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ter result" sheetId="1" r:id="rId4"/>
    <sheet state="visible" name="Mturk" sheetId="2" r:id="rId5"/>
    <sheet state="visible" name="Sheet9" sheetId="3" r:id="rId6"/>
    <sheet state="visible" name="pass" sheetId="4" r:id="rId7"/>
    <sheet state="visible" name="Sheet10" sheetId="5" r:id="rId8"/>
    <sheet state="visible" name="chart" sheetId="6" r:id="rId9"/>
    <sheet state="visible" name="all" sheetId="7" r:id="rId10"/>
    <sheet state="visible" name="developer" sheetId="8" r:id="rId11"/>
    <sheet state="visible" name="all_final" sheetId="9" r:id="rId12"/>
    <sheet state="visible" name="final_all_result" sheetId="10" r:id="rId13"/>
    <sheet state="visible" name="final_filter" sheetId="11" r:id="rId14"/>
    <sheet state="visible" name="fianl90" sheetId="12" r:id="rId15"/>
    <sheet state="visible" name="difficulty" sheetId="13" r:id="rId16"/>
    <sheet state="visible" name="chart concern most" sheetId="14" r:id="rId17"/>
    <sheet state="visible" name="chart for privacy notice" sheetId="15" r:id="rId18"/>
    <sheet state="visible" name="difficulties" sheetId="16" r:id="rId19"/>
    <sheet state="visible" name="final_version" sheetId="17" r:id="rId20"/>
  </sheets>
  <definedNames>
    <definedName hidden="1" localSheetId="7" name="_xlnm._FilterDatabase">developer!$AI$1:$AI$997</definedName>
    <definedName hidden="1" localSheetId="8" name="_xlnm._FilterDatabase">all_final!$A$1:$BE$980</definedName>
    <definedName hidden="1" localSheetId="9" name="_xlnm._FilterDatabase">final_all_result!$X$1:$X$969</definedName>
    <definedName hidden="1" localSheetId="10" name="_xlnm._FilterDatabase">final_filter!$BB$1:$BB$974</definedName>
  </definedNames>
  <calcPr/>
</workbook>
</file>

<file path=xl/sharedStrings.xml><?xml version="1.0" encoding="utf-8"?>
<sst xmlns="http://schemas.openxmlformats.org/spreadsheetml/2006/main" count="28112" uniqueCount="1645">
  <si>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</si>
  <si>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</si>
  <si>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</si>
  <si>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</si>
  <si>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</si>
  <si>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</si>
  <si>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</si>
  <si>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</si>
  <si>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</si>
  <si>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</si>
  <si>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</si>
  <si>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</si>
  <si>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</si>
  <si>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</si>
  <si>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</si>
  <si>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</si>
  <si>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</si>
  <si>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Disclaimer</t>
  </si>
  <si>
    <t>gender</t>
  </si>
  <si>
    <t>age</t>
  </si>
  <si>
    <t>race</t>
  </si>
  <si>
    <t>race_7_TEXT</t>
  </si>
  <si>
    <t>education</t>
  </si>
  <si>
    <t>Q1</t>
  </si>
  <si>
    <t>Q1_5_TEXT</t>
  </si>
  <si>
    <t>Q2</t>
  </si>
  <si>
    <t>Q3</t>
  </si>
  <si>
    <t>Attention Check Q1</t>
  </si>
  <si>
    <t>AttentionCheck2</t>
  </si>
  <si>
    <t>Q2-1</t>
  </si>
  <si>
    <t>Q2-2</t>
  </si>
  <si>
    <t>Q2-2_4_TEXT</t>
  </si>
  <si>
    <t>Q2-read</t>
  </si>
  <si>
    <t>Q2-not read</t>
  </si>
  <si>
    <t>Q3_6_TEXT</t>
  </si>
  <si>
    <t>Q4</t>
  </si>
  <si>
    <t>Q48</t>
  </si>
  <si>
    <t>Q48_6_TEXT</t>
  </si>
  <si>
    <t>User C&amp;C - Q1</t>
  </si>
  <si>
    <t>Readability - Q1</t>
  </si>
  <si>
    <t>Easy-to-understand-Q</t>
  </si>
  <si>
    <t>Precision - Q</t>
  </si>
  <si>
    <t>Completeness - Q</t>
  </si>
  <si>
    <t>Accessibility - Q1</t>
  </si>
  <si>
    <t>Q56</t>
  </si>
  <si>
    <t>Q59</t>
  </si>
  <si>
    <t>Q2_7_TEXT</t>
  </si>
  <si>
    <t>Attention Check Q3</t>
  </si>
  <si>
    <t>RandomID</t>
  </si>
  <si>
    <t>Q3 pass</t>
  </si>
  <si>
    <t>IP Address</t>
  </si>
  <si>
    <t>136.185.172.245</t>
  </si>
  <si>
    <t>FS_4K8YP42DKxaPKY7</t>
  </si>
  <si>
    <t>anonymous</t>
  </si>
  <si>
    <t>EN</t>
  </si>
  <si>
    <t>Agree and start the survey</t>
  </si>
  <si>
    <t>Female</t>
  </si>
  <si>
    <t>26 - 45</t>
  </si>
  <si>
    <t>Asian/Pacific Islander</t>
  </si>
  <si>
    <t>Bachelor's Degree</t>
  </si>
  <si>
    <t>Amazon Alexa,Google Home,Apple HomePod</t>
  </si>
  <si>
    <t>1 - 2 years</t>
  </si>
  <si>
    <t>Daily</t>
  </si>
  <si>
    <t>A document specifying the collection and usage of personal information</t>
  </si>
  <si>
    <t>Skill</t>
  </si>
  <si>
    <t>Maybe</t>
  </si>
  <si>
    <t>Yes</t>
  </si>
  <si>
    <t>Start date</t>
  </si>
  <si>
    <t>I perceive name/phone number as non-sensitive and suitable for sharing.</t>
  </si>
  <si>
    <t>No</t>
  </si>
  <si>
    <t>5-10 min</t>
  </si>
  <si>
    <t>Use of legal terminology, making the content difficult to comprehend.</t>
  </si>
  <si>
    <t>Both first and second</t>
  </si>
  <si>
    <t>Second</t>
  </si>
  <si>
    <t>First</t>
  </si>
  <si>
    <t>Compliance with Regulations: Whether this skill is compliant with relevant data protection laws and regulations (e.g., GDPR, CCPA), especially for sensitive data related to children and health.</t>
  </si>
  <si>
    <t>99.36.20.97</t>
  </si>
  <si>
    <t>R_7GUHiK1a6RflqJZ</t>
  </si>
  <si>
    <t>Caucasian/White</t>
  </si>
  <si>
    <t>High school graduate</t>
  </si>
  <si>
    <t>Amazon Alexa</t>
  </si>
  <si>
    <t>Over 3 years</t>
  </si>
  <si>
    <t>Less than once a week</t>
  </si>
  <si>
    <t>Name,Start date,Phone number</t>
  </si>
  <si>
    <t>More than 30 minutes</t>
  </si>
  <si>
    <t>Too lengthy, takes too much time to read.,Use of legal terminology, making the content difficult to comprehend.,Lack of accessibility features for those who prefer or require auditory information.</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</si>
  <si>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</si>
  <si>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Privacy Notice through Voice</t>
  </si>
  <si>
    <t>Just to keep it simple so that it is understandable and use a language that most would understand</t>
  </si>
  <si>
    <t>173.94.88.112</t>
  </si>
  <si>
    <t>R_6GvmabGTNSpayE9</t>
  </si>
  <si>
    <t>African American/Black</t>
  </si>
  <si>
    <t>Amazon Alexa,Google Home</t>
  </si>
  <si>
    <t>Multiple times per day</t>
  </si>
  <si>
    <t>Too lengthy, takes too much time to read.,Lack of accessibility features for those who prefer or require auditory information.</t>
  </si>
  <si>
    <t>Compliance with Regulations: Whether this skill is compliant with relevant data protection laws and regulations (e.g., GDPR, CCPA), especially for sensitive data related to children and health.,User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 Completeness: Completely summarize how user data is collected without hiding or omit.</t>
  </si>
  <si>
    <t>72.2.254.83</t>
  </si>
  <si>
    <t>R_71AwHgXIiJepfJS</t>
  </si>
  <si>
    <t>Male</t>
  </si>
  <si>
    <t>2 - 3 years</t>
  </si>
  <si>
    <t>Serval times a week</t>
  </si>
  <si>
    <t>R_5PrnTvzjUaTA3ol</t>
  </si>
  <si>
    <t>After reading this question, I now consider name and phone number to be personal information.</t>
  </si>
  <si>
    <t>Too lengthy, takes too much time to read.,Use of legal terminology, making the content difficult to comprehend.,Difficult to locate essential information, such as personal data collection.</t>
  </si>
  <si>
    <t>Compliance with Regulations: Whether this skill is compliant with relevant data protection laws and regulations (e.g., GDPR, CCPA), especially for sensitive data related to children and health.,Easy-to-understand: Clearly written and easily understandable language without using complex or difficult-to-understand technical terms., Completeness: Completely summarize how user data is collected without hiding or omit.</t>
  </si>
  <si>
    <t>n/a</t>
  </si>
  <si>
    <t>98.235.49.119</t>
  </si>
  <si>
    <t>R_7Qllb1Zs3gUQ9I5</t>
  </si>
  <si>
    <t>36 - 65</t>
  </si>
  <si>
    <t>Google Home</t>
  </si>
  <si>
    <t>108.185.71.126</t>
  </si>
  <si>
    <t>R_3YGJOkDJ7sq0gk9</t>
  </si>
  <si>
    <t>Once a week</t>
  </si>
  <si>
    <t>Neither first nor second</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</si>
  <si>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 Completeness: Completely summarize how user data is collected without hiding or omit.</t>
  </si>
  <si>
    <t>None</t>
  </si>
  <si>
    <t>47.42.165.110</t>
  </si>
  <si>
    <t>R_1x1lles64yjfqeZ</t>
  </si>
  <si>
    <t>I don't use any voice assistant.</t>
  </si>
  <si>
    <t>174.68.137.57</t>
  </si>
  <si>
    <t>R_6ge9ze714kN0jQi</t>
  </si>
  <si>
    <t>Hispanic/Latino</t>
  </si>
  <si>
    <t>R_6KrOvB2BVXKE4Fo</t>
  </si>
  <si>
    <t>Less than 5 min</t>
  </si>
  <si>
    <t>Too lengthy, takes too much time to read.,Use of legal terminology, making the content difficult to comprehend.</t>
  </si>
  <si>
    <t>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</si>
  <si>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no</t>
  </si>
  <si>
    <t>76.155.6.53</t>
  </si>
  <si>
    <t>R_5ir1T3r63nVpi0C</t>
  </si>
  <si>
    <t>103.169.56.225</t>
  </si>
  <si>
    <t>R_4TSN1HzukgrIEPv</t>
  </si>
  <si>
    <t>Too lengthy, takes too much time to read.</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</si>
  <si>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 Completeness: Completely summarize how user data is collected without hiding or omit.</t>
  </si>
  <si>
    <t>172.56.219.28</t>
  </si>
  <si>
    <t>R_5IZ7OyOIJTClOnf</t>
  </si>
  <si>
    <t>NA</t>
  </si>
  <si>
    <t>49.43.228.32</t>
  </si>
  <si>
    <t>R_48QRCdvleFHViXD</t>
  </si>
  <si>
    <t>Master's Degree</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</si>
  <si>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</si>
  <si>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none</t>
  </si>
  <si>
    <t>72.24.237.2</t>
  </si>
  <si>
    <t>R_5DAnQRZ2o70Qsc4</t>
  </si>
  <si>
    <t>Readability: When covering all data collection, the summary should not be excessively long and allow users to quickly grasp the essential details.,User Control and Consent: Users should have the right to be informed, with clear options to opt in or out, ensuring control over their privacy settings and data processing activities.,Precision: Accurately summarize how user data is collected without hiding or omit.</t>
  </si>
  <si>
    <t>108.53.209.115</t>
  </si>
  <si>
    <t>R_3wpHhQn7fwm6oI9</t>
  </si>
  <si>
    <t>10-30 min</t>
  </si>
  <si>
    <t>Too lengthy, takes too much time to read.,Difficult to locate essential information, such as personal data collection.</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</si>
  <si>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</si>
  <si>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50.4.234.226</t>
  </si>
  <si>
    <t>R_10HGquuhowqvBfr</t>
  </si>
  <si>
    <t>Action</t>
  </si>
  <si>
    <t>70.95.75.103</t>
  </si>
  <si>
    <t>FS_7Ei5k0GGMBvSrYn</t>
  </si>
  <si>
    <t>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</si>
  <si>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I think that it needs to be a little more comprehensive, and outline if there are multiple sections.</t>
  </si>
  <si>
    <t>24.96.67.199</t>
  </si>
  <si>
    <t>FS_3z1rpCFNo7Mk8md</t>
  </si>
  <si>
    <t>73.248.2.129</t>
  </si>
  <si>
    <t>R_6O8hrLrO1Gg7I75</t>
  </si>
  <si>
    <t>Over 65</t>
  </si>
  <si>
    <t>Too lengthy, takes too much time to read.,Difficult to locate essential information, such as personal data collection.,Lack of accessibility features for those who prefer or require auditory information.</t>
  </si>
  <si>
    <t>Make it simple.</t>
  </si>
  <si>
    <t>76.27.236.118</t>
  </si>
  <si>
    <t>R_5jSoW3utUzp6dwd</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</si>
  <si>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t>
  </si>
  <si>
    <t>103.99.150.245</t>
  </si>
  <si>
    <t>FS_4hAXgE8BFfDcrBn</t>
  </si>
  <si>
    <t>CortanaApp</t>
  </si>
  <si>
    <t>73.53.159.133</t>
  </si>
  <si>
    <t>R_5EMfWubKb6SGy1D</t>
  </si>
  <si>
    <t>Readability: When covering all data collection, the summary should not be excessively long and allow users to quickly grasp the essential details.,User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</si>
  <si>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Only that I wish it was a little faster to listen to.</t>
  </si>
  <si>
    <t>R_4jdu9Y5bIx66CV7</t>
  </si>
  <si>
    <t>Compliance with Regulations: Whether this skill is compliant with relevant data protection laws and regulations (e.g., GDPR, CCPA), especially for sensitive data related to children and health.,User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t>
  </si>
  <si>
    <t>24.185.179.250</t>
  </si>
  <si>
    <t>R_6Gx34oV7mURYQIl</t>
  </si>
  <si>
    <t>No I think everything made sense and worked well.</t>
  </si>
  <si>
    <t>120.56.202.126</t>
  </si>
  <si>
    <t>R_4Cfjf6VhYgnSCOP</t>
  </si>
  <si>
    <t>Difficult to locate essential information, such as personal data collection.,Lack of accessibility features for those who prefer or require auditory information.</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</si>
  <si>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</si>
  <si>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117.98.178.165</t>
  </si>
  <si>
    <t>FS_4MKCUgERNAQgzwR</t>
  </si>
  <si>
    <t>66.91.210.148</t>
  </si>
  <si>
    <t>R_7Q9GyFpuhgFYlEy</t>
  </si>
  <si>
    <t>Other Voice Assistants (Please provide the name)</t>
  </si>
  <si>
    <t>Siri</t>
  </si>
  <si>
    <t>Apple HomePod</t>
  </si>
  <si>
    <t>Name,Phone number</t>
  </si>
  <si>
    <t>76.187.65.25</t>
  </si>
  <si>
    <t>R_55Ui9lO6oCaXNMl</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</si>
  <si>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t>
  </si>
  <si>
    <t>can't really think of any recommendations</t>
  </si>
  <si>
    <t>FS_4IaQHOJH9nw8IEe</t>
  </si>
  <si>
    <t>182.69.178.68</t>
  </si>
  <si>
    <t>R_4R50xn1aQI44DHu</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</si>
  <si>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 Completeness: Completely summarize how user data is collected without hiding or omit.</t>
  </si>
  <si>
    <t>76.168.66.187</t>
  </si>
  <si>
    <t>FS_52uOnk3wQRO0jMl</t>
  </si>
  <si>
    <t>Readability: When covering all data collection, the summary should not be excessively long and allow users to quickly grasp the essential details.,User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t>
  </si>
  <si>
    <t>205.178.54.222</t>
  </si>
  <si>
    <t>R_5P4xX918zKQvg7m</t>
  </si>
  <si>
    <t>24.194.225.157</t>
  </si>
  <si>
    <t>R_1Tpe3HfFLfk6SOl</t>
  </si>
  <si>
    <t>73.143.151.181</t>
  </si>
  <si>
    <t>FS_3QFrov5KZuLcut4</t>
  </si>
  <si>
    <t>216.245.122.19</t>
  </si>
  <si>
    <t>R_3QoLQddxdcK2yeP</t>
  </si>
  <si>
    <t>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t>
  </si>
  <si>
    <t>Not really, no.</t>
  </si>
  <si>
    <t>24.251.182.207</t>
  </si>
  <si>
    <t>R_1ijWQFixLnuZgSf</t>
  </si>
  <si>
    <t>I don't think it is chanllenging.</t>
  </si>
  <si>
    <t>Readability: When covering all data collection, the summary should not be excessively long and allow users to quickly grasp the essential details.,User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 Completeness: Completely summarize how user data is collected without hiding or omit.</t>
  </si>
  <si>
    <t>Acoustic Privacy Alert</t>
  </si>
  <si>
    <t>It should be brief and easy to understand, avoid lengthy explanations and legal terms that can be confusing. Describe exactly what is being collected and ask for permissions!</t>
  </si>
  <si>
    <t>Pass</t>
  </si>
  <si>
    <t>76.132.167.35</t>
  </si>
  <si>
    <t>FS_1e4FDLDLJHclrgN</t>
  </si>
  <si>
    <t>Mixed Race</t>
  </si>
  <si>
    <t>216.16.0.164</t>
  </si>
  <si>
    <t>R_7yud4H7Fbj3i241</t>
  </si>
  <si>
    <t>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t>
  </si>
  <si>
    <t>Make it accessible and easy to understand for everyone. Do not hide anything.</t>
  </si>
  <si>
    <t>107.4.76.53</t>
  </si>
  <si>
    <t>R_6KjU4k58XhLCDMM</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</si>
  <si>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t>
  </si>
  <si>
    <t>R_1P1KynHkRQxLVk2</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</si>
  <si>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 Completeness: Completely summarize how user data is collected without hiding or omit.</t>
  </si>
  <si>
    <t>98.239.80.91</t>
  </si>
  <si>
    <t>R_6sRUOaGAVVxbVfz</t>
  </si>
  <si>
    <t>Easy-to-understand: Clearly written and easily understandable language without using complex or difficult-to-understand technical terms.</t>
  </si>
  <si>
    <t>Batch</t>
  </si>
  <si>
    <t>HITId</t>
  </si>
  <si>
    <t>HITTypeId</t>
  </si>
  <si>
    <t>Title</t>
  </si>
  <si>
    <t>Description</t>
  </si>
  <si>
    <t>Keywords</t>
  </si>
  <si>
    <t>Reward</t>
  </si>
  <si>
    <t>CreationTime</t>
  </si>
  <si>
    <t>MaxAssignments</t>
  </si>
  <si>
    <t>RequesterAnnotation</t>
  </si>
  <si>
    <t>AssignmentDurationInSeconds</t>
  </si>
  <si>
    <t>AutoApprovalDelayInSeconds</t>
  </si>
  <si>
    <t>Expiration</t>
  </si>
  <si>
    <t>NumberOfSimilarHITs</t>
  </si>
  <si>
    <t>LifetimeInSeconds</t>
  </si>
  <si>
    <t>AssignmentId</t>
  </si>
  <si>
    <t>WorkerId</t>
  </si>
  <si>
    <t>AssignmentStatus</t>
  </si>
  <si>
    <t>AcceptTime</t>
  </si>
  <si>
    <t>SubmitTime</t>
  </si>
  <si>
    <t>AutoApprovalTime</t>
  </si>
  <si>
    <t>ApprovalTime</t>
  </si>
  <si>
    <t>RejectionTime</t>
  </si>
  <si>
    <t>RequesterFeedback</t>
  </si>
  <si>
    <t>WorkTimeInSeconds</t>
  </si>
  <si>
    <t>LifetimeApprovalRate</t>
  </si>
  <si>
    <t>Last30DaysApprovalRate</t>
  </si>
  <si>
    <t>Last7DaysApprovalRate</t>
  </si>
  <si>
    <t>Answer.surveycode</t>
  </si>
  <si>
    <t>Approve</t>
  </si>
  <si>
    <t>Reject</t>
  </si>
  <si>
    <t>3X52SWXE122ESWBZE8ASLW4ZG6RCWA</t>
  </si>
  <si>
    <t>373P3486ELJMSNN09X03RVT5BXTC8D</t>
  </si>
  <si>
    <t>Answer a survey about "Privacy Notice through Voice" of Amazon Alexa Skills.</t>
  </si>
  <si>
    <t>In this survey, you will listen to examples of voice applications and express your attitude toward privacy. Please note that it is essential to have prior experience using a voice assistant in order to participate in this survey.</t>
  </si>
  <si>
    <t>Voice Assistant, Privacy Policy, Amazon Alexa</t>
  </si>
  <si>
    <t>Mon Apr 08 15:51:02 PDT 2024</t>
  </si>
  <si>
    <t>BatchId:5207628;OriginalHitTemplateId:920937340;</t>
  </si>
  <si>
    <t>Mon Apr 15 15:51:02 PDT 2024</t>
  </si>
  <si>
    <t>3I3WADAZ9W1NAMRCYE2CFFGUE23O57</t>
  </si>
  <si>
    <t>A3HALUPLZ4IKYJ</t>
  </si>
  <si>
    <t>Submitted</t>
  </si>
  <si>
    <t>Mon Apr 08 15:51:41 PDT 2024</t>
  </si>
  <si>
    <t>Mon Apr 08 16:08:48 PDT 2024</t>
  </si>
  <si>
    <t>Sat Apr 13 16:08:48 PDT 2024</t>
  </si>
  <si>
    <t>100% (391/391)</t>
  </si>
  <si>
    <t>0% (0/0)</t>
  </si>
  <si>
    <t>Clemson8364</t>
  </si>
  <si>
    <t>3ZFRE2BDREB6PPRZGRQMYDJRYQYZX4</t>
  </si>
  <si>
    <t>Tue Apr 09 07:25:44 PDT 2024</t>
  </si>
  <si>
    <t>BatchId:5207837;OriginalHitTemplateId:920937340;</t>
  </si>
  <si>
    <t>Tue Apr 16 07:25:44 PDT 2024</t>
  </si>
  <si>
    <t>3V5Q80FXI3O6P0F3XXGMT5F7Z4523K</t>
  </si>
  <si>
    <t>ASWZO1WY1UHEP</t>
  </si>
  <si>
    <t>Tue Apr 09 07:30:25 PDT 2024</t>
  </si>
  <si>
    <t>Tue Apr 09 07:52:32 PDT 2024</t>
  </si>
  <si>
    <t>Sun Apr 14 07:52:32 PDT 2024</t>
  </si>
  <si>
    <t>100% (143/143)</t>
  </si>
  <si>
    <t>Clemson7036</t>
  </si>
  <si>
    <t>3RBI0I35YJ0U41AG0GHFDQLLL1VY3E</t>
  </si>
  <si>
    <t>Tue Apr 09 08:24:03 PDT 2024</t>
  </si>
  <si>
    <t>BatchId:5207868;OriginalHitTemplateId:920937340;</t>
  </si>
  <si>
    <t>Tue Apr 16 08:24:03 PDT 2024</t>
  </si>
  <si>
    <t>3TPZPLC3M692H7G9ZVRYPIN0AFFP3E</t>
  </si>
  <si>
    <t>A26399B1QZ7XJJ</t>
  </si>
  <si>
    <t>Tue Apr 09 08:31:34 PDT 2024</t>
  </si>
  <si>
    <t>Tue Apr 09 08:41:34 PDT 2024</t>
  </si>
  <si>
    <t>Sun Apr 14 08:41:34 PDT 2024</t>
  </si>
  <si>
    <t>100% (31/31)</t>
  </si>
  <si>
    <t>Clemson3157</t>
  </si>
  <si>
    <t>3BDCF01OG3RD6PYZWORHYVATE6ALYJ</t>
  </si>
  <si>
    <t>A28A3HF3LSEIDT</t>
  </si>
  <si>
    <t>Tue Apr 09 08:35:32 PDT 2024</t>
  </si>
  <si>
    <t>Tue Apr 09 08:53:16 PDT 2024</t>
  </si>
  <si>
    <t>Sun Apr 14 08:53:16 PDT 2024</t>
  </si>
  <si>
    <t>100% (65/65)</t>
  </si>
  <si>
    <t>Clemson5784</t>
  </si>
  <si>
    <t>3VZLGYJEYR78B9PT6TWONWEIR99ZXV</t>
  </si>
  <si>
    <t>A3TUMZ954ORSUC</t>
  </si>
  <si>
    <t>Tue Apr 09 09:46:03 PDT 2024</t>
  </si>
  <si>
    <t>Tue Apr 09 09:55:07 PDT 2024</t>
  </si>
  <si>
    <t>Sun Apr 14 09:55:07 PDT 2024</t>
  </si>
  <si>
    <t>100% (7/7)</t>
  </si>
  <si>
    <t>Clemson3734</t>
  </si>
  <si>
    <t>3RWO3EJEMM64LK40MP7DC6DCJCJ1P0</t>
  </si>
  <si>
    <t>Tue Apr 09 10:15:29 PDT 2024</t>
  </si>
  <si>
    <t>BatchId:5207899;OriginalHitTemplateId:920937340;</t>
  </si>
  <si>
    <t>Tue Apr 16 10:15:29 PDT 2024</t>
  </si>
  <si>
    <t>3TOK3KHVJZF2XQ5VM7H9DZUQ5DX7OE</t>
  </si>
  <si>
    <t>A2ZV821LZHVOHD</t>
  </si>
  <si>
    <t>Tue Apr 09 10:15:44 PDT 2024</t>
  </si>
  <si>
    <t>Tue Apr 09 10:29:56 PDT 2024</t>
  </si>
  <si>
    <t>Sun Apr 14 10:29:56 PDT 2024</t>
  </si>
  <si>
    <t>Clemson5463</t>
  </si>
  <si>
    <t>3E1QT0TDFV6W1IZBYHWA72UZ4O8I8L</t>
  </si>
  <si>
    <t>Tue Apr 09 10:45:08 PDT 2024</t>
  </si>
  <si>
    <t>Tue Apr 09 10:53:35 PDT 2024</t>
  </si>
  <si>
    <t>Sun Apr 14 10:53:35 PDT 2024</t>
  </si>
  <si>
    <t>Clemson9583</t>
  </si>
  <si>
    <t>31JLPPHS20RKW748KVEJ0IIA0BGO3V</t>
  </si>
  <si>
    <t>A3QI1RV4HQ9MOC</t>
  </si>
  <si>
    <t>Tue Apr 09 10:53:43 PDT 2024</t>
  </si>
  <si>
    <t>Tue Apr 09 11:10:54 PDT 2024</t>
  </si>
  <si>
    <t>Sun Apr 14 11:10:54 PDT 2024</t>
  </si>
  <si>
    <t>100% (84/84)</t>
  </si>
  <si>
    <t>Clemson6912</t>
  </si>
  <si>
    <t>3A9LA2FRXXBKY4R5A5KFY6FM20PXHK</t>
  </si>
  <si>
    <t>Tue Apr 09 11:19:58 PDT 2024</t>
  </si>
  <si>
    <t>BatchId:5207937;OriginalHitTemplateId:920937340;</t>
  </si>
  <si>
    <t>Tue Apr 16 11:19:58 PDT 2024</t>
  </si>
  <si>
    <t>3K3R2QNK8H01OEDLXQR2Q1DLIPJU90</t>
  </si>
  <si>
    <t>A16X5FB3HAFCKN</t>
  </si>
  <si>
    <t>Tue Apr 09 11:21:52 PDT 2024</t>
  </si>
  <si>
    <t>Tue Apr 09 11:37:48 PDT 2024</t>
  </si>
  <si>
    <t>Sun Apr 14 11:37:48 PDT 2024</t>
  </si>
  <si>
    <t>100% (1/1)</t>
  </si>
  <si>
    <t>Clemson9179</t>
  </si>
  <si>
    <t>3CPLWGV3MUWOTOTC0PFGC6LRATQ9NN</t>
  </si>
  <si>
    <t>Tue Apr 09 11:45:54 PDT 2024</t>
  </si>
  <si>
    <t>Tue Apr 09 11:58:50 PDT 2024</t>
  </si>
  <si>
    <t>Sun Apr 14 11:58:50 PDT 2024</t>
  </si>
  <si>
    <t>97% (31/32)</t>
  </si>
  <si>
    <t>0% (0/1)</t>
  </si>
  <si>
    <t>Clemson2615</t>
  </si>
  <si>
    <t>3NC5L260MUJFCJK14QFL1R7731RFO1</t>
  </si>
  <si>
    <t>Tue Apr 09 11:25:59 PDT 2024</t>
  </si>
  <si>
    <t>Tue Apr 09 11:43:10 PDT 2024</t>
  </si>
  <si>
    <t>Sun Apr 14 11:43:10 PDT 2024</t>
  </si>
  <si>
    <t>98% (65/66)</t>
  </si>
  <si>
    <t>Clemson2941</t>
  </si>
  <si>
    <t>3S3AMIZX302H5A92NFB4IRA52AVDCU</t>
  </si>
  <si>
    <t>A2BAQ26SMQQEUG</t>
  </si>
  <si>
    <t>Tue Apr 09 11:53:59 PDT 2024</t>
  </si>
  <si>
    <t>Tue Apr 09 12:03:24 PDT 2024</t>
  </si>
  <si>
    <t>Sun Apr 14 12:03:24 PDT 2024</t>
  </si>
  <si>
    <t>100% (30/30)</t>
  </si>
  <si>
    <t>Clemson6993</t>
  </si>
  <si>
    <t>3AAPLD8UCIEF37GFVXPKYMP7IOKTHY</t>
  </si>
  <si>
    <t>Tue Apr 09 11:20:28 PDT 2024</t>
  </si>
  <si>
    <t>Tue Apr 09 11:28:54 PDT 2024</t>
  </si>
  <si>
    <t>Sun Apr 14 11:28:54 PDT 2024</t>
  </si>
  <si>
    <t>Clemson3045</t>
  </si>
  <si>
    <t>3538U0YQ2KRO4ATLVQPRO5E5FQC3FT</t>
  </si>
  <si>
    <t>30XGWYMV4R1Z4EAY2GO55373UE85V3</t>
  </si>
  <si>
    <t>Answer a survey about "Privacy Notice through Voice" of Amazon Alexa Skills. (Please do not retake the survey.)</t>
  </si>
  <si>
    <t>Tue Apr 09 12:01:38 PDT 2024</t>
  </si>
  <si>
    <t>BatchId:5207949;OriginalHitTemplateId:920937340;</t>
  </si>
  <si>
    <t>Tue Apr 16 12:01:38 PDT 2024</t>
  </si>
  <si>
    <t>3UWN2HHPU426Y3PB9VF7T1QH2I5SN9</t>
  </si>
  <si>
    <t>Tue Apr 09 12:44:53 PDT 2024</t>
  </si>
  <si>
    <t>Tue Apr 09 12:57:10 PDT 2024</t>
  </si>
  <si>
    <t>Sun Apr 14 12:57:10 PDT 2024</t>
  </si>
  <si>
    <t>50% (1/2)</t>
  </si>
  <si>
    <t>Clemson1109</t>
  </si>
  <si>
    <t>3WZ36BJEV9D5CUDTV5FOCBM9NBNBT8</t>
  </si>
  <si>
    <t>A2J237J8KM3OCS</t>
  </si>
  <si>
    <t>Tue Apr 09 12:27:59 PDT 2024</t>
  </si>
  <si>
    <t>Tue Apr 09 12:40:59 PDT 2024</t>
  </si>
  <si>
    <t>Sun Apr 14 12:40:59 PDT 2024</t>
  </si>
  <si>
    <t>100% (408/408)</t>
  </si>
  <si>
    <t>Clemson7636</t>
  </si>
  <si>
    <t>3G0WWMR1U1HULNAYHRQ2Y1BGKUMNQH</t>
  </si>
  <si>
    <t>Tue Apr 09 13:05:06 PDT 2024</t>
  </si>
  <si>
    <t>Tue Apr 09 13:16:08 PDT 2024</t>
  </si>
  <si>
    <t>Sun Apr 14 13:16:08 PDT 2024</t>
  </si>
  <si>
    <t>99% (84/85)</t>
  </si>
  <si>
    <t>Clemson6857</t>
  </si>
  <si>
    <t>3M1CVSFP662N14G98NLXCVRGLM1QAC</t>
  </si>
  <si>
    <t>Tue Apr 09 12:21:16 PDT 2024</t>
  </si>
  <si>
    <t>Tue Apr 09 12:31:43 PDT 2024</t>
  </si>
  <si>
    <t>Sun Apr 14 12:31:43 PDT 2024</t>
  </si>
  <si>
    <t>88% (7/8)</t>
  </si>
  <si>
    <t>Clemson9143</t>
  </si>
  <si>
    <t>31MCUE39CPJUIAPG6AV96QEHG5C3GS</t>
  </si>
  <si>
    <t>Tue Apr 09 12:01:53 PDT 2024</t>
  </si>
  <si>
    <t>BatchId:5207950;OriginalHitTemplateId:920937340;</t>
  </si>
  <si>
    <t>Tue Apr 16 12:01:53 PDT 2024</t>
  </si>
  <si>
    <t>3CCZ6YKWRDGK3ZN6WPJUIPL5J8A95H</t>
  </si>
  <si>
    <t>Tue Apr 09 12:40:55 PDT 2024</t>
  </si>
  <si>
    <t>Clemson4170</t>
  </si>
  <si>
    <t>3OE22WJIGOL7GDU7ES2OCW3ASQFUQG</t>
  </si>
  <si>
    <t>Tue Apr 09 13:02:51 PDT 2024</t>
  </si>
  <si>
    <t>Tue Apr 09 13:16:51 PDT 2024</t>
  </si>
  <si>
    <t>Sun Apr 14 13:16:51 PDT 2024</t>
  </si>
  <si>
    <t>94% (31/33)</t>
  </si>
  <si>
    <t>0% (0/2)</t>
  </si>
  <si>
    <t>Clemson7821</t>
  </si>
  <si>
    <t>32N49TQG3MFF6CCQUMF7IIQO2F2VAZ</t>
  </si>
  <si>
    <t>Tue Apr 09 13:04:37 PDT 2024</t>
  </si>
  <si>
    <t>Tue Apr 09 13:16:09 PDT 2024</t>
  </si>
  <si>
    <t>Sun Apr 14 13:16:09 PDT 2024</t>
  </si>
  <si>
    <t>Clemson4347</t>
  </si>
  <si>
    <t>3X3OR7WPZ5XYRJ7HJKTNZIMRLSCL8C</t>
  </si>
  <si>
    <t>Tue Apr 09 12:02:06 PDT 2024</t>
  </si>
  <si>
    <t>Tue Apr 09 12:09:57 PDT 2024</t>
  </si>
  <si>
    <t>Sun Apr 14 12:09:57 PDT 2024</t>
  </si>
  <si>
    <t>Clemson4264</t>
  </si>
  <si>
    <t>3QD8LUVX52V8IB7A93J699CWXR8X5D</t>
  </si>
  <si>
    <t>Mon Apr 08 11:37:04 PDT 2024</t>
  </si>
  <si>
    <t>BatchId:5207556;OriginalHitTemplateId:920937340;</t>
  </si>
  <si>
    <t>Mon Apr 15 11:37:04 PDT 2024</t>
  </si>
  <si>
    <t>3PB5A5BD013E5DOXYO418QLOELNG75</t>
  </si>
  <si>
    <t>A1YSYI926BBOHW</t>
  </si>
  <si>
    <t>Mon Apr 08 12:40:18 PDT 2024</t>
  </si>
  <si>
    <t>Mon Apr 08 12:59:17 PDT 2024</t>
  </si>
  <si>
    <t>Sat Apr 13 12:59:17 PDT 2024</t>
  </si>
  <si>
    <t>100% (1730/1730)</t>
  </si>
  <si>
    <t>Clemson9673</t>
  </si>
  <si>
    <t>3JNQLM5FTAJN545S33KMPR9OZMHL2U</t>
  </si>
  <si>
    <t>A26UIS59SY4NM6</t>
  </si>
  <si>
    <t>Mon Apr 08 12:03:20 PDT 2024</t>
  </si>
  <si>
    <t>Mon Apr 08 12:25:54 PDT 2024</t>
  </si>
  <si>
    <t>Sat Apr 13 12:25:54 PDT 2024</t>
  </si>
  <si>
    <t>Clemson8647</t>
  </si>
  <si>
    <t>374TNBHA8HSOXMECOTZDFH9NO75QYB</t>
  </si>
  <si>
    <t>A2WQT33K6LD9Z5</t>
  </si>
  <si>
    <t>Mon Apr 08 12:37:21 PDT 2024</t>
  </si>
  <si>
    <t>Mon Apr 08 12:58:48 PDT 2024</t>
  </si>
  <si>
    <t>Sat Apr 13 12:58:48 PDT 2024</t>
  </si>
  <si>
    <t>100% (117/117)</t>
  </si>
  <si>
    <t>Clemson1874</t>
  </si>
  <si>
    <t>3ZPPDN2SL1TKZIGZ7QCXMJRIWVW9ET</t>
  </si>
  <si>
    <t>A351P2O6QGTCS</t>
  </si>
  <si>
    <t>Mon Apr 08 12:29:35 PDT 2024</t>
  </si>
  <si>
    <t>Mon Apr 08 12:53:32 PDT 2024</t>
  </si>
  <si>
    <t>Sat Apr 13 12:53:32 PDT 2024</t>
  </si>
  <si>
    <t>Clemson1432</t>
  </si>
  <si>
    <t>37TD41K0AN6N7ZSKK56TDQW5372CS8</t>
  </si>
  <si>
    <t>A3N0QZ9ZKUCTCQ</t>
  </si>
  <si>
    <t>Mon Apr 08 12:17:43 PDT 2024</t>
  </si>
  <si>
    <t>Mon Apr 08 12:36:50 PDT 2024</t>
  </si>
  <si>
    <t>Sat Apr 13 12:36:50 PDT 2024</t>
  </si>
  <si>
    <t>100% (299/299)</t>
  </si>
  <si>
    <t>Clemson5269</t>
  </si>
  <si>
    <t>3TMSXRD2XCXWRDZVODRATJGZ5N9W1J</t>
  </si>
  <si>
    <t>A3OZ8KF0HWSVWK</t>
  </si>
  <si>
    <t>Mon Apr 08 12:19:19 PDT 2024</t>
  </si>
  <si>
    <t>Mon Apr 08 12:42:18 PDT 2024</t>
  </si>
  <si>
    <t>Sat Apr 13 12:42:18 PDT 2024</t>
  </si>
  <si>
    <t>100% (174/174)</t>
  </si>
  <si>
    <t>Clemson2162</t>
  </si>
  <si>
    <t>3634BBTX0UR5GX9Y6V2GHUBLRMSFIU</t>
  </si>
  <si>
    <t>A3PPCEDYR2EB22</t>
  </si>
  <si>
    <t>Mon Apr 08 11:37:21 PDT 2024</t>
  </si>
  <si>
    <t>Mon Apr 08 11:55:59 PDT 2024</t>
  </si>
  <si>
    <t>Sat Apr 13 11:55:59 PDT 2024</t>
  </si>
  <si>
    <t>Clemson8383</t>
  </si>
  <si>
    <t>3EF8EXOTT7SALTZWHE8V4TMR3R0J1B</t>
  </si>
  <si>
    <t>AA9V4NE8SOA4I</t>
  </si>
  <si>
    <t>Mon Apr 08 12:04:36 PDT 2024</t>
  </si>
  <si>
    <t>Mon Apr 08 12:19:51 PDT 2024</t>
  </si>
  <si>
    <t>Sat Apr 13 12:19:51 PDT 2024</t>
  </si>
  <si>
    <t>100% (35/35)</t>
  </si>
  <si>
    <t>Clemson4912</t>
  </si>
  <si>
    <t>3WSELTNVR9Z0TK81PRFSH0235NXATV</t>
  </si>
  <si>
    <t>Mon Apr 08 12:04:15 PDT 2024</t>
  </si>
  <si>
    <t>Mon Apr 08 12:24:19 PDT 2024</t>
  </si>
  <si>
    <t>Sat Apr 13 12:24:19 PDT 2024</t>
  </si>
  <si>
    <t>Clemson8851</t>
  </si>
  <si>
    <t>33P2GD6NSSPEE4SYBM5Q8C7K6RLKHT</t>
  </si>
  <si>
    <t>Mon Apr 08 13:03:39 PDT 2024</t>
  </si>
  <si>
    <t>BatchId:5207577;OriginalHitTemplateId:920937340;</t>
  </si>
  <si>
    <t>Mon Apr 15 13:03:39 PDT 2024</t>
  </si>
  <si>
    <t>31LVTDXBLD749OMDITZNQZHWBE6RLO</t>
  </si>
  <si>
    <t>A12HZGOZQD5YK7</t>
  </si>
  <si>
    <t>Mon Apr 08 13:05:38 PDT 2024</t>
  </si>
  <si>
    <t>Mon Apr 08 13:27:10 PDT 2024</t>
  </si>
  <si>
    <t>Sat Apr 13 13:27:10 PDT 2024</t>
  </si>
  <si>
    <t>Clemson7104</t>
  </si>
  <si>
    <t>34PGFRQONU83MUFZE2XGXJCLZ4GWJU</t>
  </si>
  <si>
    <t>A18MC27WTCEBA2</t>
  </si>
  <si>
    <t>Mon Apr 08 13:05:34 PDT 2024</t>
  </si>
  <si>
    <t>Mon Apr 08 13:23:36 PDT 2024</t>
  </si>
  <si>
    <t>Sat Apr 13 13:23:36 PDT 2024</t>
  </si>
  <si>
    <t>Clemson7017</t>
  </si>
  <si>
    <t>3TE3O857365Y82058NHIB3IN5EG2RB</t>
  </si>
  <si>
    <t>A1HWI4N1RJGKYY</t>
  </si>
  <si>
    <t>Mon Apr 08 13:07:58 PDT 2024</t>
  </si>
  <si>
    <t>Mon Apr 08 13:19:11 PDT 2024</t>
  </si>
  <si>
    <t>Sat Apr 13 13:19:11 PDT 2024</t>
  </si>
  <si>
    <t>Clemson1376</t>
  </si>
  <si>
    <t>386CSBG1O5JME246IA4LWQPUPXG6QV</t>
  </si>
  <si>
    <t>A2MCG5W6LHSRG9</t>
  </si>
  <si>
    <t>Mon Apr 08 13:06:27 PDT 2024</t>
  </si>
  <si>
    <t>Mon Apr 08 13:23:49 PDT 2024</t>
  </si>
  <si>
    <t>Sat Apr 13 13:23:49 PDT 2024</t>
  </si>
  <si>
    <t>100% (11/11)</t>
  </si>
  <si>
    <t>Clemson2677</t>
  </si>
  <si>
    <t>3NC5L260MUJFCJK14QFL1R773V8FO6</t>
  </si>
  <si>
    <t>A353KETOEN0W8T</t>
  </si>
  <si>
    <t>Mon Apr 08 14:08:53 PDT 2024</t>
  </si>
  <si>
    <t>Mon Apr 08 14:31:47 PDT 2024</t>
  </si>
  <si>
    <t>Sat Apr 13 14:31:47 PDT 2024</t>
  </si>
  <si>
    <t>100% (515/515)</t>
  </si>
  <si>
    <t>Clemson4776</t>
  </si>
  <si>
    <t>3X65QVEQI6K03MXU0W9S14IABD7CL7</t>
  </si>
  <si>
    <t>A3EG4C9T4F5DUR</t>
  </si>
  <si>
    <t>Rejected</t>
  </si>
  <si>
    <t>Mon Apr 08 13:30:49 PDT 2024</t>
  </si>
  <si>
    <t>Mon Apr 08 13:55:09 PDT 2024</t>
  </si>
  <si>
    <t>Sat Apr 13 13:55:09 PDT 2024</t>
  </si>
  <si>
    <t>Mon Apr 08 14:06:38 PDT 2024</t>
  </si>
  <si>
    <t>wrong survey code</t>
  </si>
  <si>
    <t>99% (274/276)</t>
  </si>
  <si>
    <t>3Z4AIRP3CCABGD4LYINWV2U6EPN1XP</t>
  </si>
  <si>
    <t>A3L60SOWLYEDN2</t>
  </si>
  <si>
    <t>Mon Apr 08 13:06:09 PDT 2024</t>
  </si>
  <si>
    <t>Mon Apr 08 13:26:11 PDT 2024</t>
  </si>
  <si>
    <t>Sat Apr 13 13:26:11 PDT 2024</t>
  </si>
  <si>
    <t>Clemson2892</t>
  </si>
  <si>
    <t>36U2A8VAG7W2MJGHBOFGJVXEP1GYKU</t>
  </si>
  <si>
    <t>A3QHDG3TTRDASH</t>
  </si>
  <si>
    <t>Mon Apr 08 13:04:05 PDT 2024</t>
  </si>
  <si>
    <t>Mon Apr 08 13:26:23 PDT 2024</t>
  </si>
  <si>
    <t>Sat Apr 13 13:26:23 PDT 2024</t>
  </si>
  <si>
    <t>Clemson8373</t>
  </si>
  <si>
    <t>3XCC1ODXDR8F0L2QAY7J7LGQLKTQRC</t>
  </si>
  <si>
    <t>A3RQN5RZD1N2KP</t>
  </si>
  <si>
    <t>Mon Apr 08 13:03:47 PDT 2024</t>
  </si>
  <si>
    <t>Mon Apr 08 13:23:33 PDT 2024</t>
  </si>
  <si>
    <t>Sat Apr 13 13:23:33 PDT 2024</t>
  </si>
  <si>
    <t>Clemson8949</t>
  </si>
  <si>
    <t>31MCUE39CPJUIAPG6AV96QEHG5NG3G</t>
  </si>
  <si>
    <t>Mon Apr 08 14:17:45 PDT 2024</t>
  </si>
  <si>
    <t>BatchId:5207610;OriginalHitTemplateId:920937340;</t>
  </si>
  <si>
    <t>Mon Apr 15 14:17:45 PDT 2024</t>
  </si>
  <si>
    <t>33C7UALJVRVL1C3DQAB4F3DDNHQ18V</t>
  </si>
  <si>
    <t>A1E2VJVX6MZ6PL</t>
  </si>
  <si>
    <t>Mon Apr 08 14:53:05 PDT 2024</t>
  </si>
  <si>
    <t>Mon Apr 08 15:13:59 PDT 2024</t>
  </si>
  <si>
    <t>Sat Apr 13 15:13:59 PDT 2024</t>
  </si>
  <si>
    <t>Clemson1774</t>
  </si>
  <si>
    <t>3IXEICO798GZ6IWYZEYG1V0H94N6TH</t>
  </si>
  <si>
    <t>A28G4QO0DRY8OZ</t>
  </si>
  <si>
    <t>Mon Apr 08 14:19:43 PDT 2024</t>
  </si>
  <si>
    <t>Mon Apr 08 14:34:26 PDT 2024</t>
  </si>
  <si>
    <t>Sat Apr 13 14:34:26 PDT 2024</t>
  </si>
  <si>
    <t>100% (2/2)</t>
  </si>
  <si>
    <t>Clemson3625</t>
  </si>
  <si>
    <t>34FNN24DCS6Z40VE41BAH6EWSBU5YP</t>
  </si>
  <si>
    <t>Mon Apr 08 14:18:13 PDT 2024</t>
  </si>
  <si>
    <t>Mon Apr 08 14:43:11 PDT 2024</t>
  </si>
  <si>
    <t>Sat Apr 13 14:43:11 PDT 2024</t>
  </si>
  <si>
    <t>Clemson9554</t>
  </si>
  <si>
    <t>3P1L2B7AD7M1CBUXQ1IJW4CR0SXLOM</t>
  </si>
  <si>
    <t>A2SWQM5X54P1O5</t>
  </si>
  <si>
    <t>Mon Apr 08 14:27:03 PDT 2024</t>
  </si>
  <si>
    <t>Mon Apr 08 14:36:14 PDT 2024</t>
  </si>
  <si>
    <t>Sat Apr 13 14:36:14 PDT 2024</t>
  </si>
  <si>
    <t>100% (3/3)</t>
  </si>
  <si>
    <t>Clemson8593</t>
  </si>
  <si>
    <t>3TPZPLC3M692H7G9ZVRYPIN0AA03P3</t>
  </si>
  <si>
    <t>A36SM7QM8OK3H6</t>
  </si>
  <si>
    <t>Mon Apr 08 14:19:14 PDT 2024</t>
  </si>
  <si>
    <t>Mon Apr 08 14:37:02 PDT 2024</t>
  </si>
  <si>
    <t>Sat Apr 13 14:37:02 PDT 2024</t>
  </si>
  <si>
    <t>100% (530/530)</t>
  </si>
  <si>
    <t>Clemson2375</t>
  </si>
  <si>
    <t>35BLDD71ICUG7KKY6EV6ZBHXBU3ZVM</t>
  </si>
  <si>
    <t>A37WXDYYT7RCZ0</t>
  </si>
  <si>
    <t>Mon Apr 08 14:48:20 PDT 2024</t>
  </si>
  <si>
    <t>Mon Apr 08 15:08:29 PDT 2024</t>
  </si>
  <si>
    <t>Sat Apr 13 15:08:29 PDT 2024</t>
  </si>
  <si>
    <t>100% (865/865)</t>
  </si>
  <si>
    <t>Clemson3133</t>
  </si>
  <si>
    <t>3YZ8UPK3VZJ3MCKO9A1TSRETO5ACUD</t>
  </si>
  <si>
    <t>Mon Apr 08 15:16:04 PDT 2024</t>
  </si>
  <si>
    <t>Mon Apr 08 15:29:35 PDT 2024</t>
  </si>
  <si>
    <t>Sat Apr 13 15:29:35 PDT 2024</t>
  </si>
  <si>
    <t>Clemson4399</t>
  </si>
  <si>
    <t>3KWTYT08760F41OFLMMKNYC0JXT5L2</t>
  </si>
  <si>
    <t>A3L3ZFL1NYFTCF</t>
  </si>
  <si>
    <t>Mon Apr 08 14:34:38 PDT 2024</t>
  </si>
  <si>
    <t>Mon Apr 08 14:56:07 PDT 2024</t>
  </si>
  <si>
    <t>Sat Apr 13 14:56:07 PDT 2024</t>
  </si>
  <si>
    <t>100% (406/406)</t>
  </si>
  <si>
    <t>Clemson1293</t>
  </si>
  <si>
    <t>3WQQ9FUS6GRMEAL5S74TLFQM9SDB8I</t>
  </si>
  <si>
    <t>A3OZ288I9CBLWF</t>
  </si>
  <si>
    <t>Mon Apr 08 14:18:39 PDT 2024</t>
  </si>
  <si>
    <t>Mon Apr 08 14:37:55 PDT 2024</t>
  </si>
  <si>
    <t>Sat Apr 13 14:37:55 PDT 2024</t>
  </si>
  <si>
    <t>Clemson1531</t>
  </si>
  <si>
    <t>3Z4XG4ZF4EOTRDO6X3WBACHESWA8XZ</t>
  </si>
  <si>
    <t>A26MRON9XGPVB5</t>
  </si>
  <si>
    <t>Mon Apr 08 15:53:40 PDT 2024</t>
  </si>
  <si>
    <t>Mon Apr 08 16:14:03 PDT 2024</t>
  </si>
  <si>
    <t>Sat Apr 13 16:14:03 PDT 2024</t>
  </si>
  <si>
    <t>Clemson3937</t>
  </si>
  <si>
    <t>386CSBG1O5JME246IA4LWQPUPY5Q66</t>
  </si>
  <si>
    <t>A2SSYBUT9ZM0G9</t>
  </si>
  <si>
    <t>Mon Apr 08 16:31:57 PDT 2024</t>
  </si>
  <si>
    <t>Mon Apr 08 16:55:42 PDT 2024</t>
  </si>
  <si>
    <t>Sat Apr 13 16:55:42 PDT 2024</t>
  </si>
  <si>
    <t>100% (87/87)</t>
  </si>
  <si>
    <t>Clemson2787</t>
  </si>
  <si>
    <t>3H7XDTSHKIOTVSPY6WCD06K57DLGWY</t>
  </si>
  <si>
    <t>Mon Apr 08 16:17:04 PDT 2024</t>
  </si>
  <si>
    <t>Mon Apr 08 16:30:35 PDT 2024</t>
  </si>
  <si>
    <t>Sat Apr 13 16:30:35 PDT 2024</t>
  </si>
  <si>
    <t>Clemson7876</t>
  </si>
  <si>
    <t>3KGTPGBS63IQOUSMCHCNGE57CE0U2P</t>
  </si>
  <si>
    <t>ABKPEX0E9W2HW</t>
  </si>
  <si>
    <t>Mon Apr 08 15:55:46 PDT 2024</t>
  </si>
  <si>
    <t>Mon Apr 08 16:17:45 PDT 2024</t>
  </si>
  <si>
    <t>Sat Apr 13 16:17:45 PDT 2024</t>
  </si>
  <si>
    <t>Clemson1462</t>
  </si>
  <si>
    <t>33L7PJKHCMVMAWFMSTVEL9W8F0T8TN</t>
  </si>
  <si>
    <t>AHV4U78TUUDKI</t>
  </si>
  <si>
    <t>Mon Apr 08 16:28:03 PDT 2024</t>
  </si>
  <si>
    <t>Mon Apr 08 16:38:29 PDT 2024</t>
  </si>
  <si>
    <t>Sat Apr 13 16:38:29 PDT 2024</t>
  </si>
  <si>
    <t>100% (37/37)</t>
  </si>
  <si>
    <t>Clemson1705</t>
  </si>
  <si>
    <t>3TGOYF9913JZ861OV1MTMX0ZV5KUU8</t>
  </si>
  <si>
    <t>AJDXSXAWDDAEO</t>
  </si>
  <si>
    <t>Mon Apr 08 15:51:12 PDT 2024</t>
  </si>
  <si>
    <t>Mon Apr 08 16:07:21 PDT 2024</t>
  </si>
  <si>
    <t>Sat Apr 13 16:07:21 PDT 2024</t>
  </si>
  <si>
    <t>Clemson7209</t>
  </si>
  <si>
    <t>3JV9LGBJWZBLQJGWFAL3JC7J4BNGON</t>
  </si>
  <si>
    <t>ATHS9GUME1XCA</t>
  </si>
  <si>
    <t>Mon Apr 08 16:20:48 PDT 2024</t>
  </si>
  <si>
    <t>Mon Apr 08 16:36:36 PDT 2024</t>
  </si>
  <si>
    <t>Sat Apr 13 16:36:36 PDT 2024</t>
  </si>
  <si>
    <t>100% (141/141)</t>
  </si>
  <si>
    <t>Clemson5489</t>
  </si>
  <si>
    <t>3KKG4CDWKOV27GJ6IK0KDXFRJ7N495</t>
  </si>
  <si>
    <t>AVOF14300525D</t>
  </si>
  <si>
    <t>Mon Apr 08 15:56:26 PDT 2024</t>
  </si>
  <si>
    <t>Mon Apr 08 16:13:56 PDT 2024</t>
  </si>
  <si>
    <t>Sat Apr 13 16:13:56 PDT 2024</t>
  </si>
  <si>
    <t>100% (27/27)</t>
  </si>
  <si>
    <t>Clemson8246</t>
  </si>
  <si>
    <t>3PUV2Q8SW91W9LJ2JD97IO9WR5MDBW</t>
  </si>
  <si>
    <t>Mon Apr 08 17:42:37 PDT 2024</t>
  </si>
  <si>
    <t>BatchId:5207662;OriginalHitTemplateId:920937340;</t>
  </si>
  <si>
    <t>Mon Apr 15 17:42:37 PDT 2024</t>
  </si>
  <si>
    <t>3ATTHHXXWGLMGJ0J6P82N1BSVSZIX1</t>
  </si>
  <si>
    <t>A1EX0MEOPF8AHT</t>
  </si>
  <si>
    <t>Mon Apr 08 17:49:05 PDT 2024</t>
  </si>
  <si>
    <t>Mon Apr 08 18:09:09 PDT 2024</t>
  </si>
  <si>
    <t>Sat Apr 13 18:09:09 PDT 2024</t>
  </si>
  <si>
    <t>100% (270/270)</t>
  </si>
  <si>
    <t>Clemson7961</t>
  </si>
  <si>
    <t>37Q970SNZK53KWIM48H9WUDEZBM1SK</t>
  </si>
  <si>
    <t>A1I4KQFI7M5WZG</t>
  </si>
  <si>
    <t>Mon Apr 08 17:48:45 PDT 2024</t>
  </si>
  <si>
    <t>Mon Apr 08 18:08:38 PDT 2024</t>
  </si>
  <si>
    <t>Sat Apr 13 18:08:38 PDT 2024</t>
  </si>
  <si>
    <t>Clemson4145</t>
  </si>
  <si>
    <t>3JV9LGBJWZBLQJGWFAL3JC7J4B2GO2</t>
  </si>
  <si>
    <t>A1Q7VWUBIJOK17</t>
  </si>
  <si>
    <t>Mon Apr 08 17:47:57 PDT 2024</t>
  </si>
  <si>
    <t>Mon Apr 08 18:12:49 PDT 2024</t>
  </si>
  <si>
    <t>Sat Apr 13 18:12:49 PDT 2024</t>
  </si>
  <si>
    <t>Clemson2655</t>
  </si>
  <si>
    <t>37UEWGM5HZ5RJHI9PJH46K8ID931RW</t>
  </si>
  <si>
    <t>Mon Apr 08 17:48:29 PDT 2024</t>
  </si>
  <si>
    <t>Mon Apr 08 18:11:54 PDT 2024</t>
  </si>
  <si>
    <t>Sat Apr 13 18:11:54 PDT 2024</t>
  </si>
  <si>
    <t>Clemson6438</t>
  </si>
  <si>
    <t>3X1FV8S5J3OGG3PTGM7HE41R04ZGV4</t>
  </si>
  <si>
    <t>Mon Apr 08 17:48:34 PDT 2024</t>
  </si>
  <si>
    <t>Mon Apr 08 18:07:20 PDT 2024</t>
  </si>
  <si>
    <t>Sat Apr 13 18:07:20 PDT 2024</t>
  </si>
  <si>
    <t>Clemson7820</t>
  </si>
  <si>
    <t>3QUO65DNQ0L4V1HRZFAKNR8ADJGUOF</t>
  </si>
  <si>
    <t>A2XI3DX3IJ1TAV</t>
  </si>
  <si>
    <t>Mon Apr 08 17:43:04 PDT 2024</t>
  </si>
  <si>
    <t>Mon Apr 08 18:01:19 PDT 2024</t>
  </si>
  <si>
    <t>Sat Apr 13 18:01:19 PDT 2024</t>
  </si>
  <si>
    <t>100% (240/240)</t>
  </si>
  <si>
    <t>Clemson1048</t>
  </si>
  <si>
    <t>34FNN24DCS6Z40VE41BAH6EWSCMY5C</t>
  </si>
  <si>
    <t>A36H3PO6JZD414</t>
  </si>
  <si>
    <t>Mon Apr 08 17:46:00 PDT 2024</t>
  </si>
  <si>
    <t>Mon Apr 08 18:07:31 PDT 2024</t>
  </si>
  <si>
    <t>Sat Apr 13 18:07:31 PDT 2024</t>
  </si>
  <si>
    <t>100% (4/4)</t>
  </si>
  <si>
    <t>Clemson8094</t>
  </si>
  <si>
    <t>3R2UR8A0IGDWC5BM4KL77Y7E71YOX2</t>
  </si>
  <si>
    <t>Mon Apr 08 17:50:30 PDT 2024</t>
  </si>
  <si>
    <t>Mon Apr 08 18:11:26 PDT 2024</t>
  </si>
  <si>
    <t>Sat Apr 13 18:11:26 PDT 2024</t>
  </si>
  <si>
    <t>Clemson9289</t>
  </si>
  <si>
    <t>308Q0PEVBEAWFNIL392O7YPAOP7I9H</t>
  </si>
  <si>
    <t>Mon Apr 08 17:42:47 PDT 2024</t>
  </si>
  <si>
    <t>Mon Apr 08 17:45:15 PDT 2024</t>
  </si>
  <si>
    <t>Sat Apr 13 17:45:15 PDT 2024</t>
  </si>
  <si>
    <t>Clemson8532</t>
  </si>
  <si>
    <t>3C5W7UE9CLN8C2QAR46UFUI9C4MMXU</t>
  </si>
  <si>
    <t>A129DU6FOHUVNO</t>
  </si>
  <si>
    <t>Tue Apr 09 07:26:48 PDT 2024</t>
  </si>
  <si>
    <t>Tue Apr 09 07:48:19 PDT 2024</t>
  </si>
  <si>
    <t>Sun Apr 14 07:48:19 PDT 2024</t>
  </si>
  <si>
    <t>Clemson6471</t>
  </si>
  <si>
    <t>34Q075JO13A3JNYAV6YPMO7V4M6015</t>
  </si>
  <si>
    <t>A1EUBMQ86K32XE</t>
  </si>
  <si>
    <t>Tue Apr 09 07:25:54 PDT 2024</t>
  </si>
  <si>
    <t>Tue Apr 09 07:39:58 PDT 2024</t>
  </si>
  <si>
    <t>Sun Apr 14 07:39:58 PDT 2024</t>
  </si>
  <si>
    <t>100% (664/664)</t>
  </si>
  <si>
    <t>Clemson7495</t>
  </si>
  <si>
    <t>3VZLGYJEYR78B9PT6TWONWEIR83ZXN</t>
  </si>
  <si>
    <t>A1G96GPSRSLPC0</t>
  </si>
  <si>
    <t>Tue Apr 09 07:51:16 PDT 2024</t>
  </si>
  <si>
    <t>Tue Apr 09 08:14:15 PDT 2024</t>
  </si>
  <si>
    <t>Sun Apr 14 08:14:15 PDT 2024</t>
  </si>
  <si>
    <t>Clemson8221</t>
  </si>
  <si>
    <t>3WQQ9FUS6GRMEAL5S74TLFQM9XH8BT</t>
  </si>
  <si>
    <t>A1MIR0TP081SKT</t>
  </si>
  <si>
    <t>Tue Apr 09 07:52:01 PDT 2024</t>
  </si>
  <si>
    <t>Tue Apr 09 08:07:55 PDT 2024</t>
  </si>
  <si>
    <t>Sun Apr 14 08:07:55 PDT 2024</t>
  </si>
  <si>
    <t>100% (18/18)</t>
  </si>
  <si>
    <t>Clemson4269</t>
  </si>
  <si>
    <t>3L4D84MIL5PLP4KAJ3BGWG2YKK8HJS</t>
  </si>
  <si>
    <t>A29ZTHY1OB4IC8</t>
  </si>
  <si>
    <t>Tue Apr 09 07:26:27 PDT 2024</t>
  </si>
  <si>
    <t>Tue Apr 09 07:45:52 PDT 2024</t>
  </si>
  <si>
    <t>Sun Apr 14 07:45:52 PDT 2024</t>
  </si>
  <si>
    <t>Clemson3984</t>
  </si>
  <si>
    <t>3MTMREQS41FSL1CVKWK34K929LRAW5</t>
  </si>
  <si>
    <t>A2BW6WD7LZ9EGV</t>
  </si>
  <si>
    <t>Tue Apr 09 07:27:41 PDT 2024</t>
  </si>
  <si>
    <t>Tue Apr 09 07:46:41 PDT 2024</t>
  </si>
  <si>
    <t>Sun Apr 14 07:46:41 PDT 2024</t>
  </si>
  <si>
    <t>100% (1270/1270)</t>
  </si>
  <si>
    <t>Clemson4827</t>
  </si>
  <si>
    <t>32M8BPYGAZJBUX5THF8YZFBXS56IGI</t>
  </si>
  <si>
    <t>A3QJ14Y7N8VQ42</t>
  </si>
  <si>
    <t>Tue Apr 09 07:26:49 PDT 2024</t>
  </si>
  <si>
    <t>Tue Apr 09 07:38:53 PDT 2024</t>
  </si>
  <si>
    <t>Sun Apr 14 07:38:53 PDT 2024</t>
  </si>
  <si>
    <t>Clemson8097</t>
  </si>
  <si>
    <t>3WR9XG3T698YTXVD3N20Z1OLOL947B</t>
  </si>
  <si>
    <t>A5LYLHG880ABE</t>
  </si>
  <si>
    <t>Tue Apr 09 08:43:34 PDT 2024</t>
  </si>
  <si>
    <t>Tue Apr 09 09:05:09 PDT 2024</t>
  </si>
  <si>
    <t>Sun Apr 14 09:05:09 PDT 2024</t>
  </si>
  <si>
    <t>100% (40/40)</t>
  </si>
  <si>
    <t>Clemson9984</t>
  </si>
  <si>
    <t>340UGXU9D4YZLLQO0RWYIJ2I9GYUVA</t>
  </si>
  <si>
    <t>Tue Apr 09 08:27:19 PDT 2024</t>
  </si>
  <si>
    <t>Tue Apr 09 08:42:22 PDT 2024</t>
  </si>
  <si>
    <t>Sun Apr 14 08:42:22 PDT 2024</t>
  </si>
  <si>
    <t>Clemson2873</t>
  </si>
  <si>
    <t>3NAPMVF0Z2COQJGQZ9JC6MRN477277</t>
  </si>
  <si>
    <t>Tue Apr 09 08:25:56 PDT 2024</t>
  </si>
  <si>
    <t>Tue Apr 09 08:42:34 PDT 2024</t>
  </si>
  <si>
    <t>Sun Apr 14 08:42:34 PDT 2024</t>
  </si>
  <si>
    <t>Clemson7583</t>
  </si>
  <si>
    <t>3FK0YFF9P5DZY0FO5H63E541NNEVV7</t>
  </si>
  <si>
    <t>Tue Apr 09 08:49:49 PDT 2024</t>
  </si>
  <si>
    <t>Tue Apr 09 09:11:31 PDT 2024</t>
  </si>
  <si>
    <t>Sun Apr 14 09:11:31 PDT 2024</t>
  </si>
  <si>
    <t>Clemson9430</t>
  </si>
  <si>
    <t>32N49TQG3MFF6CCQUMF7IIQO2D6AVE</t>
  </si>
  <si>
    <t>Tue Apr 09 08:26:57 PDT 2024</t>
  </si>
  <si>
    <t>Tue Apr 09 08:40:42 PDT 2024</t>
  </si>
  <si>
    <t>Sun Apr 14 08:40:42 PDT 2024</t>
  </si>
  <si>
    <t>Clemson5640</t>
  </si>
  <si>
    <t>3AMW0RGHOJZ9LB9JHEBDYWL6FW3NPP</t>
  </si>
  <si>
    <t>A7204W9E8IR1R</t>
  </si>
  <si>
    <t>Tue Apr 09 08:24:20 PDT 2024</t>
  </si>
  <si>
    <t>Tue Apr 09 08:40:54 PDT 2024</t>
  </si>
  <si>
    <t>Sun Apr 14 08:40:54 PDT 2024</t>
  </si>
  <si>
    <t>Clemson2760</t>
  </si>
  <si>
    <t>39GAF6DQWXXJCOZQY3ME7HXLYJBV1M</t>
  </si>
  <si>
    <t>AFDC9A6Z60W2Z</t>
  </si>
  <si>
    <t>Tue Apr 09 09:05:22 PDT 2024</t>
  </si>
  <si>
    <t>Tue Apr 09 09:13:55 PDT 2024</t>
  </si>
  <si>
    <t>Sun Apr 14 09:13:55 PDT 2024</t>
  </si>
  <si>
    <t>Clemson8312</t>
  </si>
  <si>
    <t>3IX2EGZR7HGYEYYDF8NAAK447VHRJE</t>
  </si>
  <si>
    <t>A1IZ4NX41GKU4X</t>
  </si>
  <si>
    <t>Tue Apr 09 10:21:05 PDT 2024</t>
  </si>
  <si>
    <t>Tue Apr 09 10:42:36 PDT 2024</t>
  </si>
  <si>
    <t>Sun Apr 14 10:42:36 PDT 2024</t>
  </si>
  <si>
    <t>100% (613/613)</t>
  </si>
  <si>
    <t>Clemson8429</t>
  </si>
  <si>
    <t>3BEFOD78WCQHE0207T4PIJLBJBT4MD</t>
  </si>
  <si>
    <t>A1XAOEDK0Y2KBT</t>
  </si>
  <si>
    <t>Tue Apr 09 10:21:40 PDT 2024</t>
  </si>
  <si>
    <t>Tue Apr 09 10:39:48 PDT 2024</t>
  </si>
  <si>
    <t>Sun Apr 14 10:39:48 PDT 2024</t>
  </si>
  <si>
    <t>Clemson1313</t>
  </si>
  <si>
    <t>3018Q3ZVOONND5V9L2AXHL1LH8ORAZ</t>
  </si>
  <si>
    <t>A207IHY6GERCFO</t>
  </si>
  <si>
    <t>Tue Apr 09 10:27:35 PDT 2024</t>
  </si>
  <si>
    <t>Tue Apr 09 10:44:18 PDT 2024</t>
  </si>
  <si>
    <t>Sun Apr 14 10:44:18 PDT 2024</t>
  </si>
  <si>
    <t>Clemson7569</t>
  </si>
  <si>
    <t>3HUTX6F6V0KVBP8PGV0EH8DIUXF2OX</t>
  </si>
  <si>
    <t>Tue Apr 09 10:43:04 PDT 2024</t>
  </si>
  <si>
    <t>Tue Apr 09 11:07:27 PDT 2024</t>
  </si>
  <si>
    <t>Sun Apr 14 11:07:27 PDT 2024</t>
  </si>
  <si>
    <t>Clemson6777</t>
  </si>
  <si>
    <t>3B4YI393VFT3EGHGHRWTSV0NPGDSSJ</t>
  </si>
  <si>
    <t>A2P065E9CYMYJL</t>
  </si>
  <si>
    <t>Tue Apr 09 10:18:23 PDT 2024</t>
  </si>
  <si>
    <t>Tue Apr 09 10:37:06 PDT 2024</t>
  </si>
  <si>
    <t>Sun Apr 14 10:37:06 PDT 2024</t>
  </si>
  <si>
    <t>Clemson6859</t>
  </si>
  <si>
    <t>3GGAI1SQE1VK94FF08A71HXZBOBMC9</t>
  </si>
  <si>
    <t>A38DC3BG1ZCVZ2</t>
  </si>
  <si>
    <t>Tue Apr 09 10:33:06 PDT 2024</t>
  </si>
  <si>
    <t>Tue Apr 09 10:51:16 PDT 2024</t>
  </si>
  <si>
    <t>Sun Apr 14 10:51:16 PDT 2024</t>
  </si>
  <si>
    <t>100% (1594/1594)</t>
  </si>
  <si>
    <t>Clemson8110</t>
  </si>
  <si>
    <t>3RYC5T2D79QU091BALSU7GQGGUXRPO</t>
  </si>
  <si>
    <t>A12B5MV7IHN855</t>
  </si>
  <si>
    <t>Tue Apr 09 11:22:15 PDT 2024</t>
  </si>
  <si>
    <t>Tue Apr 09 11:37:22 PDT 2024</t>
  </si>
  <si>
    <t>Sun Apr 14 11:37:22 PDT 2024</t>
  </si>
  <si>
    <t>100% (8301/8301)</t>
  </si>
  <si>
    <t>Clemson7066</t>
  </si>
  <si>
    <t>3BWI6RSP7M6GLZS6STED8N0C1B2E7S</t>
  </si>
  <si>
    <t>Tue Apr 09 11:29:46 PDT 2024</t>
  </si>
  <si>
    <t>Tue Apr 09 11:51:51 PDT 2024</t>
  </si>
  <si>
    <t>Sun Apr 14 11:51:51 PDT 2024</t>
  </si>
  <si>
    <t>Clemson2289</t>
  </si>
  <si>
    <t>3FQ5JJ512RL8AKC34M652FZ7LN2NKV</t>
  </si>
  <si>
    <t>A1XC5OV00MECKQ</t>
  </si>
  <si>
    <t>Tue Apr 09 11:23:25 PDT 2024</t>
  </si>
  <si>
    <t>Tue Apr 09 11:46:15 PDT 2024</t>
  </si>
  <si>
    <t>Sun Apr 14 11:46:15 PDT 2024</t>
  </si>
  <si>
    <t>Clemson6922</t>
  </si>
  <si>
    <t>3TE3O857365Y82058NHIB3IN5K62RD</t>
  </si>
  <si>
    <t>A2PEXE95UD6Y5S</t>
  </si>
  <si>
    <t>Tue Apr 09 11:24:00 PDT 2024</t>
  </si>
  <si>
    <t>Tue Apr 09 11:36:37 PDT 2024</t>
  </si>
  <si>
    <t>Sun Apr 14 11:36:37 PDT 2024</t>
  </si>
  <si>
    <t>Clemson3708</t>
  </si>
  <si>
    <t>3S06PH7KSX1XI7Z47IMK1VREYESD1U</t>
  </si>
  <si>
    <t>A1KFK92GEFQ9F5</t>
  </si>
  <si>
    <t>Tue Apr 09 12:57:06 PDT 2024</t>
  </si>
  <si>
    <t>Tue Apr 09 13:18:54 PDT 2024</t>
  </si>
  <si>
    <t>Sun Apr 14 13:18:54 PDT 2024</t>
  </si>
  <si>
    <t>Clemson7687</t>
  </si>
  <si>
    <t>3TOK3KHVJZF2XQ5VM7H9DZUQ5DFO7D</t>
  </si>
  <si>
    <t>A1R4KVYEV07CAJ</t>
  </si>
  <si>
    <t>Tue Apr 09 12:30:03 PDT 2024</t>
  </si>
  <si>
    <t>Tue Apr 09 12:50:08 PDT 2024</t>
  </si>
  <si>
    <t>Sun Apr 14 12:50:08 PDT 2024</t>
  </si>
  <si>
    <t>100% (55/55)</t>
  </si>
  <si>
    <t>Clemson2722</t>
  </si>
  <si>
    <t>3U088ZLJVQQWKOEDSUNAFEXP0150WY</t>
  </si>
  <si>
    <t>A2IRHCO3GWX449</t>
  </si>
  <si>
    <t>Tue Apr 09 12:03:55 PDT 2024</t>
  </si>
  <si>
    <t>Tue Apr 09 12:19:17 PDT 2024</t>
  </si>
  <si>
    <t>Sun Apr 14 12:19:17 PDT 2024</t>
  </si>
  <si>
    <t>Clemson7402</t>
  </si>
  <si>
    <t>31QTRG6Q2ZA3XADXOGKOFCJDJHGPYS</t>
  </si>
  <si>
    <t>A87D3K9YVKTQ7</t>
  </si>
  <si>
    <t>Tue Apr 09 12:01:43 PDT 2024</t>
  </si>
  <si>
    <t>Tue Apr 09 12:23:54 PDT 2024</t>
  </si>
  <si>
    <t>Sun Apr 14 12:23:54 PDT 2024</t>
  </si>
  <si>
    <t>100% (100/100)</t>
  </si>
  <si>
    <t>Clemson7298</t>
  </si>
  <si>
    <t>3E7TUJ2EGIJF7C2ZBV1DG19XWPT9DA</t>
  </si>
  <si>
    <t>ALVNMQMD3Q3ZE</t>
  </si>
  <si>
    <t>Tue Apr 09 12:08:26 PDT 2024</t>
  </si>
  <si>
    <t>Tue Apr 09 12:14:49 PDT 2024</t>
  </si>
  <si>
    <t>Sun Apr 14 12:14:49 PDT 2024</t>
  </si>
  <si>
    <t>Clemson9069</t>
  </si>
  <si>
    <t>3WQ3B2KGEED43A1KTMVE653EVTGB1L</t>
  </si>
  <si>
    <t>A28Q19NTTP0UIQ</t>
  </si>
  <si>
    <t>Tue Apr 09 12:57:31 PDT 2024</t>
  </si>
  <si>
    <t>Tue Apr 09 13:13:20 PDT 2024</t>
  </si>
  <si>
    <t>Sun Apr 14 13:13:20 PDT 2024</t>
  </si>
  <si>
    <t>Clemson6611</t>
  </si>
  <si>
    <t>3YMU66OBIT5BY2U9BXQDZ3AISULHGM</t>
  </si>
  <si>
    <t>A2UO3QJZNC2VOE</t>
  </si>
  <si>
    <t>Tue Apr 09 12:33:26 PDT 2024</t>
  </si>
  <si>
    <t>Tue Apr 09 12:58:12 PDT 2024</t>
  </si>
  <si>
    <t>Sun Apr 14 12:58:12 PDT 2024</t>
  </si>
  <si>
    <t>Clemson6513</t>
  </si>
  <si>
    <t>3ZPBJO59KVY8MIKI97P5TI7LF3ODHT</t>
  </si>
  <si>
    <t>A32UE0WDFAUWBE</t>
  </si>
  <si>
    <t>Tue Apr 09 12:58:21 PDT 2024</t>
  </si>
  <si>
    <t>Tue Apr 09 13:08:20 PDT 2024</t>
  </si>
  <si>
    <t>Sun Apr 14 13:08:20 PDT 2024</t>
  </si>
  <si>
    <t>100% (76/76)</t>
  </si>
  <si>
    <t>Clemson4176</t>
  </si>
  <si>
    <t>3TR2532VIVR5SF0TNKKCZPD8B94J6B</t>
  </si>
  <si>
    <t>AUOYNTK0GOFOM</t>
  </si>
  <si>
    <t>Tue Apr 09 12:49:50 PDT 2024</t>
  </si>
  <si>
    <t>Tue Apr 09 13:01:42 PDT 2024</t>
  </si>
  <si>
    <t>Sun Apr 14 13:01:42 PDT 2024</t>
  </si>
  <si>
    <t>Clemson6864</t>
  </si>
  <si>
    <t>3NVC2EB65WWWQL8AQINH29GCEL2Y33</t>
  </si>
  <si>
    <t>AUQTHU5AOZVQC</t>
  </si>
  <si>
    <t>Tue Apr 09 12:40:21 PDT 2024</t>
  </si>
  <si>
    <t>Tue Apr 09 13:03:02 PDT 2024</t>
  </si>
  <si>
    <t>Sun Apr 14 13:03:02 PDT 2024</t>
  </si>
  <si>
    <t>Clemson5019</t>
  </si>
  <si>
    <t>less than once a week 0.1//once a week 0.3//several times per week 0.5//daily 1// multiple times per day 1.5</t>
  </si>
  <si>
    <t>ID</t>
  </si>
  <si>
    <t>year</t>
  </si>
  <si>
    <t>frequncy</t>
  </si>
  <si>
    <t>time</t>
  </si>
  <si>
    <t>Scenario</t>
  </si>
  <si>
    <t>Privacy Notice Over Voice</t>
  </si>
  <si>
    <t>Control Group</t>
  </si>
  <si>
    <t>User Control and Consent</t>
  </si>
  <si>
    <t xml:space="preserve">Complete version </t>
  </si>
  <si>
    <t>Amazon Intern Helper</t>
  </si>
  <si>
    <t>Readability</t>
  </si>
  <si>
    <t>Option No version</t>
  </si>
  <si>
    <t xml:space="preserve">Privacy Policy of Jeopardy! </t>
  </si>
  <si>
    <t>Easy-to-understand</t>
  </si>
  <si>
    <t>Precision</t>
  </si>
  <si>
    <t>Correct version</t>
  </si>
  <si>
    <t xml:space="preserve">Wrong version </t>
  </si>
  <si>
    <t>Completeness</t>
  </si>
  <si>
    <t>Incomplete version</t>
  </si>
  <si>
    <t>Accessibility</t>
  </si>
  <si>
    <t>Video version</t>
  </si>
  <si>
    <t>Video about finding privacy policies</t>
  </si>
  <si>
    <t>130.127.139.249</t>
  </si>
  <si>
    <t>R_7kijJkVeqCeMeyI</t>
  </si>
  <si>
    <t>Doctoral Degree</t>
  </si>
  <si>
    <t>Use a table format.</t>
  </si>
  <si>
    <t>198.21.130.250</t>
  </si>
  <si>
    <t>R_3fTWCFQIJ93aQM5</t>
  </si>
  <si>
    <t>16 - 25</t>
  </si>
  <si>
    <t>Samsung Bixby</t>
  </si>
  <si>
    <t>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 Completeness: Completely summarize how user data is collected without hiding or omit.</t>
  </si>
  <si>
    <t>198.21.173.8</t>
  </si>
  <si>
    <t>R_3P5riQLFIGI2Mjr</t>
  </si>
  <si>
    <t>Other (please specify)</t>
  </si>
  <si>
    <t>Middle eastern</t>
  </si>
  <si>
    <t>Less than 1 year</t>
  </si>
  <si>
    <t>Phone number</t>
  </si>
  <si>
    <t>Readability: When covering all data collection, the summary should not be excessively long and allow users to quickly grasp the essential details.,Easy-to-understand: Clearly written and easily understandable language without using complex or difficult-to-understand technical terms.,Precision: Accurately summarize how user data is collected without hiding or omit.</t>
  </si>
  <si>
    <t>198.21.236.250</t>
  </si>
  <si>
    <t>R_5QRdMqdinZzLmu9</t>
  </si>
  <si>
    <t>Too lengthy, takes too much time to read.,Use of legal terminology, making the content difficult to comprehend.,Difficult to locate essential information, such as personal data collection.,Lack of accessibility features for those who prefer or require auditory information.</t>
  </si>
  <si>
    <t>130.127.255.220</t>
  </si>
  <si>
    <t>R_3oNFZoV4QutqHNe</t>
  </si>
  <si>
    <t>108.147.94.88</t>
  </si>
  <si>
    <t>R_6GcYNpwVCjuSGqN</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</si>
  <si>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</si>
  <si>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We want to be transparent, easy to understand, and in short words users,</t>
  </si>
  <si>
    <t>198.21.214.91</t>
  </si>
  <si>
    <t>R_6wcr4OQ1DOAZ4y7</t>
  </si>
  <si>
    <t>Both First and Second</t>
  </si>
  <si>
    <t>Survey Preview</t>
  </si>
  <si>
    <t>R_5mUVU069rgWONvd</t>
  </si>
  <si>
    <t>preview</t>
  </si>
  <si>
    <t>Do not agree and leave</t>
  </si>
  <si>
    <t>R_5YCVJxolLca5Rju</t>
  </si>
  <si>
    <t>R_5hbYEl9gvfXl2Bw</t>
  </si>
  <si>
    <t>R_5HUiKmHx1EmMuO3</t>
  </si>
  <si>
    <t>A social networking tool</t>
  </si>
  <si>
    <t>R_5HNailtqFwEdy6J</t>
  </si>
  <si>
    <t>Non-binary / third gender</t>
  </si>
  <si>
    <t>R_5fjk8JrvcmgC8Yg</t>
  </si>
  <si>
    <t>R_5QFKfT4L6NxcBHl</t>
  </si>
  <si>
    <t>R_5jTFbOszGWtwJVB</t>
  </si>
  <si>
    <t>R_5kGoqekCjeKn45I</t>
  </si>
  <si>
    <t>I think name/phone number is publicly available and not considered private.,I perceive name/phone number as non-sensitive and suitable for sharing.,Others</t>
  </si>
  <si>
    <t>Difficult to locate essential information, such as personal data collection.</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</si>
  <si>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t>
  </si>
  <si>
    <t>R_51jtWBvrHks9jz8</t>
  </si>
  <si>
    <t>R_5n7IBCJKP1seROC</t>
  </si>
  <si>
    <t>R_5WokUfO4z0PLT8Z</t>
  </si>
  <si>
    <t>User Control and Consent: Users should have the right to be informed, with clear options to opt in or out, ensuring control over their privacy settings and data processing activities.</t>
  </si>
  <si>
    <t>198.21.165.245</t>
  </si>
  <si>
    <t>R_11hWYOf5rTKQinF</t>
  </si>
  <si>
    <t>ethic</t>
  </si>
  <si>
    <t>Q8</t>
  </si>
  <si>
    <t>Q9</t>
  </si>
  <si>
    <t>Q11</t>
  </si>
  <si>
    <t>Q12</t>
  </si>
  <si>
    <t>Q14</t>
  </si>
  <si>
    <t>Q22</t>
  </si>
  <si>
    <t>Q23</t>
  </si>
  <si>
    <t>Q24</t>
  </si>
  <si>
    <t>Q26</t>
  </si>
  <si>
    <t>Programming Language</t>
  </si>
  <si>
    <t>Programming Language_4_TEXT</t>
  </si>
  <si>
    <t>runcode</t>
  </si>
  <si>
    <t>run time</t>
  </si>
  <si>
    <t>run issue</t>
  </si>
  <si>
    <t>run issue_5_TEXT</t>
  </si>
  <si>
    <t>skill</t>
  </si>
  <si>
    <t>Q27</t>
  </si>
  <si>
    <t>Q29</t>
  </si>
  <si>
    <t>Q28</t>
  </si>
  <si>
    <t>93.36.179.245</t>
  </si>
  <si>
    <t>R_2MAxHSvQsKmudTe</t>
  </si>
  <si>
    <t>35-65</t>
  </si>
  <si>
    <t>More than 3 years</t>
  </si>
  <si>
    <t>Both</t>
  </si>
  <si>
    <t>More than 2 years</t>
  </si>
  <si>
    <t>Yes, I have published one or more Alexa Skills.</t>
  </si>
  <si>
    <t>Yes, a privacy policy is always provided when collecting user information.</t>
  </si>
  <si>
    <t>Yes, I would find such a tool extremely helpful.</t>
  </si>
  <si>
    <t>Very interested, I see a significant need for this.</t>
  </si>
  <si>
    <t>JavaScript (Node.js)</t>
  </si>
  <si>
    <t>Yes, but I encountered some issues that I managed to resolve.</t>
  </si>
  <si>
    <t>30-60 minutes</t>
  </si>
  <si>
    <t>Runtime errors or exceptions</t>
  </si>
  <si>
    <t>ok</t>
  </si>
  <si>
    <t>74.104.155.241</t>
  </si>
  <si>
    <t>R_7EgyNIescqrpG0N</t>
  </si>
  <si>
    <t>Daily Life: such as listening to music, checking the weather, setting alarms, listening to news, etc.</t>
  </si>
  <si>
    <t>More than 1 hour</t>
  </si>
  <si>
    <t>Compilation or build errors</t>
  </si>
  <si>
    <t>email</t>
  </si>
  <si>
    <t>76.109.239.188</t>
  </si>
  <si>
    <t>R_7p5B5UNHmc7sNdg</t>
  </si>
  <si>
    <t>hello@dabblelab.com</t>
  </si>
  <si>
    <t>26-35</t>
  </si>
  <si>
    <t>No, I have developed Alexa Skills but haven't published them.</t>
  </si>
  <si>
    <t>Maybe, it could be useful depending on how it's implemented.</t>
  </si>
  <si>
    <t>Somewhat interested, it could be useful.</t>
  </si>
  <si>
    <t>Yes, I have successfully run code from GitHub without any issues.</t>
  </si>
  <si>
    <t>10-30 minutes</t>
  </si>
  <si>
    <t>https://github.com/danielaramirezdc/ToDoList</t>
  </si>
  <si>
    <t>71.198.188.23</t>
  </si>
  <si>
    <t>R_7odiea3rX7ENdgl</t>
  </si>
  <si>
    <t>josep@valls.name</t>
  </si>
  <si>
    <t>No, I don't think this tool would be necessary for my needs.</t>
  </si>
  <si>
    <t>Python</t>
  </si>
  <si>
    <t>73.248.96.22</t>
  </si>
  <si>
    <t>R_2COfroeBfgdU4qA</t>
  </si>
  <si>
    <t>smartchatbots@gmail.com</t>
  </si>
  <si>
    <t>JavaScript (Node.js),Python</t>
  </si>
  <si>
    <t>5-10 minutes</t>
  </si>
  <si>
    <t>Dependency or package installation problems</t>
  </si>
  <si>
    <t>https://github.com/Yanjingwen111/Privacy-Notice-through-Voice</t>
  </si>
  <si>
    <t>66.182.225.114</t>
  </si>
  <si>
    <t>R_1YgfPX9JwrZx1LU</t>
  </si>
  <si>
    <t>Not interested, I don't see it as necessary.</t>
  </si>
  <si>
    <t>JavaScript (Node.js),Other (please specify)</t>
  </si>
  <si>
    <t>Php</t>
  </si>
  <si>
    <t>I attempted to run code from GitHub but was unable to resolve the issues.</t>
  </si>
  <si>
    <t>Ok</t>
  </si>
  <si>
    <t>R_5DLYRdbvVI6SqCz</t>
  </si>
  <si>
    <t>deepak@deepak.com.np</t>
  </si>
  <si>
    <t>I'm not sure / I need more information about the tool.</t>
  </si>
  <si>
    <t>JavaScript (Node.js),Python,Java</t>
  </si>
  <si>
    <t>Dependency or package installation problems,Compilation or build errors</t>
  </si>
  <si>
    <t>136.56.163.50</t>
  </si>
  <si>
    <t>R_7UY5ZoBfCEfScsk</t>
  </si>
  <si>
    <t>16-25</t>
  </si>
  <si>
    <t>Ran the python files, generated files are empty</t>
  </si>
  <si>
    <t>Sent from sohombose7@gmail.com</t>
  </si>
  <si>
    <t>For the explanation of how to run it to be better</t>
  </si>
  <si>
    <t>sohombose7@gmail.com</t>
  </si>
  <si>
    <t>103.175.8.47</t>
  </si>
  <si>
    <t>R_4NnbW2Re0QFyPbw</t>
  </si>
  <si>
    <t>djalexaskills@gmail.com</t>
  </si>
  <si>
    <t>1-2 years</t>
  </si>
  <si>
    <t>Less than 5 minutes</t>
  </si>
  <si>
    <t>DJDILIPJAIN</t>
  </si>
  <si>
    <t>It's great, looks really good, pretty impressive.</t>
  </si>
  <si>
    <t>188.24.82.190</t>
  </si>
  <si>
    <t>R_8Ei45AfuWbQmDjj</t>
  </si>
  <si>
    <t>Less than 6 months</t>
  </si>
  <si>
    <t>No, I don't think my skill will collect user information.</t>
  </si>
  <si>
    <t>79.54.86.167</t>
  </si>
  <si>
    <t>R_7XUgy6qIfL7H561</t>
  </si>
  <si>
    <t>vittorio@vocalime.com</t>
  </si>
  <si>
    <t>Development Purposes: such as skill development, smart home integration, API testing, etc.</t>
  </si>
  <si>
    <t>Ruby</t>
  </si>
  <si>
    <t>R_1cKE2wUl2zvN1qF</t>
  </si>
  <si>
    <t>208.82.102.73</t>
  </si>
  <si>
    <t>R_1NTkxQ3FIzr89Al</t>
  </si>
  <si>
    <t>support@dillilabs.com</t>
  </si>
  <si>
    <t>102.89.45.185</t>
  </si>
  <si>
    <t>R_3gBjxLBAeESeQdU</t>
  </si>
  <si>
    <t>omonponel@gmail.com</t>
  </si>
  <si>
    <t>99.242.206.185</t>
  </si>
  <si>
    <t>R_2WCLrWFwlX7TZzc</t>
  </si>
  <si>
    <t>apooos3@gmail.com</t>
  </si>
  <si>
    <t>75.190.225.210</t>
  </si>
  <si>
    <t>R_317HrrN6XdWhBmY</t>
  </si>
  <si>
    <t>support@makemeaskill.com</t>
  </si>
  <si>
    <t>152.58.93.110</t>
  </si>
  <si>
    <t>R_4RxVLFWpOe2H03e</t>
  </si>
  <si>
    <t>icode365@gmail.com</t>
  </si>
  <si>
    <t>60.240.156.33</t>
  </si>
  <si>
    <t>R_4jgVkZGjayzrwZz</t>
  </si>
  <si>
    <t>voice@pentatech.com.au</t>
  </si>
  <si>
    <t>150.242.66.38</t>
  </si>
  <si>
    <t>R_4QyoXFxGQmY50ps</t>
  </si>
  <si>
    <t>contact@thealexa.dev</t>
  </si>
  <si>
    <t>178.142.49.6</t>
  </si>
  <si>
    <t>R_4q88MbqLmPsjumQ</t>
  </si>
  <si>
    <t>info.maxedskills@gmail.com</t>
  </si>
  <si>
    <t>117.209.56.71</t>
  </si>
  <si>
    <t>R_4NOHUotYoINwIkY</t>
  </si>
  <si>
    <t>location</t>
  </si>
  <si>
    <t>Start Date</t>
  </si>
  <si>
    <t>End Date</t>
  </si>
  <si>
    <t>Response Type</t>
  </si>
  <si>
    <t>Recorded Date</t>
  </si>
  <si>
    <t>Response ID</t>
  </si>
  <si>
    <t>Recipient Last Name</t>
  </si>
  <si>
    <t>Recipient First Name</t>
  </si>
  <si>
    <t>Recipient Email</t>
  </si>
  <si>
    <t>External Data Reference</t>
  </si>
  <si>
    <t>Location Latitude</t>
  </si>
  <si>
    <t>Location Longitude</t>
  </si>
  <si>
    <t>Distribution Channel</t>
  </si>
  <si>
    <t>User Language</t>
  </si>
  <si>
    <t>This survey is designed for "User Study for Privacy Notice through Voice". Your individual responses to the survey will remain confidential, and the research team will only report aggregated data. Completing this survey will take approximately 10-20 minutes of your time. If you agree on the requirement, you can start the survey. If you have any questions, please feel free to contact us via email at privacynoticelab@gmail.com.</t>
  </si>
  <si>
    <t>What is your gender?</t>
  </si>
  <si>
    <t>What age group are you?</t>
  </si>
  <si>
    <t>Please indicate your racial or ethnic background. - Selected Choice</t>
  </si>
  <si>
    <t>Please indicate your racial or ethnic background. - Other (please specify) - Text</t>
  </si>
  <si>
    <t>Please specify your level of education.</t>
  </si>
  <si>
    <t>Which Voice Assistant do you use? / Which Voice Assistant did you use before? (Please select all that you've used) - Selected Choice</t>
  </si>
  <si>
    <t>Which Voice Assistant do you use? / Which Voice Assistant did you use before? (Please select all that you've used) - Other Voice Assistants (Please provide the name) - Text</t>
  </si>
  <si>
    <t>How long have you been using Voice Assistant?</t>
  </si>
  <si>
    <t>How often do you use a Voice Assistant?</t>
  </si>
  <si>
    <t>Please choose the definition of a privacy policy.</t>
  </si>
  <si>
    <t>What is the name of Amazon Alexa's voice application?</t>
  </si>
  <si>
    <t>Do you know skills may collect your personal information?</t>
  </si>
  <si>
    <t>Do you think the skill in the above video collects your personal information?</t>
  </si>
  <si>
    <t>What personal information does it collect? (Select all that apply)</t>
  </si>
  <si>
    <t>Please choose the reason why you don't think name or phone number is your personal information. - Selected Choice</t>
  </si>
  <si>
    <t>Please choose the reason why you don't think name or phone number is your personal information. - Others - Text</t>
  </si>
  <si>
    <t>Are you aware that the Amazon platform requires skills to provide a privacy policy if they collect your personal information?</t>
  </si>
  <si>
    <t>Have you ever read the privacy policy of any skill?</t>
  </si>
  <si>
    <t>How much time did you spend reading a single privacy policy?</t>
  </si>
  <si>
    <t>Based on the above two examples, how long do you anticipate spending on reading each privacy policy?</t>
  </si>
  <si>
    <t>When reading a privacy policy, do you find it challenging? Please specify the difficulties you encounter. (Select all that apply) - Selected Choice</t>
  </si>
  <si>
    <t>When reading a privacy policy, do you find it challenging? Please specify the difficulties you encounter. (Select all that apply) - Others - Text</t>
  </si>
  <si>
    <t>After reviewing the provided privacy policy examples, do you believe that presenting the privacy policy in a shorter, more easily understandable, and accessible manner would help you better understand privacy policies?</t>
  </si>
  <si>
    <t>In this audio, we introduce a method to inform users about data collection, which we call it "Privacy Notice through Voice".
 Do you think "Privacy Notice through Voice" offers a better way to notify users about their privacy? - Selected Choice</t>
  </si>
  <si>
    <t>In this audio, we introduce a method to inform users about data collection, which we call it "Privacy Notice through Voice".
 Do you think "Privacy Notice through Voice" offers a better way to notify users about their privacy? - No - Please provide your opinions. - Text</t>
  </si>
  <si>
    <t>User Control and Consent: Users should have the right to be informed, with clear options to opt in or out, ensuring control over their privacy settings and data processing activities.
 Which audio, the first or the second, do you think better presents the idea of User Control and Consent? To assist your understanding, the following figure is a screenshot of the visual representation of the first and second audio.</t>
  </si>
  <si>
    <t>Readability: When covering all data collection, the summary should not be excessively long and allow users to quickly grasp the essential details.
 Which audio, the first or the second, do you think better presents the idea of readability? To assist your understanding, the following figure is a screenshot of the visual representation of the first and second audio.</t>
  </si>
  <si>
    <t>Easy-to-understand: Clearly written and easily understandable language without using complex or difficult-to-understand technical terms.
 Which audio, the first or the second, do you think better presents the idea of easy-to-understand? To assist your understanding, the following figure is a screenshot of the visual representation of the first and second audio.</t>
  </si>
  <si>
    <t>Precision: Accurately summarize how user data is collected without hiding or omit.
 Which audio, the first or the second, do you think better presents the idea of precision? To assist your understanding, the following figure is a screenshot of the visual representation of the first and second audio.</t>
  </si>
  <si>
    <t>Completeness: Completely summarize how user data is collected without hiding or omit.
 Which audio, the first or the second, do you think better presents the idea of completeness? To assist your understanding, the following figure is a screenshot of the visual representation of the first and second audio.</t>
  </si>
  <si>
    <t>Accessibility: Conversation-friendly with Alexa, prioritizing auditory information for enhanced usability, especially for the visually impaired individuals.
 Which video, first or second, do you believe better presents the idea of accessibility?</t>
  </si>
  <si>
    <t>Do you think people with visual impairments can complete all the steps in the second video?</t>
  </si>
  <si>
    <t>Do you think the first video (Privacy Notice through Voice) can assist people with visual impairments in understanding the data collection process?</t>
  </si>
  <si>
    <t>Which location is better?
 Figure 1: Privacy notice at the beginning.
 Figure 2: You can ask about the skill at any time by saying 'tell me what data is collected'.
 Figure 3: Privacy notice at the end.</t>
  </si>
  <si>
    <t>After listening to the above audio clips and watching the above videos, what aspects of the tool's functionality would you be most cared about? (Select all that apply) - Selected Choice</t>
  </si>
  <si>
    <t>After listening to the above audio clips and watching the above videos, what aspects of the tool's functionality would you be most cared about? (Select all that apply) - Others - Please provide your opinion. - Text</t>
  </si>
  <si>
    <t>In this survey, we present a method to inform users about data collection. What do we call it?</t>
  </si>
  <si>
    <t>Do you have any recommendations regarding the structure and format of "Privacy Notice through Voice"?</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</si>
  <si>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</si>
  <si>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</si>
  <si>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</si>
  <si>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</si>
  <si>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</si>
  <si>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</si>
  <si>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</si>
  <si>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</si>
  <si>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</si>
  <si>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</si>
  <si>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</si>
  <si>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</si>
  <si>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</si>
  <si>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</si>
  <si>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</si>
  <si>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</si>
  <si>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</si>
  <si>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{"ImportId":"QID36"}</t>
  </si>
  <si>
    <t>{"ImportId":"QID64"}</t>
  </si>
  <si>
    <t>{"ImportId":"QID65"}</t>
  </si>
  <si>
    <t>{"ImportId":"QID66"}</t>
  </si>
  <si>
    <t>{"ImportId":"QID66_7_TEXT"}</t>
  </si>
  <si>
    <t>{"ImportId":"QID67"}</t>
  </si>
  <si>
    <t>{"ImportId":"QID32"}</t>
  </si>
  <si>
    <t>{"ImportId":"QID32_5_TEXT"}</t>
  </si>
  <si>
    <t>{"ImportId":"QID3"}</t>
  </si>
  <si>
    <t>{"ImportId":"QID4"}</t>
  </si>
  <si>
    <t>{"ImportId":"QID9"}</t>
  </si>
  <si>
    <t>{"ImportId":"QID88"}</t>
  </si>
  <si>
    <t>{"ImportId":"QID14"}</t>
  </si>
  <si>
    <t>{"ImportId":"QID15"}</t>
  </si>
  <si>
    <t>{"ImportId":"QID17"}</t>
  </si>
  <si>
    <t>{"ImportId":"QID37"}</t>
  </si>
  <si>
    <t>{"ImportId":"QID37_4_TEXT"}</t>
  </si>
  <si>
    <t>{"ImportId":"QID19"}</t>
  </si>
  <si>
    <t>{"ImportId":"QID20"}</t>
  </si>
  <si>
    <t>{"ImportId":"QID21"}</t>
  </si>
  <si>
    <t>{"ImportId":"QID44"}</t>
  </si>
  <si>
    <t>{"ImportId":"QID35"}</t>
  </si>
  <si>
    <t>{"ImportId":"QID35_6_TEXT"}</t>
  </si>
  <si>
    <t>{"ImportId":"QID43"}</t>
  </si>
  <si>
    <t>{"ImportId":"QID74"}</t>
  </si>
  <si>
    <t>{"ImportId":"QID74_6_TEXT"}</t>
  </si>
  <si>
    <t>{"ImportId":"QID47"}</t>
  </si>
  <si>
    <t>{"ImportId":"QID50"}</t>
  </si>
  <si>
    <t>{"ImportId":"QID52"}</t>
  </si>
  <si>
    <t>{"ImportId":"QID62"}</t>
  </si>
  <si>
    <t>{"ImportId":"QID56"}</t>
  </si>
  <si>
    <t>{"ImportId":"QID49"}</t>
  </si>
  <si>
    <t>{"ImportId":"QID82"}</t>
  </si>
  <si>
    <t>{"ImportId":"QID85"}</t>
  </si>
  <si>
    <t>{"ImportId":"QID94"}</t>
  </si>
  <si>
    <t>{"ImportId":"QID26"}</t>
  </si>
  <si>
    <t>{"ImportId":"QID26_7_TEXT"}</t>
  </si>
  <si>
    <t>{"ImportId":"QID87"}</t>
  </si>
  <si>
    <t>{"ImportId":"QID30_TEXT"}</t>
  </si>
  <si>
    <t>{"ImportId":"RandomID"}</t>
  </si>
  <si>
    <t>26 - 35</t>
  </si>
  <si>
    <t>R_7Ei5k0GGMBvSrYn</t>
  </si>
  <si>
    <t>R_3z1rpCFNo7Mk8md</t>
  </si>
  <si>
    <t>R_4hAXgE8BFfDcrBn</t>
  </si>
  <si>
    <t>R_4K8YP42DKxaPKY7</t>
  </si>
  <si>
    <t>R_4MKCUgERNAQgzwR</t>
  </si>
  <si>
    <t>R_4IaQHOJH9nw8IEe</t>
  </si>
  <si>
    <t>R_52uOnk3wQRO0jMl</t>
  </si>
  <si>
    <t>R_3QFrov5KZuLcut4</t>
  </si>
  <si>
    <t>R_1e4FDLDLJHclrgN</t>
  </si>
  <si>
    <t>99.74.26.49</t>
  </si>
  <si>
    <t>R_5hxoHJrdyGiyEf8</t>
  </si>
  <si>
    <t>Figure 1</t>
  </si>
  <si>
    <t>67.49.126.95</t>
  </si>
  <si>
    <t>R_593XllwzzCvGtwp</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</si>
  <si>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t>
  </si>
  <si>
    <t>Nope</t>
  </si>
  <si>
    <t>R_37UrgqPGrtZrRU5</t>
  </si>
  <si>
    <t>120.60.57.93</t>
  </si>
  <si>
    <t>R_4zjxW8ik7jD77lU</t>
  </si>
  <si>
    <t>72.46.221.238</t>
  </si>
  <si>
    <t>R_59u6tAOS710Lexz</t>
  </si>
  <si>
    <t>R_4FE9wX4VvwVfbDA</t>
  </si>
  <si>
    <t>47.208.63.218</t>
  </si>
  <si>
    <t>R_27rJ1WrrATdDSed</t>
  </si>
  <si>
    <t>No - Please provide your opinions.</t>
  </si>
  <si>
    <t>It would still be just reading the wordy legal privacy notice. I want it boiled down.</t>
  </si>
  <si>
    <t>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t>
  </si>
  <si>
    <t>No. I like the clarity of it.</t>
  </si>
  <si>
    <t>98.219.170.245</t>
  </si>
  <si>
    <t>R_7B4L2sSgRGqVVTt</t>
  </si>
  <si>
    <t>I think it should be stated early in the conversation before any information is given out.</t>
  </si>
  <si>
    <t>R_5Gyq0C9MeF1aO69</t>
  </si>
  <si>
    <t>45.24.66.214</t>
  </si>
  <si>
    <t>R_5kNy8rwNQvDD8ME</t>
  </si>
  <si>
    <t>No.</t>
  </si>
  <si>
    <t>24.38.255.173</t>
  </si>
  <si>
    <t>R_3frgm7KJ7mHBAHV</t>
  </si>
  <si>
    <t>174.138.34.163</t>
  </si>
  <si>
    <t>R_5FDOlWmcQTC6jeP</t>
  </si>
  <si>
    <t>45.36.209.32</t>
  </si>
  <si>
    <t>R_2SAAFQ18bH4CevX</t>
  </si>
  <si>
    <t>57.138.94.8</t>
  </si>
  <si>
    <t>R_5ikIe9hnhXLaMU4</t>
  </si>
  <si>
    <t>Figure 3</t>
  </si>
  <si>
    <t>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t>
  </si>
  <si>
    <t>R_1sq6Te8yjoxzVN7</t>
  </si>
  <si>
    <t>R_2gSkzZ14Wkg8zM5</t>
  </si>
  <si>
    <t>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terms.,Precision: Accurately summarize how user data is collected without hiding or omit.</t>
  </si>
  <si>
    <t>76.116.237.38</t>
  </si>
  <si>
    <t>R_5FffhkYG0YHLj2T</t>
  </si>
  <si>
    <t>Start date,Phone number</t>
  </si>
  <si>
    <t>71.193.44.237</t>
  </si>
  <si>
    <t>R_2YLCaAmX5xgSilP</t>
  </si>
  <si>
    <t>122.173.239.137</t>
  </si>
  <si>
    <t>R_41dVvsEiu1q7o6j</t>
  </si>
  <si>
    <t>Use of legal terminology, making the content difficult to comprehend.,Lack of accessibility features for those who prefer or require auditory information.</t>
  </si>
  <si>
    <t>Figure 2</t>
  </si>
  <si>
    <t>Privacy Announcement through Sonic Waves</t>
  </si>
  <si>
    <t>Introduction: Start with a brief introduction to the purpose of the privacy notice and its importance. Scope: Clearly define what personal information is being collected, why it's being collected, and how it will be used. Also, specify the duration for which the information will be retained. Data Collection: Explain the types of personal information collected, such as name, contact details, or usage data. Describe whether this information is collected directly from the user or through third parties.</t>
  </si>
  <si>
    <t>175.157.16.135</t>
  </si>
  <si>
    <t>R_4pNuM8Z01FNm5J7</t>
  </si>
  <si>
    <t>Amazon Alexa,Google Home,Other Voice Assistants (Please provide the name)</t>
  </si>
  <si>
    <t>Readability: When covering all data collection, the summary should not be excessively long and allow users to quickly grasp the essential details.,Easy-to-understand: Clearly written and easily understandable language without using complex or difficult-to-understand technical terms.</t>
  </si>
  <si>
    <t>73.173.1.131</t>
  </si>
  <si>
    <t>R_5EbPWrIbrRjGnos</t>
  </si>
  <si>
    <t>R_2Das6S176W4xrJT</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</si>
  <si>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t>
  </si>
  <si>
    <t>I don't have anything new to add</t>
  </si>
  <si>
    <t>67.141.128.176</t>
  </si>
  <si>
    <t>R_3TCeAgnUYlSMVKR</t>
  </si>
  <si>
    <t>50.4.144.5</t>
  </si>
  <si>
    <t>R_5gdXodESrwPajUa</t>
  </si>
  <si>
    <t>R_53mVK5hccMUugff</t>
  </si>
  <si>
    <t>107.4.50.69</t>
  </si>
  <si>
    <t>R_7EHhqX7EhCWgpVf</t>
  </si>
  <si>
    <t>I have used another person's Amazon Alexa, but do not own one</t>
  </si>
  <si>
    <t>216.16.58.121</t>
  </si>
  <si>
    <t>R_2n60aPFVs8Mm5bx</t>
  </si>
  <si>
    <t>It should be readable and easy to understand all the data that is being collected.</t>
  </si>
  <si>
    <t>174.109.162.1</t>
  </si>
  <si>
    <t>R_2PjThqoFNZEqnk6</t>
  </si>
  <si>
    <t>I think name/phone number is publicly available and not considered private.</t>
  </si>
  <si>
    <t>49.37.152.235</t>
  </si>
  <si>
    <t>R_4LegnBHMf3AdbNH</t>
  </si>
  <si>
    <t>Privacy notice through voice looks more secure and alerting the user before the conversation very helpful.</t>
  </si>
  <si>
    <t>45.119.30.112</t>
  </si>
  <si>
    <t>R_4bUALeLcM59sPD6</t>
  </si>
  <si>
    <t>I think name/phone number is publicly available and not considered private.,I perceive name/phone number as non-sensitive and suitable for sharing.</t>
  </si>
  <si>
    <t>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</si>
  <si>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70.181.206.177</t>
  </si>
  <si>
    <t>R_3THMVJjoqsr8Tds</t>
  </si>
  <si>
    <t>It just allows Alexa to collect voice data from you.</t>
  </si>
  <si>
    <t>Understanding that the collection of your voice is violation of privacy as well.</t>
  </si>
  <si>
    <t>R_2VQwNUjjxPfoQpj</t>
  </si>
  <si>
    <t>66.177.73.213</t>
  </si>
  <si>
    <t>R_61iHQJBbfgfbKM3</t>
  </si>
  <si>
    <t>136.35.209.40</t>
  </si>
  <si>
    <t>R_5lQZR3C8ifdT4sn</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</si>
  <si>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impairments.,Precision: Accurately summarize how user data is collected without hiding or omit., Completeness: Completely summarize how user data is collected without hiding or omit.</t>
  </si>
  <si>
    <t>I feel like you've already done a great job with it. I have no suggestions at this time.</t>
  </si>
  <si>
    <t>122.161.220.113</t>
  </si>
  <si>
    <t>R_49iCeX4RT5zrXcJ</t>
  </si>
  <si>
    <t>No Thanks</t>
  </si>
  <si>
    <t>106.51.151.34</t>
  </si>
  <si>
    <t>R_4qZKYStNmVdZ0KK</t>
  </si>
  <si>
    <t>193.36.225.207</t>
  </si>
  <si>
    <t>R_1eOO5KRbN4zXkkF</t>
  </si>
  <si>
    <t>R_3MRtfNGQtLvYdbU</t>
  </si>
  <si>
    <t>72.208.196.162</t>
  </si>
  <si>
    <t>R_6lMwQ7w3arQAnL3</t>
  </si>
  <si>
    <t>106.195.68.149</t>
  </si>
  <si>
    <t>R_4rDsEgW025TZJIt</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</si>
  <si>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terms.,Precision: Accurately summarize how user data is collected without hiding or omit.</t>
  </si>
  <si>
    <t>The privacy notice through voice is better choice for every individual, it's should be in first place and ensure the user understand it properly before proceeding further.</t>
  </si>
  <si>
    <t>49.37.135.17</t>
  </si>
  <si>
    <t>R_4sjJQQi2A9FODBf</t>
  </si>
  <si>
    <t>Native American/Alaska Native</t>
  </si>
  <si>
    <t>24.240.68.77</t>
  </si>
  <si>
    <t>R_7x4CgLKtGQjp5Hr</t>
  </si>
  <si>
    <t>191.96.37.186</t>
  </si>
  <si>
    <t>R_47PyFKtLxBEkBiy</t>
  </si>
  <si>
    <t>49.37.133.47</t>
  </si>
  <si>
    <t>R_4IzskFs51OVgLxT</t>
  </si>
  <si>
    <t>R_4P7xOpJGoMYfL5a</t>
  </si>
  <si>
    <t>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t>
  </si>
  <si>
    <t>R_2gMj6p3GO9rVZSB</t>
  </si>
  <si>
    <t>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t>
  </si>
  <si>
    <t>184.56.107.132</t>
  </si>
  <si>
    <t>R_1aOtyAGdidtY4h3</t>
  </si>
  <si>
    <t>172.59.33.143</t>
  </si>
  <si>
    <t>R_1PoiSBOG8YFGsBC</t>
  </si>
  <si>
    <t>No recommendations at this time.</t>
  </si>
  <si>
    <t>173.88.2.3</t>
  </si>
  <si>
    <t>R_7sXCd9cQJf0DhOU</t>
  </si>
  <si>
    <t>No, I don't have any recommendations. I think it has covered all of my concerns.</t>
  </si>
  <si>
    <t>74.133.139.23</t>
  </si>
  <si>
    <t>R_7NqrbS96umnqdaP</t>
  </si>
  <si>
    <t>Too lengthy, takes too much time to read.,Difficult to locate essential information, such as personal data collection.,Lack of accessibility features for those who prefer or require auditory information.,Others</t>
  </si>
  <si>
    <t>type is too small</t>
  </si>
  <si>
    <t>Readability: When covering all data collection, the summary should not be excessively long and allow users to quickly grasp the essential details.,User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terms.,Others - Please provide your opinion.</t>
  </si>
  <si>
    <t>bullet points with option to ask for more info on any specific point</t>
  </si>
  <si>
    <t>nope pretty clear</t>
  </si>
  <si>
    <t>R_2KppOiKeMxdvaj7</t>
  </si>
  <si>
    <t>115.98.138.251</t>
  </si>
  <si>
    <t>R_4yrBwE1iLvyYAEx</t>
  </si>
  <si>
    <t>59.92.131.254</t>
  </si>
  <si>
    <t>R_4L0kpw1CQ0JmvO8</t>
  </si>
  <si>
    <t>A feature of web browsers</t>
  </si>
  <si>
    <t>R_4tuk0T5tIXg3YLQ</t>
  </si>
  <si>
    <t>R_4QzsqwnB7IOGh4S</t>
  </si>
  <si>
    <t>Readability: When covering all data collection, the summary should not be excessively long and allow users to quickly grasp the essential details.</t>
  </si>
  <si>
    <t>your full contact details; the types of personal data you collect; where you got people's data from, if it wasn't from them; why you have people's information and what you're doing with it; your lawful basis and your legitimate interests where relevant;</t>
  </si>
  <si>
    <t>117.254.71.47</t>
  </si>
  <si>
    <t>R_4dJ9iOyCM0riftv</t>
  </si>
  <si>
    <t>98.212.175.7</t>
  </si>
  <si>
    <t>R_1NLs1z3iweWYNK9</t>
  </si>
  <si>
    <t>66.177.93.250</t>
  </si>
  <si>
    <t>R_22PQebFcEoYL8JP</t>
  </si>
  <si>
    <t>R_4MY6bwny8C4Dwkw</t>
  </si>
  <si>
    <t>Name</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</si>
  <si>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t>
  </si>
  <si>
    <t>Any personal, non-public information will be stored with us for as long as you hold a Voice account and/or use Voice's Services</t>
  </si>
  <si>
    <t>104.63.16.107</t>
  </si>
  <si>
    <t>R_2hnDwzbbUgBcL73</t>
  </si>
  <si>
    <t>72.132.44.189</t>
  </si>
  <si>
    <t>R_31aTeFYky76Rpmr</t>
  </si>
  <si>
    <t>49.43.118.115</t>
  </si>
  <si>
    <t>R_4DnfbNGZn6WXg6T</t>
  </si>
  <si>
    <t>IT must be short and straight forward , and authentic for the customers, no hidden policies must be there.</t>
  </si>
  <si>
    <t>49.206.113.151</t>
  </si>
  <si>
    <t>R_4r1DqeHjYBjtrvB</t>
  </si>
  <si>
    <t>Confidentiality Notification via Sound</t>
  </si>
  <si>
    <t>Nothing</t>
  </si>
  <si>
    <t>135.135.169.10</t>
  </si>
  <si>
    <t>R_3NYnAB4i4glMvSx</t>
  </si>
  <si>
    <t>49.43.200.90</t>
  </si>
  <si>
    <t>R_4BewgM4NpeWmJVf</t>
  </si>
  <si>
    <t>70.135.162.79</t>
  </si>
  <si>
    <t>R_3vZWm1HcrxVaPQx</t>
  </si>
  <si>
    <t>24.198.170.217</t>
  </si>
  <si>
    <t>R_59vlrERPjociLkD</t>
  </si>
  <si>
    <t>Compliance with Regulations: Whether this skill is compliant with relevant data protection laws and regulations (e.g., GDPR, CCPA), especially for sensitive data related to children and health.,Easy-to-understand: Clearly written and easily understandable language without using complex or difficult-to-understand technical terms.</t>
  </si>
  <si>
    <t>157.46.70.42</t>
  </si>
  <si>
    <t>R_4nTNiJ5dvt6Uqa6</t>
  </si>
  <si>
    <t>Readability: When covering all data collection, the summary should not be excessively long and allow users to quickly grasp the essential details.,Easy-to-understand: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</si>
  <si>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Its fine a;ready</t>
  </si>
  <si>
    <t>122.178.208.17</t>
  </si>
  <si>
    <t>R_4lzYbbiCD46tn1L</t>
  </si>
  <si>
    <t>122.174.115.70</t>
  </si>
  <si>
    <t>R_4kjn7dAGkYqnkUB</t>
  </si>
  <si>
    <t>122.178.174.149</t>
  </si>
  <si>
    <t>R_4c15Of6hNMvTMTW</t>
  </si>
  <si>
    <t>R_42JnJnYQ5DDQpHR</t>
  </si>
  <si>
    <t>122.174.45.213</t>
  </si>
  <si>
    <t>R_4vkAbLs3sbgFPyO</t>
  </si>
  <si>
    <t>R_4oBx3tWCmbQmS0U</t>
  </si>
  <si>
    <t>R_4mQpP4NXunIvhrH</t>
  </si>
  <si>
    <t>R_4MV2cMzNi5uo6AN</t>
  </si>
  <si>
    <t>R_4jBNufmJ3SMVFtv</t>
  </si>
  <si>
    <t>NONE</t>
  </si>
  <si>
    <t>R_4IEmhN4qK5Zw4l2</t>
  </si>
  <si>
    <t>Compliance with Regulations: Whether this skill is compliant with relevant data protection laws and regulations (e.g., GDPR, CCPA), especially for sensitive data related to children and health.,User Control and Consent: Users should have the right to be informed, with clear options to opt in or out, ensuring control over their privacy settings and data processing activities.</t>
  </si>
  <si>
    <t>your full contact details; the types of personal data you collect; where you got people's data from, if it wasn't from them;</t>
  </si>
  <si>
    <t>R_4sBQAhxv7R0N99s</t>
  </si>
  <si>
    <t>R_4nSCqu1KnsTwBT0</t>
  </si>
  <si>
    <t>R_4iJsczQMYVfviCJ</t>
  </si>
  <si>
    <t>introduction, background information, requirements, options, category-by-category comparisons, conclusions, and, finally, the recommendation</t>
  </si>
  <si>
    <t>R_4r3ucDVIoxxUa64</t>
  </si>
  <si>
    <t>122.174.117.193</t>
  </si>
  <si>
    <t>R_4imOC8jTXVlsI9j</t>
  </si>
  <si>
    <t>103.169.56.121</t>
  </si>
  <si>
    <t>R_4DXQ64kQqW8MbID</t>
  </si>
  <si>
    <t>Privacy Notice through Voice can be useful for impaired persons</t>
  </si>
  <si>
    <t>182.69.180.223</t>
  </si>
  <si>
    <t>R_49eRIFoZrS7Vgl3</t>
  </si>
  <si>
    <t>Name,Start date</t>
  </si>
  <si>
    <t>87.13.171.123</t>
  </si>
  <si>
    <t>R_5lAd8zQoBGAFpHi</t>
  </si>
  <si>
    <t>74.132.13.118</t>
  </si>
  <si>
    <t>R_6OTvx7m3vd7OWmJ</t>
  </si>
  <si>
    <t>76.77.47.176</t>
  </si>
  <si>
    <t>R_2NCl1NAe8jR5Rvt</t>
  </si>
  <si>
    <t>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terms.,Precision: Accurately summarize how user data is collected without hiding or omit., Completeness: Completely summarize how user data is collected without hiding or omit.</t>
  </si>
  <si>
    <t>49.43.234.158</t>
  </si>
  <si>
    <t>R_43eBDUqPPAJUj8n</t>
  </si>
  <si>
    <t>120.60.67.78</t>
  </si>
  <si>
    <t>R_4hzhxz8BQUYdURW</t>
  </si>
  <si>
    <t>182.65.3.207</t>
  </si>
  <si>
    <t>R_4yXh2XdPbPfuLkd</t>
  </si>
  <si>
    <t>R_4oFmarKsExVbKHH</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</si>
  <si>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impairments.,Precision: Accurately summarize how user data is collected without hiding or omit.</t>
  </si>
  <si>
    <t>R_1LmNOEyC4sPdHHz</t>
  </si>
  <si>
    <t>R_5IAuuiLhMLgr8h4</t>
  </si>
  <si>
    <t>R_4mfm1DqujQ8UOhs</t>
  </si>
  <si>
    <t>122.178.42.43</t>
  </si>
  <si>
    <t>R_40woyiVHuIEfvix</t>
  </si>
  <si>
    <t>122.174.117.238</t>
  </si>
  <si>
    <t>R_4g1Sl41e96nf3e1</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</si>
  <si>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t>
  </si>
  <si>
    <t>R_4xPsqpVPoPxQ6Zj</t>
  </si>
  <si>
    <t>Use of legal terminology, making the content difficult to comprehend.,Difficult to locate essential information, such as personal data collection.,Lack of accessibility features for those who prefer or require auditory information.</t>
  </si>
  <si>
    <t>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activities.,Precision: Accurately summarize how user data is collected without hiding or omit.</t>
  </si>
  <si>
    <t>122.179.240.93</t>
  </si>
  <si>
    <t>R_4Ksn3foEiqb4cal</t>
  </si>
  <si>
    <t>R_4lfy4cX7u5D2Opx</t>
  </si>
  <si>
    <t>69.112.140.78</t>
  </si>
  <si>
    <t>R_1JbdCarvn6giZYX</t>
  </si>
  <si>
    <t>96.249.154.38</t>
  </si>
  <si>
    <t>R_7QL2qRI4ubRGv5f</t>
  </si>
  <si>
    <t>73.139.120.95</t>
  </si>
  <si>
    <t>R_1ShzM52ttquN6eJ</t>
  </si>
  <si>
    <t>No I think that it was fine as is to me.</t>
  </si>
  <si>
    <t>206.255.160.109</t>
  </si>
  <si>
    <t>R_7AsGPb2xzFvlX4R</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</si>
  <si>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 Completeness: Completely summarize how user data is collected without hiding or omit.</t>
  </si>
  <si>
    <t>97.87.4.154</t>
  </si>
  <si>
    <t>R_8fkcSiFbRTDLvrr</t>
  </si>
  <si>
    <t>Just make the data elements collected clear.</t>
  </si>
  <si>
    <t>63.225.206.195</t>
  </si>
  <si>
    <t>R_2CwF8shGoMBEaui</t>
  </si>
  <si>
    <t>Readability: When covering all data collection, the summary should not be excessively long and allow users to quickly grasp the essential details.,User Control and Consent: Users should have the right to be informed, with clear options to opt in or out, ensuring control over their privacy settings and data processing activities.</t>
  </si>
  <si>
    <t>why not Vocal Privacy Notice</t>
  </si>
  <si>
    <t>184.170.252.246</t>
  </si>
  <si>
    <t>R_1j7jRzXRQNQX7kc</t>
  </si>
  <si>
    <t>174.199.164.178</t>
  </si>
  <si>
    <t>R_1LdjhBJJphLeOR2</t>
  </si>
  <si>
    <t>103.178.205.110</t>
  </si>
  <si>
    <t>R_4Cf0NVVeZg7MBCH</t>
  </si>
  <si>
    <t>183.82.30.27</t>
  </si>
  <si>
    <t>R_4w1zNqP115JCkOw</t>
  </si>
  <si>
    <t>All good</t>
  </si>
  <si>
    <t>120.138.12.221</t>
  </si>
  <si>
    <t>R_4oyafodBc2ZxtND</t>
  </si>
  <si>
    <t>68.184.30.135</t>
  </si>
  <si>
    <t>R_2ErKMDlTzFVjx7L</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</si>
  <si>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terms.,Precision: Accurately summarize how user data is collected without hiding or omit.</t>
  </si>
  <si>
    <t>R_4KkkevwUIuht87P</t>
  </si>
  <si>
    <t>Less than High School</t>
  </si>
  <si>
    <t>120.138.12.65</t>
  </si>
  <si>
    <t>R_43qfrMCmwzGUAH7</t>
  </si>
  <si>
    <t>R_4ea1H83LYBmGelm</t>
  </si>
  <si>
    <t>71.204.196.133</t>
  </si>
  <si>
    <t>R_5QNsCAkH4xJbUIx</t>
  </si>
  <si>
    <t>73.214.34.193</t>
  </si>
  <si>
    <t>R_1OCRRioHMLhHkCS</t>
  </si>
  <si>
    <t>Accessibility: Conversation-friendly with Alexa, prioritizing auditory information for enhanced usability, especially for the people with visual impairments.,Precision: Accurately summarize how user data is collected without hiding or omit., Completeness: Completely summarize how user data is collected without hiding or omit.</t>
  </si>
  <si>
    <t>117.254.69.88</t>
  </si>
  <si>
    <t>R_4mltFZ2wsCqvtkE</t>
  </si>
  <si>
    <t>174.196.195.81</t>
  </si>
  <si>
    <t>R_3cjr0KfowX3qcCt</t>
  </si>
  <si>
    <t>Prefer not to say</t>
  </si>
  <si>
    <t>73.27.47.39</t>
  </si>
  <si>
    <t>R_57KjNXTn5n8f3Ej</t>
  </si>
  <si>
    <t>I do not.</t>
  </si>
  <si>
    <t>155.190.21.6</t>
  </si>
  <si>
    <t>R_1mhfhC98ulXrcJQ</t>
  </si>
  <si>
    <t>R_7oFQ01x7Jgv2JYl</t>
  </si>
  <si>
    <t>Accessibility: Conversation-friendly with Alexa, prioritizing auditory information for enhanced usability, especially for the people with visual impairments.,Easy-to-understand: Clearly written and easily understandable language without using complex or difficult-to-understand technical terms.</t>
  </si>
  <si>
    <t>NO</t>
  </si>
  <si>
    <t>74.140.107.162</t>
  </si>
  <si>
    <t>R_2CDqtZHTUvXPxOF</t>
  </si>
  <si>
    <t>I think that having it addressed in the beginning is a good thing. It should also provide an example as well as take the user through steps that they can take if they feel that their information has been used illegally without their consent.</t>
  </si>
  <si>
    <t>67.20.237.116</t>
  </si>
  <si>
    <t>R_7oAaIfAQgbLVOCJ</t>
  </si>
  <si>
    <t>99.109.57.128</t>
  </si>
  <si>
    <t>R_5mHYr7ah5i5gJPz</t>
  </si>
  <si>
    <t>Readability: When covering all data collection, the summary should not be excessively long and allow users to quickly grasp the essential details.,Precision: Accurately summarize how user data is collected without hiding or omit.</t>
  </si>
  <si>
    <t>i think its entirely adequate- just direct/to the point</t>
  </si>
  <si>
    <t>106.220.248.131</t>
  </si>
  <si>
    <t>R_4B9Hergu1zMV4QV</t>
  </si>
  <si>
    <t>172.113.102.173</t>
  </si>
  <si>
    <t>R_7Oje8dlaJ3j0E4f</t>
  </si>
  <si>
    <t>User Control and Consent: Users should have the right to be informed, with clear options to opt in or out, ensuring control over their privacy settings and data processing activities.,Precision: Accurately summarize how user data is collected without hiding or omit., Completeness: Completely summarize how user data is collected without hiding or omit.</t>
  </si>
  <si>
    <t>n/a none I can think of</t>
  </si>
  <si>
    <t>66.234.106.200</t>
  </si>
  <si>
    <t>R_7TzVphG3qPXJ4RQ</t>
  </si>
  <si>
    <t>104.3.54.201</t>
  </si>
  <si>
    <t>R_315uVxU03zDS7Wk</t>
  </si>
  <si>
    <t>R_4g7yWjE2P9Pn2UE</t>
  </si>
  <si>
    <t>R_4049tlnPnKHNPRT</t>
  </si>
  <si>
    <t>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t>
  </si>
  <si>
    <t>R_45Z9y5w2KYahnrs</t>
  </si>
  <si>
    <t>Use of legal terminology, making the content difficult to comprehend.,Difficult to locate essential information, such as personal data collection.</t>
  </si>
  <si>
    <t>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t>
  </si>
  <si>
    <t>R_4nYIKq8pJdKov9E</t>
  </si>
  <si>
    <t>Lack of accessibility features for those who prefer or require auditory information.</t>
  </si>
  <si>
    <t>. Answer a survey about "Privacy Notice through Voice" of Amazon Alexa Skills.</t>
  </si>
  <si>
    <t>45.119.30.178</t>
  </si>
  <si>
    <t>R_4fs8eyMgEm7m17P</t>
  </si>
  <si>
    <t>legally protect user right and use of personal information that may be collected</t>
  </si>
  <si>
    <t>R_4zTLI0skhOXkEha</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</si>
  <si>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health.,User Control and Consent: Users should have the right to be informed, with clear options to opt in or out, ensuring control over their privacy settings and data processing activities.,Precision: Accurately summarize how user data is collected without hiding or omit.</t>
  </si>
  <si>
    <t>R_4gvYR5q96Ll6o1Q</t>
  </si>
  <si>
    <t>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t>
  </si>
  <si>
    <t>R_4pEclntYDTwiedi</t>
  </si>
  <si>
    <t>R_4qKjMGur2ZVGF28</t>
  </si>
  <si>
    <t>Compliance with Regulations: Whether this skill is compliant with relevant data protection laws and regulations (e.g., GDPR, CCPA), especially for sensitive data related to children and health.,Accessibility: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 Completeness: Completely summarize how user data is collected without hiding or omit.</t>
  </si>
  <si>
    <t>R_42JemTGQ2Hn9wLq</t>
  </si>
  <si>
    <t>61.0.121.83</t>
  </si>
  <si>
    <t>R_4msH0z9jU6L12RN</t>
  </si>
  <si>
    <t>Components of a Privacy Notice: Privacy notices should include comprehensive information about the business's data processing activities, legal bases, data retention, security measures, individuals' rights, data controllers, use of cookies, and contact details</t>
  </si>
  <si>
    <t>R_4NFhtFvNhQ88BhX</t>
  </si>
  <si>
    <t>Readability: When covering all data collection, the summary should not be excessively long and allow users to quickly grasp the essential details.,Accessibility: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t>
  </si>
  <si>
    <t>R_4qwYz9JEambGVMQ</t>
  </si>
  <si>
    <t>R_46eTmdhrbY592zT</t>
  </si>
  <si>
    <t>R_4C2R0d1g57UQKHv</t>
  </si>
  <si>
    <t>R_4YmNz1MjbN9T9h1</t>
  </si>
  <si>
    <t>R_4luxQCudbuDFLQD</t>
  </si>
  <si>
    <t>In order to provide you with the services of our platform, and/or in connection with your use of features on the Voice platform, we share your personal data with our third-party suppliers, subcontractors, and other service providers, and with other third parties solely for purposes of legal and regulatory compliance,</t>
  </si>
  <si>
    <t>65.186.221.183</t>
  </si>
  <si>
    <t>R_8Uw5ss5HWvNpcZz</t>
  </si>
  <si>
    <t>I have no thoughtful recommendations at this time.</t>
  </si>
  <si>
    <t>R_4QmWD30blpWyHCr</t>
  </si>
  <si>
    <t>R_4qE2nhssApoFGfj</t>
  </si>
  <si>
    <t>Accessibility: Conversation-friendly with Alexa, prioritizing auditory information for enhanced usability, especially for the people with visual impairments.,User Control and Consent: Users should have the right to be informed, with clear options to opt in or out, ensuring control over their privacy settings and data processing activities.,Easy-to-understand: Clearly written and easily understandable language without using complex or difficult-to-understand technical terms., Completeness: Completely summarize how user data is collected without hiding or omit.</t>
  </si>
  <si>
    <t>R_4YxookppBI55Ti7</t>
  </si>
  <si>
    <t>Readability: When covering all data collection, the summary should not be excessively long and allow users to quickly grasp the essential details.,Compliance with Regulations: Whether this skill is compliant with relevant data protection laws and regulations (e.g., GDPR, CCPA), especially for sensitive data related to children and health.,Precision: Accurately summarize how user data is collected without hiding or omit.</t>
  </si>
  <si>
    <t>R_4lif46oDKgBfZaZ</t>
  </si>
  <si>
    <t>R_49Vj4PATXGM6ry9</t>
  </si>
  <si>
    <t>R_4jwcbjoTuEpecQq</t>
  </si>
  <si>
    <t>R_4jp9xE0Up7SDlHX</t>
  </si>
  <si>
    <t>Speech recordings are a rich source of personal, sensitive data that can be used to support a plethora of diverse applications, from health profiling to biometric recognition. It is therefore essential that speech recordings are adequately protected so that they cannot be misused.</t>
  </si>
  <si>
    <t>47.208.114.67</t>
  </si>
  <si>
    <t>R_2JtnGaFk3Z3gxtj</t>
  </si>
  <si>
    <t>67.249.185.130</t>
  </si>
  <si>
    <t>R_37ip07st2RUNxjb</t>
  </si>
  <si>
    <t>24.130.171.245</t>
  </si>
  <si>
    <t>R_1YX0zdwkJjCFmPd</t>
  </si>
  <si>
    <t>76.181.210.253</t>
  </si>
  <si>
    <t>R_351WugN1nCGAbGF</t>
  </si>
  <si>
    <t>74.207.140.241</t>
  </si>
  <si>
    <t>R_6PTt0wRn5C1fEY8</t>
  </si>
  <si>
    <t>35.145.26.145</t>
  </si>
  <si>
    <t>R_5nDHnqwgq5fpZmN</t>
  </si>
  <si>
    <t>96.59.1.158</t>
  </si>
  <si>
    <t>R_2jZZt2rw7yWOO1x</t>
  </si>
  <si>
    <t>216.119.179.241</t>
  </si>
  <si>
    <t>R_1gBFgsCxzmmfu20</t>
  </si>
  <si>
    <t>76.176.104.37</t>
  </si>
  <si>
    <t>R_5dg8dnbkySdrkyZ</t>
  </si>
  <si>
    <t>72.182.201.229</t>
  </si>
  <si>
    <t>R_52nSBOvRbwrKSWt</t>
  </si>
  <si>
    <t>R_4bMeWHhm5GWHJLz</t>
  </si>
  <si>
    <t>24.9.223.251</t>
  </si>
  <si>
    <t>R_7o887RyIIm9d04x</t>
  </si>
  <si>
    <t>R_1pYfgsEcjHBmrTq</t>
  </si>
  <si>
    <t>R_2P5r2wy75KjrXfZ</t>
  </si>
  <si>
    <t>24.73.139.214</t>
  </si>
  <si>
    <t>R_5KkI93o8404wB2N</t>
  </si>
  <si>
    <t>first</t>
  </si>
  <si>
    <t>second</t>
  </si>
  <si>
    <t>both</t>
  </si>
  <si>
    <t>neighter</t>
  </si>
  <si>
    <t>neither</t>
  </si>
  <si>
    <t xml:space="preserve">Readability </t>
  </si>
  <si>
    <t>Privacy Notice over Voice</t>
  </si>
  <si>
    <t>Both Privacy Notice over Voice and Control Group</t>
  </si>
  <si>
    <t>Neither Privacy Notice over Voice nor Control Group</t>
  </si>
  <si>
    <t>length</t>
  </si>
  <si>
    <t>legal</t>
  </si>
  <si>
    <t>locate</t>
  </si>
  <si>
    <t>accessibility</t>
  </si>
  <si>
    <t>dont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</si>
</sst>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quot;$&quot;#,##0.00"/>
  </numFmts>
  <fonts count="18">
    <font>
      <sz val="10.0"/>
      <color rgb="FF000000"/>
      <name val="Arial"/>
      <scheme val="minor"/>
    </font>
    <font>
      <b/>
      <sz val="8.0"/>
      <color rgb="FF000000"/>
      <name val="&quot;Helvetica Neue&quot;"/>
    </font>
    <font>
      <sz val="8.0"/>
      <color rgb="FF000000"/>
      <name val="&quot;Helvetica Neue&quot;"/>
    </font>
    <font>
      <color theme="1"/>
      <name val="Arial"/>
      <scheme val="minor"/>
    </font>
    <font>
      <strike/>
      <color theme="1"/>
      <name val="Arial"/>
      <scheme val="minor"/>
    </font>
    <font>
      <b/>
      <strike/>
      <sz val="8.0"/>
      <color rgb="FF000000"/>
      <name val="&quot;Helvetica Neue&quot;"/>
    </font>
    <font>
      <strike/>
      <sz val="8.0"/>
      <color rgb="FF000000"/>
      <name val="&quot;Helvetica Neue&quot;"/>
    </font>
    <font>
      <strike/>
      <color theme="1"/>
      <name val="Arial"/>
    </font>
    <font>
      <b/>
      <strike/>
      <sz val="8.0"/>
      <color theme="1"/>
      <name val="Helvetica Neue"/>
    </font>
    <font>
      <strike/>
      <sz val="8.0"/>
      <color theme="1"/>
      <name val="Helvetica Neue"/>
    </font>
    <font>
      <color theme="1"/>
      <name val="Arial"/>
    </font>
    <font>
      <b/>
      <sz val="8.0"/>
      <color theme="1"/>
      <name val="Helvetica Neue"/>
    </font>
    <font>
      <sz val="8.0"/>
      <color theme="1"/>
      <name val="Helvetica Neue"/>
    </font>
    <font>
      <b/>
      <color theme="1"/>
      <name val="Arial"/>
      <scheme val="minor"/>
    </font>
    <font>
      <u/>
      <sz val="8.0"/>
      <color rgb="FF000000"/>
      <name val="&quot;Helvetica Neue&quot;"/>
    </font>
    <font>
      <sz val="11.0"/>
      <color theme="1"/>
      <name val="Arial"/>
      <scheme val="minor"/>
    </font>
    <font>
      <b/>
      <sz val="8.0"/>
      <color theme="1"/>
      <name val="&quot;Helvetica Neue&quot;"/>
    </font>
    <font>
      <sz val="8.0"/>
      <color theme="1"/>
      <name val="&quot;Helvetica Neue&quot;"/>
    </font>
  </fonts>
  <fills count="8">
    <fill>
      <patternFill patternType="none"/>
    </fill>
    <fill>
      <patternFill patternType="lightGray"/>
    </fill>
    <fill>
      <patternFill patternType="solid">
        <fgColor rgb="FFB0B3B2"/>
        <bgColor rgb="FFB0B3B2"/>
      </patternFill>
    </fill>
    <fill>
      <patternFill patternType="solid">
        <fgColor rgb="FFFFF2CC"/>
        <bgColor rgb="FFFFF2CC"/>
      </patternFill>
    </fill>
    <fill>
      <patternFill patternType="solid">
        <fgColor rgb="FFD4D4D4"/>
        <bgColor rgb="FFD4D4D4"/>
      </patternFill>
    </fill>
    <fill>
      <patternFill patternType="solid">
        <fgColor rgb="FFF4CCCC"/>
        <bgColor rgb="FFF4CCCC"/>
      </patternFill>
    </fill>
    <fill>
      <patternFill patternType="solid">
        <fgColor rgb="FFFCE5CD"/>
        <bgColor rgb="FFFCE5CD"/>
      </patternFill>
    </fill>
    <fill>
      <patternFill patternType="solid">
        <fgColor rgb="FFC9DAF8"/>
        <bgColor rgb="FFC9DAF8"/>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0" fillId="0" fontId="2" numFmtId="0" xfId="0" applyAlignment="1" applyFont="1">
      <alignment readingOrder="0" vertical="top"/>
    </xf>
    <xf borderId="1" fillId="3" fontId="1" numFmtId="164" xfId="0" applyAlignment="1" applyBorder="1" applyFill="1" applyFont="1" applyNumberFormat="1">
      <alignment readingOrder="0" vertical="top"/>
    </xf>
    <xf borderId="1" fillId="3" fontId="2" numFmtId="164" xfId="0" applyAlignment="1" applyBorder="1" applyFont="1" applyNumberFormat="1">
      <alignment readingOrder="0" vertical="top"/>
    </xf>
    <xf borderId="1" fillId="3" fontId="2" numFmtId="0" xfId="0" applyAlignment="1" applyBorder="1" applyFont="1">
      <alignment readingOrder="0" vertical="top"/>
    </xf>
    <xf borderId="1" fillId="3" fontId="3" numFmtId="0" xfId="0" applyAlignment="1" applyBorder="1" applyFont="1">
      <alignment vertical="top"/>
    </xf>
    <xf borderId="0" fillId="3" fontId="3" numFmtId="0" xfId="0" applyAlignment="1" applyFont="1">
      <alignment readingOrder="0"/>
    </xf>
    <xf borderId="1" fillId="4" fontId="1" numFmtId="164" xfId="0" applyAlignment="1" applyBorder="1" applyFill="1" applyFont="1" applyNumberFormat="1">
      <alignment readingOrder="0" vertical="top"/>
    </xf>
    <xf borderId="1" fillId="0" fontId="2" numFmtId="164" xfId="0" applyAlignment="1" applyBorder="1" applyFont="1" applyNumberFormat="1">
      <alignment readingOrder="0" vertical="top"/>
    </xf>
    <xf borderId="1" fillId="0" fontId="2" numFmtId="0" xfId="0" applyAlignment="1" applyBorder="1" applyFont="1">
      <alignment readingOrder="0" vertical="top"/>
    </xf>
    <xf borderId="1" fillId="0" fontId="3" numFmtId="0" xfId="0" applyAlignment="1" applyBorder="1" applyFont="1">
      <alignment vertical="top"/>
    </xf>
    <xf borderId="0" fillId="0" fontId="3" numFmtId="0" xfId="0" applyAlignment="1" applyFont="1">
      <alignment readingOrder="0"/>
    </xf>
    <xf borderId="1" fillId="0" fontId="3" numFmtId="0" xfId="0" applyAlignment="1" applyBorder="1" applyFont="1">
      <alignment readingOrder="0" vertical="top"/>
    </xf>
    <xf borderId="1" fillId="5" fontId="1" numFmtId="164" xfId="0" applyAlignment="1" applyBorder="1" applyFill="1" applyFont="1" applyNumberFormat="1">
      <alignment readingOrder="0" vertical="top"/>
    </xf>
    <xf borderId="1" fillId="5" fontId="2" numFmtId="164" xfId="0" applyAlignment="1" applyBorder="1" applyFont="1" applyNumberFormat="1">
      <alignment readingOrder="0" vertical="top"/>
    </xf>
    <xf borderId="1" fillId="5" fontId="2" numFmtId="0" xfId="0" applyAlignment="1" applyBorder="1" applyFont="1">
      <alignment readingOrder="0" vertical="top"/>
    </xf>
    <xf borderId="1" fillId="5" fontId="3" numFmtId="0" xfId="0" applyAlignment="1" applyBorder="1" applyFont="1">
      <alignment vertical="top"/>
    </xf>
    <xf borderId="0" fillId="0" fontId="3" numFmtId="0" xfId="0" applyFont="1"/>
    <xf borderId="0" fillId="2" fontId="1" numFmtId="0" xfId="0" applyAlignment="1" applyFont="1">
      <alignment readingOrder="0" vertical="top"/>
    </xf>
    <xf borderId="0" fillId="5" fontId="4" numFmtId="0" xfId="0" applyAlignment="1" applyFont="1">
      <alignment readingOrder="0"/>
    </xf>
    <xf borderId="1" fillId="5" fontId="5" numFmtId="0" xfId="0" applyAlignment="1" applyBorder="1" applyFont="1">
      <alignment readingOrder="0" vertical="top"/>
    </xf>
    <xf borderId="1" fillId="5" fontId="6" numFmtId="0" xfId="0" applyAlignment="1" applyBorder="1" applyFont="1">
      <alignment readingOrder="0" vertical="top"/>
    </xf>
    <xf borderId="1" fillId="5" fontId="6" numFmtId="165" xfId="0" applyAlignment="1" applyBorder="1" applyFont="1" applyNumberFormat="1">
      <alignment readingOrder="0" vertical="top"/>
    </xf>
    <xf borderId="1" fillId="5" fontId="4" numFmtId="0" xfId="0" applyAlignment="1" applyBorder="1" applyFont="1">
      <alignment vertical="top"/>
    </xf>
    <xf borderId="1" fillId="5" fontId="4" numFmtId="0" xfId="0" applyAlignment="1" applyBorder="1" applyFont="1">
      <alignment readingOrder="0" vertical="top"/>
    </xf>
    <xf borderId="0" fillId="5" fontId="4" numFmtId="0" xfId="0" applyAlignment="1" applyFont="1">
      <alignment vertical="top"/>
    </xf>
    <xf borderId="0" fillId="5" fontId="7" numFmtId="0" xfId="0" applyAlignment="1" applyFont="1">
      <alignment horizontal="right" vertical="bottom"/>
    </xf>
    <xf borderId="1" fillId="5" fontId="8" numFmtId="0" xfId="0" applyAlignment="1" applyBorder="1" applyFont="1">
      <alignment vertical="top"/>
    </xf>
    <xf borderId="1" fillId="5" fontId="9" numFmtId="0" xfId="0" applyAlignment="1" applyBorder="1" applyFont="1">
      <alignment vertical="top"/>
    </xf>
    <xf borderId="1" fillId="5" fontId="9" numFmtId="165" xfId="0" applyAlignment="1" applyBorder="1" applyFont="1" applyNumberFormat="1">
      <alignment horizontal="right" vertical="top"/>
    </xf>
    <xf borderId="1" fillId="5" fontId="9" numFmtId="0" xfId="0" applyAlignment="1" applyBorder="1" applyFont="1">
      <alignment horizontal="right" vertical="top"/>
    </xf>
    <xf borderId="1" fillId="5" fontId="9" numFmtId="0" xfId="0" applyAlignment="1" applyBorder="1" applyFont="1">
      <alignment shrinkToFit="0" vertical="top" wrapText="0"/>
    </xf>
    <xf borderId="1" fillId="5" fontId="7" numFmtId="0" xfId="0" applyAlignment="1" applyBorder="1" applyFont="1">
      <alignment vertical="top"/>
    </xf>
    <xf borderId="1" fillId="5" fontId="4" numFmtId="0" xfId="0" applyAlignment="1" applyBorder="1" applyFont="1">
      <alignment readingOrder="0"/>
    </xf>
    <xf borderId="1" fillId="5" fontId="4" numFmtId="0" xfId="0" applyBorder="1" applyFont="1"/>
    <xf borderId="0" fillId="5" fontId="4" numFmtId="0" xfId="0" applyFont="1"/>
    <xf borderId="0" fillId="5" fontId="7" numFmtId="0" xfId="0" applyAlignment="1" applyFont="1">
      <alignment vertical="top"/>
    </xf>
    <xf borderId="1" fillId="4" fontId="1" numFmtId="0" xfId="0" applyAlignment="1" applyBorder="1" applyFont="1">
      <alignment readingOrder="0" vertical="top"/>
    </xf>
    <xf borderId="1" fillId="0" fontId="2" numFmtId="165" xfId="0" applyAlignment="1" applyBorder="1" applyFont="1" applyNumberFormat="1">
      <alignment readingOrder="0" vertical="top"/>
    </xf>
    <xf borderId="0" fillId="0" fontId="3" numFmtId="0" xfId="0" applyAlignment="1" applyFont="1">
      <alignment vertical="top"/>
    </xf>
    <xf borderId="0" fillId="5" fontId="3" numFmtId="0" xfId="0" applyAlignment="1" applyFont="1">
      <alignment readingOrder="0"/>
    </xf>
    <xf borderId="1" fillId="5" fontId="1" numFmtId="0" xfId="0" applyAlignment="1" applyBorder="1" applyFont="1">
      <alignment readingOrder="0" vertical="top"/>
    </xf>
    <xf borderId="1" fillId="5" fontId="2" numFmtId="165" xfId="0" applyAlignment="1" applyBorder="1" applyFont="1" applyNumberFormat="1">
      <alignment readingOrder="0" vertical="top"/>
    </xf>
    <xf borderId="0" fillId="5" fontId="3" numFmtId="0" xfId="0" applyAlignment="1" applyFont="1">
      <alignment vertical="top"/>
    </xf>
    <xf borderId="2" fillId="4" fontId="1" numFmtId="0" xfId="0" applyAlignment="1" applyBorder="1" applyFont="1">
      <alignment readingOrder="0" vertical="top"/>
    </xf>
    <xf borderId="2" fillId="0" fontId="2" numFmtId="0" xfId="0" applyAlignment="1" applyBorder="1" applyFont="1">
      <alignment readingOrder="0" vertical="top"/>
    </xf>
    <xf borderId="2" fillId="0" fontId="2" numFmtId="165" xfId="0" applyAlignment="1" applyBorder="1" applyFont="1" applyNumberFormat="1">
      <alignment readingOrder="0" vertical="top"/>
    </xf>
    <xf borderId="3" fillId="0" fontId="2" numFmtId="0" xfId="0" applyAlignment="1" applyBorder="1" applyFont="1">
      <alignment readingOrder="0" vertical="top"/>
    </xf>
    <xf borderId="2" fillId="0" fontId="3" numFmtId="0" xfId="0" applyAlignment="1" applyBorder="1" applyFont="1">
      <alignment vertical="top"/>
    </xf>
    <xf borderId="4" fillId="5" fontId="1" numFmtId="0" xfId="0" applyAlignment="1" applyBorder="1" applyFont="1">
      <alignment readingOrder="0" vertical="top"/>
    </xf>
    <xf borderId="4" fillId="5" fontId="2" numFmtId="0" xfId="0" applyAlignment="1" applyBorder="1" applyFont="1">
      <alignment readingOrder="0" vertical="top"/>
    </xf>
    <xf borderId="4" fillId="5" fontId="2" numFmtId="165" xfId="0" applyAlignment="1" applyBorder="1" applyFont="1" applyNumberFormat="1">
      <alignment readingOrder="0" vertical="top"/>
    </xf>
    <xf borderId="5" fillId="5" fontId="2" numFmtId="0" xfId="0" applyAlignment="1" applyBorder="1" applyFont="1">
      <alignment readingOrder="0" vertical="top"/>
    </xf>
    <xf borderId="4" fillId="5" fontId="3" numFmtId="0" xfId="0" applyAlignment="1" applyBorder="1" applyFont="1">
      <alignment vertical="top"/>
    </xf>
    <xf borderId="4" fillId="5" fontId="6" numFmtId="0" xfId="0" applyAlignment="1" applyBorder="1" applyFont="1">
      <alignment readingOrder="0" vertical="top"/>
    </xf>
    <xf borderId="4" fillId="4" fontId="1" numFmtId="0" xfId="0" applyAlignment="1" applyBorder="1" applyFont="1">
      <alignment readingOrder="0" vertical="top"/>
    </xf>
    <xf borderId="4" fillId="0" fontId="2" numFmtId="0" xfId="0" applyAlignment="1" applyBorder="1" applyFont="1">
      <alignment readingOrder="0" vertical="top"/>
    </xf>
    <xf borderId="4" fillId="0" fontId="2" numFmtId="165" xfId="0" applyAlignment="1" applyBorder="1" applyFont="1" applyNumberFormat="1">
      <alignment readingOrder="0" vertical="top"/>
    </xf>
    <xf borderId="5" fillId="0" fontId="2" numFmtId="0" xfId="0" applyAlignment="1" applyBorder="1" applyFont="1">
      <alignment readingOrder="0" vertical="top"/>
    </xf>
    <xf borderId="4" fillId="0" fontId="3" numFmtId="0" xfId="0" applyAlignment="1" applyBorder="1" applyFont="1">
      <alignment vertical="top"/>
    </xf>
    <xf borderId="0" fillId="0" fontId="10" numFmtId="0" xfId="0" applyAlignment="1" applyFont="1">
      <alignment horizontal="right" vertical="bottom"/>
    </xf>
    <xf borderId="1" fillId="4" fontId="11" numFmtId="0" xfId="0" applyAlignment="1" applyBorder="1" applyFont="1">
      <alignment vertical="top"/>
    </xf>
    <xf borderId="1" fillId="0" fontId="12" numFmtId="0" xfId="0" applyAlignment="1" applyBorder="1" applyFont="1">
      <alignment vertical="top"/>
    </xf>
    <xf borderId="1" fillId="0" fontId="12" numFmtId="165" xfId="0" applyAlignment="1" applyBorder="1" applyFont="1" applyNumberFormat="1">
      <alignment horizontal="right" vertical="top"/>
    </xf>
    <xf borderId="1" fillId="0" fontId="12" numFmtId="0" xfId="0" applyAlignment="1" applyBorder="1" applyFont="1">
      <alignment horizontal="right" vertical="top"/>
    </xf>
    <xf borderId="1" fillId="0" fontId="12" numFmtId="0" xfId="0" applyAlignment="1" applyBorder="1" applyFont="1">
      <alignment shrinkToFit="0" vertical="top" wrapText="0"/>
    </xf>
    <xf borderId="1" fillId="0" fontId="10" numFmtId="0" xfId="0" applyAlignment="1" applyBorder="1" applyFont="1">
      <alignment vertical="top"/>
    </xf>
    <xf borderId="1" fillId="0" fontId="3" numFmtId="0" xfId="0" applyBorder="1" applyFont="1"/>
    <xf borderId="0" fillId="0" fontId="10" numFmtId="0" xfId="0" applyAlignment="1" applyFont="1">
      <alignment vertical="top"/>
    </xf>
    <xf borderId="0" fillId="5" fontId="10" numFmtId="0" xfId="0" applyAlignment="1" applyFont="1">
      <alignment horizontal="right" vertical="bottom"/>
    </xf>
    <xf borderId="1" fillId="5" fontId="11" numFmtId="0" xfId="0" applyAlignment="1" applyBorder="1" applyFont="1">
      <alignment vertical="top"/>
    </xf>
    <xf borderId="1" fillId="5" fontId="12" numFmtId="0" xfId="0" applyAlignment="1" applyBorder="1" applyFont="1">
      <alignment vertical="top"/>
    </xf>
    <xf borderId="1" fillId="5" fontId="12" numFmtId="165" xfId="0" applyAlignment="1" applyBorder="1" applyFont="1" applyNumberFormat="1">
      <alignment horizontal="right" vertical="top"/>
    </xf>
    <xf borderId="1" fillId="5" fontId="12" numFmtId="0" xfId="0" applyAlignment="1" applyBorder="1" applyFont="1">
      <alignment horizontal="right" vertical="top"/>
    </xf>
    <xf borderId="1" fillId="5" fontId="12" numFmtId="0" xfId="0" applyAlignment="1" applyBorder="1" applyFont="1">
      <alignment shrinkToFit="0" vertical="top" wrapText="0"/>
    </xf>
    <xf borderId="1" fillId="5" fontId="10" numFmtId="0" xfId="0" applyAlignment="1" applyBorder="1" applyFont="1">
      <alignment vertical="top"/>
    </xf>
    <xf borderId="1" fillId="5" fontId="3" numFmtId="0" xfId="0" applyBorder="1" applyFont="1"/>
    <xf borderId="0" fillId="5" fontId="3" numFmtId="0" xfId="0" applyFont="1"/>
    <xf borderId="0" fillId="5" fontId="10" numFmtId="0" xfId="0" applyAlignment="1" applyFont="1">
      <alignment vertical="top"/>
    </xf>
    <xf borderId="0" fillId="0" fontId="13" numFmtId="0" xfId="0" applyAlignment="1" applyFont="1">
      <alignment readingOrder="0"/>
    </xf>
    <xf borderId="1" fillId="0" fontId="14" numFmtId="0" xfId="0" applyAlignment="1" applyBorder="1" applyFont="1">
      <alignment readingOrder="0" vertical="top"/>
    </xf>
    <xf borderId="1" fillId="6" fontId="1" numFmtId="164" xfId="0" applyAlignment="1" applyBorder="1" applyFill="1" applyFont="1" applyNumberFormat="1">
      <alignment readingOrder="0" vertical="top"/>
    </xf>
    <xf borderId="1" fillId="6" fontId="2" numFmtId="164" xfId="0" applyAlignment="1" applyBorder="1" applyFont="1" applyNumberFormat="1">
      <alignment readingOrder="0" vertical="top"/>
    </xf>
    <xf borderId="1" fillId="6" fontId="2" numFmtId="0" xfId="0" applyAlignment="1" applyBorder="1" applyFont="1">
      <alignment readingOrder="0" vertical="top"/>
    </xf>
    <xf borderId="1" fillId="6" fontId="3" numFmtId="0" xfId="0" applyAlignment="1" applyBorder="1" applyFont="1">
      <alignment vertical="top"/>
    </xf>
    <xf borderId="0" fillId="0" fontId="15" numFmtId="0" xfId="0" applyAlignment="1" applyFont="1">
      <alignment readingOrder="0"/>
    </xf>
    <xf borderId="0" fillId="0" fontId="15" numFmtId="0" xfId="0" applyFont="1"/>
    <xf borderId="0" fillId="7" fontId="3" numFmtId="0" xfId="0" applyFill="1" applyFont="1"/>
    <xf borderId="2" fillId="2" fontId="16" numFmtId="0" xfId="0" applyAlignment="1" applyBorder="1" applyFont="1">
      <alignment readingOrder="0" vertical="top"/>
    </xf>
    <xf borderId="4" fillId="0" fontId="17" numFmtId="0" xfId="0" applyAlignment="1" applyBorder="1" applyFont="1">
      <alignment readingOrder="0" vertical="top"/>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E22978"/>
            </a:solidFill>
            <a:ln cmpd="sng">
              <a:solidFill>
                <a:srgbClr val="000000"/>
              </a:solidFill>
              <a:prstDash val="solid"/>
            </a:ln>
          </c:spPr>
          <c:dPt>
            <c:idx val="0"/>
            <c:spPr>
              <a:solidFill>
                <a:srgbClr val="FCE9F1"/>
              </a:solidFill>
              <a:ln cmpd="sng">
                <a:solidFill>
                  <a:srgbClr val="000000"/>
                </a:solidFill>
              </a:ln>
            </c:spPr>
          </c:dPt>
          <c:dPt>
            <c:idx val="1"/>
            <c:spPr>
              <a:solidFill>
                <a:srgbClr val="F8D8E6"/>
              </a:solidFill>
              <a:ln cmpd="sng">
                <a:solidFill>
                  <a:srgbClr val="000000"/>
                </a:solidFill>
              </a:ln>
            </c:spPr>
          </c:dPt>
          <c:dPt>
            <c:idx val="2"/>
            <c:spPr>
              <a:solidFill>
                <a:srgbClr val="F7BED6"/>
              </a:solidFill>
              <a:ln cmpd="sng">
                <a:solidFill>
                  <a:srgbClr val="000000"/>
                </a:solidFill>
              </a:ln>
            </c:spPr>
          </c:dPt>
          <c:dPt>
            <c:idx val="3"/>
            <c:spPr>
              <a:solidFill>
                <a:srgbClr val="F194BB"/>
              </a:solidFill>
              <a:ln cmpd="sng">
                <a:solidFill>
                  <a:srgbClr val="000000"/>
                </a:solidFill>
              </a:ln>
            </c:spPr>
          </c:dPt>
          <c:dPt>
            <c:idx val="4"/>
            <c:spPr>
              <a:solidFill>
                <a:srgbClr val="EB69A0"/>
              </a:solidFill>
              <a:ln cmpd="sng">
                <a:solidFill>
                  <a:srgbClr val="000000"/>
                </a:solidFill>
              </a:ln>
            </c:spPr>
          </c:dPt>
          <c:dPt>
            <c:idx val="5"/>
          </c:dPt>
          <c:dLbls>
            <c:numFmt formatCode="General" sourceLinked="1"/>
            <c:txPr>
              <a:bodyPr/>
              <a:lstStyle/>
              <a:p>
                <a:pPr lvl="0">
                  <a:defRPr b="0" sz="1600">
                    <a:solidFill>
                      <a:srgbClr val="000000"/>
                    </a:solidFill>
                  </a:defRPr>
                </a:pPr>
              </a:p>
            </c:txPr>
            <c:showLegendKey val="0"/>
            <c:showVal val="1"/>
            <c:showCatName val="0"/>
            <c:showSerName val="0"/>
            <c:showPercent val="0"/>
            <c:showBubbleSize val="0"/>
          </c:dLbls>
          <c:cat>
            <c:strRef>
              <c:f>'chart concern most'!$D$95:$I$95</c:f>
            </c:strRef>
          </c:cat>
          <c:val>
            <c:numRef>
              <c:f>'chart concern most'!$D$96:$I$96</c:f>
              <c:numCache/>
            </c:numRef>
          </c:val>
        </c:ser>
        <c:axId val="2131633682"/>
        <c:axId val="2023376059"/>
      </c:barChart>
      <c:catAx>
        <c:axId val="213163368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2023376059"/>
      </c:catAx>
      <c:valAx>
        <c:axId val="2023376059"/>
        <c:scaling>
          <c:orientation val="minMax"/>
          <c:max val="90.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none"/>
        <c:tickLblPos val="nextTo"/>
        <c:spPr>
          <a:ln/>
        </c:spPr>
        <c:txPr>
          <a:bodyPr/>
          <a:lstStyle/>
          <a:p>
            <a:pPr lvl="0">
              <a:defRPr b="0" sz="1600">
                <a:solidFill>
                  <a:srgbClr val="000000"/>
                </a:solidFill>
                <a:latin typeface="+mn-lt"/>
              </a:defRPr>
            </a:pPr>
          </a:p>
        </c:txPr>
        <c:crossAx val="2131633682"/>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'chart for privacy notice'!$H$2</c:f>
            </c:strRef>
          </c:tx>
          <c:spPr>
            <a:solidFill>
              <a:srgbClr val="3D85C6"/>
            </a:solidFill>
            <a:ln cmpd="sng">
              <a:solidFill>
                <a:srgbClr val="000000">
                  <a:alpha val="0"/>
                </a:srgbClr>
              </a:solidFill>
            </a:ln>
          </c:spPr>
          <c:dPt>
            <c:idx val="0"/>
          </c:dPt>
          <c:dLbls>
            <c:numFmt formatCode="General" sourceLinked="1"/>
            <c:txPr>
              <a:bodyPr/>
              <a:lstStyle/>
              <a:p>
                <a:pPr lvl="0">
                  <a:defRPr b="1" i="0">
                    <a:solidFill>
                      <a:srgbClr val="000000"/>
                    </a:solidFill>
                    <a:latin typeface="+mn-lt"/>
                  </a:defRPr>
                </a:pPr>
              </a:p>
            </c:txPr>
            <c:showLegendKey val="0"/>
            <c:showVal val="1"/>
            <c:showCatName val="0"/>
            <c:showSerName val="0"/>
            <c:showPercent val="0"/>
            <c:showBubbleSize val="0"/>
          </c:dLbls>
          <c:cat>
            <c:strRef>
              <c:f>'chart for privacy notice'!$I$1:$N$1</c:f>
            </c:strRef>
          </c:cat>
          <c:val>
            <c:numRef>
              <c:f>'chart for privacy notice'!$I$2:$N$2</c:f>
              <c:numCache/>
            </c:numRef>
          </c:val>
        </c:ser>
        <c:ser>
          <c:idx val="1"/>
          <c:order val="1"/>
          <c:tx>
            <c:strRef>
              <c:f>'chart for privacy notice'!$H$3</c:f>
            </c:strRef>
          </c:tx>
          <c:spPr>
            <a:solidFill>
              <a:srgbClr val="EA9999"/>
            </a:solidFill>
            <a:ln cmpd="sng">
              <a:solidFill>
                <a:srgbClr val="000000"/>
              </a:solidFill>
            </a:ln>
          </c:spPr>
          <c:dLbls>
            <c:numFmt formatCode="General" sourceLinked="1"/>
            <c:txPr>
              <a:bodyPr/>
              <a:lstStyle/>
              <a:p>
                <a:pPr lvl="0">
                  <a:defRPr b="1">
                    <a:solidFill>
                      <a:srgbClr val="000000"/>
                    </a:solidFill>
                    <a:latin typeface="+mn-lt"/>
                  </a:defRPr>
                </a:pPr>
              </a:p>
            </c:txPr>
            <c:showLegendKey val="0"/>
            <c:showVal val="1"/>
            <c:showCatName val="0"/>
            <c:showSerName val="0"/>
            <c:showPercent val="0"/>
            <c:showBubbleSize val="0"/>
          </c:dLbls>
          <c:cat>
            <c:strRef>
              <c:f>'chart for privacy notice'!$I$1:$N$1</c:f>
            </c:strRef>
          </c:cat>
          <c:val>
            <c:numRef>
              <c:f>'chart for privacy notice'!$I$3:$N$3</c:f>
              <c:numCache/>
            </c:numRef>
          </c:val>
        </c:ser>
        <c:ser>
          <c:idx val="2"/>
          <c:order val="2"/>
          <c:tx>
            <c:strRef>
              <c:f>'chart for privacy notice'!$H$4</c:f>
            </c:strRef>
          </c:tx>
          <c:spPr>
            <a:solidFill>
              <a:srgbClr val="FFE599"/>
            </a:solidFill>
            <a:ln cmpd="sng">
              <a:solidFill>
                <a:srgbClr val="000000"/>
              </a:solidFill>
              <a:prstDash val="solid"/>
            </a:ln>
          </c:spPr>
          <c:dLbls>
            <c:numFmt formatCode="General" sourceLinked="1"/>
            <c:txPr>
              <a:bodyPr/>
              <a:lstStyle/>
              <a:p>
                <a:pPr lvl="0">
                  <a:defRPr b="1">
                    <a:solidFill>
                      <a:srgbClr val="000000"/>
                    </a:solidFill>
                    <a:latin typeface="+mn-lt"/>
                  </a:defRPr>
                </a:pPr>
              </a:p>
            </c:txPr>
            <c:showLegendKey val="0"/>
            <c:showVal val="1"/>
            <c:showCatName val="0"/>
            <c:showSerName val="0"/>
            <c:showPercent val="0"/>
            <c:showBubbleSize val="0"/>
          </c:dLbls>
          <c:cat>
            <c:strRef>
              <c:f>'chart for privacy notice'!$I$1:$N$1</c:f>
            </c:strRef>
          </c:cat>
          <c:val>
            <c:numRef>
              <c:f>'chart for privacy notice'!$I$4:$N$4</c:f>
              <c:numCache/>
            </c:numRef>
          </c:val>
        </c:ser>
        <c:ser>
          <c:idx val="3"/>
          <c:order val="3"/>
          <c:tx>
            <c:strRef>
              <c:f>'chart for privacy notice'!$H$5</c:f>
            </c:strRef>
          </c:tx>
          <c:spPr>
            <a:solidFill>
              <a:srgbClr val="B6D7A8"/>
            </a:solidFill>
            <a:ln cmpd="sng">
              <a:solidFill>
                <a:srgbClr val="000000"/>
              </a:solidFill>
            </a:ln>
          </c:spPr>
          <c:dLbls>
            <c:numFmt formatCode="General" sourceLinked="1"/>
            <c:txPr>
              <a:bodyPr/>
              <a:lstStyle/>
              <a:p>
                <a:pPr lvl="0">
                  <a:defRPr b="1">
                    <a:solidFill>
                      <a:srgbClr val="000000"/>
                    </a:solidFill>
                    <a:latin typeface="+mn-lt"/>
                  </a:defRPr>
                </a:pPr>
              </a:p>
            </c:txPr>
            <c:showLegendKey val="0"/>
            <c:showVal val="1"/>
            <c:showCatName val="0"/>
            <c:showSerName val="0"/>
            <c:showPercent val="0"/>
            <c:showBubbleSize val="0"/>
          </c:dLbls>
          <c:cat>
            <c:strRef>
              <c:f>'chart for privacy notice'!$I$1:$N$1</c:f>
            </c:strRef>
          </c:cat>
          <c:val>
            <c:numRef>
              <c:f>'chart for privacy notice'!$I$5:$N$5</c:f>
              <c:numCache/>
            </c:numRef>
          </c:val>
        </c:ser>
        <c:ser>
          <c:idx val="4"/>
          <c:order val="4"/>
          <c:tx>
            <c:strRef>
              <c:f>'chart for privacy notice'!$H$6</c:f>
            </c:strRef>
          </c:tx>
          <c:cat>
            <c:strRef>
              <c:f>'chart for privacy notice'!$I$1:$N$1</c:f>
            </c:strRef>
          </c:cat>
          <c:val>
            <c:numRef>
              <c:f>'chart for privacy notice'!$I$6:$N$6</c:f>
              <c:numCache/>
            </c:numRef>
          </c:val>
        </c:ser>
        <c:ser>
          <c:idx val="5"/>
          <c:order val="5"/>
          <c:tx>
            <c:strRef>
              <c:f>'chart for privacy notice'!$H$7</c:f>
            </c:strRef>
          </c:tx>
          <c:cat>
            <c:strRef>
              <c:f>'chart for privacy notice'!$I$1:$N$1</c:f>
            </c:strRef>
          </c:cat>
          <c:val>
            <c:numRef>
              <c:f>'chart for privacy notice'!$I$7:$N$7</c:f>
              <c:numCache/>
            </c:numRef>
          </c:val>
        </c:ser>
        <c:overlap val="100"/>
        <c:axId val="376343392"/>
        <c:axId val="2067296171"/>
      </c:barChart>
      <c:catAx>
        <c:axId val="3763433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a:ln>
            <a:solidFill/>
          </a:ln>
        </c:spPr>
        <c:txPr>
          <a:bodyPr/>
          <a:lstStyle/>
          <a:p>
            <a:pPr lvl="0">
              <a:defRPr b="0">
                <a:solidFill>
                  <a:srgbClr val="000000"/>
                </a:solidFill>
                <a:latin typeface="+mn-lt"/>
              </a:defRPr>
            </a:pPr>
          </a:p>
        </c:txPr>
        <c:crossAx val="2067296171"/>
      </c:catAx>
      <c:valAx>
        <c:axId val="2067296171"/>
        <c:scaling>
          <c:orientation val="minMax"/>
          <c:max val="100.0"/>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none"/>
        <c:tickLblPos val="nextTo"/>
        <c:spPr>
          <a:ln/>
        </c:spPr>
        <c:txPr>
          <a:bodyPr/>
          <a:lstStyle/>
          <a:p>
            <a:pPr lvl="0">
              <a:defRPr b="0">
                <a:solidFill>
                  <a:srgbClr val="000000"/>
                </a:solidFill>
                <a:latin typeface="+mn-lt"/>
              </a:defRPr>
            </a:pPr>
          </a:p>
        </c:txPr>
        <c:crossAx val="376343392"/>
        <c:majorUnit val="10.0"/>
        <c:minorUnit val="3.3333333333333335"/>
      </c:valAx>
    </c:plotArea>
    <c:legend>
      <c:legendPos val="b"/>
      <c:overlay val="0"/>
      <c:txPr>
        <a:bodyPr/>
        <a:lstStyle/>
        <a:p>
          <a:pPr lvl="0">
            <a:defRPr b="0">
              <a:solidFill>
                <a:srgbClr val="1A1A1A"/>
              </a:solidFill>
              <a:latin typeface="+mn-lt"/>
            </a:defRPr>
          </a:pPr>
        </a:p>
      </c:txPr>
    </c:legend>
    <c:plotVisOnly val="1"/>
  </c:chart>
  <c:spPr>
    <a:solidFill>
      <a:srgbClr val="FFFFFF"/>
    </a:solidFill>
  </c:spPr>
</c:chartSpace>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238125</xdr:colOff>
      <xdr:row>97</xdr:row>
      <xdr:rowOff>38100</xdr:rowOff>
    </xdr:from>
    <xdr:ext cx="7829550" cy="4086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419100</xdr:colOff>
      <xdr:row>23</xdr:row>
      <xdr:rowOff>0</xdr:rowOff>
    </xdr:from>
    <xdr:ext cx="7086600" cy="3790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privacynoticelab@gmail.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mailto:privacynoticelab@gmail.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mailto:privacynoticelab@gmail.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drawing" Target="../drawings/drawing8.xml"/><Relationship Id="rId11" Type="http://schemas.openxmlformats.org/officeDocument/2006/relationships/hyperlink" Target="mailto:vittorio@vocalime.com" TargetMode="External"/><Relationship Id="rId10" Type="http://schemas.openxmlformats.org/officeDocument/2006/relationships/hyperlink" Target="mailto:djalexaskills@gmail.com" TargetMode="External"/><Relationship Id="rId13" Type="http://schemas.openxmlformats.org/officeDocument/2006/relationships/hyperlink" Target="mailto:omonponel@gmail.com" TargetMode="External"/><Relationship Id="rId12" Type="http://schemas.openxmlformats.org/officeDocument/2006/relationships/hyperlink" Target="mailto:support@dillilabs.com" TargetMode="External"/><Relationship Id="rId1" Type="http://schemas.openxmlformats.org/officeDocument/2006/relationships/hyperlink" Target="mailto:hello@dabblelab.com" TargetMode="External"/><Relationship Id="rId2" Type="http://schemas.openxmlformats.org/officeDocument/2006/relationships/hyperlink" Target="https://github.com/danielaramirezdc/ToDoList" TargetMode="External"/><Relationship Id="rId3" Type="http://schemas.openxmlformats.org/officeDocument/2006/relationships/hyperlink" Target="mailto:josep@valls.name" TargetMode="External"/><Relationship Id="rId4" Type="http://schemas.openxmlformats.org/officeDocument/2006/relationships/hyperlink" Target="mailto:smartchatbots@gmail.com" TargetMode="External"/><Relationship Id="rId9" Type="http://schemas.openxmlformats.org/officeDocument/2006/relationships/hyperlink" Target="mailto:djalexaskills@gmail.com" TargetMode="External"/><Relationship Id="rId15" Type="http://schemas.openxmlformats.org/officeDocument/2006/relationships/hyperlink" Target="mailto:support@makemeaskill.com" TargetMode="External"/><Relationship Id="rId14" Type="http://schemas.openxmlformats.org/officeDocument/2006/relationships/hyperlink" Target="mailto:apooos3@gmail.com" TargetMode="External"/><Relationship Id="rId17" Type="http://schemas.openxmlformats.org/officeDocument/2006/relationships/hyperlink" Target="mailto:voice@pentatech.com.au" TargetMode="External"/><Relationship Id="rId16" Type="http://schemas.openxmlformats.org/officeDocument/2006/relationships/hyperlink" Target="mailto:icode365@gmail.com" TargetMode="External"/><Relationship Id="rId5" Type="http://schemas.openxmlformats.org/officeDocument/2006/relationships/hyperlink" Target="https://github.com/Yanjingwen111/Privacy-Notice-through-Voice" TargetMode="External"/><Relationship Id="rId19" Type="http://schemas.openxmlformats.org/officeDocument/2006/relationships/hyperlink" Target="mailto:info.maxedskills@gmail.com" TargetMode="External"/><Relationship Id="rId6" Type="http://schemas.openxmlformats.org/officeDocument/2006/relationships/hyperlink" Target="mailto:deepak@deepak.com.np" TargetMode="External"/><Relationship Id="rId18" Type="http://schemas.openxmlformats.org/officeDocument/2006/relationships/hyperlink" Target="mailto:contact@thealexa.dev" TargetMode="External"/><Relationship Id="rId7" Type="http://schemas.openxmlformats.org/officeDocument/2006/relationships/hyperlink" Target="mailto:sohombose7@gmail.com" TargetMode="External"/><Relationship Id="rId8" Type="http://schemas.openxmlformats.org/officeDocument/2006/relationships/hyperlink" Target="mailto:sohombose7@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privacynoticelab@gmail.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8" max="18" width="19.5"/>
    <col customWidth="1" min="26" max="26" width="26.63"/>
    <col customWidth="1" min="54" max="54" width="71.38"/>
    <col customWidth="1" min="55" max="55" width="31.13"/>
    <col customWidth="1" min="58" max="58" width="13.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23</v>
      </c>
      <c r="AA1" s="1" t="s">
        <v>25</v>
      </c>
      <c r="AB1" s="1" t="s">
        <v>26</v>
      </c>
      <c r="AC1" s="1" t="s">
        <v>27</v>
      </c>
      <c r="AD1" s="1" t="s">
        <v>28</v>
      </c>
      <c r="AE1" s="1" t="s">
        <v>23</v>
      </c>
      <c r="AF1" s="1" t="s">
        <v>25</v>
      </c>
      <c r="AG1" s="1" t="s">
        <v>29</v>
      </c>
      <c r="AH1" s="1" t="s">
        <v>30</v>
      </c>
      <c r="AI1" s="1" t="s">
        <v>31</v>
      </c>
      <c r="AJ1" s="1" t="s">
        <v>23</v>
      </c>
      <c r="AK1" s="1" t="s">
        <v>25</v>
      </c>
      <c r="AL1" s="1" t="s">
        <v>32</v>
      </c>
      <c r="AM1" s="1" t="s">
        <v>33</v>
      </c>
      <c r="AN1" s="1" t="s">
        <v>26</v>
      </c>
      <c r="AO1" s="1" t="s">
        <v>34</v>
      </c>
      <c r="AP1" s="1" t="s">
        <v>35</v>
      </c>
      <c r="AQ1" s="1" t="s">
        <v>36</v>
      </c>
      <c r="AR1" s="1" t="s">
        <v>37</v>
      </c>
      <c r="AS1" s="1" t="s">
        <v>38</v>
      </c>
      <c r="AT1" s="1" t="s">
        <v>39</v>
      </c>
      <c r="AU1" s="1" t="s">
        <v>40</v>
      </c>
      <c r="AV1" s="1" t="s">
        <v>41</v>
      </c>
      <c r="AW1" s="1" t="s">
        <v>42</v>
      </c>
      <c r="AX1" s="1" t="s">
        <v>43</v>
      </c>
      <c r="AY1" s="1" t="s">
        <v>44</v>
      </c>
      <c r="AZ1" s="1" t="s">
        <v>45</v>
      </c>
      <c r="BA1" s="1" t="s">
        <v>25</v>
      </c>
      <c r="BB1" s="1" t="s">
        <v>46</v>
      </c>
      <c r="BC1" s="1" t="s">
        <v>47</v>
      </c>
      <c r="BD1" s="1" t="s">
        <v>23</v>
      </c>
      <c r="BE1" s="1" t="s">
        <v>48</v>
      </c>
      <c r="BF1" s="2" t="s">
        <v>49</v>
      </c>
    </row>
    <row r="2">
      <c r="A2" s="3">
        <v>45315.40467592593</v>
      </c>
      <c r="B2" s="4">
        <v>45315.408159722225</v>
      </c>
      <c r="C2" s="5" t="s">
        <v>50</v>
      </c>
      <c r="D2" s="5" t="s">
        <v>51</v>
      </c>
      <c r="E2" s="5">
        <v>94.0</v>
      </c>
      <c r="F2" s="5">
        <v>301.0</v>
      </c>
      <c r="G2" s="5" t="b">
        <v>0</v>
      </c>
      <c r="H2" s="6"/>
      <c r="I2" s="5" t="s">
        <v>52</v>
      </c>
      <c r="J2" s="6"/>
      <c r="K2" s="6"/>
      <c r="L2" s="6"/>
      <c r="M2" s="6"/>
      <c r="N2" s="6"/>
      <c r="O2" s="6"/>
      <c r="P2" s="5" t="s">
        <v>53</v>
      </c>
      <c r="Q2" s="5" t="s">
        <v>54</v>
      </c>
      <c r="R2" s="5" t="s">
        <v>55</v>
      </c>
      <c r="S2" s="5" t="s">
        <v>56</v>
      </c>
      <c r="T2" s="5" t="s">
        <v>57</v>
      </c>
      <c r="U2" s="5" t="s">
        <v>58</v>
      </c>
      <c r="V2" s="6"/>
      <c r="W2" s="5" t="s">
        <v>59</v>
      </c>
      <c r="X2" s="5" t="s">
        <v>60</v>
      </c>
      <c r="Y2" s="6"/>
      <c r="Z2" s="5" t="s">
        <v>60</v>
      </c>
      <c r="AA2" s="5" t="s">
        <v>61</v>
      </c>
      <c r="AB2" s="5" t="s">
        <v>62</v>
      </c>
      <c r="AC2" s="5" t="s">
        <v>63</v>
      </c>
      <c r="AD2" s="5" t="s">
        <v>64</v>
      </c>
      <c r="AE2" s="5" t="s">
        <v>65</v>
      </c>
      <c r="AF2" s="5" t="s">
        <v>66</v>
      </c>
      <c r="AG2" s="5" t="s">
        <v>67</v>
      </c>
      <c r="AH2" s="5" t="s">
        <v>68</v>
      </c>
      <c r="AI2" s="6"/>
      <c r="AJ2" s="5" t="s">
        <v>66</v>
      </c>
      <c r="AK2" s="5" t="s">
        <v>69</v>
      </c>
      <c r="AL2" s="6"/>
      <c r="AM2" s="5" t="s">
        <v>70</v>
      </c>
      <c r="AN2" s="5" t="s">
        <v>71</v>
      </c>
      <c r="AO2" s="6"/>
      <c r="AP2" s="5" t="s">
        <v>65</v>
      </c>
      <c r="AQ2" s="5" t="s">
        <v>66</v>
      </c>
      <c r="AR2" s="6"/>
      <c r="AS2" s="5" t="s">
        <v>72</v>
      </c>
      <c r="AT2" s="5" t="s">
        <v>72</v>
      </c>
      <c r="AU2" s="5" t="s">
        <v>73</v>
      </c>
      <c r="AV2" s="5" t="s">
        <v>74</v>
      </c>
      <c r="AW2" s="5" t="s">
        <v>73</v>
      </c>
      <c r="AX2" s="5" t="s">
        <v>73</v>
      </c>
      <c r="AY2" s="5" t="s">
        <v>66</v>
      </c>
      <c r="AZ2" s="5" t="s">
        <v>65</v>
      </c>
      <c r="BA2" s="5" t="s">
        <v>75</v>
      </c>
      <c r="BB2" s="6"/>
      <c r="BC2" s="6"/>
      <c r="BD2" s="6"/>
      <c r="BE2" s="6"/>
      <c r="BF2" s="7" t="str">
        <f t="shared" ref="BF2:BF37" si="1">IF(ISNUMBER(BE2), "Pass", "Fail")</f>
        <v>Fail</v>
      </c>
    </row>
    <row r="3">
      <c r="A3" s="8">
        <v>45307.60603009259</v>
      </c>
      <c r="B3" s="9">
        <v>45307.62013888889</v>
      </c>
      <c r="C3" s="10" t="s">
        <v>50</v>
      </c>
      <c r="D3" s="10" t="s">
        <v>76</v>
      </c>
      <c r="E3" s="10">
        <v>100.0</v>
      </c>
      <c r="F3" s="10">
        <v>1218.0</v>
      </c>
      <c r="G3" s="10" t="b">
        <v>1</v>
      </c>
      <c r="H3" s="9">
        <v>45307.620150462964</v>
      </c>
      <c r="I3" s="10" t="s">
        <v>77</v>
      </c>
      <c r="J3" s="11"/>
      <c r="K3" s="11"/>
      <c r="L3" s="11"/>
      <c r="M3" s="11"/>
      <c r="N3" s="10">
        <v>34.0782</v>
      </c>
      <c r="O3" s="10">
        <v>-84.6485</v>
      </c>
      <c r="P3" s="10" t="s">
        <v>53</v>
      </c>
      <c r="Q3" s="10" t="s">
        <v>54</v>
      </c>
      <c r="R3" s="10" t="s">
        <v>55</v>
      </c>
      <c r="S3" s="10" t="s">
        <v>56</v>
      </c>
      <c r="T3" s="10" t="s">
        <v>57</v>
      </c>
      <c r="U3" s="10" t="s">
        <v>78</v>
      </c>
      <c r="V3" s="11"/>
      <c r="W3" s="10" t="s">
        <v>79</v>
      </c>
      <c r="X3" s="10" t="s">
        <v>80</v>
      </c>
      <c r="Y3" s="11"/>
      <c r="Z3" s="10" t="s">
        <v>80</v>
      </c>
      <c r="AA3" s="10" t="s">
        <v>81</v>
      </c>
      <c r="AB3" s="10" t="s">
        <v>82</v>
      </c>
      <c r="AC3" s="10" t="s">
        <v>63</v>
      </c>
      <c r="AD3" s="11"/>
      <c r="AE3" s="10" t="s">
        <v>66</v>
      </c>
      <c r="AF3" s="10" t="s">
        <v>66</v>
      </c>
      <c r="AG3" s="10" t="s">
        <v>83</v>
      </c>
      <c r="AH3" s="11"/>
      <c r="AI3" s="11"/>
      <c r="AJ3" s="10" t="s">
        <v>66</v>
      </c>
      <c r="AK3" s="10" t="s">
        <v>69</v>
      </c>
      <c r="AL3" s="11"/>
      <c r="AM3" s="10" t="s">
        <v>84</v>
      </c>
      <c r="AN3" s="10" t="s">
        <v>85</v>
      </c>
      <c r="AO3" s="11"/>
      <c r="AP3" s="10" t="s">
        <v>66</v>
      </c>
      <c r="AQ3" s="10" t="s">
        <v>66</v>
      </c>
      <c r="AR3" s="11"/>
      <c r="AS3" s="10" t="s">
        <v>74</v>
      </c>
      <c r="AT3" s="10" t="s">
        <v>74</v>
      </c>
      <c r="AU3" s="10" t="s">
        <v>72</v>
      </c>
      <c r="AV3" s="10" t="s">
        <v>74</v>
      </c>
      <c r="AW3" s="10" t="s">
        <v>74</v>
      </c>
      <c r="AX3" s="10" t="s">
        <v>74</v>
      </c>
      <c r="AY3" s="10" t="s">
        <v>69</v>
      </c>
      <c r="AZ3" s="10" t="s">
        <v>66</v>
      </c>
      <c r="BA3" s="10" t="s">
        <v>86</v>
      </c>
      <c r="BB3" s="11"/>
      <c r="BC3" s="10" t="s">
        <v>87</v>
      </c>
      <c r="BD3" s="10" t="s">
        <v>88</v>
      </c>
      <c r="BE3" s="10">
        <v>7034.0</v>
      </c>
      <c r="BF3" s="12" t="str">
        <f t="shared" si="1"/>
        <v>Pass</v>
      </c>
    </row>
    <row r="4">
      <c r="A4" s="8">
        <v>45307.610671296294</v>
      </c>
      <c r="B4" s="9">
        <v>45307.62587962963</v>
      </c>
      <c r="C4" s="10" t="s">
        <v>50</v>
      </c>
      <c r="D4" s="10" t="s">
        <v>89</v>
      </c>
      <c r="E4" s="10">
        <v>100.0</v>
      </c>
      <c r="F4" s="10">
        <v>1313.0</v>
      </c>
      <c r="G4" s="10" t="b">
        <v>1</v>
      </c>
      <c r="H4" s="9">
        <v>45307.62587962963</v>
      </c>
      <c r="I4" s="10" t="s">
        <v>90</v>
      </c>
      <c r="J4" s="11"/>
      <c r="K4" s="11"/>
      <c r="L4" s="11"/>
      <c r="M4" s="11"/>
      <c r="N4" s="10">
        <v>36.5002</v>
      </c>
      <c r="O4" s="10">
        <v>-80.6163</v>
      </c>
      <c r="P4" s="10" t="s">
        <v>53</v>
      </c>
      <c r="Q4" s="10" t="s">
        <v>54</v>
      </c>
      <c r="R4" s="10" t="s">
        <v>55</v>
      </c>
      <c r="S4" s="10" t="s">
        <v>56</v>
      </c>
      <c r="T4" s="10" t="s">
        <v>57</v>
      </c>
      <c r="U4" s="10" t="s">
        <v>91</v>
      </c>
      <c r="V4" s="11"/>
      <c r="W4" s="10" t="s">
        <v>59</v>
      </c>
      <c r="X4" s="10" t="s">
        <v>92</v>
      </c>
      <c r="Y4" s="11"/>
      <c r="Z4" s="10" t="s">
        <v>92</v>
      </c>
      <c r="AA4" s="10" t="s">
        <v>81</v>
      </c>
      <c r="AB4" s="10" t="s">
        <v>93</v>
      </c>
      <c r="AC4" s="10" t="s">
        <v>63</v>
      </c>
      <c r="AD4" s="11"/>
      <c r="AE4" s="10" t="s">
        <v>66</v>
      </c>
      <c r="AF4" s="10" t="s">
        <v>66</v>
      </c>
      <c r="AG4" s="10" t="s">
        <v>83</v>
      </c>
      <c r="AH4" s="11"/>
      <c r="AI4" s="11"/>
      <c r="AJ4" s="10" t="s">
        <v>69</v>
      </c>
      <c r="AK4" s="10" t="s">
        <v>69</v>
      </c>
      <c r="AL4" s="11"/>
      <c r="AM4" s="10" t="s">
        <v>70</v>
      </c>
      <c r="AN4" s="10" t="s">
        <v>94</v>
      </c>
      <c r="AO4" s="11"/>
      <c r="AP4" s="10" t="s">
        <v>65</v>
      </c>
      <c r="AQ4" s="10" t="s">
        <v>66</v>
      </c>
      <c r="AR4" s="11"/>
      <c r="AS4" s="10" t="s">
        <v>74</v>
      </c>
      <c r="AT4" s="10" t="s">
        <v>74</v>
      </c>
      <c r="AU4" s="10" t="s">
        <v>74</v>
      </c>
      <c r="AV4" s="10" t="s">
        <v>74</v>
      </c>
      <c r="AW4" s="10" t="s">
        <v>74</v>
      </c>
      <c r="AX4" s="10" t="s">
        <v>74</v>
      </c>
      <c r="AY4" s="10" t="s">
        <v>69</v>
      </c>
      <c r="AZ4" s="10" t="s">
        <v>66</v>
      </c>
      <c r="BA4" s="10" t="s">
        <v>95</v>
      </c>
      <c r="BB4" s="11"/>
      <c r="BC4" s="10" t="s">
        <v>87</v>
      </c>
      <c r="BD4" s="11"/>
      <c r="BE4" s="10">
        <v>3711.0</v>
      </c>
      <c r="BF4" s="12" t="str">
        <f t="shared" si="1"/>
        <v>Pass</v>
      </c>
    </row>
    <row r="5">
      <c r="A5" s="8">
        <v>45307.61398148148</v>
      </c>
      <c r="B5" s="9">
        <v>45307.62464120371</v>
      </c>
      <c r="C5" s="10" t="s">
        <v>50</v>
      </c>
      <c r="D5" s="10" t="s">
        <v>96</v>
      </c>
      <c r="E5" s="10">
        <v>30.0</v>
      </c>
      <c r="F5" s="10">
        <v>921.0</v>
      </c>
      <c r="G5" s="10" t="b">
        <v>0</v>
      </c>
      <c r="H5" s="9">
        <v>45314.62469907408</v>
      </c>
      <c r="I5" s="10" t="s">
        <v>97</v>
      </c>
      <c r="J5" s="11"/>
      <c r="K5" s="11"/>
      <c r="L5" s="11"/>
      <c r="M5" s="11"/>
      <c r="N5" s="11"/>
      <c r="O5" s="11"/>
      <c r="P5" s="10" t="s">
        <v>53</v>
      </c>
      <c r="Q5" s="10" t="s">
        <v>54</v>
      </c>
      <c r="R5" s="10" t="s">
        <v>55</v>
      </c>
      <c r="S5" s="10" t="s">
        <v>98</v>
      </c>
      <c r="T5" s="10" t="s">
        <v>57</v>
      </c>
      <c r="U5" s="10" t="s">
        <v>78</v>
      </c>
      <c r="V5" s="11"/>
      <c r="W5" s="10" t="s">
        <v>79</v>
      </c>
      <c r="X5" s="10" t="s">
        <v>92</v>
      </c>
      <c r="Y5" s="11"/>
      <c r="Z5" s="10" t="s">
        <v>92</v>
      </c>
      <c r="AA5" s="10" t="s">
        <v>99</v>
      </c>
      <c r="AB5" s="10" t="s">
        <v>100</v>
      </c>
      <c r="AC5" s="10" t="s">
        <v>63</v>
      </c>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2" t="str">
        <f t="shared" si="1"/>
        <v>Fail</v>
      </c>
    </row>
    <row r="6">
      <c r="A6" s="8">
        <v>45307.61541666667</v>
      </c>
      <c r="B6" s="9">
        <v>45307.624189814815</v>
      </c>
      <c r="C6" s="10" t="s">
        <v>50</v>
      </c>
      <c r="D6" s="10" t="s">
        <v>96</v>
      </c>
      <c r="E6" s="10">
        <v>100.0</v>
      </c>
      <c r="F6" s="10">
        <v>757.0</v>
      </c>
      <c r="G6" s="10" t="b">
        <v>1</v>
      </c>
      <c r="H6" s="9">
        <v>45307.62420138889</v>
      </c>
      <c r="I6" s="10" t="s">
        <v>101</v>
      </c>
      <c r="J6" s="11"/>
      <c r="K6" s="11"/>
      <c r="L6" s="11"/>
      <c r="M6" s="11"/>
      <c r="N6" s="10">
        <v>37.8032</v>
      </c>
      <c r="O6" s="10">
        <v>-86.4186</v>
      </c>
      <c r="P6" s="10" t="s">
        <v>53</v>
      </c>
      <c r="Q6" s="10" t="s">
        <v>54</v>
      </c>
      <c r="R6" s="10" t="s">
        <v>55</v>
      </c>
      <c r="S6" s="10" t="s">
        <v>98</v>
      </c>
      <c r="T6" s="10" t="s">
        <v>57</v>
      </c>
      <c r="U6" s="10" t="s">
        <v>78</v>
      </c>
      <c r="V6" s="11"/>
      <c r="W6" s="10" t="s">
        <v>79</v>
      </c>
      <c r="X6" s="10" t="s">
        <v>92</v>
      </c>
      <c r="Y6" s="11"/>
      <c r="Z6" s="10" t="s">
        <v>92</v>
      </c>
      <c r="AA6" s="10" t="s">
        <v>99</v>
      </c>
      <c r="AB6" s="10" t="s">
        <v>100</v>
      </c>
      <c r="AC6" s="10" t="s">
        <v>63</v>
      </c>
      <c r="AD6" s="11"/>
      <c r="AE6" s="10" t="s">
        <v>66</v>
      </c>
      <c r="AF6" s="10" t="s">
        <v>69</v>
      </c>
      <c r="AG6" s="11"/>
      <c r="AH6" s="10" t="s">
        <v>102</v>
      </c>
      <c r="AI6" s="11"/>
      <c r="AJ6" s="10" t="s">
        <v>66</v>
      </c>
      <c r="AK6" s="10" t="s">
        <v>69</v>
      </c>
      <c r="AL6" s="11"/>
      <c r="AM6" s="10" t="s">
        <v>84</v>
      </c>
      <c r="AN6" s="10" t="s">
        <v>103</v>
      </c>
      <c r="AO6" s="11"/>
      <c r="AP6" s="10" t="s">
        <v>66</v>
      </c>
      <c r="AQ6" s="10" t="s">
        <v>66</v>
      </c>
      <c r="AR6" s="11"/>
      <c r="AS6" s="10" t="s">
        <v>74</v>
      </c>
      <c r="AT6" s="10" t="s">
        <v>74</v>
      </c>
      <c r="AU6" s="10" t="s">
        <v>74</v>
      </c>
      <c r="AV6" s="10" t="s">
        <v>72</v>
      </c>
      <c r="AW6" s="10" t="s">
        <v>74</v>
      </c>
      <c r="AX6" s="10" t="s">
        <v>73</v>
      </c>
      <c r="AY6" s="10" t="s">
        <v>65</v>
      </c>
      <c r="AZ6" s="10" t="s">
        <v>66</v>
      </c>
      <c r="BA6" s="10" t="s">
        <v>104</v>
      </c>
      <c r="BB6" s="11"/>
      <c r="BC6" s="10" t="s">
        <v>87</v>
      </c>
      <c r="BD6" s="10" t="s">
        <v>105</v>
      </c>
      <c r="BE6" s="10">
        <v>2833.0</v>
      </c>
      <c r="BF6" s="12" t="str">
        <f t="shared" si="1"/>
        <v>Pass</v>
      </c>
    </row>
    <row r="7">
      <c r="A7" s="8">
        <v>45307.623715277776</v>
      </c>
      <c r="B7" s="9">
        <v>45307.62564814815</v>
      </c>
      <c r="C7" s="10" t="s">
        <v>50</v>
      </c>
      <c r="D7" s="10" t="s">
        <v>106</v>
      </c>
      <c r="E7" s="10">
        <v>28.0</v>
      </c>
      <c r="F7" s="10">
        <v>166.0</v>
      </c>
      <c r="G7" s="10" t="b">
        <v>0</v>
      </c>
      <c r="H7" s="9">
        <v>45314.62569444445</v>
      </c>
      <c r="I7" s="10" t="s">
        <v>107</v>
      </c>
      <c r="J7" s="11"/>
      <c r="K7" s="11"/>
      <c r="L7" s="11"/>
      <c r="M7" s="11"/>
      <c r="N7" s="11"/>
      <c r="O7" s="11"/>
      <c r="P7" s="10" t="s">
        <v>53</v>
      </c>
      <c r="Q7" s="10" t="s">
        <v>54</v>
      </c>
      <c r="R7" s="10" t="s">
        <v>55</v>
      </c>
      <c r="S7" s="10" t="s">
        <v>98</v>
      </c>
      <c r="T7" s="10" t="s">
        <v>108</v>
      </c>
      <c r="U7" s="10" t="s">
        <v>78</v>
      </c>
      <c r="V7" s="11"/>
      <c r="W7" s="10" t="s">
        <v>79</v>
      </c>
      <c r="X7" s="10" t="s">
        <v>109</v>
      </c>
      <c r="Y7" s="11"/>
      <c r="Z7" s="10" t="s">
        <v>109</v>
      </c>
      <c r="AA7" s="10" t="s">
        <v>81</v>
      </c>
      <c r="AB7" s="10" t="s">
        <v>100</v>
      </c>
      <c r="AC7" s="10" t="s">
        <v>63</v>
      </c>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2" t="str">
        <f t="shared" si="1"/>
        <v>Fail</v>
      </c>
    </row>
    <row r="8">
      <c r="A8" s="8">
        <v>45307.62662037037</v>
      </c>
      <c r="B8" s="9">
        <v>45307.63880787037</v>
      </c>
      <c r="C8" s="10" t="s">
        <v>50</v>
      </c>
      <c r="D8" s="10" t="s">
        <v>110</v>
      </c>
      <c r="E8" s="10">
        <v>100.0</v>
      </c>
      <c r="F8" s="10">
        <v>1052.0</v>
      </c>
      <c r="G8" s="10" t="b">
        <v>1</v>
      </c>
      <c r="H8" s="9">
        <v>45307.63880787037</v>
      </c>
      <c r="I8" s="10" t="s">
        <v>111</v>
      </c>
      <c r="J8" s="11"/>
      <c r="K8" s="11"/>
      <c r="L8" s="11"/>
      <c r="M8" s="11"/>
      <c r="N8" s="10">
        <v>33.9212</v>
      </c>
      <c r="O8" s="10">
        <v>-118.1424</v>
      </c>
      <c r="P8" s="10" t="s">
        <v>53</v>
      </c>
      <c r="Q8" s="10" t="s">
        <v>54</v>
      </c>
      <c r="R8" s="10" t="s">
        <v>55</v>
      </c>
      <c r="S8" s="10" t="s">
        <v>98</v>
      </c>
      <c r="T8" s="10" t="s">
        <v>57</v>
      </c>
      <c r="U8" s="10" t="s">
        <v>58</v>
      </c>
      <c r="V8" s="11"/>
      <c r="W8" s="10" t="s">
        <v>59</v>
      </c>
      <c r="X8" s="10" t="s">
        <v>92</v>
      </c>
      <c r="Y8" s="11"/>
      <c r="Z8" s="10" t="s">
        <v>92</v>
      </c>
      <c r="AA8" s="10" t="s">
        <v>81</v>
      </c>
      <c r="AB8" s="10" t="s">
        <v>112</v>
      </c>
      <c r="AC8" s="10" t="s">
        <v>63</v>
      </c>
      <c r="AD8" s="11"/>
      <c r="AE8" s="10" t="s">
        <v>66</v>
      </c>
      <c r="AF8" s="10" t="s">
        <v>66</v>
      </c>
      <c r="AG8" s="10" t="s">
        <v>83</v>
      </c>
      <c r="AH8" s="11"/>
      <c r="AI8" s="11"/>
      <c r="AJ8" s="10" t="s">
        <v>66</v>
      </c>
      <c r="AK8" s="10" t="s">
        <v>69</v>
      </c>
      <c r="AL8" s="11"/>
      <c r="AM8" s="10" t="s">
        <v>70</v>
      </c>
      <c r="AN8" s="10" t="s">
        <v>103</v>
      </c>
      <c r="AO8" s="11"/>
      <c r="AP8" s="10" t="s">
        <v>66</v>
      </c>
      <c r="AQ8" s="10" t="s">
        <v>66</v>
      </c>
      <c r="AR8" s="11"/>
      <c r="AS8" s="10" t="s">
        <v>74</v>
      </c>
      <c r="AT8" s="10" t="s">
        <v>74</v>
      </c>
      <c r="AU8" s="10" t="s">
        <v>74</v>
      </c>
      <c r="AV8" s="10" t="s">
        <v>72</v>
      </c>
      <c r="AW8" s="10" t="s">
        <v>113</v>
      </c>
      <c r="AX8" s="10" t="s">
        <v>74</v>
      </c>
      <c r="AY8" s="10" t="s">
        <v>69</v>
      </c>
      <c r="AZ8" s="10" t="s">
        <v>66</v>
      </c>
      <c r="BA8" s="10" t="s">
        <v>114</v>
      </c>
      <c r="BB8" s="11"/>
      <c r="BC8" s="10" t="s">
        <v>87</v>
      </c>
      <c r="BD8" s="10" t="s">
        <v>115</v>
      </c>
      <c r="BE8" s="10">
        <v>9843.0</v>
      </c>
      <c r="BF8" s="12" t="str">
        <f t="shared" si="1"/>
        <v>Pass</v>
      </c>
    </row>
    <row r="9">
      <c r="A9" s="8">
        <v>45307.62944444444</v>
      </c>
      <c r="B9" s="9">
        <v>45307.62981481481</v>
      </c>
      <c r="C9" s="10" t="s">
        <v>50</v>
      </c>
      <c r="D9" s="10" t="s">
        <v>116</v>
      </c>
      <c r="E9" s="10">
        <v>100.0</v>
      </c>
      <c r="F9" s="10">
        <v>31.0</v>
      </c>
      <c r="G9" s="10" t="b">
        <v>1</v>
      </c>
      <c r="H9" s="9">
        <v>45307.62981481481</v>
      </c>
      <c r="I9" s="10" t="s">
        <v>117</v>
      </c>
      <c r="J9" s="11"/>
      <c r="K9" s="11"/>
      <c r="L9" s="11"/>
      <c r="M9" s="11"/>
      <c r="N9" s="10">
        <v>43.2294</v>
      </c>
      <c r="O9" s="10">
        <v>-123.2392</v>
      </c>
      <c r="P9" s="10" t="s">
        <v>53</v>
      </c>
      <c r="Q9" s="10" t="s">
        <v>54</v>
      </c>
      <c r="R9" s="10" t="s">
        <v>55</v>
      </c>
      <c r="S9" s="10" t="s">
        <v>56</v>
      </c>
      <c r="T9" s="10" t="s">
        <v>108</v>
      </c>
      <c r="U9" s="10" t="s">
        <v>78</v>
      </c>
      <c r="V9" s="11"/>
      <c r="W9" s="10" t="s">
        <v>79</v>
      </c>
      <c r="X9" s="10" t="s">
        <v>118</v>
      </c>
      <c r="Y9" s="11"/>
      <c r="Z9" s="10" t="s">
        <v>118</v>
      </c>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2" t="str">
        <f t="shared" si="1"/>
        <v>Fail</v>
      </c>
    </row>
    <row r="10">
      <c r="A10" s="8">
        <v>45307.677256944444</v>
      </c>
      <c r="B10" s="9">
        <v>45307.68072916667</v>
      </c>
      <c r="C10" s="10" t="s">
        <v>50</v>
      </c>
      <c r="D10" s="10" t="s">
        <v>119</v>
      </c>
      <c r="E10" s="10">
        <v>30.0</v>
      </c>
      <c r="F10" s="10">
        <v>300.0</v>
      </c>
      <c r="G10" s="10" t="b">
        <v>0</v>
      </c>
      <c r="H10" s="9">
        <v>45314.680810185186</v>
      </c>
      <c r="I10" s="10" t="s">
        <v>120</v>
      </c>
      <c r="J10" s="11"/>
      <c r="K10" s="11"/>
      <c r="L10" s="11"/>
      <c r="M10" s="11"/>
      <c r="N10" s="11"/>
      <c r="O10" s="11"/>
      <c r="P10" s="10" t="s">
        <v>53</v>
      </c>
      <c r="Q10" s="10" t="s">
        <v>54</v>
      </c>
      <c r="R10" s="10" t="s">
        <v>55</v>
      </c>
      <c r="S10" s="10" t="s">
        <v>98</v>
      </c>
      <c r="T10" s="10" t="s">
        <v>57</v>
      </c>
      <c r="U10" s="10" t="s">
        <v>121</v>
      </c>
      <c r="V10" s="11"/>
      <c r="W10" s="10" t="s">
        <v>79</v>
      </c>
      <c r="X10" s="10" t="s">
        <v>109</v>
      </c>
      <c r="Y10" s="11"/>
      <c r="Z10" s="10" t="s">
        <v>109</v>
      </c>
      <c r="AA10" s="10" t="s">
        <v>99</v>
      </c>
      <c r="AB10" s="10" t="s">
        <v>100</v>
      </c>
      <c r="AC10" s="10" t="s">
        <v>63</v>
      </c>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2" t="str">
        <f t="shared" si="1"/>
        <v>Fail</v>
      </c>
    </row>
    <row r="11">
      <c r="A11" s="8">
        <v>45307.680763888886</v>
      </c>
      <c r="B11" s="9">
        <v>45307.68572916667</v>
      </c>
      <c r="C11" s="10" t="s">
        <v>50</v>
      </c>
      <c r="D11" s="10" t="s">
        <v>119</v>
      </c>
      <c r="E11" s="10">
        <v>100.0</v>
      </c>
      <c r="F11" s="10">
        <v>429.0</v>
      </c>
      <c r="G11" s="10" t="b">
        <v>1</v>
      </c>
      <c r="H11" s="9">
        <v>45307.685740740744</v>
      </c>
      <c r="I11" s="10" t="s">
        <v>122</v>
      </c>
      <c r="J11" s="11"/>
      <c r="K11" s="11"/>
      <c r="L11" s="11"/>
      <c r="M11" s="11"/>
      <c r="N11" s="10">
        <v>36.2709</v>
      </c>
      <c r="O11" s="10">
        <v>-115.28</v>
      </c>
      <c r="P11" s="10" t="s">
        <v>53</v>
      </c>
      <c r="Q11" s="10" t="s">
        <v>54</v>
      </c>
      <c r="R11" s="10" t="s">
        <v>55</v>
      </c>
      <c r="S11" s="10" t="s">
        <v>98</v>
      </c>
      <c r="T11" s="10" t="s">
        <v>57</v>
      </c>
      <c r="U11" s="10" t="s">
        <v>121</v>
      </c>
      <c r="V11" s="11"/>
      <c r="W11" s="10" t="s">
        <v>79</v>
      </c>
      <c r="X11" s="10" t="s">
        <v>109</v>
      </c>
      <c r="Y11" s="11"/>
      <c r="Z11" s="10" t="s">
        <v>109</v>
      </c>
      <c r="AA11" s="10" t="s">
        <v>99</v>
      </c>
      <c r="AB11" s="10" t="s">
        <v>100</v>
      </c>
      <c r="AC11" s="10" t="s">
        <v>63</v>
      </c>
      <c r="AD11" s="11"/>
      <c r="AE11" s="10" t="s">
        <v>65</v>
      </c>
      <c r="AF11" s="10" t="s">
        <v>66</v>
      </c>
      <c r="AG11" s="10" t="s">
        <v>83</v>
      </c>
      <c r="AH11" s="11"/>
      <c r="AI11" s="11"/>
      <c r="AJ11" s="10" t="s">
        <v>69</v>
      </c>
      <c r="AK11" s="10" t="s">
        <v>69</v>
      </c>
      <c r="AL11" s="11"/>
      <c r="AM11" s="10" t="s">
        <v>123</v>
      </c>
      <c r="AN11" s="10" t="s">
        <v>124</v>
      </c>
      <c r="AO11" s="11"/>
      <c r="AP11" s="10" t="s">
        <v>65</v>
      </c>
      <c r="AQ11" s="10" t="s">
        <v>66</v>
      </c>
      <c r="AR11" s="11"/>
      <c r="AS11" s="10" t="s">
        <v>74</v>
      </c>
      <c r="AT11" s="10" t="s">
        <v>72</v>
      </c>
      <c r="AU11" s="10" t="s">
        <v>74</v>
      </c>
      <c r="AV11" s="10" t="s">
        <v>113</v>
      </c>
      <c r="AW11" s="10" t="s">
        <v>113</v>
      </c>
      <c r="AX11" s="10" t="s">
        <v>74</v>
      </c>
      <c r="AY11" s="10" t="s">
        <v>65</v>
      </c>
      <c r="AZ11" s="10" t="s">
        <v>69</v>
      </c>
      <c r="BA11" s="10" t="s">
        <v>125</v>
      </c>
      <c r="BB11" s="11"/>
      <c r="BC11" s="10" t="s">
        <v>87</v>
      </c>
      <c r="BD11" s="10" t="s">
        <v>126</v>
      </c>
      <c r="BE11" s="10">
        <v>5928.0</v>
      </c>
      <c r="BF11" s="12" t="str">
        <f t="shared" si="1"/>
        <v>Pass</v>
      </c>
    </row>
    <row r="12">
      <c r="A12" s="8">
        <v>45315.388761574075</v>
      </c>
      <c r="B12" s="9">
        <v>45315.38921296296</v>
      </c>
      <c r="C12" s="10" t="s">
        <v>50</v>
      </c>
      <c r="D12" s="10" t="s">
        <v>127</v>
      </c>
      <c r="E12" s="10">
        <v>100.0</v>
      </c>
      <c r="F12" s="10">
        <v>38.0</v>
      </c>
      <c r="G12" s="10" t="b">
        <v>1</v>
      </c>
      <c r="H12" s="9">
        <v>45315.38921296296</v>
      </c>
      <c r="I12" s="10" t="s">
        <v>128</v>
      </c>
      <c r="J12" s="11"/>
      <c r="K12" s="11"/>
      <c r="L12" s="11"/>
      <c r="M12" s="11"/>
      <c r="N12" s="10">
        <v>39.869</v>
      </c>
      <c r="O12" s="10">
        <v>-104.9767</v>
      </c>
      <c r="P12" s="10" t="s">
        <v>53</v>
      </c>
      <c r="Q12" s="10" t="s">
        <v>54</v>
      </c>
      <c r="R12" s="10" t="s">
        <v>55</v>
      </c>
      <c r="S12" s="10" t="s">
        <v>98</v>
      </c>
      <c r="T12" s="10" t="s">
        <v>108</v>
      </c>
      <c r="U12" s="10" t="s">
        <v>78</v>
      </c>
      <c r="V12" s="11"/>
      <c r="W12" s="10" t="s">
        <v>59</v>
      </c>
      <c r="X12" s="10" t="s">
        <v>118</v>
      </c>
      <c r="Y12" s="11"/>
      <c r="Z12" s="10" t="s">
        <v>118</v>
      </c>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2" t="str">
        <f t="shared" si="1"/>
        <v>Fail</v>
      </c>
    </row>
    <row r="13">
      <c r="A13" s="8">
        <v>45315.38916666667</v>
      </c>
      <c r="B13" s="9">
        <v>45315.40212962963</v>
      </c>
      <c r="C13" s="10" t="s">
        <v>50</v>
      </c>
      <c r="D13" s="10" t="s">
        <v>129</v>
      </c>
      <c r="E13" s="10">
        <v>100.0</v>
      </c>
      <c r="F13" s="10">
        <v>1119.0</v>
      </c>
      <c r="G13" s="10" t="b">
        <v>1</v>
      </c>
      <c r="H13" s="9">
        <v>45315.402141203704</v>
      </c>
      <c r="I13" s="10" t="s">
        <v>130</v>
      </c>
      <c r="J13" s="11"/>
      <c r="K13" s="11"/>
      <c r="L13" s="11"/>
      <c r="M13" s="11"/>
      <c r="N13" s="10">
        <v>8.1832</v>
      </c>
      <c r="O13" s="10">
        <v>77.4277</v>
      </c>
      <c r="P13" s="10" t="s">
        <v>53</v>
      </c>
      <c r="Q13" s="10" t="s">
        <v>54</v>
      </c>
      <c r="R13" s="10" t="s">
        <v>55</v>
      </c>
      <c r="S13" s="10" t="s">
        <v>56</v>
      </c>
      <c r="T13" s="10" t="s">
        <v>57</v>
      </c>
      <c r="U13" s="10" t="s">
        <v>58</v>
      </c>
      <c r="V13" s="11"/>
      <c r="W13" s="10" t="s">
        <v>59</v>
      </c>
      <c r="X13" s="10" t="s">
        <v>92</v>
      </c>
      <c r="Y13" s="11"/>
      <c r="Z13" s="10" t="s">
        <v>92</v>
      </c>
      <c r="AA13" s="10" t="s">
        <v>81</v>
      </c>
      <c r="AB13" s="10" t="s">
        <v>100</v>
      </c>
      <c r="AC13" s="10" t="s">
        <v>63</v>
      </c>
      <c r="AD13" s="10" t="s">
        <v>64</v>
      </c>
      <c r="AE13" s="10" t="s">
        <v>66</v>
      </c>
      <c r="AF13" s="10" t="s">
        <v>66</v>
      </c>
      <c r="AG13" s="10" t="s">
        <v>83</v>
      </c>
      <c r="AH13" s="11"/>
      <c r="AI13" s="11"/>
      <c r="AJ13" s="10" t="s">
        <v>66</v>
      </c>
      <c r="AK13" s="10" t="s">
        <v>69</v>
      </c>
      <c r="AL13" s="11"/>
      <c r="AM13" s="10" t="s">
        <v>123</v>
      </c>
      <c r="AN13" s="10" t="s">
        <v>131</v>
      </c>
      <c r="AO13" s="11"/>
      <c r="AP13" s="10" t="s">
        <v>66</v>
      </c>
      <c r="AQ13" s="10" t="s">
        <v>66</v>
      </c>
      <c r="AR13" s="11"/>
      <c r="AS13" s="10" t="s">
        <v>74</v>
      </c>
      <c r="AT13" s="10" t="s">
        <v>74</v>
      </c>
      <c r="AU13" s="10" t="s">
        <v>74</v>
      </c>
      <c r="AV13" s="10" t="s">
        <v>74</v>
      </c>
      <c r="AW13" s="10" t="s">
        <v>72</v>
      </c>
      <c r="AX13" s="10" t="s">
        <v>74</v>
      </c>
      <c r="AY13" s="10" t="s">
        <v>69</v>
      </c>
      <c r="AZ13" s="10" t="s">
        <v>66</v>
      </c>
      <c r="BA13" s="10" t="s">
        <v>132</v>
      </c>
      <c r="BB13" s="11"/>
      <c r="BC13" s="10" t="s">
        <v>87</v>
      </c>
      <c r="BD13" s="10" t="s">
        <v>126</v>
      </c>
      <c r="BE13" s="10">
        <v>6456.0</v>
      </c>
      <c r="BF13" s="12" t="str">
        <f t="shared" si="1"/>
        <v>Pass</v>
      </c>
    </row>
    <row r="14">
      <c r="A14" s="8">
        <v>45315.38962962963</v>
      </c>
      <c r="B14" s="9">
        <v>45315.40387731481</v>
      </c>
      <c r="C14" s="10" t="s">
        <v>50</v>
      </c>
      <c r="D14" s="10" t="s">
        <v>133</v>
      </c>
      <c r="E14" s="10">
        <v>100.0</v>
      </c>
      <c r="F14" s="10">
        <v>1230.0</v>
      </c>
      <c r="G14" s="10" t="b">
        <v>1</v>
      </c>
      <c r="H14" s="9">
        <v>45315.40387731481</v>
      </c>
      <c r="I14" s="10" t="s">
        <v>134</v>
      </c>
      <c r="J14" s="11"/>
      <c r="K14" s="11"/>
      <c r="L14" s="11"/>
      <c r="M14" s="11"/>
      <c r="N14" s="10">
        <v>40.0558</v>
      </c>
      <c r="O14" s="10">
        <v>-75.0773</v>
      </c>
      <c r="P14" s="10" t="s">
        <v>53</v>
      </c>
      <c r="Q14" s="10" t="s">
        <v>54</v>
      </c>
      <c r="R14" s="10" t="s">
        <v>55</v>
      </c>
      <c r="S14" s="10" t="s">
        <v>56</v>
      </c>
      <c r="T14" s="10" t="s">
        <v>108</v>
      </c>
      <c r="U14" s="10" t="s">
        <v>91</v>
      </c>
      <c r="V14" s="11"/>
      <c r="W14" s="10" t="s">
        <v>59</v>
      </c>
      <c r="X14" s="10" t="s">
        <v>109</v>
      </c>
      <c r="Y14" s="11"/>
      <c r="Z14" s="10" t="s">
        <v>109</v>
      </c>
      <c r="AA14" s="10" t="s">
        <v>81</v>
      </c>
      <c r="AB14" s="10" t="s">
        <v>93</v>
      </c>
      <c r="AC14" s="10" t="s">
        <v>63</v>
      </c>
      <c r="AD14" s="10" t="s">
        <v>64</v>
      </c>
      <c r="AE14" s="10" t="s">
        <v>65</v>
      </c>
      <c r="AF14" s="10" t="s">
        <v>66</v>
      </c>
      <c r="AG14" s="10" t="s">
        <v>83</v>
      </c>
      <c r="AH14" s="11"/>
      <c r="AI14" s="11"/>
      <c r="AJ14" s="10" t="s">
        <v>66</v>
      </c>
      <c r="AK14" s="10" t="s">
        <v>69</v>
      </c>
      <c r="AL14" s="11"/>
      <c r="AM14" s="10" t="s">
        <v>84</v>
      </c>
      <c r="AN14" s="10" t="s">
        <v>103</v>
      </c>
      <c r="AO14" s="11"/>
      <c r="AP14" s="10" t="s">
        <v>66</v>
      </c>
      <c r="AQ14" s="10" t="s">
        <v>66</v>
      </c>
      <c r="AR14" s="11"/>
      <c r="AS14" s="10" t="s">
        <v>74</v>
      </c>
      <c r="AT14" s="10" t="s">
        <v>74</v>
      </c>
      <c r="AU14" s="10" t="s">
        <v>74</v>
      </c>
      <c r="AV14" s="10" t="s">
        <v>74</v>
      </c>
      <c r="AW14" s="10" t="s">
        <v>74</v>
      </c>
      <c r="AX14" s="10" t="s">
        <v>74</v>
      </c>
      <c r="AY14" s="10" t="s">
        <v>65</v>
      </c>
      <c r="AZ14" s="10" t="s">
        <v>66</v>
      </c>
      <c r="BA14" s="10" t="s">
        <v>86</v>
      </c>
      <c r="BB14" s="11"/>
      <c r="BC14" s="10" t="s">
        <v>87</v>
      </c>
      <c r="BD14" s="10" t="s">
        <v>135</v>
      </c>
      <c r="BE14" s="10">
        <v>6941.0</v>
      </c>
      <c r="BF14" s="12" t="str">
        <f t="shared" si="1"/>
        <v>Pass</v>
      </c>
    </row>
    <row r="15">
      <c r="A15" s="8">
        <v>45315.38989583333</v>
      </c>
      <c r="B15" s="9">
        <v>45315.40131944444</v>
      </c>
      <c r="C15" s="10" t="s">
        <v>50</v>
      </c>
      <c r="D15" s="10" t="s">
        <v>136</v>
      </c>
      <c r="E15" s="10">
        <v>100.0</v>
      </c>
      <c r="F15" s="10">
        <v>987.0</v>
      </c>
      <c r="G15" s="10" t="b">
        <v>1</v>
      </c>
      <c r="H15" s="9">
        <v>45315.40133101852</v>
      </c>
      <c r="I15" s="10" t="s">
        <v>137</v>
      </c>
      <c r="J15" s="11"/>
      <c r="K15" s="11"/>
      <c r="L15" s="11"/>
      <c r="M15" s="11"/>
      <c r="N15" s="10">
        <v>17.3724</v>
      </c>
      <c r="O15" s="10">
        <v>78.4378</v>
      </c>
      <c r="P15" s="10" t="s">
        <v>53</v>
      </c>
      <c r="Q15" s="10" t="s">
        <v>54</v>
      </c>
      <c r="R15" s="10" t="s">
        <v>55</v>
      </c>
      <c r="S15" s="10" t="s">
        <v>56</v>
      </c>
      <c r="T15" s="10" t="s">
        <v>57</v>
      </c>
      <c r="U15" s="10" t="s">
        <v>58</v>
      </c>
      <c r="V15" s="11"/>
      <c r="W15" s="10" t="s">
        <v>138</v>
      </c>
      <c r="X15" s="10" t="s">
        <v>80</v>
      </c>
      <c r="Y15" s="11"/>
      <c r="Z15" s="10" t="s">
        <v>80</v>
      </c>
      <c r="AA15" s="10" t="s">
        <v>99</v>
      </c>
      <c r="AB15" s="10" t="s">
        <v>93</v>
      </c>
      <c r="AC15" s="10" t="s">
        <v>63</v>
      </c>
      <c r="AD15" s="10" t="s">
        <v>64</v>
      </c>
      <c r="AE15" s="10" t="s">
        <v>66</v>
      </c>
      <c r="AF15" s="10" t="s">
        <v>66</v>
      </c>
      <c r="AG15" s="10" t="s">
        <v>83</v>
      </c>
      <c r="AH15" s="11"/>
      <c r="AI15" s="11"/>
      <c r="AJ15" s="10" t="s">
        <v>66</v>
      </c>
      <c r="AK15" s="10" t="s">
        <v>69</v>
      </c>
      <c r="AL15" s="11"/>
      <c r="AM15" s="10" t="s">
        <v>70</v>
      </c>
      <c r="AN15" s="10" t="s">
        <v>124</v>
      </c>
      <c r="AO15" s="11"/>
      <c r="AP15" s="10" t="s">
        <v>66</v>
      </c>
      <c r="AQ15" s="10" t="s">
        <v>66</v>
      </c>
      <c r="AR15" s="11"/>
      <c r="AS15" s="10" t="s">
        <v>74</v>
      </c>
      <c r="AT15" s="10" t="s">
        <v>74</v>
      </c>
      <c r="AU15" s="10" t="s">
        <v>72</v>
      </c>
      <c r="AV15" s="10" t="s">
        <v>74</v>
      </c>
      <c r="AW15" s="10" t="s">
        <v>74</v>
      </c>
      <c r="AX15" s="10" t="s">
        <v>74</v>
      </c>
      <c r="AY15" s="10" t="s">
        <v>69</v>
      </c>
      <c r="AZ15" s="10" t="s">
        <v>66</v>
      </c>
      <c r="BA15" s="10" t="s">
        <v>139</v>
      </c>
      <c r="BB15" s="11"/>
      <c r="BC15" s="10" t="s">
        <v>87</v>
      </c>
      <c r="BD15" s="10" t="s">
        <v>140</v>
      </c>
      <c r="BE15" s="10">
        <v>4218.0</v>
      </c>
      <c r="BF15" s="12" t="str">
        <f t="shared" si="1"/>
        <v>Pass</v>
      </c>
    </row>
    <row r="16">
      <c r="A16" s="8">
        <v>45315.39121527778</v>
      </c>
      <c r="B16" s="9">
        <v>45315.399363425924</v>
      </c>
      <c r="C16" s="10" t="s">
        <v>50</v>
      </c>
      <c r="D16" s="10" t="s">
        <v>141</v>
      </c>
      <c r="E16" s="10">
        <v>100.0</v>
      </c>
      <c r="F16" s="10">
        <v>703.0</v>
      </c>
      <c r="G16" s="10" t="b">
        <v>1</v>
      </c>
      <c r="H16" s="9">
        <v>45315.399375</v>
      </c>
      <c r="I16" s="10" t="s">
        <v>142</v>
      </c>
      <c r="J16" s="11"/>
      <c r="K16" s="11"/>
      <c r="L16" s="11"/>
      <c r="M16" s="11"/>
      <c r="N16" s="10">
        <v>34.6011</v>
      </c>
      <c r="O16" s="10">
        <v>-112.3259</v>
      </c>
      <c r="P16" s="10" t="s">
        <v>53</v>
      </c>
      <c r="Q16" s="10" t="s">
        <v>54</v>
      </c>
      <c r="R16" s="10" t="s">
        <v>55</v>
      </c>
      <c r="S16" s="10" t="s">
        <v>98</v>
      </c>
      <c r="T16" s="10" t="s">
        <v>57</v>
      </c>
      <c r="U16" s="10" t="s">
        <v>78</v>
      </c>
      <c r="V16" s="11"/>
      <c r="W16" s="10" t="s">
        <v>59</v>
      </c>
      <c r="X16" s="10" t="s">
        <v>109</v>
      </c>
      <c r="Y16" s="11"/>
      <c r="Z16" s="10" t="s">
        <v>109</v>
      </c>
      <c r="AA16" s="10" t="s">
        <v>99</v>
      </c>
      <c r="AB16" s="10" t="s">
        <v>112</v>
      </c>
      <c r="AC16" s="10" t="s">
        <v>63</v>
      </c>
      <c r="AD16" s="10" t="s">
        <v>64</v>
      </c>
      <c r="AE16" s="10" t="s">
        <v>66</v>
      </c>
      <c r="AF16" s="10" t="s">
        <v>66</v>
      </c>
      <c r="AG16" s="10" t="s">
        <v>83</v>
      </c>
      <c r="AH16" s="11"/>
      <c r="AI16" s="11"/>
      <c r="AJ16" s="10" t="s">
        <v>69</v>
      </c>
      <c r="AK16" s="10" t="s">
        <v>69</v>
      </c>
      <c r="AL16" s="11"/>
      <c r="AM16" s="10" t="s">
        <v>123</v>
      </c>
      <c r="AN16" s="10" t="s">
        <v>124</v>
      </c>
      <c r="AO16" s="11"/>
      <c r="AP16" s="10" t="s">
        <v>65</v>
      </c>
      <c r="AQ16" s="10" t="s">
        <v>66</v>
      </c>
      <c r="AR16" s="11"/>
      <c r="AS16" s="10" t="s">
        <v>74</v>
      </c>
      <c r="AT16" s="10" t="s">
        <v>74</v>
      </c>
      <c r="AU16" s="10" t="s">
        <v>74</v>
      </c>
      <c r="AV16" s="10" t="s">
        <v>74</v>
      </c>
      <c r="AW16" s="10" t="s">
        <v>74</v>
      </c>
      <c r="AX16" s="10" t="s">
        <v>74</v>
      </c>
      <c r="AY16" s="10" t="s">
        <v>69</v>
      </c>
      <c r="AZ16" s="10" t="s">
        <v>66</v>
      </c>
      <c r="BA16" s="10" t="s">
        <v>143</v>
      </c>
      <c r="BB16" s="11"/>
      <c r="BC16" s="10" t="s">
        <v>87</v>
      </c>
      <c r="BD16" s="10" t="s">
        <v>140</v>
      </c>
      <c r="BE16" s="10">
        <v>5486.0</v>
      </c>
      <c r="BF16" s="12" t="str">
        <f t="shared" si="1"/>
        <v>Pass</v>
      </c>
    </row>
    <row r="17">
      <c r="A17" s="8">
        <v>45315.39439814815</v>
      </c>
      <c r="B17" s="9">
        <v>45315.406377314815</v>
      </c>
      <c r="C17" s="10" t="s">
        <v>50</v>
      </c>
      <c r="D17" s="10" t="s">
        <v>144</v>
      </c>
      <c r="E17" s="10">
        <v>100.0</v>
      </c>
      <c r="F17" s="10">
        <v>1034.0</v>
      </c>
      <c r="G17" s="10" t="b">
        <v>1</v>
      </c>
      <c r="H17" s="9">
        <v>45315.406377314815</v>
      </c>
      <c r="I17" s="10" t="s">
        <v>145</v>
      </c>
      <c r="J17" s="11"/>
      <c r="K17" s="11"/>
      <c r="L17" s="11"/>
      <c r="M17" s="11"/>
      <c r="N17" s="10">
        <v>40.8462</v>
      </c>
      <c r="O17" s="10">
        <v>-74.7056</v>
      </c>
      <c r="P17" s="10" t="s">
        <v>53</v>
      </c>
      <c r="Q17" s="10" t="s">
        <v>54</v>
      </c>
      <c r="R17" s="10" t="s">
        <v>55</v>
      </c>
      <c r="S17" s="10" t="s">
        <v>98</v>
      </c>
      <c r="T17" s="10" t="s">
        <v>57</v>
      </c>
      <c r="U17" s="10" t="s">
        <v>78</v>
      </c>
      <c r="V17" s="11"/>
      <c r="W17" s="10" t="s">
        <v>59</v>
      </c>
      <c r="X17" s="10" t="s">
        <v>80</v>
      </c>
      <c r="Y17" s="11"/>
      <c r="Z17" s="10" t="s">
        <v>80</v>
      </c>
      <c r="AA17" s="10" t="s">
        <v>81</v>
      </c>
      <c r="AB17" s="10" t="s">
        <v>93</v>
      </c>
      <c r="AC17" s="10" t="s">
        <v>63</v>
      </c>
      <c r="AD17" s="10" t="s">
        <v>64</v>
      </c>
      <c r="AE17" s="10" t="s">
        <v>66</v>
      </c>
      <c r="AF17" s="10" t="s">
        <v>66</v>
      </c>
      <c r="AG17" s="10" t="s">
        <v>83</v>
      </c>
      <c r="AH17" s="11"/>
      <c r="AI17" s="11"/>
      <c r="AJ17" s="10" t="s">
        <v>66</v>
      </c>
      <c r="AK17" s="10" t="s">
        <v>69</v>
      </c>
      <c r="AL17" s="11"/>
      <c r="AM17" s="10" t="s">
        <v>146</v>
      </c>
      <c r="AN17" s="10" t="s">
        <v>147</v>
      </c>
      <c r="AO17" s="11"/>
      <c r="AP17" s="10" t="s">
        <v>66</v>
      </c>
      <c r="AQ17" s="10" t="s">
        <v>66</v>
      </c>
      <c r="AR17" s="11"/>
      <c r="AS17" s="10" t="s">
        <v>74</v>
      </c>
      <c r="AT17" s="10" t="s">
        <v>74</v>
      </c>
      <c r="AU17" s="10" t="s">
        <v>74</v>
      </c>
      <c r="AV17" s="10" t="s">
        <v>74</v>
      </c>
      <c r="AW17" s="10" t="s">
        <v>74</v>
      </c>
      <c r="AX17" s="10" t="s">
        <v>74</v>
      </c>
      <c r="AY17" s="10" t="s">
        <v>69</v>
      </c>
      <c r="AZ17" s="10" t="s">
        <v>66</v>
      </c>
      <c r="BA17" s="10" t="s">
        <v>148</v>
      </c>
      <c r="BB17" s="11"/>
      <c r="BC17" s="10" t="s">
        <v>87</v>
      </c>
      <c r="BD17" s="10" t="s">
        <v>140</v>
      </c>
      <c r="BE17" s="10">
        <v>4923.0</v>
      </c>
      <c r="BF17" s="12" t="str">
        <f t="shared" si="1"/>
        <v>Pass</v>
      </c>
    </row>
    <row r="18">
      <c r="A18" s="8">
        <v>45315.39664351852</v>
      </c>
      <c r="B18" s="9">
        <v>45315.400613425925</v>
      </c>
      <c r="C18" s="10" t="s">
        <v>50</v>
      </c>
      <c r="D18" s="10" t="s">
        <v>149</v>
      </c>
      <c r="E18" s="10">
        <v>100.0</v>
      </c>
      <c r="F18" s="10">
        <v>343.0</v>
      </c>
      <c r="G18" s="10" t="b">
        <v>1</v>
      </c>
      <c r="H18" s="9">
        <v>45315.400625</v>
      </c>
      <c r="I18" s="10" t="s">
        <v>150</v>
      </c>
      <c r="J18" s="11"/>
      <c r="K18" s="11"/>
      <c r="L18" s="11"/>
      <c r="M18" s="11"/>
      <c r="N18" s="10">
        <v>27.7889</v>
      </c>
      <c r="O18" s="10">
        <v>-82.7192</v>
      </c>
      <c r="P18" s="10" t="s">
        <v>53</v>
      </c>
      <c r="Q18" s="10" t="s">
        <v>54</v>
      </c>
      <c r="R18" s="10" t="s">
        <v>55</v>
      </c>
      <c r="S18" s="10" t="s">
        <v>98</v>
      </c>
      <c r="T18" s="10" t="s">
        <v>57</v>
      </c>
      <c r="U18" s="10" t="s">
        <v>78</v>
      </c>
      <c r="V18" s="11"/>
      <c r="W18" s="10" t="s">
        <v>59</v>
      </c>
      <c r="X18" s="10" t="s">
        <v>80</v>
      </c>
      <c r="Y18" s="11"/>
      <c r="Z18" s="10" t="s">
        <v>80</v>
      </c>
      <c r="AA18" s="10" t="s">
        <v>61</v>
      </c>
      <c r="AB18" s="10" t="s">
        <v>62</v>
      </c>
      <c r="AC18" s="10" t="s">
        <v>63</v>
      </c>
      <c r="AD18" s="10" t="s">
        <v>151</v>
      </c>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2" t="str">
        <f t="shared" si="1"/>
        <v>Fail</v>
      </c>
    </row>
    <row r="19">
      <c r="A19" s="8">
        <v>45315.39809027778</v>
      </c>
      <c r="B19" s="9">
        <v>45315.405856481484</v>
      </c>
      <c r="C19" s="10" t="s">
        <v>50</v>
      </c>
      <c r="D19" s="10" t="s">
        <v>152</v>
      </c>
      <c r="E19" s="10">
        <v>98.0</v>
      </c>
      <c r="F19" s="10">
        <v>670.0</v>
      </c>
      <c r="G19" s="10" t="b">
        <v>0</v>
      </c>
      <c r="H19" s="11"/>
      <c r="I19" s="10" t="s">
        <v>153</v>
      </c>
      <c r="J19" s="11"/>
      <c r="K19" s="11"/>
      <c r="L19" s="11"/>
      <c r="M19" s="11"/>
      <c r="N19" s="11"/>
      <c r="O19" s="11"/>
      <c r="P19" s="10" t="s">
        <v>53</v>
      </c>
      <c r="Q19" s="10" t="s">
        <v>54</v>
      </c>
      <c r="R19" s="10" t="s">
        <v>55</v>
      </c>
      <c r="S19" s="10" t="s">
        <v>98</v>
      </c>
      <c r="T19" s="10" t="s">
        <v>108</v>
      </c>
      <c r="U19" s="10" t="s">
        <v>78</v>
      </c>
      <c r="V19" s="11"/>
      <c r="W19" s="10" t="s">
        <v>138</v>
      </c>
      <c r="X19" s="10" t="s">
        <v>80</v>
      </c>
      <c r="Y19" s="11"/>
      <c r="Z19" s="10" t="s">
        <v>80</v>
      </c>
      <c r="AA19" s="10" t="s">
        <v>81</v>
      </c>
      <c r="AB19" s="10" t="s">
        <v>100</v>
      </c>
      <c r="AC19" s="10" t="s">
        <v>63</v>
      </c>
      <c r="AD19" s="10" t="s">
        <v>64</v>
      </c>
      <c r="AE19" s="10" t="s">
        <v>69</v>
      </c>
      <c r="AF19" s="10" t="s">
        <v>66</v>
      </c>
      <c r="AG19" s="10" t="s">
        <v>83</v>
      </c>
      <c r="AH19" s="11"/>
      <c r="AI19" s="11"/>
      <c r="AJ19" s="10" t="s">
        <v>66</v>
      </c>
      <c r="AK19" s="10" t="s">
        <v>69</v>
      </c>
      <c r="AL19" s="11"/>
      <c r="AM19" s="10" t="s">
        <v>123</v>
      </c>
      <c r="AN19" s="10" t="s">
        <v>103</v>
      </c>
      <c r="AO19" s="11"/>
      <c r="AP19" s="10" t="s">
        <v>66</v>
      </c>
      <c r="AQ19" s="10" t="s">
        <v>66</v>
      </c>
      <c r="AR19" s="11"/>
      <c r="AS19" s="10" t="s">
        <v>74</v>
      </c>
      <c r="AT19" s="10" t="s">
        <v>74</v>
      </c>
      <c r="AU19" s="10" t="s">
        <v>74</v>
      </c>
      <c r="AV19" s="10" t="s">
        <v>113</v>
      </c>
      <c r="AW19" s="10" t="s">
        <v>74</v>
      </c>
      <c r="AX19" s="10" t="s">
        <v>74</v>
      </c>
      <c r="AY19" s="10" t="s">
        <v>69</v>
      </c>
      <c r="AZ19" s="10" t="s">
        <v>66</v>
      </c>
      <c r="BA19" s="10" t="s">
        <v>154</v>
      </c>
      <c r="BB19" s="11"/>
      <c r="BC19" s="10" t="s">
        <v>87</v>
      </c>
      <c r="BD19" s="10" t="s">
        <v>155</v>
      </c>
      <c r="BE19" s="10">
        <v>4507.0</v>
      </c>
      <c r="BF19" s="12" t="str">
        <f t="shared" si="1"/>
        <v>Pass</v>
      </c>
    </row>
    <row r="20">
      <c r="A20" s="8">
        <v>45315.398148148146</v>
      </c>
      <c r="B20" s="9">
        <v>45315.402592592596</v>
      </c>
      <c r="C20" s="10" t="s">
        <v>50</v>
      </c>
      <c r="D20" s="10" t="s">
        <v>156</v>
      </c>
      <c r="E20" s="10">
        <v>64.0</v>
      </c>
      <c r="F20" s="10">
        <v>383.0</v>
      </c>
      <c r="G20" s="10" t="b">
        <v>0</v>
      </c>
      <c r="H20" s="11"/>
      <c r="I20" s="10" t="s">
        <v>157</v>
      </c>
      <c r="J20" s="11"/>
      <c r="K20" s="11"/>
      <c r="L20" s="11"/>
      <c r="M20" s="11"/>
      <c r="N20" s="11"/>
      <c r="O20" s="11"/>
      <c r="P20" s="10" t="s">
        <v>53</v>
      </c>
      <c r="Q20" s="10" t="s">
        <v>54</v>
      </c>
      <c r="R20" s="10" t="s">
        <v>55</v>
      </c>
      <c r="S20" s="10" t="s">
        <v>98</v>
      </c>
      <c r="T20" s="10" t="s">
        <v>108</v>
      </c>
      <c r="U20" s="10" t="s">
        <v>78</v>
      </c>
      <c r="V20" s="11"/>
      <c r="W20" s="10" t="s">
        <v>59</v>
      </c>
      <c r="X20" s="10" t="s">
        <v>80</v>
      </c>
      <c r="Y20" s="11"/>
      <c r="Z20" s="10" t="s">
        <v>80</v>
      </c>
      <c r="AA20" s="10" t="s">
        <v>81</v>
      </c>
      <c r="AB20" s="10" t="s">
        <v>100</v>
      </c>
      <c r="AC20" s="10" t="s">
        <v>63</v>
      </c>
      <c r="AD20" s="10" t="s">
        <v>64</v>
      </c>
      <c r="AE20" s="10" t="s">
        <v>66</v>
      </c>
      <c r="AF20" s="10" t="s">
        <v>66</v>
      </c>
      <c r="AG20" s="10" t="s">
        <v>83</v>
      </c>
      <c r="AH20" s="11"/>
      <c r="AI20" s="11"/>
      <c r="AJ20" s="10" t="s">
        <v>66</v>
      </c>
      <c r="AK20" s="10" t="s">
        <v>69</v>
      </c>
      <c r="AL20" s="11"/>
      <c r="AM20" s="10" t="s">
        <v>146</v>
      </c>
      <c r="AN20" s="10" t="s">
        <v>124</v>
      </c>
      <c r="AO20" s="11"/>
      <c r="AP20" s="10" t="s">
        <v>65</v>
      </c>
      <c r="AQ20" s="10" t="s">
        <v>66</v>
      </c>
      <c r="AR20" s="11"/>
      <c r="AS20" s="11"/>
      <c r="AT20" s="11"/>
      <c r="AU20" s="11"/>
      <c r="AV20" s="11"/>
      <c r="AW20" s="11"/>
      <c r="AX20" s="11"/>
      <c r="AY20" s="11"/>
      <c r="AZ20" s="11"/>
      <c r="BA20" s="11"/>
      <c r="BB20" s="11"/>
      <c r="BC20" s="11"/>
      <c r="BD20" s="11"/>
      <c r="BE20" s="11"/>
      <c r="BF20" s="12" t="str">
        <f t="shared" si="1"/>
        <v>Fail</v>
      </c>
    </row>
    <row r="21">
      <c r="A21" s="8">
        <v>45315.39844907408</v>
      </c>
      <c r="B21" s="9">
        <v>45315.40515046296</v>
      </c>
      <c r="C21" s="10" t="s">
        <v>50</v>
      </c>
      <c r="D21" s="10" t="s">
        <v>158</v>
      </c>
      <c r="E21" s="10">
        <v>100.0</v>
      </c>
      <c r="F21" s="10">
        <v>579.0</v>
      </c>
      <c r="G21" s="10" t="b">
        <v>1</v>
      </c>
      <c r="H21" s="9">
        <v>45315.40516203704</v>
      </c>
      <c r="I21" s="10" t="s">
        <v>159</v>
      </c>
      <c r="J21" s="11"/>
      <c r="K21" s="11"/>
      <c r="L21" s="11"/>
      <c r="M21" s="11"/>
      <c r="N21" s="10">
        <v>40.0664</v>
      </c>
      <c r="O21" s="10">
        <v>-74.6883</v>
      </c>
      <c r="P21" s="10" t="s">
        <v>53</v>
      </c>
      <c r="Q21" s="10" t="s">
        <v>54</v>
      </c>
      <c r="R21" s="10" t="s">
        <v>55</v>
      </c>
      <c r="S21" s="10" t="s">
        <v>56</v>
      </c>
      <c r="T21" s="10" t="s">
        <v>160</v>
      </c>
      <c r="U21" s="10" t="s">
        <v>78</v>
      </c>
      <c r="V21" s="11"/>
      <c r="W21" s="10" t="s">
        <v>138</v>
      </c>
      <c r="X21" s="10" t="s">
        <v>80</v>
      </c>
      <c r="Y21" s="11"/>
      <c r="Z21" s="10" t="s">
        <v>80</v>
      </c>
      <c r="AA21" s="10" t="s">
        <v>81</v>
      </c>
      <c r="AB21" s="10" t="s">
        <v>93</v>
      </c>
      <c r="AC21" s="10" t="s">
        <v>63</v>
      </c>
      <c r="AD21" s="10" t="s">
        <v>64</v>
      </c>
      <c r="AE21" s="10" t="s">
        <v>66</v>
      </c>
      <c r="AF21" s="10" t="s">
        <v>66</v>
      </c>
      <c r="AG21" s="10" t="s">
        <v>83</v>
      </c>
      <c r="AH21" s="11"/>
      <c r="AI21" s="11"/>
      <c r="AJ21" s="10" t="s">
        <v>66</v>
      </c>
      <c r="AK21" s="10" t="s">
        <v>69</v>
      </c>
      <c r="AL21" s="11"/>
      <c r="AM21" s="10" t="s">
        <v>146</v>
      </c>
      <c r="AN21" s="10" t="s">
        <v>161</v>
      </c>
      <c r="AO21" s="11"/>
      <c r="AP21" s="10" t="s">
        <v>66</v>
      </c>
      <c r="AQ21" s="10" t="s">
        <v>66</v>
      </c>
      <c r="AR21" s="11"/>
      <c r="AS21" s="10" t="s">
        <v>74</v>
      </c>
      <c r="AT21" s="10" t="s">
        <v>73</v>
      </c>
      <c r="AU21" s="10" t="s">
        <v>73</v>
      </c>
      <c r="AV21" s="10" t="s">
        <v>72</v>
      </c>
      <c r="AW21" s="10" t="s">
        <v>74</v>
      </c>
      <c r="AX21" s="10" t="s">
        <v>73</v>
      </c>
      <c r="AY21" s="10" t="s">
        <v>65</v>
      </c>
      <c r="AZ21" s="10" t="s">
        <v>66</v>
      </c>
      <c r="BA21" s="10" t="s">
        <v>114</v>
      </c>
      <c r="BB21" s="11"/>
      <c r="BC21" s="10" t="s">
        <v>87</v>
      </c>
      <c r="BD21" s="10" t="s">
        <v>162</v>
      </c>
      <c r="BE21" s="10">
        <v>5826.0</v>
      </c>
      <c r="BF21" s="12" t="str">
        <f t="shared" si="1"/>
        <v>Pass</v>
      </c>
    </row>
    <row r="22">
      <c r="A22" s="8">
        <v>45315.39869212963</v>
      </c>
      <c r="B22" s="9">
        <v>45315.407175925924</v>
      </c>
      <c r="C22" s="10" t="s">
        <v>50</v>
      </c>
      <c r="D22" s="10" t="s">
        <v>163</v>
      </c>
      <c r="E22" s="10">
        <v>100.0</v>
      </c>
      <c r="F22" s="10">
        <v>732.0</v>
      </c>
      <c r="G22" s="10" t="b">
        <v>1</v>
      </c>
      <c r="H22" s="9">
        <v>45315.407175925924</v>
      </c>
      <c r="I22" s="10" t="s">
        <v>164</v>
      </c>
      <c r="J22" s="11"/>
      <c r="K22" s="11"/>
      <c r="L22" s="11"/>
      <c r="M22" s="11"/>
      <c r="N22" s="10">
        <v>44.6279</v>
      </c>
      <c r="O22" s="10">
        <v>-123.0592</v>
      </c>
      <c r="P22" s="10" t="s">
        <v>53</v>
      </c>
      <c r="Q22" s="10" t="s">
        <v>54</v>
      </c>
      <c r="R22" s="10" t="s">
        <v>55</v>
      </c>
      <c r="S22" s="10" t="s">
        <v>98</v>
      </c>
      <c r="T22" s="10" t="s">
        <v>57</v>
      </c>
      <c r="U22" s="10" t="s">
        <v>78</v>
      </c>
      <c r="V22" s="11"/>
      <c r="W22" s="10" t="s">
        <v>59</v>
      </c>
      <c r="X22" s="10" t="s">
        <v>80</v>
      </c>
      <c r="Y22" s="11"/>
      <c r="Z22" s="10" t="s">
        <v>80</v>
      </c>
      <c r="AA22" s="10" t="s">
        <v>61</v>
      </c>
      <c r="AB22" s="10" t="s">
        <v>112</v>
      </c>
      <c r="AC22" s="10" t="s">
        <v>63</v>
      </c>
      <c r="AD22" s="10" t="s">
        <v>64</v>
      </c>
      <c r="AE22" s="10" t="s">
        <v>66</v>
      </c>
      <c r="AF22" s="10" t="s">
        <v>66</v>
      </c>
      <c r="AG22" s="10" t="s">
        <v>83</v>
      </c>
      <c r="AH22" s="11"/>
      <c r="AI22" s="11"/>
      <c r="AJ22" s="10" t="s">
        <v>66</v>
      </c>
      <c r="AK22" s="10" t="s">
        <v>69</v>
      </c>
      <c r="AL22" s="11"/>
      <c r="AM22" s="10" t="s">
        <v>70</v>
      </c>
      <c r="AN22" s="10" t="s">
        <v>103</v>
      </c>
      <c r="AO22" s="11"/>
      <c r="AP22" s="10" t="s">
        <v>66</v>
      </c>
      <c r="AQ22" s="10" t="s">
        <v>66</v>
      </c>
      <c r="AR22" s="11"/>
      <c r="AS22" s="10" t="s">
        <v>74</v>
      </c>
      <c r="AT22" s="10" t="s">
        <v>74</v>
      </c>
      <c r="AU22" s="10" t="s">
        <v>74</v>
      </c>
      <c r="AV22" s="10" t="s">
        <v>72</v>
      </c>
      <c r="AW22" s="10" t="s">
        <v>74</v>
      </c>
      <c r="AX22" s="10" t="s">
        <v>74</v>
      </c>
      <c r="AY22" s="10" t="s">
        <v>65</v>
      </c>
      <c r="AZ22" s="10" t="s">
        <v>66</v>
      </c>
      <c r="BA22" s="10" t="s">
        <v>165</v>
      </c>
      <c r="BB22" s="11"/>
      <c r="BC22" s="10" t="s">
        <v>87</v>
      </c>
      <c r="BD22" s="10" t="s">
        <v>69</v>
      </c>
      <c r="BE22" s="10">
        <v>1501.0</v>
      </c>
      <c r="BF22" s="12" t="str">
        <f t="shared" si="1"/>
        <v>Pass</v>
      </c>
    </row>
    <row r="23">
      <c r="A23" s="8">
        <v>45315.40231481481</v>
      </c>
      <c r="B23" s="9">
        <v>45315.40398148148</v>
      </c>
      <c r="C23" s="10" t="s">
        <v>50</v>
      </c>
      <c r="D23" s="10" t="s">
        <v>166</v>
      </c>
      <c r="E23" s="10">
        <v>30.0</v>
      </c>
      <c r="F23" s="10">
        <v>144.0</v>
      </c>
      <c r="G23" s="10" t="b">
        <v>0</v>
      </c>
      <c r="H23" s="11"/>
      <c r="I23" s="10" t="s">
        <v>167</v>
      </c>
      <c r="J23" s="11"/>
      <c r="K23" s="11"/>
      <c r="L23" s="11"/>
      <c r="M23" s="11"/>
      <c r="N23" s="11"/>
      <c r="O23" s="11"/>
      <c r="P23" s="10" t="s">
        <v>53</v>
      </c>
      <c r="Q23" s="10" t="s">
        <v>54</v>
      </c>
      <c r="R23" s="10" t="s">
        <v>55</v>
      </c>
      <c r="S23" s="10" t="s">
        <v>98</v>
      </c>
      <c r="T23" s="10" t="s">
        <v>57</v>
      </c>
      <c r="U23" s="10" t="s">
        <v>58</v>
      </c>
      <c r="V23" s="11"/>
      <c r="W23" s="10" t="s">
        <v>59</v>
      </c>
      <c r="X23" s="10" t="s">
        <v>92</v>
      </c>
      <c r="Y23" s="11"/>
      <c r="Z23" s="10" t="s">
        <v>92</v>
      </c>
      <c r="AA23" s="10" t="s">
        <v>61</v>
      </c>
      <c r="AB23" s="10" t="s">
        <v>62</v>
      </c>
      <c r="AC23" s="10" t="s">
        <v>63</v>
      </c>
      <c r="AD23" s="10" t="s">
        <v>168</v>
      </c>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2" t="str">
        <f t="shared" si="1"/>
        <v>Fail</v>
      </c>
    </row>
    <row r="24">
      <c r="A24" s="8">
        <v>45315.4034837963</v>
      </c>
      <c r="B24" s="9">
        <v>45315.41590277778</v>
      </c>
      <c r="C24" s="10" t="s">
        <v>50</v>
      </c>
      <c r="D24" s="10" t="s">
        <v>169</v>
      </c>
      <c r="E24" s="10">
        <v>100.0</v>
      </c>
      <c r="F24" s="10">
        <v>1073.0</v>
      </c>
      <c r="G24" s="10" t="b">
        <v>1</v>
      </c>
      <c r="H24" s="9">
        <v>45315.41590277778</v>
      </c>
      <c r="I24" s="10" t="s">
        <v>170</v>
      </c>
      <c r="J24" s="11"/>
      <c r="K24" s="11"/>
      <c r="L24" s="11"/>
      <c r="M24" s="11"/>
      <c r="N24" s="10">
        <v>30.3511</v>
      </c>
      <c r="O24" s="10">
        <v>-81.506</v>
      </c>
      <c r="P24" s="10" t="s">
        <v>53</v>
      </c>
      <c r="Q24" s="10" t="s">
        <v>54</v>
      </c>
      <c r="R24" s="10" t="s">
        <v>55</v>
      </c>
      <c r="S24" s="10" t="s">
        <v>98</v>
      </c>
      <c r="T24" s="10" t="s">
        <v>108</v>
      </c>
      <c r="U24" s="10" t="s">
        <v>78</v>
      </c>
      <c r="V24" s="11"/>
      <c r="W24" s="10" t="s">
        <v>59</v>
      </c>
      <c r="X24" s="10" t="s">
        <v>92</v>
      </c>
      <c r="Y24" s="11"/>
      <c r="Z24" s="10" t="s">
        <v>92</v>
      </c>
      <c r="AA24" s="10" t="s">
        <v>81</v>
      </c>
      <c r="AB24" s="10" t="s">
        <v>62</v>
      </c>
      <c r="AC24" s="10" t="s">
        <v>63</v>
      </c>
      <c r="AD24" s="10" t="s">
        <v>64</v>
      </c>
      <c r="AE24" s="10" t="s">
        <v>66</v>
      </c>
      <c r="AF24" s="10" t="s">
        <v>66</v>
      </c>
      <c r="AG24" s="10" t="s">
        <v>83</v>
      </c>
      <c r="AH24" s="11"/>
      <c r="AI24" s="11"/>
      <c r="AJ24" s="10" t="s">
        <v>69</v>
      </c>
      <c r="AK24" s="10" t="s">
        <v>69</v>
      </c>
      <c r="AL24" s="11"/>
      <c r="AM24" s="10" t="s">
        <v>70</v>
      </c>
      <c r="AN24" s="10" t="s">
        <v>131</v>
      </c>
      <c r="AO24" s="11"/>
      <c r="AP24" s="10" t="s">
        <v>66</v>
      </c>
      <c r="AQ24" s="10" t="s">
        <v>66</v>
      </c>
      <c r="AR24" s="11"/>
      <c r="AS24" s="10" t="s">
        <v>74</v>
      </c>
      <c r="AT24" s="10" t="s">
        <v>74</v>
      </c>
      <c r="AU24" s="10" t="s">
        <v>74</v>
      </c>
      <c r="AV24" s="10" t="s">
        <v>113</v>
      </c>
      <c r="AW24" s="10" t="s">
        <v>113</v>
      </c>
      <c r="AX24" s="10" t="s">
        <v>74</v>
      </c>
      <c r="AY24" s="10" t="s">
        <v>69</v>
      </c>
      <c r="AZ24" s="10" t="s">
        <v>66</v>
      </c>
      <c r="BA24" s="10" t="s">
        <v>171</v>
      </c>
      <c r="BB24" s="11"/>
      <c r="BC24" s="10" t="s">
        <v>87</v>
      </c>
      <c r="BD24" s="10" t="s">
        <v>172</v>
      </c>
      <c r="BE24" s="10">
        <v>5283.0</v>
      </c>
      <c r="BF24" s="12" t="str">
        <f t="shared" si="1"/>
        <v>Pass</v>
      </c>
    </row>
    <row r="25">
      <c r="A25" s="8">
        <v>45315.40398148148</v>
      </c>
      <c r="B25" s="9">
        <v>45315.41548611111</v>
      </c>
      <c r="C25" s="10" t="s">
        <v>50</v>
      </c>
      <c r="D25" s="10" t="s">
        <v>166</v>
      </c>
      <c r="E25" s="10">
        <v>100.0</v>
      </c>
      <c r="F25" s="10">
        <v>993.0</v>
      </c>
      <c r="G25" s="10" t="b">
        <v>1</v>
      </c>
      <c r="H25" s="9">
        <v>45315.415497685186</v>
      </c>
      <c r="I25" s="10" t="s">
        <v>173</v>
      </c>
      <c r="J25" s="11"/>
      <c r="K25" s="11"/>
      <c r="L25" s="11"/>
      <c r="M25" s="11"/>
      <c r="N25" s="10">
        <v>11.0142</v>
      </c>
      <c r="O25" s="10">
        <v>76.9941</v>
      </c>
      <c r="P25" s="10" t="s">
        <v>53</v>
      </c>
      <c r="Q25" s="10" t="s">
        <v>54</v>
      </c>
      <c r="R25" s="10" t="s">
        <v>55</v>
      </c>
      <c r="S25" s="10" t="s">
        <v>98</v>
      </c>
      <c r="T25" s="10" t="s">
        <v>57</v>
      </c>
      <c r="U25" s="10" t="s">
        <v>58</v>
      </c>
      <c r="V25" s="11"/>
      <c r="W25" s="10" t="s">
        <v>59</v>
      </c>
      <c r="X25" s="10" t="s">
        <v>92</v>
      </c>
      <c r="Y25" s="11"/>
      <c r="Z25" s="10" t="s">
        <v>92</v>
      </c>
      <c r="AA25" s="10" t="s">
        <v>61</v>
      </c>
      <c r="AB25" s="10" t="s">
        <v>62</v>
      </c>
      <c r="AC25" s="10" t="s">
        <v>63</v>
      </c>
      <c r="AD25" s="10" t="s">
        <v>64</v>
      </c>
      <c r="AE25" s="10" t="s">
        <v>66</v>
      </c>
      <c r="AF25" s="10" t="s">
        <v>66</v>
      </c>
      <c r="AG25" s="10" t="s">
        <v>83</v>
      </c>
      <c r="AH25" s="11"/>
      <c r="AI25" s="11"/>
      <c r="AJ25" s="10" t="s">
        <v>66</v>
      </c>
      <c r="AK25" s="10" t="s">
        <v>66</v>
      </c>
      <c r="AL25" s="10" t="s">
        <v>146</v>
      </c>
      <c r="AM25" s="11"/>
      <c r="AN25" s="10" t="s">
        <v>147</v>
      </c>
      <c r="AO25" s="11"/>
      <c r="AP25" s="10" t="s">
        <v>66</v>
      </c>
      <c r="AQ25" s="10" t="s">
        <v>66</v>
      </c>
      <c r="AR25" s="11"/>
      <c r="AS25" s="10" t="s">
        <v>73</v>
      </c>
      <c r="AT25" s="10" t="s">
        <v>73</v>
      </c>
      <c r="AU25" s="10" t="s">
        <v>74</v>
      </c>
      <c r="AV25" s="10" t="s">
        <v>72</v>
      </c>
      <c r="AW25" s="10" t="s">
        <v>74</v>
      </c>
      <c r="AX25" s="10" t="s">
        <v>74</v>
      </c>
      <c r="AY25" s="10" t="s">
        <v>66</v>
      </c>
      <c r="AZ25" s="10" t="s">
        <v>66</v>
      </c>
      <c r="BA25" s="10" t="s">
        <v>174</v>
      </c>
      <c r="BB25" s="11"/>
      <c r="BC25" s="10" t="s">
        <v>87</v>
      </c>
      <c r="BD25" s="10" t="s">
        <v>66</v>
      </c>
      <c r="BE25" s="10">
        <v>3627.0</v>
      </c>
      <c r="BF25" s="12" t="str">
        <f t="shared" si="1"/>
        <v>Pass</v>
      </c>
    </row>
    <row r="26">
      <c r="A26" s="8">
        <v>45315.4062962963</v>
      </c>
      <c r="B26" s="9">
        <v>45315.421435185184</v>
      </c>
      <c r="C26" s="10" t="s">
        <v>50</v>
      </c>
      <c r="D26" s="10" t="s">
        <v>175</v>
      </c>
      <c r="E26" s="10">
        <v>100.0</v>
      </c>
      <c r="F26" s="10">
        <v>1308.0</v>
      </c>
      <c r="G26" s="10" t="b">
        <v>1</v>
      </c>
      <c r="H26" s="9">
        <v>45315.42144675926</v>
      </c>
      <c r="I26" s="10" t="s">
        <v>176</v>
      </c>
      <c r="J26" s="11"/>
      <c r="K26" s="11"/>
      <c r="L26" s="11"/>
      <c r="M26" s="11"/>
      <c r="N26" s="10">
        <v>41.2301</v>
      </c>
      <c r="O26" s="10">
        <v>-74.5963</v>
      </c>
      <c r="P26" s="10" t="s">
        <v>53</v>
      </c>
      <c r="Q26" s="10" t="s">
        <v>54</v>
      </c>
      <c r="R26" s="10" t="s">
        <v>55</v>
      </c>
      <c r="S26" s="10" t="s">
        <v>98</v>
      </c>
      <c r="T26" s="10" t="s">
        <v>57</v>
      </c>
      <c r="U26" s="10" t="s">
        <v>78</v>
      </c>
      <c r="V26" s="11"/>
      <c r="W26" s="10" t="s">
        <v>59</v>
      </c>
      <c r="X26" s="10" t="s">
        <v>92</v>
      </c>
      <c r="Y26" s="11"/>
      <c r="Z26" s="10" t="s">
        <v>92</v>
      </c>
      <c r="AA26" s="10" t="s">
        <v>81</v>
      </c>
      <c r="AB26" s="10" t="s">
        <v>82</v>
      </c>
      <c r="AC26" s="10" t="s">
        <v>63</v>
      </c>
      <c r="AD26" s="10" t="s">
        <v>64</v>
      </c>
      <c r="AE26" s="10" t="s">
        <v>66</v>
      </c>
      <c r="AF26" s="10" t="s">
        <v>66</v>
      </c>
      <c r="AG26" s="10" t="s">
        <v>83</v>
      </c>
      <c r="AH26" s="11"/>
      <c r="AI26" s="11"/>
      <c r="AJ26" s="10" t="s">
        <v>66</v>
      </c>
      <c r="AK26" s="10" t="s">
        <v>69</v>
      </c>
      <c r="AL26" s="11"/>
      <c r="AM26" s="10" t="s">
        <v>70</v>
      </c>
      <c r="AN26" s="10" t="s">
        <v>147</v>
      </c>
      <c r="AO26" s="11"/>
      <c r="AP26" s="10" t="s">
        <v>66</v>
      </c>
      <c r="AQ26" s="10" t="s">
        <v>66</v>
      </c>
      <c r="AR26" s="11"/>
      <c r="AS26" s="10" t="s">
        <v>74</v>
      </c>
      <c r="AT26" s="10" t="s">
        <v>74</v>
      </c>
      <c r="AU26" s="10" t="s">
        <v>74</v>
      </c>
      <c r="AV26" s="10" t="s">
        <v>74</v>
      </c>
      <c r="AW26" s="10" t="s">
        <v>74</v>
      </c>
      <c r="AX26" s="10" t="s">
        <v>74</v>
      </c>
      <c r="AY26" s="10" t="s">
        <v>69</v>
      </c>
      <c r="AZ26" s="10" t="s">
        <v>66</v>
      </c>
      <c r="BA26" s="10" t="s">
        <v>171</v>
      </c>
      <c r="BB26" s="11"/>
      <c r="BC26" s="10" t="s">
        <v>87</v>
      </c>
      <c r="BD26" s="10" t="s">
        <v>177</v>
      </c>
      <c r="BE26" s="10">
        <v>5536.0</v>
      </c>
      <c r="BF26" s="12" t="str">
        <f t="shared" si="1"/>
        <v>Pass</v>
      </c>
    </row>
    <row r="27">
      <c r="A27" s="8">
        <v>45315.406643518516</v>
      </c>
      <c r="B27" s="9">
        <v>45315.419803240744</v>
      </c>
      <c r="C27" s="10" t="s">
        <v>50</v>
      </c>
      <c r="D27" s="10" t="s">
        <v>178</v>
      </c>
      <c r="E27" s="10">
        <v>100.0</v>
      </c>
      <c r="F27" s="10">
        <v>1136.0</v>
      </c>
      <c r="G27" s="10" t="b">
        <v>1</v>
      </c>
      <c r="H27" s="9">
        <v>45315.41981481481</v>
      </c>
      <c r="I27" s="10" t="s">
        <v>179</v>
      </c>
      <c r="J27" s="11"/>
      <c r="K27" s="11"/>
      <c r="L27" s="11"/>
      <c r="M27" s="11"/>
      <c r="N27" s="10">
        <v>28.6542</v>
      </c>
      <c r="O27" s="10">
        <v>77.2373</v>
      </c>
      <c r="P27" s="10" t="s">
        <v>53</v>
      </c>
      <c r="Q27" s="10" t="s">
        <v>54</v>
      </c>
      <c r="R27" s="10" t="s">
        <v>55</v>
      </c>
      <c r="S27" s="10" t="s">
        <v>98</v>
      </c>
      <c r="T27" s="10" t="s">
        <v>57</v>
      </c>
      <c r="U27" s="10" t="s">
        <v>58</v>
      </c>
      <c r="V27" s="11"/>
      <c r="W27" s="10" t="s">
        <v>59</v>
      </c>
      <c r="X27" s="10" t="s">
        <v>80</v>
      </c>
      <c r="Y27" s="11"/>
      <c r="Z27" s="10" t="s">
        <v>80</v>
      </c>
      <c r="AA27" s="10" t="s">
        <v>61</v>
      </c>
      <c r="AB27" s="10" t="s">
        <v>100</v>
      </c>
      <c r="AC27" s="10" t="s">
        <v>63</v>
      </c>
      <c r="AD27" s="10" t="s">
        <v>64</v>
      </c>
      <c r="AE27" s="10" t="s">
        <v>65</v>
      </c>
      <c r="AF27" s="10" t="s">
        <v>66</v>
      </c>
      <c r="AG27" s="10" t="s">
        <v>83</v>
      </c>
      <c r="AH27" s="11"/>
      <c r="AI27" s="11"/>
      <c r="AJ27" s="10" t="s">
        <v>66</v>
      </c>
      <c r="AK27" s="10" t="s">
        <v>66</v>
      </c>
      <c r="AL27" s="10" t="s">
        <v>123</v>
      </c>
      <c r="AM27" s="11"/>
      <c r="AN27" s="10" t="s">
        <v>180</v>
      </c>
      <c r="AO27" s="11"/>
      <c r="AP27" s="10" t="s">
        <v>65</v>
      </c>
      <c r="AQ27" s="10" t="s">
        <v>66</v>
      </c>
      <c r="AR27" s="11"/>
      <c r="AS27" s="10" t="s">
        <v>74</v>
      </c>
      <c r="AT27" s="10" t="s">
        <v>73</v>
      </c>
      <c r="AU27" s="10" t="s">
        <v>73</v>
      </c>
      <c r="AV27" s="10" t="s">
        <v>72</v>
      </c>
      <c r="AW27" s="10" t="s">
        <v>74</v>
      </c>
      <c r="AX27" s="10" t="s">
        <v>74</v>
      </c>
      <c r="AY27" s="10" t="s">
        <v>66</v>
      </c>
      <c r="AZ27" s="10" t="s">
        <v>65</v>
      </c>
      <c r="BA27" s="10" t="s">
        <v>181</v>
      </c>
      <c r="BB27" s="11"/>
      <c r="BC27" s="10" t="s">
        <v>87</v>
      </c>
      <c r="BD27" s="10" t="s">
        <v>69</v>
      </c>
      <c r="BE27" s="10">
        <v>3914.0</v>
      </c>
      <c r="BF27" s="12" t="str">
        <f t="shared" si="1"/>
        <v>Pass</v>
      </c>
    </row>
    <row r="28">
      <c r="A28" s="8">
        <v>45315.408113425925</v>
      </c>
      <c r="B28" s="9">
        <v>45315.43313657407</v>
      </c>
      <c r="C28" s="10" t="s">
        <v>50</v>
      </c>
      <c r="D28" s="10" t="s">
        <v>182</v>
      </c>
      <c r="E28" s="10">
        <v>30.0</v>
      </c>
      <c r="F28" s="10">
        <v>2162.0</v>
      </c>
      <c r="G28" s="10" t="b">
        <v>0</v>
      </c>
      <c r="H28" s="11"/>
      <c r="I28" s="10" t="s">
        <v>183</v>
      </c>
      <c r="J28" s="11"/>
      <c r="K28" s="11"/>
      <c r="L28" s="11"/>
      <c r="M28" s="11"/>
      <c r="N28" s="11"/>
      <c r="O28" s="11"/>
      <c r="P28" s="10" t="s">
        <v>53</v>
      </c>
      <c r="Q28" s="10" t="s">
        <v>54</v>
      </c>
      <c r="R28" s="10" t="s">
        <v>55</v>
      </c>
      <c r="S28" s="10" t="s">
        <v>98</v>
      </c>
      <c r="T28" s="10" t="s">
        <v>57</v>
      </c>
      <c r="U28" s="10" t="s">
        <v>78</v>
      </c>
      <c r="V28" s="11"/>
      <c r="W28" s="10" t="s">
        <v>59</v>
      </c>
      <c r="X28" s="10" t="s">
        <v>60</v>
      </c>
      <c r="Y28" s="11"/>
      <c r="Z28" s="10" t="s">
        <v>60</v>
      </c>
      <c r="AA28" s="10" t="s">
        <v>61</v>
      </c>
      <c r="AB28" s="10" t="s">
        <v>62</v>
      </c>
      <c r="AC28" s="10" t="s">
        <v>63</v>
      </c>
      <c r="AD28" s="10" t="s">
        <v>151</v>
      </c>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2" t="str">
        <f t="shared" si="1"/>
        <v>Fail</v>
      </c>
    </row>
    <row r="29">
      <c r="A29" s="8">
        <v>45315.40819444445</v>
      </c>
      <c r="B29" s="9">
        <v>45315.418599537035</v>
      </c>
      <c r="C29" s="10" t="s">
        <v>50</v>
      </c>
      <c r="D29" s="10" t="s">
        <v>184</v>
      </c>
      <c r="E29" s="10">
        <v>100.0</v>
      </c>
      <c r="F29" s="10">
        <v>899.0</v>
      </c>
      <c r="G29" s="10" t="b">
        <v>1</v>
      </c>
      <c r="H29" s="9">
        <v>45315.41861111111</v>
      </c>
      <c r="I29" s="10" t="s">
        <v>185</v>
      </c>
      <c r="J29" s="11"/>
      <c r="K29" s="11"/>
      <c r="L29" s="11"/>
      <c r="M29" s="11"/>
      <c r="N29" s="10">
        <v>21.2817</v>
      </c>
      <c r="O29" s="10">
        <v>-157.825</v>
      </c>
      <c r="P29" s="10" t="s">
        <v>53</v>
      </c>
      <c r="Q29" s="10" t="s">
        <v>54</v>
      </c>
      <c r="R29" s="10" t="s">
        <v>55</v>
      </c>
      <c r="S29" s="10" t="s">
        <v>56</v>
      </c>
      <c r="T29" s="10" t="s">
        <v>57</v>
      </c>
      <c r="U29" s="10" t="s">
        <v>78</v>
      </c>
      <c r="V29" s="11"/>
      <c r="W29" s="10" t="s">
        <v>59</v>
      </c>
      <c r="X29" s="10" t="s">
        <v>186</v>
      </c>
      <c r="Y29" s="10" t="s">
        <v>187</v>
      </c>
      <c r="Z29" s="10" t="s">
        <v>188</v>
      </c>
      <c r="AA29" s="10" t="s">
        <v>81</v>
      </c>
      <c r="AB29" s="10" t="s">
        <v>82</v>
      </c>
      <c r="AC29" s="10" t="s">
        <v>63</v>
      </c>
      <c r="AD29" s="10" t="s">
        <v>64</v>
      </c>
      <c r="AE29" s="10" t="s">
        <v>69</v>
      </c>
      <c r="AF29" s="10" t="s">
        <v>66</v>
      </c>
      <c r="AG29" s="10" t="s">
        <v>189</v>
      </c>
      <c r="AH29" s="11"/>
      <c r="AI29" s="11"/>
      <c r="AJ29" s="10" t="s">
        <v>69</v>
      </c>
      <c r="AK29" s="10" t="s">
        <v>69</v>
      </c>
      <c r="AL29" s="11"/>
      <c r="AM29" s="10" t="s">
        <v>123</v>
      </c>
      <c r="AN29" s="10" t="s">
        <v>103</v>
      </c>
      <c r="AO29" s="11"/>
      <c r="AP29" s="10" t="s">
        <v>66</v>
      </c>
      <c r="AQ29" s="10" t="s">
        <v>66</v>
      </c>
      <c r="AR29" s="11"/>
      <c r="AS29" s="10" t="s">
        <v>73</v>
      </c>
      <c r="AT29" s="10" t="s">
        <v>74</v>
      </c>
      <c r="AU29" s="10" t="s">
        <v>74</v>
      </c>
      <c r="AV29" s="10" t="s">
        <v>72</v>
      </c>
      <c r="AW29" s="10" t="s">
        <v>72</v>
      </c>
      <c r="AX29" s="10" t="s">
        <v>74</v>
      </c>
      <c r="AY29" s="10" t="s">
        <v>69</v>
      </c>
      <c r="AZ29" s="10" t="s">
        <v>66</v>
      </c>
      <c r="BA29" s="10" t="s">
        <v>171</v>
      </c>
      <c r="BB29" s="11"/>
      <c r="BC29" s="10" t="s">
        <v>87</v>
      </c>
      <c r="BD29" s="10" t="s">
        <v>69</v>
      </c>
      <c r="BE29" s="10">
        <v>7893.0</v>
      </c>
      <c r="BF29" s="12" t="str">
        <f t="shared" si="1"/>
        <v>Pass</v>
      </c>
    </row>
    <row r="30">
      <c r="A30" s="8">
        <v>45315.40831018519</v>
      </c>
      <c r="B30" s="9">
        <v>45315.41972222222</v>
      </c>
      <c r="C30" s="10" t="s">
        <v>50</v>
      </c>
      <c r="D30" s="10" t="s">
        <v>190</v>
      </c>
      <c r="E30" s="10">
        <v>100.0</v>
      </c>
      <c r="F30" s="10">
        <v>986.0</v>
      </c>
      <c r="G30" s="10" t="b">
        <v>1</v>
      </c>
      <c r="H30" s="9">
        <v>45315.41972222222</v>
      </c>
      <c r="I30" s="10" t="s">
        <v>191</v>
      </c>
      <c r="J30" s="11"/>
      <c r="K30" s="11"/>
      <c r="L30" s="11"/>
      <c r="M30" s="11"/>
      <c r="N30" s="10">
        <v>33.1494</v>
      </c>
      <c r="O30" s="10">
        <v>-96.828</v>
      </c>
      <c r="P30" s="10" t="s">
        <v>53</v>
      </c>
      <c r="Q30" s="10" t="s">
        <v>54</v>
      </c>
      <c r="R30" s="10" t="s">
        <v>55</v>
      </c>
      <c r="S30" s="10" t="s">
        <v>98</v>
      </c>
      <c r="T30" s="10" t="s">
        <v>57</v>
      </c>
      <c r="U30" s="10" t="s">
        <v>78</v>
      </c>
      <c r="V30" s="11"/>
      <c r="W30" s="10" t="s">
        <v>79</v>
      </c>
      <c r="X30" s="10" t="s">
        <v>80</v>
      </c>
      <c r="Y30" s="11"/>
      <c r="Z30" s="10" t="s">
        <v>80</v>
      </c>
      <c r="AA30" s="10" t="s">
        <v>81</v>
      </c>
      <c r="AB30" s="10" t="s">
        <v>62</v>
      </c>
      <c r="AC30" s="10" t="s">
        <v>63</v>
      </c>
      <c r="AD30" s="10" t="s">
        <v>64</v>
      </c>
      <c r="AE30" s="10" t="s">
        <v>66</v>
      </c>
      <c r="AF30" s="10" t="s">
        <v>66</v>
      </c>
      <c r="AG30" s="10" t="s">
        <v>83</v>
      </c>
      <c r="AH30" s="11"/>
      <c r="AI30" s="11"/>
      <c r="AJ30" s="10" t="s">
        <v>66</v>
      </c>
      <c r="AK30" s="10" t="s">
        <v>69</v>
      </c>
      <c r="AL30" s="11"/>
      <c r="AM30" s="10" t="s">
        <v>123</v>
      </c>
      <c r="AN30" s="10" t="s">
        <v>147</v>
      </c>
      <c r="AO30" s="11"/>
      <c r="AP30" s="10" t="s">
        <v>66</v>
      </c>
      <c r="AQ30" s="10" t="s">
        <v>66</v>
      </c>
      <c r="AR30" s="11"/>
      <c r="AS30" s="10" t="s">
        <v>74</v>
      </c>
      <c r="AT30" s="10" t="s">
        <v>74</v>
      </c>
      <c r="AU30" s="10" t="s">
        <v>72</v>
      </c>
      <c r="AV30" s="10" t="s">
        <v>72</v>
      </c>
      <c r="AW30" s="10" t="s">
        <v>74</v>
      </c>
      <c r="AX30" s="10" t="s">
        <v>74</v>
      </c>
      <c r="AY30" s="10" t="s">
        <v>69</v>
      </c>
      <c r="AZ30" s="10" t="s">
        <v>66</v>
      </c>
      <c r="BA30" s="10" t="s">
        <v>192</v>
      </c>
      <c r="BB30" s="11"/>
      <c r="BC30" s="10" t="s">
        <v>87</v>
      </c>
      <c r="BD30" s="13" t="s">
        <v>193</v>
      </c>
      <c r="BE30" s="10">
        <v>6346.0</v>
      </c>
      <c r="BF30" s="12" t="str">
        <f t="shared" si="1"/>
        <v>Pass</v>
      </c>
    </row>
    <row r="31">
      <c r="A31" s="8">
        <v>45315.40883101852</v>
      </c>
      <c r="B31" s="9">
        <v>45315.42078703704</v>
      </c>
      <c r="C31" s="10" t="s">
        <v>50</v>
      </c>
      <c r="D31" s="10" t="s">
        <v>178</v>
      </c>
      <c r="E31" s="10">
        <v>26.0</v>
      </c>
      <c r="F31" s="10">
        <v>1033.0</v>
      </c>
      <c r="G31" s="10" t="b">
        <v>0</v>
      </c>
      <c r="H31" s="11"/>
      <c r="I31" s="10" t="s">
        <v>194</v>
      </c>
      <c r="J31" s="11"/>
      <c r="K31" s="11"/>
      <c r="L31" s="11"/>
      <c r="M31" s="11"/>
      <c r="N31" s="11"/>
      <c r="O31" s="11"/>
      <c r="P31" s="10" t="s">
        <v>53</v>
      </c>
      <c r="Q31" s="10" t="s">
        <v>54</v>
      </c>
      <c r="R31" s="10" t="s">
        <v>55</v>
      </c>
      <c r="S31" s="10" t="s">
        <v>98</v>
      </c>
      <c r="T31" s="10" t="s">
        <v>57</v>
      </c>
      <c r="U31" s="10" t="s">
        <v>58</v>
      </c>
      <c r="V31" s="11"/>
      <c r="W31" s="10" t="s">
        <v>59</v>
      </c>
      <c r="X31" s="10" t="s">
        <v>80</v>
      </c>
      <c r="Y31" s="11"/>
      <c r="Z31" s="10" t="s">
        <v>80</v>
      </c>
      <c r="AA31" s="10" t="s">
        <v>61</v>
      </c>
      <c r="AB31" s="10" t="s">
        <v>100</v>
      </c>
      <c r="AC31" s="10" t="s">
        <v>63</v>
      </c>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2" t="str">
        <f t="shared" si="1"/>
        <v>Fail</v>
      </c>
    </row>
    <row r="32">
      <c r="A32" s="8">
        <v>45315.40902777778</v>
      </c>
      <c r="B32" s="9">
        <v>45315.41936342593</v>
      </c>
      <c r="C32" s="10" t="s">
        <v>50</v>
      </c>
      <c r="D32" s="10" t="s">
        <v>195</v>
      </c>
      <c r="E32" s="10">
        <v>100.0</v>
      </c>
      <c r="F32" s="10">
        <v>892.0</v>
      </c>
      <c r="G32" s="10" t="b">
        <v>1</v>
      </c>
      <c r="H32" s="9">
        <v>45315.419375</v>
      </c>
      <c r="I32" s="10" t="s">
        <v>196</v>
      </c>
      <c r="J32" s="11"/>
      <c r="K32" s="11"/>
      <c r="L32" s="11"/>
      <c r="M32" s="11"/>
      <c r="N32" s="10">
        <v>28.6542</v>
      </c>
      <c r="O32" s="10">
        <v>77.2373</v>
      </c>
      <c r="P32" s="10" t="s">
        <v>53</v>
      </c>
      <c r="Q32" s="10" t="s">
        <v>54</v>
      </c>
      <c r="R32" s="10" t="s">
        <v>55</v>
      </c>
      <c r="S32" s="10" t="s">
        <v>98</v>
      </c>
      <c r="T32" s="10" t="s">
        <v>57</v>
      </c>
      <c r="U32" s="10" t="s">
        <v>58</v>
      </c>
      <c r="V32" s="11"/>
      <c r="W32" s="10" t="s">
        <v>138</v>
      </c>
      <c r="X32" s="10" t="s">
        <v>80</v>
      </c>
      <c r="Y32" s="11"/>
      <c r="Z32" s="10" t="s">
        <v>80</v>
      </c>
      <c r="AA32" s="10" t="s">
        <v>81</v>
      </c>
      <c r="AB32" s="10" t="s">
        <v>100</v>
      </c>
      <c r="AC32" s="10" t="s">
        <v>63</v>
      </c>
      <c r="AD32" s="10" t="s">
        <v>64</v>
      </c>
      <c r="AE32" s="10" t="s">
        <v>65</v>
      </c>
      <c r="AF32" s="10" t="s">
        <v>66</v>
      </c>
      <c r="AG32" s="10" t="s">
        <v>83</v>
      </c>
      <c r="AH32" s="11"/>
      <c r="AI32" s="11"/>
      <c r="AJ32" s="10" t="s">
        <v>66</v>
      </c>
      <c r="AK32" s="10" t="s">
        <v>69</v>
      </c>
      <c r="AL32" s="11"/>
      <c r="AM32" s="10" t="s">
        <v>146</v>
      </c>
      <c r="AN32" s="10" t="s">
        <v>103</v>
      </c>
      <c r="AO32" s="11"/>
      <c r="AP32" s="10" t="s">
        <v>66</v>
      </c>
      <c r="AQ32" s="10" t="s">
        <v>66</v>
      </c>
      <c r="AR32" s="11"/>
      <c r="AS32" s="10" t="s">
        <v>74</v>
      </c>
      <c r="AT32" s="10" t="s">
        <v>74</v>
      </c>
      <c r="AU32" s="10" t="s">
        <v>74</v>
      </c>
      <c r="AV32" s="10" t="s">
        <v>72</v>
      </c>
      <c r="AW32" s="10" t="s">
        <v>72</v>
      </c>
      <c r="AX32" s="10" t="s">
        <v>74</v>
      </c>
      <c r="AY32" s="10" t="s">
        <v>69</v>
      </c>
      <c r="AZ32" s="10" t="s">
        <v>66</v>
      </c>
      <c r="BA32" s="10" t="s">
        <v>197</v>
      </c>
      <c r="BB32" s="11"/>
      <c r="BC32" s="10" t="s">
        <v>87</v>
      </c>
      <c r="BD32" s="10" t="s">
        <v>140</v>
      </c>
      <c r="BE32" s="10">
        <v>7429.0</v>
      </c>
      <c r="BF32" s="12" t="str">
        <f t="shared" si="1"/>
        <v>Pass</v>
      </c>
    </row>
    <row r="33">
      <c r="A33" s="8">
        <v>45315.40966435185</v>
      </c>
      <c r="B33" s="9">
        <v>45315.42375</v>
      </c>
      <c r="C33" s="10" t="s">
        <v>50</v>
      </c>
      <c r="D33" s="10" t="s">
        <v>198</v>
      </c>
      <c r="E33" s="10">
        <v>98.0</v>
      </c>
      <c r="F33" s="10">
        <v>1217.0</v>
      </c>
      <c r="G33" s="10" t="b">
        <v>0</v>
      </c>
      <c r="H33" s="11"/>
      <c r="I33" s="10" t="s">
        <v>199</v>
      </c>
      <c r="J33" s="11"/>
      <c r="K33" s="11"/>
      <c r="L33" s="11"/>
      <c r="M33" s="11"/>
      <c r="N33" s="11"/>
      <c r="O33" s="11"/>
      <c r="P33" s="10" t="s">
        <v>53</v>
      </c>
      <c r="Q33" s="10" t="s">
        <v>54</v>
      </c>
      <c r="R33" s="10" t="s">
        <v>55</v>
      </c>
      <c r="S33" s="10" t="s">
        <v>56</v>
      </c>
      <c r="T33" s="10" t="s">
        <v>108</v>
      </c>
      <c r="U33" s="10" t="s">
        <v>121</v>
      </c>
      <c r="V33" s="11"/>
      <c r="W33" s="10" t="s">
        <v>79</v>
      </c>
      <c r="X33" s="10" t="s">
        <v>80</v>
      </c>
      <c r="Y33" s="11"/>
      <c r="Z33" s="10" t="s">
        <v>80</v>
      </c>
      <c r="AA33" s="10" t="s">
        <v>61</v>
      </c>
      <c r="AB33" s="10" t="s">
        <v>100</v>
      </c>
      <c r="AC33" s="10" t="s">
        <v>63</v>
      </c>
      <c r="AD33" s="10" t="s">
        <v>64</v>
      </c>
      <c r="AE33" s="10" t="s">
        <v>66</v>
      </c>
      <c r="AF33" s="10" t="s">
        <v>66</v>
      </c>
      <c r="AG33" s="10" t="s">
        <v>189</v>
      </c>
      <c r="AH33" s="11"/>
      <c r="AI33" s="11"/>
      <c r="AJ33" s="10" t="s">
        <v>69</v>
      </c>
      <c r="AK33" s="10" t="s">
        <v>69</v>
      </c>
      <c r="AL33" s="11"/>
      <c r="AM33" s="10" t="s">
        <v>70</v>
      </c>
      <c r="AN33" s="10" t="s">
        <v>147</v>
      </c>
      <c r="AO33" s="11"/>
      <c r="AP33" s="10" t="s">
        <v>66</v>
      </c>
      <c r="AQ33" s="10" t="s">
        <v>66</v>
      </c>
      <c r="AR33" s="11"/>
      <c r="AS33" s="10" t="s">
        <v>74</v>
      </c>
      <c r="AT33" s="10" t="s">
        <v>74</v>
      </c>
      <c r="AU33" s="10" t="s">
        <v>73</v>
      </c>
      <c r="AV33" s="10" t="s">
        <v>74</v>
      </c>
      <c r="AW33" s="10" t="s">
        <v>74</v>
      </c>
      <c r="AX33" s="10" t="s">
        <v>74</v>
      </c>
      <c r="AY33" s="10" t="s">
        <v>65</v>
      </c>
      <c r="AZ33" s="10" t="s">
        <v>66</v>
      </c>
      <c r="BA33" s="10" t="s">
        <v>200</v>
      </c>
      <c r="BB33" s="11"/>
      <c r="BC33" s="10" t="s">
        <v>87</v>
      </c>
      <c r="BD33" s="10" t="s">
        <v>69</v>
      </c>
      <c r="BE33" s="10">
        <v>7433.0</v>
      </c>
      <c r="BF33" s="12" t="str">
        <f t="shared" si="1"/>
        <v>Pass</v>
      </c>
    </row>
    <row r="34">
      <c r="A34" s="8">
        <v>45315.41006944444</v>
      </c>
      <c r="B34" s="9">
        <v>45315.42233796296</v>
      </c>
      <c r="C34" s="10" t="s">
        <v>50</v>
      </c>
      <c r="D34" s="10" t="s">
        <v>201</v>
      </c>
      <c r="E34" s="10">
        <v>100.0</v>
      </c>
      <c r="F34" s="10">
        <v>1060.0</v>
      </c>
      <c r="G34" s="10" t="b">
        <v>1</v>
      </c>
      <c r="H34" s="9">
        <v>45315.42234953704</v>
      </c>
      <c r="I34" s="10" t="s">
        <v>202</v>
      </c>
      <c r="J34" s="11"/>
      <c r="K34" s="11"/>
      <c r="L34" s="11"/>
      <c r="M34" s="11"/>
      <c r="N34" s="10">
        <v>41.9032</v>
      </c>
      <c r="O34" s="10">
        <v>-87.6383</v>
      </c>
      <c r="P34" s="10" t="s">
        <v>53</v>
      </c>
      <c r="Q34" s="10" t="s">
        <v>54</v>
      </c>
      <c r="R34" s="10" t="s">
        <v>55</v>
      </c>
      <c r="S34" s="10" t="s">
        <v>56</v>
      </c>
      <c r="T34" s="10" t="s">
        <v>57</v>
      </c>
      <c r="U34" s="10" t="s">
        <v>78</v>
      </c>
      <c r="V34" s="11"/>
      <c r="W34" s="10" t="s">
        <v>59</v>
      </c>
      <c r="X34" s="10" t="s">
        <v>80</v>
      </c>
      <c r="Y34" s="11"/>
      <c r="Z34" s="10" t="s">
        <v>80</v>
      </c>
      <c r="AA34" s="10" t="s">
        <v>99</v>
      </c>
      <c r="AB34" s="10" t="s">
        <v>100</v>
      </c>
      <c r="AC34" s="10" t="s">
        <v>63</v>
      </c>
      <c r="AD34" s="10" t="s">
        <v>64</v>
      </c>
      <c r="AE34" s="10" t="s">
        <v>66</v>
      </c>
      <c r="AF34" s="10" t="s">
        <v>66</v>
      </c>
      <c r="AG34" s="10" t="s">
        <v>83</v>
      </c>
      <c r="AH34" s="11"/>
      <c r="AI34" s="11"/>
      <c r="AJ34" s="10" t="s">
        <v>69</v>
      </c>
      <c r="AK34" s="10" t="s">
        <v>69</v>
      </c>
      <c r="AL34" s="11"/>
      <c r="AM34" s="10" t="s">
        <v>146</v>
      </c>
      <c r="AN34" s="10" t="s">
        <v>124</v>
      </c>
      <c r="AO34" s="11"/>
      <c r="AP34" s="10" t="s">
        <v>66</v>
      </c>
      <c r="AQ34" s="10" t="s">
        <v>66</v>
      </c>
      <c r="AR34" s="11"/>
      <c r="AS34" s="10" t="s">
        <v>74</v>
      </c>
      <c r="AT34" s="10" t="s">
        <v>74</v>
      </c>
      <c r="AU34" s="10" t="s">
        <v>74</v>
      </c>
      <c r="AV34" s="10" t="s">
        <v>74</v>
      </c>
      <c r="AW34" s="10" t="s">
        <v>74</v>
      </c>
      <c r="AX34" s="10" t="s">
        <v>74</v>
      </c>
      <c r="AY34" s="10" t="s">
        <v>65</v>
      </c>
      <c r="AZ34" s="10" t="s">
        <v>66</v>
      </c>
      <c r="BA34" s="10" t="s">
        <v>200</v>
      </c>
      <c r="BB34" s="11"/>
      <c r="BC34" s="10" t="s">
        <v>87</v>
      </c>
      <c r="BD34" s="10" t="s">
        <v>69</v>
      </c>
      <c r="BE34" s="10">
        <v>6808.0</v>
      </c>
      <c r="BF34" s="12" t="str">
        <f t="shared" si="1"/>
        <v>Pass</v>
      </c>
    </row>
    <row r="35">
      <c r="A35" s="8">
        <v>45315.412256944444</v>
      </c>
      <c r="B35" s="9">
        <v>45315.41548611111</v>
      </c>
      <c r="C35" s="10" t="s">
        <v>50</v>
      </c>
      <c r="D35" s="10" t="s">
        <v>203</v>
      </c>
      <c r="E35" s="10">
        <v>100.0</v>
      </c>
      <c r="F35" s="10">
        <v>278.0</v>
      </c>
      <c r="G35" s="10" t="b">
        <v>1</v>
      </c>
      <c r="H35" s="9">
        <v>45315.41548611111</v>
      </c>
      <c r="I35" s="10" t="s">
        <v>204</v>
      </c>
      <c r="J35" s="11"/>
      <c r="K35" s="11"/>
      <c r="L35" s="11"/>
      <c r="M35" s="11"/>
      <c r="N35" s="10">
        <v>43.0592</v>
      </c>
      <c r="O35" s="10">
        <v>-73.7356</v>
      </c>
      <c r="P35" s="10" t="s">
        <v>53</v>
      </c>
      <c r="Q35" s="10" t="s">
        <v>54</v>
      </c>
      <c r="R35" s="10" t="s">
        <v>55</v>
      </c>
      <c r="S35" s="10" t="s">
        <v>56</v>
      </c>
      <c r="T35" s="10" t="s">
        <v>57</v>
      </c>
      <c r="U35" s="10" t="s">
        <v>78</v>
      </c>
      <c r="V35" s="11"/>
      <c r="W35" s="10" t="s">
        <v>59</v>
      </c>
      <c r="X35" s="10" t="s">
        <v>80</v>
      </c>
      <c r="Y35" s="11"/>
      <c r="Z35" s="10" t="s">
        <v>80</v>
      </c>
      <c r="AA35" s="10" t="s">
        <v>81</v>
      </c>
      <c r="AB35" s="10" t="s">
        <v>100</v>
      </c>
      <c r="AC35" s="10" t="s">
        <v>63</v>
      </c>
      <c r="AD35" s="10" t="s">
        <v>151</v>
      </c>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2" t="str">
        <f t="shared" si="1"/>
        <v>Fail</v>
      </c>
    </row>
    <row r="36">
      <c r="A36" s="8">
        <v>45315.414560185185</v>
      </c>
      <c r="B36" s="9">
        <v>45315.414722222224</v>
      </c>
      <c r="C36" s="10" t="s">
        <v>50</v>
      </c>
      <c r="D36" s="10" t="s">
        <v>205</v>
      </c>
      <c r="E36" s="10">
        <v>12.0</v>
      </c>
      <c r="F36" s="10">
        <v>14.0</v>
      </c>
      <c r="G36" s="10" t="b">
        <v>0</v>
      </c>
      <c r="H36" s="11"/>
      <c r="I36" s="10" t="s">
        <v>206</v>
      </c>
      <c r="J36" s="11"/>
      <c r="K36" s="11"/>
      <c r="L36" s="11"/>
      <c r="M36" s="11"/>
      <c r="N36" s="11"/>
      <c r="O36" s="11"/>
      <c r="P36" s="10" t="s">
        <v>53</v>
      </c>
      <c r="Q36" s="10" t="s">
        <v>54</v>
      </c>
      <c r="R36" s="10" t="s">
        <v>55</v>
      </c>
      <c r="S36" s="10" t="s">
        <v>98</v>
      </c>
      <c r="T36" s="10" t="s">
        <v>57</v>
      </c>
      <c r="U36" s="10" t="s">
        <v>78</v>
      </c>
      <c r="V36" s="11"/>
      <c r="W36" s="10" t="s">
        <v>59</v>
      </c>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2" t="str">
        <f t="shared" si="1"/>
        <v>Fail</v>
      </c>
    </row>
    <row r="37">
      <c r="A37" s="8">
        <v>45315.415625</v>
      </c>
      <c r="B37" s="9">
        <v>45315.42855324074</v>
      </c>
      <c r="C37" s="10" t="s">
        <v>50</v>
      </c>
      <c r="D37" s="10" t="s">
        <v>207</v>
      </c>
      <c r="E37" s="10">
        <v>100.0</v>
      </c>
      <c r="F37" s="10">
        <v>1117.0</v>
      </c>
      <c r="G37" s="10" t="b">
        <v>1</v>
      </c>
      <c r="H37" s="9">
        <v>45315.428564814814</v>
      </c>
      <c r="I37" s="10" t="s">
        <v>208</v>
      </c>
      <c r="J37" s="11"/>
      <c r="K37" s="11"/>
      <c r="L37" s="11"/>
      <c r="M37" s="11"/>
      <c r="N37" s="10">
        <v>34.1263</v>
      </c>
      <c r="O37" s="10">
        <v>-90.0044</v>
      </c>
      <c r="P37" s="10" t="s">
        <v>53</v>
      </c>
      <c r="Q37" s="10" t="s">
        <v>54</v>
      </c>
      <c r="R37" s="10" t="s">
        <v>55</v>
      </c>
      <c r="S37" s="10" t="s">
        <v>98</v>
      </c>
      <c r="T37" s="10" t="s">
        <v>57</v>
      </c>
      <c r="U37" s="10" t="s">
        <v>78</v>
      </c>
      <c r="V37" s="11"/>
      <c r="W37" s="10" t="s">
        <v>59</v>
      </c>
      <c r="X37" s="10" t="s">
        <v>92</v>
      </c>
      <c r="Y37" s="11"/>
      <c r="Z37" s="10" t="s">
        <v>92</v>
      </c>
      <c r="AA37" s="10" t="s">
        <v>81</v>
      </c>
      <c r="AB37" s="10" t="s">
        <v>82</v>
      </c>
      <c r="AC37" s="10" t="s">
        <v>63</v>
      </c>
      <c r="AD37" s="10" t="s">
        <v>64</v>
      </c>
      <c r="AE37" s="10" t="s">
        <v>66</v>
      </c>
      <c r="AF37" s="10" t="s">
        <v>66</v>
      </c>
      <c r="AG37" s="10" t="s">
        <v>83</v>
      </c>
      <c r="AH37" s="11"/>
      <c r="AI37" s="11"/>
      <c r="AJ37" s="10" t="s">
        <v>66</v>
      </c>
      <c r="AK37" s="10" t="s">
        <v>69</v>
      </c>
      <c r="AL37" s="11"/>
      <c r="AM37" s="10" t="s">
        <v>146</v>
      </c>
      <c r="AN37" s="10" t="s">
        <v>85</v>
      </c>
      <c r="AO37" s="11"/>
      <c r="AP37" s="10" t="s">
        <v>66</v>
      </c>
      <c r="AQ37" s="10" t="s">
        <v>66</v>
      </c>
      <c r="AR37" s="11"/>
      <c r="AS37" s="10" t="s">
        <v>74</v>
      </c>
      <c r="AT37" s="10" t="s">
        <v>74</v>
      </c>
      <c r="AU37" s="10" t="s">
        <v>74</v>
      </c>
      <c r="AV37" s="10" t="s">
        <v>74</v>
      </c>
      <c r="AW37" s="10" t="s">
        <v>74</v>
      </c>
      <c r="AX37" s="10" t="s">
        <v>74</v>
      </c>
      <c r="AY37" s="10" t="s">
        <v>65</v>
      </c>
      <c r="AZ37" s="10" t="s">
        <v>66</v>
      </c>
      <c r="BA37" s="10" t="s">
        <v>209</v>
      </c>
      <c r="BB37" s="11"/>
      <c r="BC37" s="10" t="s">
        <v>87</v>
      </c>
      <c r="BD37" s="10" t="s">
        <v>210</v>
      </c>
      <c r="BE37" s="10">
        <v>9473.0</v>
      </c>
      <c r="BF37" s="12" t="str">
        <f t="shared" si="1"/>
        <v>Pass</v>
      </c>
    </row>
    <row r="38">
      <c r="A38" s="14">
        <v>45315.41672453703</v>
      </c>
      <c r="B38" s="15">
        <v>45315.42732638889</v>
      </c>
      <c r="C38" s="16" t="s">
        <v>50</v>
      </c>
      <c r="D38" s="16" t="s">
        <v>211</v>
      </c>
      <c r="E38" s="16">
        <v>100.0</v>
      </c>
      <c r="F38" s="16">
        <v>915.0</v>
      </c>
      <c r="G38" s="16" t="b">
        <v>1</v>
      </c>
      <c r="H38" s="15">
        <v>45315.42732638889</v>
      </c>
      <c r="I38" s="16" t="s">
        <v>212</v>
      </c>
      <c r="J38" s="17"/>
      <c r="K38" s="17"/>
      <c r="L38" s="17"/>
      <c r="M38" s="17"/>
      <c r="N38" s="16">
        <v>33.3124</v>
      </c>
      <c r="O38" s="16">
        <v>-111.9195</v>
      </c>
      <c r="P38" s="16" t="s">
        <v>53</v>
      </c>
      <c r="Q38" s="16" t="s">
        <v>54</v>
      </c>
      <c r="R38" s="16" t="s">
        <v>55</v>
      </c>
      <c r="S38" s="16" t="s">
        <v>56</v>
      </c>
      <c r="T38" s="16" t="s">
        <v>57</v>
      </c>
      <c r="U38" s="16" t="s">
        <v>78</v>
      </c>
      <c r="V38" s="17"/>
      <c r="W38" s="16" t="s">
        <v>59</v>
      </c>
      <c r="X38" s="16" t="s">
        <v>92</v>
      </c>
      <c r="Y38" s="17"/>
      <c r="Z38" s="16" t="s">
        <v>92</v>
      </c>
      <c r="AA38" s="16" t="s">
        <v>61</v>
      </c>
      <c r="AB38" s="16" t="s">
        <v>62</v>
      </c>
      <c r="AC38" s="16" t="s">
        <v>63</v>
      </c>
      <c r="AD38" s="16" t="s">
        <v>64</v>
      </c>
      <c r="AE38" s="16" t="s">
        <v>66</v>
      </c>
      <c r="AF38" s="16" t="s">
        <v>66</v>
      </c>
      <c r="AG38" s="16" t="s">
        <v>83</v>
      </c>
      <c r="AH38" s="17"/>
      <c r="AI38" s="17"/>
      <c r="AJ38" s="16" t="s">
        <v>66</v>
      </c>
      <c r="AK38" s="16" t="s">
        <v>66</v>
      </c>
      <c r="AL38" s="16" t="s">
        <v>70</v>
      </c>
      <c r="AM38" s="17"/>
      <c r="AN38" s="16" t="s">
        <v>213</v>
      </c>
      <c r="AO38" s="17"/>
      <c r="AP38" s="16" t="s">
        <v>66</v>
      </c>
      <c r="AQ38" s="16" t="s">
        <v>66</v>
      </c>
      <c r="AR38" s="17"/>
      <c r="AS38" s="16" t="s">
        <v>74</v>
      </c>
      <c r="AT38" s="16" t="s">
        <v>74</v>
      </c>
      <c r="AU38" s="16" t="s">
        <v>74</v>
      </c>
      <c r="AV38" s="16" t="s">
        <v>72</v>
      </c>
      <c r="AW38" s="16" t="s">
        <v>72</v>
      </c>
      <c r="AX38" s="16" t="s">
        <v>74</v>
      </c>
      <c r="AY38" s="16" t="s">
        <v>69</v>
      </c>
      <c r="AZ38" s="16" t="s">
        <v>66</v>
      </c>
      <c r="BA38" s="16" t="s">
        <v>214</v>
      </c>
      <c r="BB38" s="17"/>
      <c r="BC38" s="16" t="s">
        <v>215</v>
      </c>
      <c r="BD38" s="16" t="s">
        <v>216</v>
      </c>
      <c r="BE38" s="16">
        <v>4318.0</v>
      </c>
      <c r="BF38" s="12" t="s">
        <v>217</v>
      </c>
    </row>
    <row r="39">
      <c r="A39" s="8">
        <v>45315.42454861111</v>
      </c>
      <c r="B39" s="9">
        <v>45315.42508101852</v>
      </c>
      <c r="C39" s="10" t="s">
        <v>50</v>
      </c>
      <c r="D39" s="10" t="s">
        <v>218</v>
      </c>
      <c r="E39" s="10">
        <v>20.0</v>
      </c>
      <c r="F39" s="10">
        <v>46.0</v>
      </c>
      <c r="G39" s="10" t="b">
        <v>0</v>
      </c>
      <c r="H39" s="11"/>
      <c r="I39" s="10" t="s">
        <v>219</v>
      </c>
      <c r="J39" s="11"/>
      <c r="K39" s="11"/>
      <c r="L39" s="11"/>
      <c r="M39" s="11"/>
      <c r="N39" s="11"/>
      <c r="O39" s="11"/>
      <c r="P39" s="10" t="s">
        <v>53</v>
      </c>
      <c r="Q39" s="10" t="s">
        <v>54</v>
      </c>
      <c r="R39" s="10" t="s">
        <v>55</v>
      </c>
      <c r="S39" s="10" t="s">
        <v>98</v>
      </c>
      <c r="T39" s="10" t="s">
        <v>57</v>
      </c>
      <c r="U39" s="10" t="s">
        <v>220</v>
      </c>
      <c r="V39" s="11"/>
      <c r="W39" s="10" t="s">
        <v>59</v>
      </c>
      <c r="X39" s="10" t="s">
        <v>109</v>
      </c>
      <c r="Y39" s="11"/>
      <c r="Z39" s="10" t="s">
        <v>109</v>
      </c>
      <c r="AA39" s="10" t="s">
        <v>81</v>
      </c>
      <c r="AB39" s="10" t="s">
        <v>93</v>
      </c>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2" t="str">
        <f t="shared" ref="BF39:BF42" si="2">IF(ISNUMBER(BE39), "Pass", "Fail")</f>
        <v>Fail</v>
      </c>
    </row>
    <row r="40">
      <c r="A40" s="8">
        <v>45315.4305787037</v>
      </c>
      <c r="B40" s="9">
        <v>45315.44888888889</v>
      </c>
      <c r="C40" s="10" t="s">
        <v>50</v>
      </c>
      <c r="D40" s="10" t="s">
        <v>221</v>
      </c>
      <c r="E40" s="10">
        <v>100.0</v>
      </c>
      <c r="F40" s="10">
        <v>1581.0</v>
      </c>
      <c r="G40" s="10" t="b">
        <v>1</v>
      </c>
      <c r="H40" s="9">
        <v>45315.448900462965</v>
      </c>
      <c r="I40" s="10" t="s">
        <v>222</v>
      </c>
      <c r="J40" s="11"/>
      <c r="K40" s="11"/>
      <c r="L40" s="11"/>
      <c r="M40" s="11"/>
      <c r="N40" s="10">
        <v>44.9048</v>
      </c>
      <c r="O40" s="10">
        <v>-97.1243</v>
      </c>
      <c r="P40" s="10" t="s">
        <v>53</v>
      </c>
      <c r="Q40" s="10" t="s">
        <v>54</v>
      </c>
      <c r="R40" s="10" t="s">
        <v>55</v>
      </c>
      <c r="S40" s="10" t="s">
        <v>98</v>
      </c>
      <c r="T40" s="10" t="s">
        <v>57</v>
      </c>
      <c r="U40" s="10" t="s">
        <v>78</v>
      </c>
      <c r="V40" s="11"/>
      <c r="W40" s="10" t="s">
        <v>59</v>
      </c>
      <c r="X40" s="10" t="s">
        <v>92</v>
      </c>
      <c r="Y40" s="11"/>
      <c r="Z40" s="10" t="s">
        <v>92</v>
      </c>
      <c r="AA40" s="10" t="s">
        <v>81</v>
      </c>
      <c r="AB40" s="10" t="s">
        <v>100</v>
      </c>
      <c r="AC40" s="10" t="s">
        <v>63</v>
      </c>
      <c r="AD40" s="10" t="s">
        <v>64</v>
      </c>
      <c r="AE40" s="10" t="s">
        <v>66</v>
      </c>
      <c r="AF40" s="10" t="s">
        <v>66</v>
      </c>
      <c r="AG40" s="10" t="s">
        <v>83</v>
      </c>
      <c r="AH40" s="11"/>
      <c r="AI40" s="11"/>
      <c r="AJ40" s="10" t="s">
        <v>66</v>
      </c>
      <c r="AK40" s="10" t="s">
        <v>69</v>
      </c>
      <c r="AL40" s="11"/>
      <c r="AM40" s="10" t="s">
        <v>70</v>
      </c>
      <c r="AN40" s="10" t="s">
        <v>103</v>
      </c>
      <c r="AO40" s="11"/>
      <c r="AP40" s="10" t="s">
        <v>65</v>
      </c>
      <c r="AQ40" s="10" t="s">
        <v>66</v>
      </c>
      <c r="AR40" s="11"/>
      <c r="AS40" s="10" t="s">
        <v>74</v>
      </c>
      <c r="AT40" s="10" t="s">
        <v>74</v>
      </c>
      <c r="AU40" s="10" t="s">
        <v>74</v>
      </c>
      <c r="AV40" s="10" t="s">
        <v>74</v>
      </c>
      <c r="AW40" s="10" t="s">
        <v>74</v>
      </c>
      <c r="AX40" s="10" t="s">
        <v>74</v>
      </c>
      <c r="AY40" s="10" t="s">
        <v>69</v>
      </c>
      <c r="AZ40" s="10" t="s">
        <v>66</v>
      </c>
      <c r="BA40" s="10" t="s">
        <v>223</v>
      </c>
      <c r="BB40" s="11"/>
      <c r="BC40" s="10" t="s">
        <v>87</v>
      </c>
      <c r="BD40" s="10" t="s">
        <v>224</v>
      </c>
      <c r="BE40" s="10">
        <v>3620.0</v>
      </c>
      <c r="BF40" s="12" t="str">
        <f t="shared" si="2"/>
        <v>Pass</v>
      </c>
    </row>
    <row r="41">
      <c r="A41" s="8">
        <v>45315.43834490741</v>
      </c>
      <c r="B41" s="9">
        <v>45315.44805555556</v>
      </c>
      <c r="C41" s="10" t="s">
        <v>50</v>
      </c>
      <c r="D41" s="10" t="s">
        <v>225</v>
      </c>
      <c r="E41" s="10">
        <v>100.0</v>
      </c>
      <c r="F41" s="10">
        <v>838.0</v>
      </c>
      <c r="G41" s="10" t="b">
        <v>1</v>
      </c>
      <c r="H41" s="9">
        <v>45315.448067129626</v>
      </c>
      <c r="I41" s="10" t="s">
        <v>226</v>
      </c>
      <c r="J41" s="11"/>
      <c r="K41" s="11"/>
      <c r="L41" s="11"/>
      <c r="M41" s="11"/>
      <c r="N41" s="10">
        <v>43.116</v>
      </c>
      <c r="O41" s="10">
        <v>-83.6895</v>
      </c>
      <c r="P41" s="10" t="s">
        <v>53</v>
      </c>
      <c r="Q41" s="10" t="s">
        <v>54</v>
      </c>
      <c r="R41" s="10" t="s">
        <v>55</v>
      </c>
      <c r="S41" s="10" t="s">
        <v>98</v>
      </c>
      <c r="T41" s="10" t="s">
        <v>57</v>
      </c>
      <c r="U41" s="10" t="s">
        <v>78</v>
      </c>
      <c r="V41" s="11"/>
      <c r="W41" s="10" t="s">
        <v>79</v>
      </c>
      <c r="X41" s="10" t="s">
        <v>80</v>
      </c>
      <c r="Y41" s="11"/>
      <c r="Z41" s="10" t="s">
        <v>80</v>
      </c>
      <c r="AA41" s="10" t="s">
        <v>81</v>
      </c>
      <c r="AB41" s="10" t="s">
        <v>100</v>
      </c>
      <c r="AC41" s="10" t="s">
        <v>63</v>
      </c>
      <c r="AD41" s="10" t="s">
        <v>64</v>
      </c>
      <c r="AE41" s="10" t="s">
        <v>66</v>
      </c>
      <c r="AF41" s="10" t="s">
        <v>66</v>
      </c>
      <c r="AG41" s="10" t="s">
        <v>83</v>
      </c>
      <c r="AH41" s="11"/>
      <c r="AI41" s="11"/>
      <c r="AJ41" s="10" t="s">
        <v>66</v>
      </c>
      <c r="AK41" s="10" t="s">
        <v>69</v>
      </c>
      <c r="AL41" s="11"/>
      <c r="AM41" s="10" t="s">
        <v>70</v>
      </c>
      <c r="AN41" s="10" t="s">
        <v>124</v>
      </c>
      <c r="AO41" s="11"/>
      <c r="AP41" s="10" t="s">
        <v>66</v>
      </c>
      <c r="AQ41" s="10" t="s">
        <v>66</v>
      </c>
      <c r="AR41" s="11"/>
      <c r="AS41" s="10" t="s">
        <v>74</v>
      </c>
      <c r="AT41" s="10" t="s">
        <v>74</v>
      </c>
      <c r="AU41" s="10" t="s">
        <v>74</v>
      </c>
      <c r="AV41" s="10" t="s">
        <v>72</v>
      </c>
      <c r="AW41" s="10" t="s">
        <v>72</v>
      </c>
      <c r="AX41" s="10" t="s">
        <v>74</v>
      </c>
      <c r="AY41" s="10" t="s">
        <v>69</v>
      </c>
      <c r="AZ41" s="10" t="s">
        <v>66</v>
      </c>
      <c r="BA41" s="10" t="s">
        <v>227</v>
      </c>
      <c r="BB41" s="11"/>
      <c r="BC41" s="10" t="s">
        <v>87</v>
      </c>
      <c r="BD41" s="10" t="s">
        <v>126</v>
      </c>
      <c r="BE41" s="10">
        <v>9886.0</v>
      </c>
      <c r="BF41" s="12" t="str">
        <f t="shared" si="2"/>
        <v>Pass</v>
      </c>
    </row>
    <row r="42">
      <c r="A42" s="8">
        <v>45315.44432870371</v>
      </c>
      <c r="B42" s="9">
        <v>45315.45265046296</v>
      </c>
      <c r="C42" s="10" t="s">
        <v>50</v>
      </c>
      <c r="D42" s="10" t="s">
        <v>110</v>
      </c>
      <c r="E42" s="10">
        <v>100.0</v>
      </c>
      <c r="F42" s="10">
        <v>719.0</v>
      </c>
      <c r="G42" s="10" t="b">
        <v>1</v>
      </c>
      <c r="H42" s="9">
        <v>45315.45265046296</v>
      </c>
      <c r="I42" s="10" t="s">
        <v>228</v>
      </c>
      <c r="J42" s="11"/>
      <c r="K42" s="11"/>
      <c r="L42" s="11"/>
      <c r="M42" s="11"/>
      <c r="N42" s="10">
        <v>33.9212</v>
      </c>
      <c r="O42" s="10">
        <v>-118.1424</v>
      </c>
      <c r="P42" s="10" t="s">
        <v>53</v>
      </c>
      <c r="Q42" s="10" t="s">
        <v>54</v>
      </c>
      <c r="R42" s="10" t="s">
        <v>55</v>
      </c>
      <c r="S42" s="10" t="s">
        <v>98</v>
      </c>
      <c r="T42" s="10" t="s">
        <v>57</v>
      </c>
      <c r="U42" s="10" t="s">
        <v>58</v>
      </c>
      <c r="V42" s="11"/>
      <c r="W42" s="10" t="s">
        <v>59</v>
      </c>
      <c r="X42" s="10" t="s">
        <v>92</v>
      </c>
      <c r="Y42" s="11"/>
      <c r="Z42" s="10" t="s">
        <v>92</v>
      </c>
      <c r="AA42" s="10" t="s">
        <v>81</v>
      </c>
      <c r="AB42" s="10" t="s">
        <v>100</v>
      </c>
      <c r="AC42" s="10" t="s">
        <v>63</v>
      </c>
      <c r="AD42" s="10" t="s">
        <v>64</v>
      </c>
      <c r="AE42" s="10" t="s">
        <v>66</v>
      </c>
      <c r="AF42" s="10" t="s">
        <v>66</v>
      </c>
      <c r="AG42" s="10" t="s">
        <v>83</v>
      </c>
      <c r="AH42" s="11"/>
      <c r="AI42" s="11"/>
      <c r="AJ42" s="10" t="s">
        <v>66</v>
      </c>
      <c r="AK42" s="10" t="s">
        <v>69</v>
      </c>
      <c r="AL42" s="11"/>
      <c r="AM42" s="10" t="s">
        <v>123</v>
      </c>
      <c r="AN42" s="10" t="s">
        <v>103</v>
      </c>
      <c r="AO42" s="11"/>
      <c r="AP42" s="10" t="s">
        <v>66</v>
      </c>
      <c r="AQ42" s="10" t="s">
        <v>66</v>
      </c>
      <c r="AR42" s="11"/>
      <c r="AS42" s="10" t="s">
        <v>74</v>
      </c>
      <c r="AT42" s="10" t="s">
        <v>74</v>
      </c>
      <c r="AU42" s="10" t="s">
        <v>74</v>
      </c>
      <c r="AV42" s="10" t="s">
        <v>72</v>
      </c>
      <c r="AW42" s="10" t="s">
        <v>72</v>
      </c>
      <c r="AX42" s="10" t="s">
        <v>74</v>
      </c>
      <c r="AY42" s="10" t="s">
        <v>69</v>
      </c>
      <c r="AZ42" s="10" t="s">
        <v>66</v>
      </c>
      <c r="BA42" s="10" t="s">
        <v>229</v>
      </c>
      <c r="BB42" s="11"/>
      <c r="BC42" s="10" t="s">
        <v>87</v>
      </c>
      <c r="BD42" s="10" t="s">
        <v>69</v>
      </c>
      <c r="BE42" s="10">
        <v>5877.0</v>
      </c>
      <c r="BF42" s="12" t="str">
        <f t="shared" si="2"/>
        <v>Pass</v>
      </c>
    </row>
    <row r="43">
      <c r="A43" s="8">
        <v>45315.514189814814</v>
      </c>
      <c r="B43" s="9">
        <v>45315.522997685184</v>
      </c>
      <c r="C43" s="10" t="s">
        <v>50</v>
      </c>
      <c r="D43" s="10" t="s">
        <v>230</v>
      </c>
      <c r="E43" s="10">
        <v>100.0</v>
      </c>
      <c r="F43" s="10">
        <v>760.0</v>
      </c>
      <c r="G43" s="10" t="b">
        <v>1</v>
      </c>
      <c r="H43" s="9">
        <v>45315.52300925926</v>
      </c>
      <c r="I43" s="10" t="s">
        <v>231</v>
      </c>
      <c r="J43" s="11"/>
      <c r="K43" s="11"/>
      <c r="L43" s="11"/>
      <c r="M43" s="11"/>
      <c r="N43" s="10">
        <v>36.7405</v>
      </c>
      <c r="O43" s="10">
        <v>-119.7508</v>
      </c>
      <c r="P43" s="10" t="s">
        <v>53</v>
      </c>
      <c r="Q43" s="10" t="s">
        <v>54</v>
      </c>
      <c r="R43" s="10" t="s">
        <v>55</v>
      </c>
      <c r="S43" s="10" t="s">
        <v>98</v>
      </c>
      <c r="T43" s="10" t="s">
        <v>108</v>
      </c>
      <c r="U43" s="10" t="s">
        <v>78</v>
      </c>
      <c r="V43" s="11"/>
      <c r="W43" s="10" t="s">
        <v>79</v>
      </c>
      <c r="X43" s="10" t="s">
        <v>80</v>
      </c>
      <c r="Y43" s="11"/>
      <c r="Z43" s="10"/>
      <c r="AA43" s="10" t="s">
        <v>61</v>
      </c>
      <c r="AB43" s="10" t="s">
        <v>100</v>
      </c>
      <c r="AC43" s="10" t="s">
        <v>63</v>
      </c>
      <c r="AD43" s="10" t="s">
        <v>64</v>
      </c>
      <c r="AE43" s="10" t="s">
        <v>69</v>
      </c>
      <c r="AF43" s="10" t="s">
        <v>66</v>
      </c>
      <c r="AG43" s="10" t="s">
        <v>83</v>
      </c>
      <c r="AH43" s="11"/>
      <c r="AI43" s="11"/>
      <c r="AJ43" s="10" t="s">
        <v>69</v>
      </c>
      <c r="AK43" s="10" t="s">
        <v>69</v>
      </c>
      <c r="AL43" s="11"/>
      <c r="AM43" s="10" t="s">
        <v>123</v>
      </c>
      <c r="AN43" s="10" t="s">
        <v>124</v>
      </c>
      <c r="AO43" s="11"/>
      <c r="AP43" s="10" t="s">
        <v>66</v>
      </c>
      <c r="AQ43" s="10" t="s">
        <v>66</v>
      </c>
      <c r="AR43" s="11"/>
      <c r="AS43" s="10" t="s">
        <v>74</v>
      </c>
      <c r="AT43" s="10" t="s">
        <v>74</v>
      </c>
      <c r="AU43" s="10" t="s">
        <v>74</v>
      </c>
      <c r="AV43" s="10" t="s">
        <v>74</v>
      </c>
      <c r="AW43" s="10" t="s">
        <v>73</v>
      </c>
      <c r="AX43" s="10" t="s">
        <v>73</v>
      </c>
      <c r="AY43" s="10" t="s">
        <v>69</v>
      </c>
      <c r="AZ43" s="10" t="s">
        <v>66</v>
      </c>
      <c r="BA43" s="10" t="s">
        <v>232</v>
      </c>
      <c r="BB43" s="11"/>
      <c r="BC43" s="10" t="s">
        <v>87</v>
      </c>
      <c r="BD43" s="10" t="s">
        <v>126</v>
      </c>
      <c r="BE43" s="10">
        <v>1956.0</v>
      </c>
      <c r="BF43" s="12" t="s">
        <v>217</v>
      </c>
    </row>
    <row r="44">
      <c r="AC44" s="18">
        <f>COUNTIF(AC3:AC43, "A document specifying the collection and usage of personal information")</f>
        <v>37</v>
      </c>
      <c r="AD44" s="18">
        <f>COUNTIF(AD3:AD43, "skill")</f>
        <v>24</v>
      </c>
      <c r="AE44" s="18">
        <f t="shared" ref="AE44:AF44" si="3">COUNTIF(AE3:AE43, "Yes")</f>
        <v>22</v>
      </c>
      <c r="AF44" s="18">
        <f t="shared" si="3"/>
        <v>28</v>
      </c>
      <c r="AJ44" s="18">
        <f t="shared" ref="AJ44:AK44" si="4">COUNTIF(AJ3:AJ43, "Yes")</f>
        <v>21</v>
      </c>
      <c r="AK44" s="18">
        <f t="shared" si="4"/>
        <v>3</v>
      </c>
      <c r="AN44" s="18" t="str">
        <f>SEARCH("lengthy", AN3:AN43)</f>
        <v>#VALUE!</v>
      </c>
      <c r="AQ44" s="18">
        <f>COUNTIF(AQ3:AQ43, "Yes")</f>
        <v>29</v>
      </c>
    </row>
    <row r="45">
      <c r="AE45" s="18">
        <f t="shared" ref="AE45:AF45" si="5">COUNTIF(AE3:AE43, "No")</f>
        <v>3</v>
      </c>
      <c r="AF45" s="18">
        <f t="shared" si="5"/>
        <v>1</v>
      </c>
      <c r="AJ45" s="18">
        <f t="shared" ref="AJ45:AK45" si="6">COUNTIF(AJ3:AJ43, "No")</f>
        <v>8</v>
      </c>
      <c r="AK45" s="18">
        <f t="shared" si="6"/>
        <v>26</v>
      </c>
    </row>
    <row r="46">
      <c r="AE46" s="18">
        <f t="shared" ref="AE46:AF46" si="7">COUNTIF(AE3:AE43, "Maybe")</f>
        <v>4</v>
      </c>
      <c r="AF46" s="18">
        <f t="shared" si="7"/>
        <v>0</v>
      </c>
    </row>
    <row r="47">
      <c r="AE47" s="18">
        <f t="shared" ref="AE47:AF47" si="8">COUNTBLANK(AE3:AE43)
</f>
        <v>12</v>
      </c>
      <c r="AF47" s="18">
        <f t="shared" si="8"/>
        <v>12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3.13"/>
    <col customWidth="1" min="2" max="2" width="19.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23</v>
      </c>
      <c r="AE1" s="1" t="s">
        <v>25</v>
      </c>
      <c r="AF1" s="1" t="s">
        <v>29</v>
      </c>
      <c r="AG1" s="1" t="s">
        <v>30</v>
      </c>
      <c r="AH1" s="1" t="s">
        <v>31</v>
      </c>
      <c r="AI1" s="1" t="s">
        <v>23</v>
      </c>
      <c r="AJ1" s="1" t="s">
        <v>25</v>
      </c>
      <c r="AK1" s="1" t="s">
        <v>32</v>
      </c>
      <c r="AL1" s="1" t="s">
        <v>33</v>
      </c>
      <c r="AM1" s="1" t="s">
        <v>26</v>
      </c>
      <c r="AN1" s="1" t="s">
        <v>34</v>
      </c>
      <c r="AO1" s="1" t="s">
        <v>35</v>
      </c>
      <c r="AP1" s="1" t="s">
        <v>36</v>
      </c>
      <c r="AQ1" s="1" t="s">
        <v>37</v>
      </c>
      <c r="AR1" s="1" t="s">
        <v>38</v>
      </c>
      <c r="AS1" s="1" t="s">
        <v>39</v>
      </c>
      <c r="AT1" s="1" t="s">
        <v>40</v>
      </c>
      <c r="AU1" s="1" t="s">
        <v>41</v>
      </c>
      <c r="AV1" s="1" t="s">
        <v>42</v>
      </c>
      <c r="AW1" s="1" t="s">
        <v>43</v>
      </c>
      <c r="AX1" s="1" t="s">
        <v>44</v>
      </c>
      <c r="AY1" s="1" t="s">
        <v>45</v>
      </c>
      <c r="AZ1" s="1" t="s">
        <v>1131</v>
      </c>
      <c r="BA1" s="1" t="s">
        <v>25</v>
      </c>
      <c r="BB1" s="1" t="s">
        <v>46</v>
      </c>
      <c r="BC1" s="1" t="s">
        <v>47</v>
      </c>
      <c r="BD1" s="1" t="s">
        <v>23</v>
      </c>
      <c r="BE1" s="1" t="s">
        <v>48</v>
      </c>
    </row>
    <row r="2" ht="41.25" customHeight="1">
      <c r="A2" s="38" t="s">
        <v>1132</v>
      </c>
      <c r="B2" s="10" t="s">
        <v>1133</v>
      </c>
      <c r="C2" s="10" t="s">
        <v>1134</v>
      </c>
      <c r="D2" s="10" t="s">
        <v>50</v>
      </c>
      <c r="E2" s="10" t="s">
        <v>4</v>
      </c>
      <c r="F2" s="10" t="s">
        <v>5</v>
      </c>
      <c r="G2" s="10" t="s">
        <v>6</v>
      </c>
      <c r="H2" s="10" t="s">
        <v>1135</v>
      </c>
      <c r="I2" s="10" t="s">
        <v>1136</v>
      </c>
      <c r="J2" s="10" t="s">
        <v>1137</v>
      </c>
      <c r="K2" s="10" t="s">
        <v>1138</v>
      </c>
      <c r="L2" s="10" t="s">
        <v>1139</v>
      </c>
      <c r="M2" s="10" t="s">
        <v>1140</v>
      </c>
      <c r="N2" s="10" t="s">
        <v>1141</v>
      </c>
      <c r="O2" s="10" t="s">
        <v>1142</v>
      </c>
      <c r="P2" s="10" t="s">
        <v>1143</v>
      </c>
      <c r="Q2" s="10" t="s">
        <v>1144</v>
      </c>
      <c r="R2" s="81" t="s">
        <v>1145</v>
      </c>
      <c r="S2" s="10" t="s">
        <v>1146</v>
      </c>
      <c r="T2" s="10" t="s">
        <v>1147</v>
      </c>
      <c r="U2" s="10" t="s">
        <v>1148</v>
      </c>
      <c r="V2" s="10" t="s">
        <v>1149</v>
      </c>
      <c r="W2" s="10" t="s">
        <v>1150</v>
      </c>
      <c r="X2" s="10" t="s">
        <v>1151</v>
      </c>
      <c r="Y2" s="10" t="s">
        <v>1152</v>
      </c>
      <c r="Z2" s="10" t="s">
        <v>1153</v>
      </c>
      <c r="AA2" s="10" t="s">
        <v>1154</v>
      </c>
      <c r="AB2" s="10" t="s">
        <v>1155</v>
      </c>
      <c r="AC2" s="10" t="s">
        <v>1156</v>
      </c>
      <c r="AD2" s="10" t="s">
        <v>1157</v>
      </c>
      <c r="AE2" s="10" t="s">
        <v>1158</v>
      </c>
      <c r="AF2" s="10" t="s">
        <v>1159</v>
      </c>
      <c r="AG2" s="10" t="s">
        <v>1160</v>
      </c>
      <c r="AH2" s="10" t="s">
        <v>1161</v>
      </c>
      <c r="AI2" s="10" t="s">
        <v>1162</v>
      </c>
      <c r="AJ2" s="10" t="s">
        <v>1163</v>
      </c>
      <c r="AK2" s="10" t="s">
        <v>1164</v>
      </c>
      <c r="AL2" s="10" t="s">
        <v>1165</v>
      </c>
      <c r="AM2" s="10" t="s">
        <v>1166</v>
      </c>
      <c r="AN2" s="10" t="s">
        <v>1167</v>
      </c>
      <c r="AO2" s="10" t="s">
        <v>1168</v>
      </c>
      <c r="AP2" s="10" t="s">
        <v>1169</v>
      </c>
      <c r="AQ2" s="10" t="s">
        <v>1170</v>
      </c>
      <c r="AR2" s="10" t="s">
        <v>1171</v>
      </c>
      <c r="AS2" s="10" t="s">
        <v>1172</v>
      </c>
      <c r="AT2" s="10" t="s">
        <v>1173</v>
      </c>
      <c r="AU2" s="10" t="s">
        <v>1174</v>
      </c>
      <c r="AV2" s="10" t="s">
        <v>1175</v>
      </c>
      <c r="AW2" s="10" t="s">
        <v>1176</v>
      </c>
      <c r="AX2" s="10" t="s">
        <v>1177</v>
      </c>
      <c r="AY2" s="10" t="s">
        <v>1178</v>
      </c>
      <c r="AZ2" s="10" t="s">
        <v>1179</v>
      </c>
      <c r="BA2" s="10" t="s">
        <v>1180</v>
      </c>
      <c r="BB2" s="10" t="s">
        <v>1181</v>
      </c>
      <c r="BC2" s="10" t="s">
        <v>1182</v>
      </c>
      <c r="BD2" s="10" t="s">
        <v>1183</v>
      </c>
      <c r="BE2" s="10" t="s">
        <v>48</v>
      </c>
    </row>
    <row r="3">
      <c r="A3" s="38" t="s">
        <v>1184</v>
      </c>
      <c r="B3" s="10" t="s">
        <v>1185</v>
      </c>
      <c r="C3" s="10" t="s">
        <v>1186</v>
      </c>
      <c r="D3" s="10" t="s">
        <v>1187</v>
      </c>
      <c r="E3" s="10" t="s">
        <v>1188</v>
      </c>
      <c r="F3" s="10" t="s">
        <v>1189</v>
      </c>
      <c r="G3" s="10" t="s">
        <v>1190</v>
      </c>
      <c r="H3" s="10" t="s">
        <v>1191</v>
      </c>
      <c r="I3" s="10" t="s">
        <v>1192</v>
      </c>
      <c r="J3" s="10" t="s">
        <v>1193</v>
      </c>
      <c r="K3" s="10" t="s">
        <v>1194</v>
      </c>
      <c r="L3" s="10" t="s">
        <v>1195</v>
      </c>
      <c r="M3" s="10" t="s">
        <v>1196</v>
      </c>
      <c r="N3" s="10" t="s">
        <v>1197</v>
      </c>
      <c r="O3" s="10" t="s">
        <v>1198</v>
      </c>
      <c r="P3" s="10" t="s">
        <v>1199</v>
      </c>
      <c r="Q3" s="10" t="s">
        <v>1200</v>
      </c>
      <c r="R3" s="10" t="s">
        <v>1201</v>
      </c>
      <c r="S3" s="10" t="s">
        <v>1202</v>
      </c>
      <c r="T3" s="10" t="s">
        <v>1203</v>
      </c>
      <c r="U3" s="10" t="s">
        <v>1204</v>
      </c>
      <c r="V3" s="10" t="s">
        <v>1205</v>
      </c>
      <c r="W3" s="10" t="s">
        <v>1206</v>
      </c>
      <c r="X3" s="10" t="s">
        <v>1207</v>
      </c>
      <c r="Y3" s="10" t="s">
        <v>1208</v>
      </c>
      <c r="Z3" s="10" t="s">
        <v>1209</v>
      </c>
      <c r="AA3" s="10" t="s">
        <v>1210</v>
      </c>
      <c r="AB3" s="10" t="s">
        <v>1211</v>
      </c>
      <c r="AC3" s="10" t="s">
        <v>1212</v>
      </c>
      <c r="AD3" s="10" t="s">
        <v>1213</v>
      </c>
      <c r="AE3" s="10" t="s">
        <v>1214</v>
      </c>
      <c r="AF3" s="10" t="s">
        <v>1215</v>
      </c>
      <c r="AG3" s="10" t="s">
        <v>1216</v>
      </c>
      <c r="AH3" s="10" t="s">
        <v>1217</v>
      </c>
      <c r="AI3" s="10" t="s">
        <v>1218</v>
      </c>
      <c r="AJ3" s="10" t="s">
        <v>1219</v>
      </c>
      <c r="AK3" s="10" t="s">
        <v>1220</v>
      </c>
      <c r="AL3" s="10" t="s">
        <v>1221</v>
      </c>
      <c r="AM3" s="10" t="s">
        <v>1222</v>
      </c>
      <c r="AN3" s="10" t="s">
        <v>1223</v>
      </c>
      <c r="AO3" s="10" t="s">
        <v>1224</v>
      </c>
      <c r="AP3" s="10" t="s">
        <v>1225</v>
      </c>
      <c r="AQ3" s="10" t="s">
        <v>1226</v>
      </c>
      <c r="AR3" s="10" t="s">
        <v>1227</v>
      </c>
      <c r="AS3" s="10" t="s">
        <v>1228</v>
      </c>
      <c r="AT3" s="10" t="s">
        <v>1229</v>
      </c>
      <c r="AU3" s="10" t="s">
        <v>1230</v>
      </c>
      <c r="AV3" s="10" t="s">
        <v>1231</v>
      </c>
      <c r="AW3" s="10" t="s">
        <v>1232</v>
      </c>
      <c r="AX3" s="10" t="s">
        <v>1233</v>
      </c>
      <c r="AY3" s="10" t="s">
        <v>1234</v>
      </c>
      <c r="AZ3" s="10" t="s">
        <v>1235</v>
      </c>
      <c r="BA3" s="10" t="s">
        <v>1236</v>
      </c>
      <c r="BB3" s="10" t="s">
        <v>1237</v>
      </c>
      <c r="BC3" s="10" t="s">
        <v>1238</v>
      </c>
      <c r="BD3" s="10" t="s">
        <v>1239</v>
      </c>
      <c r="BE3" s="10" t="s">
        <v>1240</v>
      </c>
    </row>
    <row r="4">
      <c r="A4" s="8">
        <v>45307.60603009259</v>
      </c>
      <c r="B4" s="9">
        <v>45307.62013888889</v>
      </c>
      <c r="C4" s="10" t="s">
        <v>50</v>
      </c>
      <c r="D4" s="10" t="s">
        <v>76</v>
      </c>
      <c r="E4" s="10">
        <v>100.0</v>
      </c>
      <c r="F4" s="10">
        <v>1218.0</v>
      </c>
      <c r="G4" s="10" t="b">
        <v>1</v>
      </c>
      <c r="H4" s="9">
        <v>45307.620150462964</v>
      </c>
      <c r="I4" s="10" t="s">
        <v>77</v>
      </c>
      <c r="J4" s="11"/>
      <c r="K4" s="11"/>
      <c r="L4" s="11"/>
      <c r="M4" s="11"/>
      <c r="N4" s="10">
        <v>34.0782</v>
      </c>
      <c r="O4" s="10">
        <v>-84.6485</v>
      </c>
      <c r="P4" s="10" t="s">
        <v>53</v>
      </c>
      <c r="Q4" s="10" t="s">
        <v>54</v>
      </c>
      <c r="R4" s="10" t="s">
        <v>55</v>
      </c>
      <c r="S4" s="10" t="s">
        <v>56</v>
      </c>
      <c r="T4" s="10" t="s">
        <v>1241</v>
      </c>
      <c r="U4" s="10" t="s">
        <v>78</v>
      </c>
      <c r="V4" s="11"/>
      <c r="W4" s="10" t="s">
        <v>79</v>
      </c>
      <c r="X4" s="10" t="s">
        <v>80</v>
      </c>
      <c r="Y4" s="11"/>
      <c r="Z4" s="10" t="s">
        <v>81</v>
      </c>
      <c r="AA4" s="10" t="s">
        <v>82</v>
      </c>
      <c r="AB4" s="10" t="s">
        <v>63</v>
      </c>
      <c r="AC4" s="11"/>
      <c r="AD4" s="10" t="s">
        <v>66</v>
      </c>
      <c r="AE4" s="10" t="s">
        <v>66</v>
      </c>
      <c r="AF4" s="10" t="s">
        <v>83</v>
      </c>
      <c r="AG4" s="11"/>
      <c r="AH4" s="11"/>
      <c r="AI4" s="10" t="s">
        <v>66</v>
      </c>
      <c r="AJ4" s="10" t="s">
        <v>69</v>
      </c>
      <c r="AK4" s="11"/>
      <c r="AL4" s="10" t="s">
        <v>84</v>
      </c>
      <c r="AM4" s="10" t="s">
        <v>85</v>
      </c>
      <c r="AN4" s="11"/>
      <c r="AO4" s="10" t="s">
        <v>66</v>
      </c>
      <c r="AP4" s="10" t="s">
        <v>66</v>
      </c>
      <c r="AQ4" s="11"/>
      <c r="AR4" s="10" t="s">
        <v>74</v>
      </c>
      <c r="AS4" s="10" t="s">
        <v>74</v>
      </c>
      <c r="AT4" s="10" t="s">
        <v>72</v>
      </c>
      <c r="AU4" s="10" t="s">
        <v>74</v>
      </c>
      <c r="AV4" s="10" t="s">
        <v>74</v>
      </c>
      <c r="AW4" s="10" t="s">
        <v>74</v>
      </c>
      <c r="AX4" s="10" t="s">
        <v>69</v>
      </c>
      <c r="AY4" s="10" t="s">
        <v>66</v>
      </c>
      <c r="AZ4" s="11"/>
      <c r="BA4" s="10" t="s">
        <v>86</v>
      </c>
      <c r="BB4" s="11"/>
      <c r="BC4" s="10" t="s">
        <v>87</v>
      </c>
      <c r="BD4" s="10" t="s">
        <v>88</v>
      </c>
      <c r="BE4" s="10">
        <v>7034.0</v>
      </c>
    </row>
    <row r="5">
      <c r="A5" s="8">
        <v>45307.610671296294</v>
      </c>
      <c r="B5" s="9">
        <v>45307.62587962963</v>
      </c>
      <c r="C5" s="10" t="s">
        <v>50</v>
      </c>
      <c r="D5" s="10" t="s">
        <v>89</v>
      </c>
      <c r="E5" s="10">
        <v>100.0</v>
      </c>
      <c r="F5" s="10">
        <v>1313.0</v>
      </c>
      <c r="G5" s="10" t="b">
        <v>1</v>
      </c>
      <c r="H5" s="9">
        <v>45307.62587962963</v>
      </c>
      <c r="I5" s="10" t="s">
        <v>90</v>
      </c>
      <c r="J5" s="11"/>
      <c r="K5" s="11"/>
      <c r="L5" s="11"/>
      <c r="M5" s="11"/>
      <c r="N5" s="10">
        <v>36.5002</v>
      </c>
      <c r="O5" s="10">
        <v>-80.6163</v>
      </c>
      <c r="P5" s="10" t="s">
        <v>53</v>
      </c>
      <c r="Q5" s="10" t="s">
        <v>54</v>
      </c>
      <c r="R5" s="10" t="s">
        <v>55</v>
      </c>
      <c r="S5" s="10" t="s">
        <v>56</v>
      </c>
      <c r="T5" s="10" t="s">
        <v>1241</v>
      </c>
      <c r="U5" s="10" t="s">
        <v>91</v>
      </c>
      <c r="V5" s="11"/>
      <c r="W5" s="10" t="s">
        <v>59</v>
      </c>
      <c r="X5" s="10" t="s">
        <v>92</v>
      </c>
      <c r="Y5" s="11"/>
      <c r="Z5" s="10" t="s">
        <v>81</v>
      </c>
      <c r="AA5" s="10" t="s">
        <v>93</v>
      </c>
      <c r="AB5" s="10" t="s">
        <v>63</v>
      </c>
      <c r="AC5" s="11"/>
      <c r="AD5" s="10" t="s">
        <v>66</v>
      </c>
      <c r="AE5" s="10" t="s">
        <v>66</v>
      </c>
      <c r="AF5" s="10" t="s">
        <v>83</v>
      </c>
      <c r="AG5" s="11"/>
      <c r="AH5" s="11"/>
      <c r="AI5" s="10" t="s">
        <v>69</v>
      </c>
      <c r="AJ5" s="10" t="s">
        <v>69</v>
      </c>
      <c r="AK5" s="11"/>
      <c r="AL5" s="10" t="s">
        <v>70</v>
      </c>
      <c r="AM5" s="10" t="s">
        <v>94</v>
      </c>
      <c r="AN5" s="11"/>
      <c r="AO5" s="10" t="s">
        <v>65</v>
      </c>
      <c r="AP5" s="10" t="s">
        <v>66</v>
      </c>
      <c r="AQ5" s="11"/>
      <c r="AR5" s="10" t="s">
        <v>74</v>
      </c>
      <c r="AS5" s="10" t="s">
        <v>74</v>
      </c>
      <c r="AT5" s="10" t="s">
        <v>74</v>
      </c>
      <c r="AU5" s="10" t="s">
        <v>74</v>
      </c>
      <c r="AV5" s="10" t="s">
        <v>74</v>
      </c>
      <c r="AW5" s="10" t="s">
        <v>74</v>
      </c>
      <c r="AX5" s="10" t="s">
        <v>69</v>
      </c>
      <c r="AY5" s="10" t="s">
        <v>66</v>
      </c>
      <c r="AZ5" s="11"/>
      <c r="BA5" s="10" t="s">
        <v>95</v>
      </c>
      <c r="BB5" s="11"/>
      <c r="BC5" s="10" t="s">
        <v>87</v>
      </c>
      <c r="BD5" s="11"/>
      <c r="BE5" s="10">
        <v>3711.0</v>
      </c>
    </row>
    <row r="6">
      <c r="A6" s="8">
        <v>45307.61398148148</v>
      </c>
      <c r="B6" s="9">
        <v>45307.62464120371</v>
      </c>
      <c r="C6" s="10" t="s">
        <v>50</v>
      </c>
      <c r="D6" s="10" t="s">
        <v>96</v>
      </c>
      <c r="E6" s="10">
        <v>30.0</v>
      </c>
      <c r="F6" s="10">
        <v>921.0</v>
      </c>
      <c r="G6" s="10" t="b">
        <v>0</v>
      </c>
      <c r="H6" s="9">
        <v>45314.62469907408</v>
      </c>
      <c r="I6" s="10" t="s">
        <v>97</v>
      </c>
      <c r="J6" s="11"/>
      <c r="K6" s="11"/>
      <c r="L6" s="11"/>
      <c r="M6" s="11"/>
      <c r="N6" s="11"/>
      <c r="O6" s="11"/>
      <c r="P6" s="10" t="s">
        <v>53</v>
      </c>
      <c r="Q6" s="10" t="s">
        <v>54</v>
      </c>
      <c r="R6" s="10" t="s">
        <v>55</v>
      </c>
      <c r="S6" s="10" t="s">
        <v>98</v>
      </c>
      <c r="T6" s="10" t="s">
        <v>1241</v>
      </c>
      <c r="U6" s="10" t="s">
        <v>78</v>
      </c>
      <c r="V6" s="11"/>
      <c r="W6" s="10" t="s">
        <v>79</v>
      </c>
      <c r="X6" s="10" t="s">
        <v>92</v>
      </c>
      <c r="Y6" s="11"/>
      <c r="Z6" s="10" t="s">
        <v>99</v>
      </c>
      <c r="AA6" s="10" t="s">
        <v>100</v>
      </c>
      <c r="AB6" s="10" t="s">
        <v>63</v>
      </c>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row>
    <row r="7">
      <c r="A7" s="8">
        <v>45307.61541666667</v>
      </c>
      <c r="B7" s="9">
        <v>45307.624189814815</v>
      </c>
      <c r="C7" s="10" t="s">
        <v>50</v>
      </c>
      <c r="D7" s="10" t="s">
        <v>96</v>
      </c>
      <c r="E7" s="10">
        <v>100.0</v>
      </c>
      <c r="F7" s="10">
        <v>757.0</v>
      </c>
      <c r="G7" s="10" t="b">
        <v>1</v>
      </c>
      <c r="H7" s="9">
        <v>45307.62420138889</v>
      </c>
      <c r="I7" s="10" t="s">
        <v>101</v>
      </c>
      <c r="J7" s="11"/>
      <c r="K7" s="11"/>
      <c r="L7" s="11"/>
      <c r="M7" s="11"/>
      <c r="N7" s="10">
        <v>37.8032</v>
      </c>
      <c r="O7" s="10">
        <v>-86.4186</v>
      </c>
      <c r="P7" s="10" t="s">
        <v>53</v>
      </c>
      <c r="Q7" s="10" t="s">
        <v>54</v>
      </c>
      <c r="R7" s="10" t="s">
        <v>55</v>
      </c>
      <c r="S7" s="10" t="s">
        <v>98</v>
      </c>
      <c r="T7" s="10" t="s">
        <v>1241</v>
      </c>
      <c r="U7" s="10" t="s">
        <v>78</v>
      </c>
      <c r="V7" s="11"/>
      <c r="W7" s="10" t="s">
        <v>79</v>
      </c>
      <c r="X7" s="10" t="s">
        <v>92</v>
      </c>
      <c r="Y7" s="11"/>
      <c r="Z7" s="10" t="s">
        <v>99</v>
      </c>
      <c r="AA7" s="10" t="s">
        <v>100</v>
      </c>
      <c r="AB7" s="10" t="s">
        <v>63</v>
      </c>
      <c r="AC7" s="11"/>
      <c r="AD7" s="10" t="s">
        <v>66</v>
      </c>
      <c r="AE7" s="10" t="s">
        <v>69</v>
      </c>
      <c r="AF7" s="11"/>
      <c r="AG7" s="10" t="s">
        <v>102</v>
      </c>
      <c r="AH7" s="11"/>
      <c r="AI7" s="10" t="s">
        <v>66</v>
      </c>
      <c r="AJ7" s="10" t="s">
        <v>69</v>
      </c>
      <c r="AK7" s="11"/>
      <c r="AL7" s="10" t="s">
        <v>84</v>
      </c>
      <c r="AM7" s="10" t="s">
        <v>103</v>
      </c>
      <c r="AN7" s="11"/>
      <c r="AO7" s="10" t="s">
        <v>66</v>
      </c>
      <c r="AP7" s="10" t="s">
        <v>66</v>
      </c>
      <c r="AQ7" s="11"/>
      <c r="AR7" s="10" t="s">
        <v>74</v>
      </c>
      <c r="AS7" s="10" t="s">
        <v>74</v>
      </c>
      <c r="AT7" s="10" t="s">
        <v>74</v>
      </c>
      <c r="AU7" s="10" t="s">
        <v>72</v>
      </c>
      <c r="AV7" s="10" t="s">
        <v>74</v>
      </c>
      <c r="AW7" s="10" t="s">
        <v>73</v>
      </c>
      <c r="AX7" s="10" t="s">
        <v>65</v>
      </c>
      <c r="AY7" s="10" t="s">
        <v>66</v>
      </c>
      <c r="AZ7" s="11"/>
      <c r="BA7" s="10" t="s">
        <v>104</v>
      </c>
      <c r="BB7" s="11"/>
      <c r="BC7" s="10" t="s">
        <v>87</v>
      </c>
      <c r="BD7" s="10" t="s">
        <v>105</v>
      </c>
      <c r="BE7" s="10">
        <v>2833.0</v>
      </c>
    </row>
    <row r="8">
      <c r="A8" s="8">
        <v>45307.623715277776</v>
      </c>
      <c r="B8" s="9">
        <v>45307.62564814815</v>
      </c>
      <c r="C8" s="10" t="s">
        <v>50</v>
      </c>
      <c r="D8" s="10" t="s">
        <v>106</v>
      </c>
      <c r="E8" s="10">
        <v>28.0</v>
      </c>
      <c r="F8" s="10">
        <v>166.0</v>
      </c>
      <c r="G8" s="10" t="b">
        <v>0</v>
      </c>
      <c r="H8" s="9">
        <v>45314.62569444445</v>
      </c>
      <c r="I8" s="10" t="s">
        <v>107</v>
      </c>
      <c r="J8" s="11"/>
      <c r="K8" s="11"/>
      <c r="L8" s="11"/>
      <c r="M8" s="11"/>
      <c r="N8" s="11"/>
      <c r="O8" s="11"/>
      <c r="P8" s="10" t="s">
        <v>53</v>
      </c>
      <c r="Q8" s="10" t="s">
        <v>54</v>
      </c>
      <c r="R8" s="10" t="s">
        <v>55</v>
      </c>
      <c r="S8" s="10" t="s">
        <v>98</v>
      </c>
      <c r="T8" s="10" t="s">
        <v>108</v>
      </c>
      <c r="U8" s="10" t="s">
        <v>78</v>
      </c>
      <c r="V8" s="11"/>
      <c r="W8" s="10" t="s">
        <v>79</v>
      </c>
      <c r="X8" s="10" t="s">
        <v>109</v>
      </c>
      <c r="Y8" s="11"/>
      <c r="Z8" s="10" t="s">
        <v>81</v>
      </c>
      <c r="AA8" s="10" t="s">
        <v>100</v>
      </c>
      <c r="AB8" s="10" t="s">
        <v>63</v>
      </c>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row>
    <row r="9">
      <c r="A9" s="8">
        <v>45307.62662037037</v>
      </c>
      <c r="B9" s="9">
        <v>45307.63880787037</v>
      </c>
      <c r="C9" s="10" t="s">
        <v>50</v>
      </c>
      <c r="D9" s="10" t="s">
        <v>110</v>
      </c>
      <c r="E9" s="10">
        <v>100.0</v>
      </c>
      <c r="F9" s="10">
        <v>1052.0</v>
      </c>
      <c r="G9" s="10" t="b">
        <v>1</v>
      </c>
      <c r="H9" s="9">
        <v>45307.63880787037</v>
      </c>
      <c r="I9" s="10" t="s">
        <v>111</v>
      </c>
      <c r="J9" s="11"/>
      <c r="K9" s="11"/>
      <c r="L9" s="11"/>
      <c r="M9" s="11"/>
      <c r="N9" s="10">
        <v>33.9212</v>
      </c>
      <c r="O9" s="10">
        <v>-118.1424</v>
      </c>
      <c r="P9" s="10" t="s">
        <v>53</v>
      </c>
      <c r="Q9" s="10" t="s">
        <v>54</v>
      </c>
      <c r="R9" s="10" t="s">
        <v>55</v>
      </c>
      <c r="S9" s="10" t="s">
        <v>98</v>
      </c>
      <c r="T9" s="10" t="s">
        <v>1241</v>
      </c>
      <c r="U9" s="10" t="s">
        <v>58</v>
      </c>
      <c r="V9" s="11"/>
      <c r="W9" s="10" t="s">
        <v>59</v>
      </c>
      <c r="X9" s="10" t="s">
        <v>92</v>
      </c>
      <c r="Y9" s="11"/>
      <c r="Z9" s="10" t="s">
        <v>81</v>
      </c>
      <c r="AA9" s="10" t="s">
        <v>112</v>
      </c>
      <c r="AB9" s="10" t="s">
        <v>63</v>
      </c>
      <c r="AC9" s="11"/>
      <c r="AD9" s="10" t="s">
        <v>66</v>
      </c>
      <c r="AE9" s="10" t="s">
        <v>66</v>
      </c>
      <c r="AF9" s="10" t="s">
        <v>83</v>
      </c>
      <c r="AG9" s="11"/>
      <c r="AH9" s="11"/>
      <c r="AI9" s="10" t="s">
        <v>66</v>
      </c>
      <c r="AJ9" s="10" t="s">
        <v>69</v>
      </c>
      <c r="AK9" s="11"/>
      <c r="AL9" s="10" t="s">
        <v>70</v>
      </c>
      <c r="AM9" s="10" t="s">
        <v>103</v>
      </c>
      <c r="AN9" s="11"/>
      <c r="AO9" s="10" t="s">
        <v>66</v>
      </c>
      <c r="AP9" s="10" t="s">
        <v>66</v>
      </c>
      <c r="AQ9" s="11"/>
      <c r="AR9" s="10" t="s">
        <v>74</v>
      </c>
      <c r="AS9" s="10" t="s">
        <v>74</v>
      </c>
      <c r="AT9" s="10" t="s">
        <v>74</v>
      </c>
      <c r="AU9" s="10" t="s">
        <v>72</v>
      </c>
      <c r="AV9" s="10" t="s">
        <v>113</v>
      </c>
      <c r="AW9" s="10" t="s">
        <v>74</v>
      </c>
      <c r="AX9" s="10" t="s">
        <v>69</v>
      </c>
      <c r="AY9" s="10" t="s">
        <v>66</v>
      </c>
      <c r="AZ9" s="11"/>
      <c r="BA9" s="10" t="s">
        <v>114</v>
      </c>
      <c r="BB9" s="11"/>
      <c r="BC9" s="10" t="s">
        <v>87</v>
      </c>
      <c r="BD9" s="10" t="s">
        <v>115</v>
      </c>
      <c r="BE9" s="10">
        <v>9843.0</v>
      </c>
    </row>
    <row r="10">
      <c r="A10" s="8">
        <v>45307.677256944444</v>
      </c>
      <c r="B10" s="9">
        <v>45307.68072916667</v>
      </c>
      <c r="C10" s="10" t="s">
        <v>50</v>
      </c>
      <c r="D10" s="10" t="s">
        <v>119</v>
      </c>
      <c r="E10" s="10">
        <v>30.0</v>
      </c>
      <c r="F10" s="10">
        <v>300.0</v>
      </c>
      <c r="G10" s="10" t="b">
        <v>0</v>
      </c>
      <c r="H10" s="9">
        <v>45314.680810185186</v>
      </c>
      <c r="I10" s="10" t="s">
        <v>120</v>
      </c>
      <c r="J10" s="11"/>
      <c r="K10" s="11"/>
      <c r="L10" s="11"/>
      <c r="M10" s="11"/>
      <c r="N10" s="11"/>
      <c r="O10" s="11"/>
      <c r="P10" s="10" t="s">
        <v>53</v>
      </c>
      <c r="Q10" s="10" t="s">
        <v>54</v>
      </c>
      <c r="R10" s="10" t="s">
        <v>55</v>
      </c>
      <c r="S10" s="10" t="s">
        <v>98</v>
      </c>
      <c r="T10" s="10" t="s">
        <v>1241</v>
      </c>
      <c r="U10" s="10" t="s">
        <v>121</v>
      </c>
      <c r="V10" s="11"/>
      <c r="W10" s="10" t="s">
        <v>79</v>
      </c>
      <c r="X10" s="10" t="s">
        <v>109</v>
      </c>
      <c r="Y10" s="11"/>
      <c r="Z10" s="10" t="s">
        <v>99</v>
      </c>
      <c r="AA10" s="10" t="s">
        <v>100</v>
      </c>
      <c r="AB10" s="10" t="s">
        <v>63</v>
      </c>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row>
    <row r="11">
      <c r="A11" s="8">
        <v>45307.680763888886</v>
      </c>
      <c r="B11" s="9">
        <v>45307.68572916667</v>
      </c>
      <c r="C11" s="10" t="s">
        <v>50</v>
      </c>
      <c r="D11" s="10" t="s">
        <v>119</v>
      </c>
      <c r="E11" s="10">
        <v>100.0</v>
      </c>
      <c r="F11" s="10">
        <v>429.0</v>
      </c>
      <c r="G11" s="10" t="b">
        <v>1</v>
      </c>
      <c r="H11" s="9">
        <v>45307.685740740744</v>
      </c>
      <c r="I11" s="10" t="s">
        <v>122</v>
      </c>
      <c r="J11" s="11"/>
      <c r="K11" s="11"/>
      <c r="L11" s="11"/>
      <c r="M11" s="11"/>
      <c r="N11" s="10">
        <v>36.2709</v>
      </c>
      <c r="O11" s="10">
        <v>-115.28</v>
      </c>
      <c r="P11" s="10" t="s">
        <v>53</v>
      </c>
      <c r="Q11" s="10" t="s">
        <v>54</v>
      </c>
      <c r="R11" s="10" t="s">
        <v>55</v>
      </c>
      <c r="S11" s="10" t="s">
        <v>98</v>
      </c>
      <c r="T11" s="10" t="s">
        <v>1241</v>
      </c>
      <c r="U11" s="10" t="s">
        <v>121</v>
      </c>
      <c r="V11" s="11"/>
      <c r="W11" s="10" t="s">
        <v>79</v>
      </c>
      <c r="X11" s="10" t="s">
        <v>109</v>
      </c>
      <c r="Y11" s="11"/>
      <c r="Z11" s="10" t="s">
        <v>99</v>
      </c>
      <c r="AA11" s="10" t="s">
        <v>100</v>
      </c>
      <c r="AB11" s="10" t="s">
        <v>63</v>
      </c>
      <c r="AC11" s="11"/>
      <c r="AD11" s="10" t="s">
        <v>65</v>
      </c>
      <c r="AE11" s="10" t="s">
        <v>66</v>
      </c>
      <c r="AF11" s="10" t="s">
        <v>83</v>
      </c>
      <c r="AG11" s="11"/>
      <c r="AH11" s="11"/>
      <c r="AI11" s="10" t="s">
        <v>69</v>
      </c>
      <c r="AJ11" s="10" t="s">
        <v>69</v>
      </c>
      <c r="AK11" s="11"/>
      <c r="AL11" s="10" t="s">
        <v>123</v>
      </c>
      <c r="AM11" s="10" t="s">
        <v>124</v>
      </c>
      <c r="AN11" s="11"/>
      <c r="AO11" s="10" t="s">
        <v>65</v>
      </c>
      <c r="AP11" s="10" t="s">
        <v>66</v>
      </c>
      <c r="AQ11" s="11"/>
      <c r="AR11" s="10" t="s">
        <v>74</v>
      </c>
      <c r="AS11" s="10" t="s">
        <v>72</v>
      </c>
      <c r="AT11" s="10" t="s">
        <v>74</v>
      </c>
      <c r="AU11" s="10" t="s">
        <v>113</v>
      </c>
      <c r="AV11" s="10" t="s">
        <v>113</v>
      </c>
      <c r="AW11" s="10" t="s">
        <v>74</v>
      </c>
      <c r="AX11" s="10" t="s">
        <v>65</v>
      </c>
      <c r="AY11" s="10" t="s">
        <v>69</v>
      </c>
      <c r="AZ11" s="11"/>
      <c r="BA11" s="10" t="s">
        <v>125</v>
      </c>
      <c r="BB11" s="11"/>
      <c r="BC11" s="10" t="s">
        <v>87</v>
      </c>
      <c r="BD11" s="10" t="s">
        <v>126</v>
      </c>
      <c r="BE11" s="10">
        <v>5928.0</v>
      </c>
    </row>
    <row r="12">
      <c r="A12" s="8">
        <v>45315.38916666667</v>
      </c>
      <c r="B12" s="9">
        <v>45315.40212962963</v>
      </c>
      <c r="C12" s="10" t="s">
        <v>50</v>
      </c>
      <c r="D12" s="10" t="s">
        <v>129</v>
      </c>
      <c r="E12" s="10">
        <v>100.0</v>
      </c>
      <c r="F12" s="10">
        <v>1119.0</v>
      </c>
      <c r="G12" s="10" t="b">
        <v>1</v>
      </c>
      <c r="H12" s="9">
        <v>45315.402141203704</v>
      </c>
      <c r="I12" s="10" t="s">
        <v>130</v>
      </c>
      <c r="J12" s="11"/>
      <c r="K12" s="11"/>
      <c r="L12" s="11"/>
      <c r="M12" s="11"/>
      <c r="N12" s="10">
        <v>8.1832</v>
      </c>
      <c r="O12" s="10">
        <v>77.4277</v>
      </c>
      <c r="P12" s="10" t="s">
        <v>53</v>
      </c>
      <c r="Q12" s="10" t="s">
        <v>54</v>
      </c>
      <c r="R12" s="10" t="s">
        <v>55</v>
      </c>
      <c r="S12" s="10" t="s">
        <v>56</v>
      </c>
      <c r="T12" s="10" t="s">
        <v>1241</v>
      </c>
      <c r="U12" s="10" t="s">
        <v>58</v>
      </c>
      <c r="V12" s="11"/>
      <c r="W12" s="10" t="s">
        <v>59</v>
      </c>
      <c r="X12" s="10" t="s">
        <v>92</v>
      </c>
      <c r="Y12" s="11"/>
      <c r="Z12" s="10" t="s">
        <v>81</v>
      </c>
      <c r="AA12" s="10" t="s">
        <v>100</v>
      </c>
      <c r="AB12" s="10" t="s">
        <v>63</v>
      </c>
      <c r="AC12" s="10" t="s">
        <v>64</v>
      </c>
      <c r="AD12" s="10" t="s">
        <v>66</v>
      </c>
      <c r="AE12" s="10" t="s">
        <v>66</v>
      </c>
      <c r="AF12" s="10" t="s">
        <v>83</v>
      </c>
      <c r="AG12" s="11"/>
      <c r="AH12" s="11"/>
      <c r="AI12" s="10" t="s">
        <v>66</v>
      </c>
      <c r="AJ12" s="10" t="s">
        <v>69</v>
      </c>
      <c r="AK12" s="11"/>
      <c r="AL12" s="10" t="s">
        <v>123</v>
      </c>
      <c r="AM12" s="10" t="s">
        <v>131</v>
      </c>
      <c r="AN12" s="11"/>
      <c r="AO12" s="10" t="s">
        <v>66</v>
      </c>
      <c r="AP12" s="10" t="s">
        <v>66</v>
      </c>
      <c r="AQ12" s="11"/>
      <c r="AR12" s="10" t="s">
        <v>74</v>
      </c>
      <c r="AS12" s="10" t="s">
        <v>74</v>
      </c>
      <c r="AT12" s="10" t="s">
        <v>74</v>
      </c>
      <c r="AU12" s="10" t="s">
        <v>74</v>
      </c>
      <c r="AV12" s="10" t="s">
        <v>72</v>
      </c>
      <c r="AW12" s="10" t="s">
        <v>74</v>
      </c>
      <c r="AX12" s="10" t="s">
        <v>69</v>
      </c>
      <c r="AY12" s="10" t="s">
        <v>66</v>
      </c>
      <c r="AZ12" s="11"/>
      <c r="BA12" s="10" t="s">
        <v>132</v>
      </c>
      <c r="BB12" s="11"/>
      <c r="BC12" s="10" t="s">
        <v>87</v>
      </c>
      <c r="BD12" s="10" t="s">
        <v>126</v>
      </c>
      <c r="BE12" s="10">
        <v>6456.0</v>
      </c>
    </row>
    <row r="13">
      <c r="A13" s="8">
        <v>45315.38962962963</v>
      </c>
      <c r="B13" s="9">
        <v>45315.40387731481</v>
      </c>
      <c r="C13" s="10" t="s">
        <v>50</v>
      </c>
      <c r="D13" s="10" t="s">
        <v>133</v>
      </c>
      <c r="E13" s="10">
        <v>100.0</v>
      </c>
      <c r="F13" s="10">
        <v>1230.0</v>
      </c>
      <c r="G13" s="10" t="b">
        <v>1</v>
      </c>
      <c r="H13" s="9">
        <v>45315.40387731481</v>
      </c>
      <c r="I13" s="10" t="s">
        <v>134</v>
      </c>
      <c r="J13" s="11"/>
      <c r="K13" s="11"/>
      <c r="L13" s="11"/>
      <c r="M13" s="11"/>
      <c r="N13" s="10">
        <v>40.0558</v>
      </c>
      <c r="O13" s="10">
        <v>-75.0773</v>
      </c>
      <c r="P13" s="10" t="s">
        <v>53</v>
      </c>
      <c r="Q13" s="10" t="s">
        <v>54</v>
      </c>
      <c r="R13" s="10" t="s">
        <v>55</v>
      </c>
      <c r="S13" s="10" t="s">
        <v>56</v>
      </c>
      <c r="T13" s="10" t="s">
        <v>108</v>
      </c>
      <c r="U13" s="10" t="s">
        <v>91</v>
      </c>
      <c r="V13" s="11"/>
      <c r="W13" s="10" t="s">
        <v>59</v>
      </c>
      <c r="X13" s="10" t="s">
        <v>109</v>
      </c>
      <c r="Y13" s="11"/>
      <c r="Z13" s="10" t="s">
        <v>81</v>
      </c>
      <c r="AA13" s="10" t="s">
        <v>93</v>
      </c>
      <c r="AB13" s="10" t="s">
        <v>63</v>
      </c>
      <c r="AC13" s="10" t="s">
        <v>64</v>
      </c>
      <c r="AD13" s="10" t="s">
        <v>65</v>
      </c>
      <c r="AE13" s="10" t="s">
        <v>66</v>
      </c>
      <c r="AF13" s="10" t="s">
        <v>83</v>
      </c>
      <c r="AG13" s="11"/>
      <c r="AH13" s="11"/>
      <c r="AI13" s="10" t="s">
        <v>66</v>
      </c>
      <c r="AJ13" s="10" t="s">
        <v>69</v>
      </c>
      <c r="AK13" s="11"/>
      <c r="AL13" s="10" t="s">
        <v>84</v>
      </c>
      <c r="AM13" s="10" t="s">
        <v>103</v>
      </c>
      <c r="AN13" s="11"/>
      <c r="AO13" s="10" t="s">
        <v>66</v>
      </c>
      <c r="AP13" s="10" t="s">
        <v>66</v>
      </c>
      <c r="AQ13" s="11"/>
      <c r="AR13" s="10" t="s">
        <v>74</v>
      </c>
      <c r="AS13" s="10" t="s">
        <v>74</v>
      </c>
      <c r="AT13" s="10" t="s">
        <v>74</v>
      </c>
      <c r="AU13" s="10" t="s">
        <v>74</v>
      </c>
      <c r="AV13" s="10" t="s">
        <v>74</v>
      </c>
      <c r="AW13" s="10" t="s">
        <v>74</v>
      </c>
      <c r="AX13" s="10" t="s">
        <v>65</v>
      </c>
      <c r="AY13" s="10" t="s">
        <v>66</v>
      </c>
      <c r="AZ13" s="11"/>
      <c r="BA13" s="10" t="s">
        <v>86</v>
      </c>
      <c r="BB13" s="11"/>
      <c r="BC13" s="10" t="s">
        <v>87</v>
      </c>
      <c r="BD13" s="10" t="s">
        <v>135</v>
      </c>
      <c r="BE13" s="10">
        <v>6941.0</v>
      </c>
    </row>
    <row r="14">
      <c r="A14" s="8">
        <v>45315.38989583333</v>
      </c>
      <c r="B14" s="9">
        <v>45315.40131944444</v>
      </c>
      <c r="C14" s="10" t="s">
        <v>50</v>
      </c>
      <c r="D14" s="10" t="s">
        <v>136</v>
      </c>
      <c r="E14" s="10">
        <v>100.0</v>
      </c>
      <c r="F14" s="10">
        <v>987.0</v>
      </c>
      <c r="G14" s="10" t="b">
        <v>1</v>
      </c>
      <c r="H14" s="9">
        <v>45315.40133101852</v>
      </c>
      <c r="I14" s="10" t="s">
        <v>137</v>
      </c>
      <c r="J14" s="11"/>
      <c r="K14" s="11"/>
      <c r="L14" s="11"/>
      <c r="M14" s="11"/>
      <c r="N14" s="10">
        <v>17.3724</v>
      </c>
      <c r="O14" s="10">
        <v>78.4378</v>
      </c>
      <c r="P14" s="10" t="s">
        <v>53</v>
      </c>
      <c r="Q14" s="10" t="s">
        <v>54</v>
      </c>
      <c r="R14" s="10" t="s">
        <v>55</v>
      </c>
      <c r="S14" s="10" t="s">
        <v>56</v>
      </c>
      <c r="T14" s="10" t="s">
        <v>1241</v>
      </c>
      <c r="U14" s="10" t="s">
        <v>58</v>
      </c>
      <c r="V14" s="11"/>
      <c r="W14" s="10" t="s">
        <v>138</v>
      </c>
      <c r="X14" s="10" t="s">
        <v>80</v>
      </c>
      <c r="Y14" s="11"/>
      <c r="Z14" s="10" t="s">
        <v>99</v>
      </c>
      <c r="AA14" s="10" t="s">
        <v>93</v>
      </c>
      <c r="AB14" s="10" t="s">
        <v>63</v>
      </c>
      <c r="AC14" s="10" t="s">
        <v>64</v>
      </c>
      <c r="AD14" s="10" t="s">
        <v>66</v>
      </c>
      <c r="AE14" s="10" t="s">
        <v>66</v>
      </c>
      <c r="AF14" s="10" t="s">
        <v>83</v>
      </c>
      <c r="AG14" s="11"/>
      <c r="AH14" s="11"/>
      <c r="AI14" s="10" t="s">
        <v>66</v>
      </c>
      <c r="AJ14" s="10" t="s">
        <v>69</v>
      </c>
      <c r="AK14" s="11"/>
      <c r="AL14" s="10" t="s">
        <v>70</v>
      </c>
      <c r="AM14" s="10" t="s">
        <v>124</v>
      </c>
      <c r="AN14" s="11"/>
      <c r="AO14" s="10" t="s">
        <v>66</v>
      </c>
      <c r="AP14" s="10" t="s">
        <v>66</v>
      </c>
      <c r="AQ14" s="11"/>
      <c r="AR14" s="10" t="s">
        <v>74</v>
      </c>
      <c r="AS14" s="10" t="s">
        <v>74</v>
      </c>
      <c r="AT14" s="10" t="s">
        <v>72</v>
      </c>
      <c r="AU14" s="10" t="s">
        <v>74</v>
      </c>
      <c r="AV14" s="10" t="s">
        <v>74</v>
      </c>
      <c r="AW14" s="10" t="s">
        <v>74</v>
      </c>
      <c r="AX14" s="10" t="s">
        <v>69</v>
      </c>
      <c r="AY14" s="10" t="s">
        <v>66</v>
      </c>
      <c r="AZ14" s="11"/>
      <c r="BA14" s="10" t="s">
        <v>139</v>
      </c>
      <c r="BB14" s="11"/>
      <c r="BC14" s="10" t="s">
        <v>87</v>
      </c>
      <c r="BD14" s="10" t="s">
        <v>140</v>
      </c>
      <c r="BE14" s="10">
        <v>4218.0</v>
      </c>
    </row>
    <row r="15">
      <c r="A15" s="8">
        <v>45315.39121527778</v>
      </c>
      <c r="B15" s="9">
        <v>45315.399363425924</v>
      </c>
      <c r="C15" s="10" t="s">
        <v>50</v>
      </c>
      <c r="D15" s="10" t="s">
        <v>141</v>
      </c>
      <c r="E15" s="10">
        <v>100.0</v>
      </c>
      <c r="F15" s="10">
        <v>703.0</v>
      </c>
      <c r="G15" s="10" t="b">
        <v>1</v>
      </c>
      <c r="H15" s="9">
        <v>45315.399375</v>
      </c>
      <c r="I15" s="10" t="s">
        <v>142</v>
      </c>
      <c r="J15" s="11"/>
      <c r="K15" s="11"/>
      <c r="L15" s="11"/>
      <c r="M15" s="11"/>
      <c r="N15" s="10">
        <v>34.6011</v>
      </c>
      <c r="O15" s="10">
        <v>-112.3259</v>
      </c>
      <c r="P15" s="10" t="s">
        <v>53</v>
      </c>
      <c r="Q15" s="10" t="s">
        <v>54</v>
      </c>
      <c r="R15" s="10" t="s">
        <v>55</v>
      </c>
      <c r="S15" s="10" t="s">
        <v>98</v>
      </c>
      <c r="T15" s="10" t="s">
        <v>1241</v>
      </c>
      <c r="U15" s="10" t="s">
        <v>78</v>
      </c>
      <c r="V15" s="11"/>
      <c r="W15" s="10" t="s">
        <v>59</v>
      </c>
      <c r="X15" s="10" t="s">
        <v>109</v>
      </c>
      <c r="Y15" s="11"/>
      <c r="Z15" s="10" t="s">
        <v>99</v>
      </c>
      <c r="AA15" s="10" t="s">
        <v>112</v>
      </c>
      <c r="AB15" s="10" t="s">
        <v>63</v>
      </c>
      <c r="AC15" s="10" t="s">
        <v>64</v>
      </c>
      <c r="AD15" s="10" t="s">
        <v>66</v>
      </c>
      <c r="AE15" s="10" t="s">
        <v>66</v>
      </c>
      <c r="AF15" s="10" t="s">
        <v>83</v>
      </c>
      <c r="AG15" s="11"/>
      <c r="AH15" s="11"/>
      <c r="AI15" s="10" t="s">
        <v>69</v>
      </c>
      <c r="AJ15" s="10" t="s">
        <v>69</v>
      </c>
      <c r="AK15" s="11"/>
      <c r="AL15" s="10" t="s">
        <v>123</v>
      </c>
      <c r="AM15" s="10" t="s">
        <v>124</v>
      </c>
      <c r="AN15" s="11"/>
      <c r="AO15" s="10" t="s">
        <v>65</v>
      </c>
      <c r="AP15" s="10" t="s">
        <v>66</v>
      </c>
      <c r="AQ15" s="11"/>
      <c r="AR15" s="10" t="s">
        <v>74</v>
      </c>
      <c r="AS15" s="10" t="s">
        <v>74</v>
      </c>
      <c r="AT15" s="10" t="s">
        <v>74</v>
      </c>
      <c r="AU15" s="10" t="s">
        <v>74</v>
      </c>
      <c r="AV15" s="10" t="s">
        <v>74</v>
      </c>
      <c r="AW15" s="10" t="s">
        <v>74</v>
      </c>
      <c r="AX15" s="10" t="s">
        <v>69</v>
      </c>
      <c r="AY15" s="10" t="s">
        <v>66</v>
      </c>
      <c r="AZ15" s="11"/>
      <c r="BA15" s="10" t="s">
        <v>143</v>
      </c>
      <c r="BB15" s="11"/>
      <c r="BC15" s="10" t="s">
        <v>87</v>
      </c>
      <c r="BD15" s="10" t="s">
        <v>140</v>
      </c>
      <c r="BE15" s="10">
        <v>5486.0</v>
      </c>
    </row>
    <row r="16">
      <c r="A16" s="8">
        <v>45315.39439814815</v>
      </c>
      <c r="B16" s="9">
        <v>45315.406377314815</v>
      </c>
      <c r="C16" s="10" t="s">
        <v>50</v>
      </c>
      <c r="D16" s="10" t="s">
        <v>144</v>
      </c>
      <c r="E16" s="10">
        <v>100.0</v>
      </c>
      <c r="F16" s="10">
        <v>1034.0</v>
      </c>
      <c r="G16" s="10" t="b">
        <v>1</v>
      </c>
      <c r="H16" s="9">
        <v>45315.406377314815</v>
      </c>
      <c r="I16" s="10" t="s">
        <v>145</v>
      </c>
      <c r="J16" s="11"/>
      <c r="K16" s="11"/>
      <c r="L16" s="11"/>
      <c r="M16" s="11"/>
      <c r="N16" s="10">
        <v>40.8462</v>
      </c>
      <c r="O16" s="10">
        <v>-74.7056</v>
      </c>
      <c r="P16" s="10" t="s">
        <v>53</v>
      </c>
      <c r="Q16" s="10" t="s">
        <v>54</v>
      </c>
      <c r="R16" s="10" t="s">
        <v>55</v>
      </c>
      <c r="S16" s="10" t="s">
        <v>98</v>
      </c>
      <c r="T16" s="10" t="s">
        <v>1241</v>
      </c>
      <c r="U16" s="10" t="s">
        <v>78</v>
      </c>
      <c r="V16" s="11"/>
      <c r="W16" s="10" t="s">
        <v>59</v>
      </c>
      <c r="X16" s="10" t="s">
        <v>80</v>
      </c>
      <c r="Y16" s="11"/>
      <c r="Z16" s="10" t="s">
        <v>81</v>
      </c>
      <c r="AA16" s="10" t="s">
        <v>93</v>
      </c>
      <c r="AB16" s="10" t="s">
        <v>63</v>
      </c>
      <c r="AC16" s="10" t="s">
        <v>64</v>
      </c>
      <c r="AD16" s="10" t="s">
        <v>66</v>
      </c>
      <c r="AE16" s="10" t="s">
        <v>66</v>
      </c>
      <c r="AF16" s="10" t="s">
        <v>83</v>
      </c>
      <c r="AG16" s="11"/>
      <c r="AH16" s="11"/>
      <c r="AI16" s="10" t="s">
        <v>66</v>
      </c>
      <c r="AJ16" s="10" t="s">
        <v>69</v>
      </c>
      <c r="AK16" s="11"/>
      <c r="AL16" s="10" t="s">
        <v>146</v>
      </c>
      <c r="AM16" s="10" t="s">
        <v>147</v>
      </c>
      <c r="AN16" s="11"/>
      <c r="AO16" s="10" t="s">
        <v>66</v>
      </c>
      <c r="AP16" s="10" t="s">
        <v>66</v>
      </c>
      <c r="AQ16" s="11"/>
      <c r="AR16" s="10" t="s">
        <v>74</v>
      </c>
      <c r="AS16" s="10" t="s">
        <v>74</v>
      </c>
      <c r="AT16" s="10" t="s">
        <v>74</v>
      </c>
      <c r="AU16" s="10" t="s">
        <v>74</v>
      </c>
      <c r="AV16" s="10" t="s">
        <v>74</v>
      </c>
      <c r="AW16" s="10" t="s">
        <v>74</v>
      </c>
      <c r="AX16" s="10" t="s">
        <v>69</v>
      </c>
      <c r="AY16" s="10" t="s">
        <v>66</v>
      </c>
      <c r="AZ16" s="11"/>
      <c r="BA16" s="10" t="s">
        <v>148</v>
      </c>
      <c r="BB16" s="11"/>
      <c r="BC16" s="10" t="s">
        <v>87</v>
      </c>
      <c r="BD16" s="10" t="s">
        <v>140</v>
      </c>
      <c r="BE16" s="10">
        <v>4923.0</v>
      </c>
    </row>
    <row r="17">
      <c r="A17" s="8">
        <v>45315.39664351852</v>
      </c>
      <c r="B17" s="9">
        <v>45315.400613425925</v>
      </c>
      <c r="C17" s="10" t="s">
        <v>50</v>
      </c>
      <c r="D17" s="10" t="s">
        <v>149</v>
      </c>
      <c r="E17" s="10">
        <v>100.0</v>
      </c>
      <c r="F17" s="10">
        <v>343.0</v>
      </c>
      <c r="G17" s="10" t="b">
        <v>1</v>
      </c>
      <c r="H17" s="9">
        <v>45315.400625</v>
      </c>
      <c r="I17" s="10" t="s">
        <v>150</v>
      </c>
      <c r="J17" s="11"/>
      <c r="K17" s="11"/>
      <c r="L17" s="11"/>
      <c r="M17" s="11"/>
      <c r="N17" s="10">
        <v>27.7889</v>
      </c>
      <c r="O17" s="10">
        <v>-82.7192</v>
      </c>
      <c r="P17" s="10" t="s">
        <v>53</v>
      </c>
      <c r="Q17" s="10" t="s">
        <v>54</v>
      </c>
      <c r="R17" s="10" t="s">
        <v>55</v>
      </c>
      <c r="S17" s="10" t="s">
        <v>98</v>
      </c>
      <c r="T17" s="10" t="s">
        <v>1241</v>
      </c>
      <c r="U17" s="10" t="s">
        <v>78</v>
      </c>
      <c r="V17" s="11"/>
      <c r="W17" s="10" t="s">
        <v>59</v>
      </c>
      <c r="X17" s="10" t="s">
        <v>80</v>
      </c>
      <c r="Y17" s="11"/>
      <c r="Z17" s="10" t="s">
        <v>61</v>
      </c>
      <c r="AA17" s="10" t="s">
        <v>62</v>
      </c>
      <c r="AB17" s="10" t="s">
        <v>63</v>
      </c>
      <c r="AC17" s="10" t="s">
        <v>151</v>
      </c>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row>
    <row r="18">
      <c r="A18" s="8">
        <v>45315.39809027778</v>
      </c>
      <c r="B18" s="9">
        <v>45315.405856481484</v>
      </c>
      <c r="C18" s="10" t="s">
        <v>50</v>
      </c>
      <c r="D18" s="10" t="s">
        <v>152</v>
      </c>
      <c r="E18" s="10">
        <v>98.0</v>
      </c>
      <c r="F18" s="10">
        <v>670.0</v>
      </c>
      <c r="G18" s="10" t="b">
        <v>0</v>
      </c>
      <c r="H18" s="9">
        <v>45322.40586805555</v>
      </c>
      <c r="I18" s="10" t="s">
        <v>1242</v>
      </c>
      <c r="J18" s="11"/>
      <c r="K18" s="11"/>
      <c r="L18" s="11"/>
      <c r="M18" s="11"/>
      <c r="N18" s="11"/>
      <c r="O18" s="11"/>
      <c r="P18" s="10" t="s">
        <v>53</v>
      </c>
      <c r="Q18" s="10" t="s">
        <v>54</v>
      </c>
      <c r="R18" s="10" t="s">
        <v>55</v>
      </c>
      <c r="S18" s="10" t="s">
        <v>98</v>
      </c>
      <c r="T18" s="10" t="s">
        <v>108</v>
      </c>
      <c r="U18" s="10" t="s">
        <v>78</v>
      </c>
      <c r="V18" s="11"/>
      <c r="W18" s="10" t="s">
        <v>138</v>
      </c>
      <c r="X18" s="10" t="s">
        <v>80</v>
      </c>
      <c r="Y18" s="11"/>
      <c r="Z18" s="10" t="s">
        <v>81</v>
      </c>
      <c r="AA18" s="10" t="s">
        <v>100</v>
      </c>
      <c r="AB18" s="10" t="s">
        <v>63</v>
      </c>
      <c r="AC18" s="10" t="s">
        <v>64</v>
      </c>
      <c r="AD18" s="10" t="s">
        <v>69</v>
      </c>
      <c r="AE18" s="10" t="s">
        <v>66</v>
      </c>
      <c r="AF18" s="10" t="s">
        <v>83</v>
      </c>
      <c r="AG18" s="11"/>
      <c r="AH18" s="11"/>
      <c r="AI18" s="10" t="s">
        <v>66</v>
      </c>
      <c r="AJ18" s="10" t="s">
        <v>69</v>
      </c>
      <c r="AK18" s="11"/>
      <c r="AL18" s="10" t="s">
        <v>123</v>
      </c>
      <c r="AM18" s="10" t="s">
        <v>103</v>
      </c>
      <c r="AN18" s="11"/>
      <c r="AO18" s="10" t="s">
        <v>66</v>
      </c>
      <c r="AP18" s="10" t="s">
        <v>66</v>
      </c>
      <c r="AQ18" s="11"/>
      <c r="AR18" s="10" t="s">
        <v>74</v>
      </c>
      <c r="AS18" s="10" t="s">
        <v>74</v>
      </c>
      <c r="AT18" s="10" t="s">
        <v>74</v>
      </c>
      <c r="AU18" s="10" t="s">
        <v>113</v>
      </c>
      <c r="AV18" s="10" t="s">
        <v>74</v>
      </c>
      <c r="AW18" s="10" t="s">
        <v>74</v>
      </c>
      <c r="AX18" s="10" t="s">
        <v>69</v>
      </c>
      <c r="AY18" s="10" t="s">
        <v>66</v>
      </c>
      <c r="AZ18" s="11"/>
      <c r="BA18" s="10" t="s">
        <v>154</v>
      </c>
      <c r="BB18" s="11"/>
      <c r="BC18" s="10" t="s">
        <v>87</v>
      </c>
      <c r="BD18" s="10" t="s">
        <v>155</v>
      </c>
      <c r="BE18" s="10">
        <v>4507.0</v>
      </c>
    </row>
    <row r="19">
      <c r="A19" s="8">
        <v>45315.398148148146</v>
      </c>
      <c r="B19" s="9">
        <v>45315.402592592596</v>
      </c>
      <c r="C19" s="10" t="s">
        <v>50</v>
      </c>
      <c r="D19" s="10" t="s">
        <v>156</v>
      </c>
      <c r="E19" s="10">
        <v>64.0</v>
      </c>
      <c r="F19" s="10">
        <v>383.0</v>
      </c>
      <c r="G19" s="10" t="b">
        <v>0</v>
      </c>
      <c r="H19" s="9">
        <v>45322.402604166666</v>
      </c>
      <c r="I19" s="10" t="s">
        <v>1243</v>
      </c>
      <c r="J19" s="11"/>
      <c r="K19" s="11"/>
      <c r="L19" s="11"/>
      <c r="M19" s="11"/>
      <c r="N19" s="11"/>
      <c r="O19" s="11"/>
      <c r="P19" s="10" t="s">
        <v>53</v>
      </c>
      <c r="Q19" s="10" t="s">
        <v>54</v>
      </c>
      <c r="R19" s="10" t="s">
        <v>55</v>
      </c>
      <c r="S19" s="10" t="s">
        <v>98</v>
      </c>
      <c r="T19" s="10" t="s">
        <v>108</v>
      </c>
      <c r="U19" s="10" t="s">
        <v>78</v>
      </c>
      <c r="V19" s="11"/>
      <c r="W19" s="10" t="s">
        <v>59</v>
      </c>
      <c r="X19" s="10" t="s">
        <v>80</v>
      </c>
      <c r="Y19" s="11"/>
      <c r="Z19" s="10" t="s">
        <v>81</v>
      </c>
      <c r="AA19" s="10" t="s">
        <v>100</v>
      </c>
      <c r="AB19" s="10" t="s">
        <v>63</v>
      </c>
      <c r="AC19" s="10" t="s">
        <v>64</v>
      </c>
      <c r="AD19" s="10" t="s">
        <v>66</v>
      </c>
      <c r="AE19" s="10" t="s">
        <v>66</v>
      </c>
      <c r="AF19" s="10" t="s">
        <v>83</v>
      </c>
      <c r="AG19" s="11"/>
      <c r="AH19" s="11"/>
      <c r="AI19" s="10" t="s">
        <v>66</v>
      </c>
      <c r="AJ19" s="10" t="s">
        <v>69</v>
      </c>
      <c r="AK19" s="11"/>
      <c r="AL19" s="10" t="s">
        <v>146</v>
      </c>
      <c r="AM19" s="10" t="s">
        <v>124</v>
      </c>
      <c r="AN19" s="11"/>
      <c r="AO19" s="10" t="s">
        <v>65</v>
      </c>
      <c r="AP19" s="10" t="s">
        <v>66</v>
      </c>
      <c r="AQ19" s="11"/>
      <c r="AR19" s="11"/>
      <c r="AS19" s="11"/>
      <c r="AT19" s="11"/>
      <c r="AU19" s="11"/>
      <c r="AV19" s="11"/>
      <c r="AW19" s="11"/>
      <c r="AX19" s="11"/>
      <c r="AY19" s="11"/>
      <c r="AZ19" s="11"/>
      <c r="BA19" s="11"/>
      <c r="BB19" s="11"/>
      <c r="BC19" s="11"/>
      <c r="BD19" s="11"/>
      <c r="BE19" s="11"/>
    </row>
    <row r="20">
      <c r="A20" s="8">
        <v>45315.39844907408</v>
      </c>
      <c r="B20" s="9">
        <v>45315.40515046296</v>
      </c>
      <c r="C20" s="10" t="s">
        <v>50</v>
      </c>
      <c r="D20" s="10" t="s">
        <v>158</v>
      </c>
      <c r="E20" s="10">
        <v>100.0</v>
      </c>
      <c r="F20" s="10">
        <v>579.0</v>
      </c>
      <c r="G20" s="10" t="b">
        <v>1</v>
      </c>
      <c r="H20" s="9">
        <v>45315.40516203704</v>
      </c>
      <c r="I20" s="10" t="s">
        <v>159</v>
      </c>
      <c r="J20" s="11"/>
      <c r="K20" s="11"/>
      <c r="L20" s="11"/>
      <c r="M20" s="11"/>
      <c r="N20" s="10">
        <v>40.0664</v>
      </c>
      <c r="O20" s="10">
        <v>-74.6883</v>
      </c>
      <c r="P20" s="10" t="s">
        <v>53</v>
      </c>
      <c r="Q20" s="10" t="s">
        <v>54</v>
      </c>
      <c r="R20" s="10" t="s">
        <v>55</v>
      </c>
      <c r="S20" s="10" t="s">
        <v>56</v>
      </c>
      <c r="T20" s="10" t="s">
        <v>160</v>
      </c>
      <c r="U20" s="10" t="s">
        <v>78</v>
      </c>
      <c r="V20" s="11"/>
      <c r="W20" s="10" t="s">
        <v>138</v>
      </c>
      <c r="X20" s="10" t="s">
        <v>80</v>
      </c>
      <c r="Y20" s="11"/>
      <c r="Z20" s="10" t="s">
        <v>81</v>
      </c>
      <c r="AA20" s="10" t="s">
        <v>93</v>
      </c>
      <c r="AB20" s="10" t="s">
        <v>63</v>
      </c>
      <c r="AC20" s="10" t="s">
        <v>64</v>
      </c>
      <c r="AD20" s="10" t="s">
        <v>66</v>
      </c>
      <c r="AE20" s="10" t="s">
        <v>66</v>
      </c>
      <c r="AF20" s="10" t="s">
        <v>83</v>
      </c>
      <c r="AG20" s="11"/>
      <c r="AH20" s="11"/>
      <c r="AI20" s="10" t="s">
        <v>66</v>
      </c>
      <c r="AJ20" s="10" t="s">
        <v>69</v>
      </c>
      <c r="AK20" s="11"/>
      <c r="AL20" s="10" t="s">
        <v>146</v>
      </c>
      <c r="AM20" s="10" t="s">
        <v>161</v>
      </c>
      <c r="AN20" s="11"/>
      <c r="AO20" s="10" t="s">
        <v>66</v>
      </c>
      <c r="AP20" s="10" t="s">
        <v>66</v>
      </c>
      <c r="AQ20" s="11"/>
      <c r="AR20" s="10" t="s">
        <v>74</v>
      </c>
      <c r="AS20" s="10" t="s">
        <v>73</v>
      </c>
      <c r="AT20" s="10" t="s">
        <v>73</v>
      </c>
      <c r="AU20" s="10" t="s">
        <v>72</v>
      </c>
      <c r="AV20" s="10" t="s">
        <v>74</v>
      </c>
      <c r="AW20" s="10" t="s">
        <v>73</v>
      </c>
      <c r="AX20" s="10" t="s">
        <v>65</v>
      </c>
      <c r="AY20" s="10" t="s">
        <v>66</v>
      </c>
      <c r="AZ20" s="11"/>
      <c r="BA20" s="10" t="s">
        <v>114</v>
      </c>
      <c r="BB20" s="11"/>
      <c r="BC20" s="10" t="s">
        <v>87</v>
      </c>
      <c r="BD20" s="10" t="s">
        <v>162</v>
      </c>
      <c r="BE20" s="10">
        <v>5826.0</v>
      </c>
    </row>
    <row r="21">
      <c r="A21" s="8">
        <v>45315.39869212963</v>
      </c>
      <c r="B21" s="9">
        <v>45315.407175925924</v>
      </c>
      <c r="C21" s="10" t="s">
        <v>50</v>
      </c>
      <c r="D21" s="10" t="s">
        <v>163</v>
      </c>
      <c r="E21" s="10">
        <v>100.0</v>
      </c>
      <c r="F21" s="10">
        <v>732.0</v>
      </c>
      <c r="G21" s="10" t="b">
        <v>1</v>
      </c>
      <c r="H21" s="9">
        <v>45315.407175925924</v>
      </c>
      <c r="I21" s="10" t="s">
        <v>164</v>
      </c>
      <c r="J21" s="11"/>
      <c r="K21" s="11"/>
      <c r="L21" s="11"/>
      <c r="M21" s="11"/>
      <c r="N21" s="10">
        <v>44.6279</v>
      </c>
      <c r="O21" s="10">
        <v>-123.0592</v>
      </c>
      <c r="P21" s="10" t="s">
        <v>53</v>
      </c>
      <c r="Q21" s="10" t="s">
        <v>54</v>
      </c>
      <c r="R21" s="10" t="s">
        <v>55</v>
      </c>
      <c r="S21" s="10" t="s">
        <v>98</v>
      </c>
      <c r="T21" s="10" t="s">
        <v>1241</v>
      </c>
      <c r="U21" s="10" t="s">
        <v>78</v>
      </c>
      <c r="V21" s="11"/>
      <c r="W21" s="10" t="s">
        <v>59</v>
      </c>
      <c r="X21" s="10" t="s">
        <v>80</v>
      </c>
      <c r="Y21" s="11"/>
      <c r="Z21" s="10" t="s">
        <v>61</v>
      </c>
      <c r="AA21" s="10" t="s">
        <v>112</v>
      </c>
      <c r="AB21" s="10" t="s">
        <v>63</v>
      </c>
      <c r="AC21" s="10" t="s">
        <v>64</v>
      </c>
      <c r="AD21" s="10" t="s">
        <v>66</v>
      </c>
      <c r="AE21" s="10" t="s">
        <v>66</v>
      </c>
      <c r="AF21" s="10" t="s">
        <v>83</v>
      </c>
      <c r="AG21" s="11"/>
      <c r="AH21" s="11"/>
      <c r="AI21" s="10" t="s">
        <v>66</v>
      </c>
      <c r="AJ21" s="10" t="s">
        <v>69</v>
      </c>
      <c r="AK21" s="11"/>
      <c r="AL21" s="10" t="s">
        <v>70</v>
      </c>
      <c r="AM21" s="10" t="s">
        <v>103</v>
      </c>
      <c r="AN21" s="11"/>
      <c r="AO21" s="10" t="s">
        <v>66</v>
      </c>
      <c r="AP21" s="10" t="s">
        <v>66</v>
      </c>
      <c r="AQ21" s="11"/>
      <c r="AR21" s="10" t="s">
        <v>74</v>
      </c>
      <c r="AS21" s="10" t="s">
        <v>74</v>
      </c>
      <c r="AT21" s="10" t="s">
        <v>74</v>
      </c>
      <c r="AU21" s="10" t="s">
        <v>72</v>
      </c>
      <c r="AV21" s="10" t="s">
        <v>74</v>
      </c>
      <c r="AW21" s="10" t="s">
        <v>74</v>
      </c>
      <c r="AX21" s="10" t="s">
        <v>65</v>
      </c>
      <c r="AY21" s="10" t="s">
        <v>66</v>
      </c>
      <c r="AZ21" s="11"/>
      <c r="BA21" s="10" t="s">
        <v>165</v>
      </c>
      <c r="BB21" s="11"/>
      <c r="BC21" s="10" t="s">
        <v>87</v>
      </c>
      <c r="BD21" s="10" t="s">
        <v>69</v>
      </c>
      <c r="BE21" s="10">
        <v>1501.0</v>
      </c>
    </row>
    <row r="22">
      <c r="A22" s="8">
        <v>45315.40231481481</v>
      </c>
      <c r="B22" s="9">
        <v>45315.40398148148</v>
      </c>
      <c r="C22" s="10" t="s">
        <v>50</v>
      </c>
      <c r="D22" s="10" t="s">
        <v>166</v>
      </c>
      <c r="E22" s="10">
        <v>30.0</v>
      </c>
      <c r="F22" s="10">
        <v>144.0</v>
      </c>
      <c r="G22" s="10" t="b">
        <v>0</v>
      </c>
      <c r="H22" s="9">
        <v>45322.40399305556</v>
      </c>
      <c r="I22" s="10" t="s">
        <v>1244</v>
      </c>
      <c r="J22" s="11"/>
      <c r="K22" s="11"/>
      <c r="L22" s="11"/>
      <c r="M22" s="11"/>
      <c r="N22" s="11"/>
      <c r="O22" s="11"/>
      <c r="P22" s="10" t="s">
        <v>53</v>
      </c>
      <c r="Q22" s="10" t="s">
        <v>54</v>
      </c>
      <c r="R22" s="10" t="s">
        <v>55</v>
      </c>
      <c r="S22" s="10" t="s">
        <v>98</v>
      </c>
      <c r="T22" s="10" t="s">
        <v>1241</v>
      </c>
      <c r="U22" s="10" t="s">
        <v>58</v>
      </c>
      <c r="V22" s="11"/>
      <c r="W22" s="10" t="s">
        <v>59</v>
      </c>
      <c r="X22" s="10" t="s">
        <v>92</v>
      </c>
      <c r="Y22" s="11"/>
      <c r="Z22" s="10" t="s">
        <v>61</v>
      </c>
      <c r="AA22" s="10" t="s">
        <v>62</v>
      </c>
      <c r="AB22" s="10" t="s">
        <v>63</v>
      </c>
      <c r="AC22" s="10" t="s">
        <v>168</v>
      </c>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row>
    <row r="23">
      <c r="A23" s="8">
        <v>45315.4034837963</v>
      </c>
      <c r="B23" s="9">
        <v>45315.41590277778</v>
      </c>
      <c r="C23" s="10" t="s">
        <v>50</v>
      </c>
      <c r="D23" s="10" t="s">
        <v>169</v>
      </c>
      <c r="E23" s="10">
        <v>100.0</v>
      </c>
      <c r="F23" s="10">
        <v>1073.0</v>
      </c>
      <c r="G23" s="10" t="b">
        <v>1</v>
      </c>
      <c r="H23" s="9">
        <v>45315.41590277778</v>
      </c>
      <c r="I23" s="10" t="s">
        <v>170</v>
      </c>
      <c r="J23" s="11"/>
      <c r="K23" s="11"/>
      <c r="L23" s="11"/>
      <c r="M23" s="11"/>
      <c r="N23" s="10">
        <v>30.3511</v>
      </c>
      <c r="O23" s="10">
        <v>-81.506</v>
      </c>
      <c r="P23" s="10" t="s">
        <v>53</v>
      </c>
      <c r="Q23" s="10" t="s">
        <v>54</v>
      </c>
      <c r="R23" s="10" t="s">
        <v>55</v>
      </c>
      <c r="S23" s="10" t="s">
        <v>98</v>
      </c>
      <c r="T23" s="10" t="s">
        <v>108</v>
      </c>
      <c r="U23" s="10" t="s">
        <v>78</v>
      </c>
      <c r="V23" s="11"/>
      <c r="W23" s="10" t="s">
        <v>59</v>
      </c>
      <c r="X23" s="10" t="s">
        <v>92</v>
      </c>
      <c r="Y23" s="11"/>
      <c r="Z23" s="10" t="s">
        <v>81</v>
      </c>
      <c r="AA23" s="10" t="s">
        <v>62</v>
      </c>
      <c r="AB23" s="10" t="s">
        <v>63</v>
      </c>
      <c r="AC23" s="10" t="s">
        <v>64</v>
      </c>
      <c r="AD23" s="10" t="s">
        <v>66</v>
      </c>
      <c r="AE23" s="10" t="s">
        <v>66</v>
      </c>
      <c r="AF23" s="10" t="s">
        <v>83</v>
      </c>
      <c r="AG23" s="11"/>
      <c r="AH23" s="11"/>
      <c r="AI23" s="10" t="s">
        <v>69</v>
      </c>
      <c r="AJ23" s="10" t="s">
        <v>69</v>
      </c>
      <c r="AK23" s="11"/>
      <c r="AL23" s="10" t="s">
        <v>70</v>
      </c>
      <c r="AM23" s="10" t="s">
        <v>131</v>
      </c>
      <c r="AN23" s="11"/>
      <c r="AO23" s="10" t="s">
        <v>66</v>
      </c>
      <c r="AP23" s="10" t="s">
        <v>66</v>
      </c>
      <c r="AQ23" s="11"/>
      <c r="AR23" s="10" t="s">
        <v>74</v>
      </c>
      <c r="AS23" s="10" t="s">
        <v>74</v>
      </c>
      <c r="AT23" s="10" t="s">
        <v>74</v>
      </c>
      <c r="AU23" s="10" t="s">
        <v>113</v>
      </c>
      <c r="AV23" s="10" t="s">
        <v>113</v>
      </c>
      <c r="AW23" s="10" t="s">
        <v>74</v>
      </c>
      <c r="AX23" s="10" t="s">
        <v>69</v>
      </c>
      <c r="AY23" s="10" t="s">
        <v>66</v>
      </c>
      <c r="AZ23" s="11"/>
      <c r="BA23" s="10" t="s">
        <v>171</v>
      </c>
      <c r="BB23" s="11"/>
      <c r="BC23" s="10" t="s">
        <v>87</v>
      </c>
      <c r="BD23" s="10" t="s">
        <v>172</v>
      </c>
      <c r="BE23" s="10">
        <v>5283.0</v>
      </c>
    </row>
    <row r="24">
      <c r="A24" s="8">
        <v>45315.40398148148</v>
      </c>
      <c r="B24" s="9">
        <v>45315.41548611111</v>
      </c>
      <c r="C24" s="10" t="s">
        <v>50</v>
      </c>
      <c r="D24" s="10" t="s">
        <v>166</v>
      </c>
      <c r="E24" s="10">
        <v>100.0</v>
      </c>
      <c r="F24" s="10">
        <v>993.0</v>
      </c>
      <c r="G24" s="10" t="b">
        <v>1</v>
      </c>
      <c r="H24" s="9">
        <v>45315.415497685186</v>
      </c>
      <c r="I24" s="10" t="s">
        <v>173</v>
      </c>
      <c r="J24" s="11"/>
      <c r="K24" s="11"/>
      <c r="L24" s="11"/>
      <c r="M24" s="11"/>
      <c r="N24" s="10">
        <v>11.0142</v>
      </c>
      <c r="O24" s="10">
        <v>76.9941</v>
      </c>
      <c r="P24" s="10" t="s">
        <v>53</v>
      </c>
      <c r="Q24" s="10" t="s">
        <v>54</v>
      </c>
      <c r="R24" s="10" t="s">
        <v>55</v>
      </c>
      <c r="S24" s="10" t="s">
        <v>98</v>
      </c>
      <c r="T24" s="10" t="s">
        <v>1241</v>
      </c>
      <c r="U24" s="10" t="s">
        <v>58</v>
      </c>
      <c r="V24" s="11"/>
      <c r="W24" s="10" t="s">
        <v>59</v>
      </c>
      <c r="X24" s="10" t="s">
        <v>92</v>
      </c>
      <c r="Y24" s="11"/>
      <c r="Z24" s="10" t="s">
        <v>61</v>
      </c>
      <c r="AA24" s="10" t="s">
        <v>62</v>
      </c>
      <c r="AB24" s="10" t="s">
        <v>63</v>
      </c>
      <c r="AC24" s="10" t="s">
        <v>64</v>
      </c>
      <c r="AD24" s="10" t="s">
        <v>66</v>
      </c>
      <c r="AE24" s="10" t="s">
        <v>66</v>
      </c>
      <c r="AF24" s="10" t="s">
        <v>83</v>
      </c>
      <c r="AG24" s="11"/>
      <c r="AH24" s="11"/>
      <c r="AI24" s="10" t="s">
        <v>66</v>
      </c>
      <c r="AJ24" s="10" t="s">
        <v>66</v>
      </c>
      <c r="AK24" s="10" t="s">
        <v>146</v>
      </c>
      <c r="AL24" s="11"/>
      <c r="AM24" s="10" t="s">
        <v>147</v>
      </c>
      <c r="AN24" s="11"/>
      <c r="AO24" s="10" t="s">
        <v>66</v>
      </c>
      <c r="AP24" s="10" t="s">
        <v>66</v>
      </c>
      <c r="AQ24" s="11"/>
      <c r="AR24" s="10" t="s">
        <v>73</v>
      </c>
      <c r="AS24" s="10" t="s">
        <v>73</v>
      </c>
      <c r="AT24" s="10" t="s">
        <v>74</v>
      </c>
      <c r="AU24" s="10" t="s">
        <v>72</v>
      </c>
      <c r="AV24" s="10" t="s">
        <v>74</v>
      </c>
      <c r="AW24" s="10" t="s">
        <v>74</v>
      </c>
      <c r="AX24" s="10" t="s">
        <v>66</v>
      </c>
      <c r="AY24" s="10" t="s">
        <v>66</v>
      </c>
      <c r="AZ24" s="11"/>
      <c r="BA24" s="10" t="s">
        <v>174</v>
      </c>
      <c r="BB24" s="11"/>
      <c r="BC24" s="10" t="s">
        <v>87</v>
      </c>
      <c r="BD24" s="10" t="s">
        <v>66</v>
      </c>
      <c r="BE24" s="10">
        <v>3627.0</v>
      </c>
    </row>
    <row r="25">
      <c r="A25" s="8">
        <v>45315.40467592593</v>
      </c>
      <c r="B25" s="9">
        <v>45315.408159722225</v>
      </c>
      <c r="C25" s="10" t="s">
        <v>50</v>
      </c>
      <c r="D25" s="10" t="s">
        <v>51</v>
      </c>
      <c r="E25" s="10">
        <v>94.0</v>
      </c>
      <c r="F25" s="10">
        <v>301.0</v>
      </c>
      <c r="G25" s="10" t="b">
        <v>0</v>
      </c>
      <c r="H25" s="9">
        <v>45322.408217592594</v>
      </c>
      <c r="I25" s="10" t="s">
        <v>1245</v>
      </c>
      <c r="J25" s="11"/>
      <c r="K25" s="11"/>
      <c r="L25" s="11"/>
      <c r="M25" s="11"/>
      <c r="N25" s="11"/>
      <c r="O25" s="11"/>
      <c r="P25" s="10" t="s">
        <v>53</v>
      </c>
      <c r="Q25" s="10" t="s">
        <v>54</v>
      </c>
      <c r="R25" s="10" t="s">
        <v>55</v>
      </c>
      <c r="S25" s="10" t="s">
        <v>56</v>
      </c>
      <c r="T25" s="10" t="s">
        <v>1241</v>
      </c>
      <c r="U25" s="10" t="s">
        <v>58</v>
      </c>
      <c r="V25" s="11"/>
      <c r="W25" s="10" t="s">
        <v>59</v>
      </c>
      <c r="X25" s="10" t="s">
        <v>60</v>
      </c>
      <c r="Y25" s="11"/>
      <c r="Z25" s="10" t="s">
        <v>61</v>
      </c>
      <c r="AA25" s="10" t="s">
        <v>62</v>
      </c>
      <c r="AB25" s="10" t="s">
        <v>63</v>
      </c>
      <c r="AC25" s="10" t="s">
        <v>64</v>
      </c>
      <c r="AD25" s="10" t="s">
        <v>65</v>
      </c>
      <c r="AE25" s="10" t="s">
        <v>66</v>
      </c>
      <c r="AF25" s="10" t="s">
        <v>67</v>
      </c>
      <c r="AG25" s="10" t="s">
        <v>68</v>
      </c>
      <c r="AH25" s="11"/>
      <c r="AI25" s="10" t="s">
        <v>66</v>
      </c>
      <c r="AJ25" s="10" t="s">
        <v>69</v>
      </c>
      <c r="AK25" s="11"/>
      <c r="AL25" s="10" t="s">
        <v>70</v>
      </c>
      <c r="AM25" s="10" t="s">
        <v>71</v>
      </c>
      <c r="AN25" s="11"/>
      <c r="AO25" s="10" t="s">
        <v>65</v>
      </c>
      <c r="AP25" s="10" t="s">
        <v>66</v>
      </c>
      <c r="AQ25" s="11"/>
      <c r="AR25" s="10" t="s">
        <v>72</v>
      </c>
      <c r="AS25" s="10" t="s">
        <v>72</v>
      </c>
      <c r="AT25" s="10" t="s">
        <v>73</v>
      </c>
      <c r="AU25" s="10" t="s">
        <v>74</v>
      </c>
      <c r="AV25" s="10" t="s">
        <v>73</v>
      </c>
      <c r="AW25" s="10" t="s">
        <v>73</v>
      </c>
      <c r="AX25" s="10" t="s">
        <v>66</v>
      </c>
      <c r="AY25" s="10" t="s">
        <v>65</v>
      </c>
      <c r="AZ25" s="11"/>
      <c r="BA25" s="10" t="s">
        <v>75</v>
      </c>
      <c r="BB25" s="11"/>
      <c r="BC25" s="11"/>
      <c r="BD25" s="11"/>
      <c r="BE25" s="11"/>
    </row>
    <row r="26">
      <c r="A26" s="8">
        <v>45315.4062962963</v>
      </c>
      <c r="B26" s="9">
        <v>45315.421435185184</v>
      </c>
      <c r="C26" s="10" t="s">
        <v>50</v>
      </c>
      <c r="D26" s="10" t="s">
        <v>175</v>
      </c>
      <c r="E26" s="10">
        <v>100.0</v>
      </c>
      <c r="F26" s="10">
        <v>1308.0</v>
      </c>
      <c r="G26" s="10" t="b">
        <v>1</v>
      </c>
      <c r="H26" s="9">
        <v>45315.42144675926</v>
      </c>
      <c r="I26" s="10" t="s">
        <v>176</v>
      </c>
      <c r="J26" s="11"/>
      <c r="K26" s="11"/>
      <c r="L26" s="11"/>
      <c r="M26" s="11"/>
      <c r="N26" s="10">
        <v>41.2301</v>
      </c>
      <c r="O26" s="10">
        <v>-74.5963</v>
      </c>
      <c r="P26" s="10" t="s">
        <v>53</v>
      </c>
      <c r="Q26" s="10" t="s">
        <v>54</v>
      </c>
      <c r="R26" s="10" t="s">
        <v>55</v>
      </c>
      <c r="S26" s="10" t="s">
        <v>98</v>
      </c>
      <c r="T26" s="10" t="s">
        <v>1241</v>
      </c>
      <c r="U26" s="10" t="s">
        <v>78</v>
      </c>
      <c r="V26" s="11"/>
      <c r="W26" s="10" t="s">
        <v>59</v>
      </c>
      <c r="X26" s="10" t="s">
        <v>92</v>
      </c>
      <c r="Y26" s="11"/>
      <c r="Z26" s="10" t="s">
        <v>81</v>
      </c>
      <c r="AA26" s="10" t="s">
        <v>82</v>
      </c>
      <c r="AB26" s="10" t="s">
        <v>63</v>
      </c>
      <c r="AC26" s="10" t="s">
        <v>64</v>
      </c>
      <c r="AD26" s="10" t="s">
        <v>66</v>
      </c>
      <c r="AE26" s="10" t="s">
        <v>66</v>
      </c>
      <c r="AF26" s="10" t="s">
        <v>83</v>
      </c>
      <c r="AG26" s="11"/>
      <c r="AH26" s="11"/>
      <c r="AI26" s="10" t="s">
        <v>66</v>
      </c>
      <c r="AJ26" s="10" t="s">
        <v>69</v>
      </c>
      <c r="AK26" s="11"/>
      <c r="AL26" s="10" t="s">
        <v>70</v>
      </c>
      <c r="AM26" s="10" t="s">
        <v>147</v>
      </c>
      <c r="AN26" s="11"/>
      <c r="AO26" s="10" t="s">
        <v>66</v>
      </c>
      <c r="AP26" s="10" t="s">
        <v>66</v>
      </c>
      <c r="AQ26" s="11"/>
      <c r="AR26" s="10" t="s">
        <v>74</v>
      </c>
      <c r="AS26" s="10" t="s">
        <v>74</v>
      </c>
      <c r="AT26" s="10" t="s">
        <v>74</v>
      </c>
      <c r="AU26" s="10" t="s">
        <v>74</v>
      </c>
      <c r="AV26" s="10" t="s">
        <v>74</v>
      </c>
      <c r="AW26" s="10" t="s">
        <v>74</v>
      </c>
      <c r="AX26" s="10" t="s">
        <v>69</v>
      </c>
      <c r="AY26" s="10" t="s">
        <v>66</v>
      </c>
      <c r="AZ26" s="11"/>
      <c r="BA26" s="10" t="s">
        <v>171</v>
      </c>
      <c r="BB26" s="11"/>
      <c r="BC26" s="10" t="s">
        <v>87</v>
      </c>
      <c r="BD26" s="10" t="s">
        <v>177</v>
      </c>
      <c r="BE26" s="10">
        <v>5536.0</v>
      </c>
    </row>
    <row r="27">
      <c r="A27" s="8">
        <v>45315.406643518516</v>
      </c>
      <c r="B27" s="9">
        <v>45315.419803240744</v>
      </c>
      <c r="C27" s="10" t="s">
        <v>50</v>
      </c>
      <c r="D27" s="10" t="s">
        <v>178</v>
      </c>
      <c r="E27" s="10">
        <v>100.0</v>
      </c>
      <c r="F27" s="10">
        <v>1136.0</v>
      </c>
      <c r="G27" s="10" t="b">
        <v>1</v>
      </c>
      <c r="H27" s="9">
        <v>45315.41981481481</v>
      </c>
      <c r="I27" s="10" t="s">
        <v>179</v>
      </c>
      <c r="J27" s="11"/>
      <c r="K27" s="11"/>
      <c r="L27" s="11"/>
      <c r="M27" s="11"/>
      <c r="N27" s="10">
        <v>28.6542</v>
      </c>
      <c r="O27" s="10">
        <v>77.2373</v>
      </c>
      <c r="P27" s="10" t="s">
        <v>53</v>
      </c>
      <c r="Q27" s="10" t="s">
        <v>54</v>
      </c>
      <c r="R27" s="10" t="s">
        <v>55</v>
      </c>
      <c r="S27" s="10" t="s">
        <v>98</v>
      </c>
      <c r="T27" s="10" t="s">
        <v>1241</v>
      </c>
      <c r="U27" s="10" t="s">
        <v>58</v>
      </c>
      <c r="V27" s="11"/>
      <c r="W27" s="10" t="s">
        <v>59</v>
      </c>
      <c r="X27" s="10" t="s">
        <v>80</v>
      </c>
      <c r="Y27" s="11"/>
      <c r="Z27" s="10" t="s">
        <v>61</v>
      </c>
      <c r="AA27" s="10" t="s">
        <v>100</v>
      </c>
      <c r="AB27" s="10" t="s">
        <v>63</v>
      </c>
      <c r="AC27" s="10" t="s">
        <v>64</v>
      </c>
      <c r="AD27" s="10" t="s">
        <v>65</v>
      </c>
      <c r="AE27" s="10" t="s">
        <v>66</v>
      </c>
      <c r="AF27" s="10" t="s">
        <v>83</v>
      </c>
      <c r="AG27" s="11"/>
      <c r="AH27" s="11"/>
      <c r="AI27" s="10" t="s">
        <v>66</v>
      </c>
      <c r="AJ27" s="10" t="s">
        <v>66</v>
      </c>
      <c r="AK27" s="10" t="s">
        <v>123</v>
      </c>
      <c r="AL27" s="11"/>
      <c r="AM27" s="10" t="s">
        <v>180</v>
      </c>
      <c r="AN27" s="11"/>
      <c r="AO27" s="10" t="s">
        <v>65</v>
      </c>
      <c r="AP27" s="10" t="s">
        <v>66</v>
      </c>
      <c r="AQ27" s="11"/>
      <c r="AR27" s="10" t="s">
        <v>74</v>
      </c>
      <c r="AS27" s="10" t="s">
        <v>73</v>
      </c>
      <c r="AT27" s="10" t="s">
        <v>73</v>
      </c>
      <c r="AU27" s="10" t="s">
        <v>72</v>
      </c>
      <c r="AV27" s="10" t="s">
        <v>74</v>
      </c>
      <c r="AW27" s="10" t="s">
        <v>74</v>
      </c>
      <c r="AX27" s="10" t="s">
        <v>66</v>
      </c>
      <c r="AY27" s="10" t="s">
        <v>65</v>
      </c>
      <c r="AZ27" s="11"/>
      <c r="BA27" s="10" t="s">
        <v>181</v>
      </c>
      <c r="BB27" s="11"/>
      <c r="BC27" s="10" t="s">
        <v>87</v>
      </c>
      <c r="BD27" s="10" t="s">
        <v>69</v>
      </c>
      <c r="BE27" s="10">
        <v>3914.0</v>
      </c>
    </row>
    <row r="28">
      <c r="A28" s="8">
        <v>45315.408113425925</v>
      </c>
      <c r="B28" s="9">
        <v>45315.43313657407</v>
      </c>
      <c r="C28" s="10" t="s">
        <v>50</v>
      </c>
      <c r="D28" s="10" t="s">
        <v>182</v>
      </c>
      <c r="E28" s="10">
        <v>30.0</v>
      </c>
      <c r="F28" s="10">
        <v>2162.0</v>
      </c>
      <c r="G28" s="10" t="b">
        <v>0</v>
      </c>
      <c r="H28" s="9">
        <v>45322.43314814815</v>
      </c>
      <c r="I28" s="10" t="s">
        <v>1246</v>
      </c>
      <c r="J28" s="11"/>
      <c r="K28" s="11"/>
      <c r="L28" s="11"/>
      <c r="M28" s="11"/>
      <c r="N28" s="11"/>
      <c r="O28" s="11"/>
      <c r="P28" s="10" t="s">
        <v>53</v>
      </c>
      <c r="Q28" s="10" t="s">
        <v>54</v>
      </c>
      <c r="R28" s="10" t="s">
        <v>55</v>
      </c>
      <c r="S28" s="10" t="s">
        <v>98</v>
      </c>
      <c r="T28" s="10" t="s">
        <v>1241</v>
      </c>
      <c r="U28" s="10" t="s">
        <v>78</v>
      </c>
      <c r="V28" s="11"/>
      <c r="W28" s="10" t="s">
        <v>59</v>
      </c>
      <c r="X28" s="10" t="s">
        <v>60</v>
      </c>
      <c r="Y28" s="11"/>
      <c r="Z28" s="10" t="s">
        <v>61</v>
      </c>
      <c r="AA28" s="10" t="s">
        <v>62</v>
      </c>
      <c r="AB28" s="10" t="s">
        <v>63</v>
      </c>
      <c r="AC28" s="10" t="s">
        <v>151</v>
      </c>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row>
    <row r="29">
      <c r="A29" s="8">
        <v>45315.40819444445</v>
      </c>
      <c r="B29" s="9">
        <v>45315.418599537035</v>
      </c>
      <c r="C29" s="10" t="s">
        <v>50</v>
      </c>
      <c r="D29" s="10" t="s">
        <v>184</v>
      </c>
      <c r="E29" s="10">
        <v>100.0</v>
      </c>
      <c r="F29" s="10">
        <v>899.0</v>
      </c>
      <c r="G29" s="10" t="b">
        <v>1</v>
      </c>
      <c r="H29" s="9">
        <v>45315.41861111111</v>
      </c>
      <c r="I29" s="10" t="s">
        <v>185</v>
      </c>
      <c r="J29" s="11"/>
      <c r="K29" s="11"/>
      <c r="L29" s="11"/>
      <c r="M29" s="11"/>
      <c r="N29" s="10">
        <v>21.2817</v>
      </c>
      <c r="O29" s="10">
        <v>-157.825</v>
      </c>
      <c r="P29" s="10" t="s">
        <v>53</v>
      </c>
      <c r="Q29" s="10" t="s">
        <v>54</v>
      </c>
      <c r="R29" s="10" t="s">
        <v>55</v>
      </c>
      <c r="S29" s="10" t="s">
        <v>56</v>
      </c>
      <c r="T29" s="10" t="s">
        <v>1241</v>
      </c>
      <c r="U29" s="10" t="s">
        <v>78</v>
      </c>
      <c r="V29" s="11"/>
      <c r="W29" s="10" t="s">
        <v>59</v>
      </c>
      <c r="X29" s="10" t="s">
        <v>186</v>
      </c>
      <c r="Y29" s="10" t="s">
        <v>187</v>
      </c>
      <c r="Z29" s="10" t="s">
        <v>81</v>
      </c>
      <c r="AA29" s="10" t="s">
        <v>82</v>
      </c>
      <c r="AB29" s="10" t="s">
        <v>63</v>
      </c>
      <c r="AC29" s="10" t="s">
        <v>64</v>
      </c>
      <c r="AD29" s="10" t="s">
        <v>69</v>
      </c>
      <c r="AE29" s="10" t="s">
        <v>66</v>
      </c>
      <c r="AF29" s="10" t="s">
        <v>189</v>
      </c>
      <c r="AG29" s="11"/>
      <c r="AH29" s="11"/>
      <c r="AI29" s="10" t="s">
        <v>69</v>
      </c>
      <c r="AJ29" s="10" t="s">
        <v>69</v>
      </c>
      <c r="AK29" s="11"/>
      <c r="AL29" s="10" t="s">
        <v>123</v>
      </c>
      <c r="AM29" s="10" t="s">
        <v>103</v>
      </c>
      <c r="AN29" s="11"/>
      <c r="AO29" s="10" t="s">
        <v>66</v>
      </c>
      <c r="AP29" s="10" t="s">
        <v>66</v>
      </c>
      <c r="AQ29" s="11"/>
      <c r="AR29" s="10" t="s">
        <v>73</v>
      </c>
      <c r="AS29" s="10" t="s">
        <v>74</v>
      </c>
      <c r="AT29" s="10" t="s">
        <v>74</v>
      </c>
      <c r="AU29" s="10" t="s">
        <v>72</v>
      </c>
      <c r="AV29" s="10" t="s">
        <v>72</v>
      </c>
      <c r="AW29" s="10" t="s">
        <v>74</v>
      </c>
      <c r="AX29" s="10" t="s">
        <v>69</v>
      </c>
      <c r="AY29" s="10" t="s">
        <v>66</v>
      </c>
      <c r="AZ29" s="11"/>
      <c r="BA29" s="10" t="s">
        <v>171</v>
      </c>
      <c r="BB29" s="11"/>
      <c r="BC29" s="10" t="s">
        <v>87</v>
      </c>
      <c r="BD29" s="10" t="s">
        <v>69</v>
      </c>
      <c r="BE29" s="10">
        <v>7893.0</v>
      </c>
    </row>
    <row r="30">
      <c r="A30" s="8">
        <v>45315.40831018519</v>
      </c>
      <c r="B30" s="9">
        <v>45315.41972222222</v>
      </c>
      <c r="C30" s="10" t="s">
        <v>50</v>
      </c>
      <c r="D30" s="10" t="s">
        <v>190</v>
      </c>
      <c r="E30" s="10">
        <v>100.0</v>
      </c>
      <c r="F30" s="10">
        <v>986.0</v>
      </c>
      <c r="G30" s="10" t="b">
        <v>1</v>
      </c>
      <c r="H30" s="9">
        <v>45315.41972222222</v>
      </c>
      <c r="I30" s="10" t="s">
        <v>191</v>
      </c>
      <c r="J30" s="11"/>
      <c r="K30" s="11"/>
      <c r="L30" s="11"/>
      <c r="M30" s="11"/>
      <c r="N30" s="10">
        <v>33.1494</v>
      </c>
      <c r="O30" s="10">
        <v>-96.828</v>
      </c>
      <c r="P30" s="10" t="s">
        <v>53</v>
      </c>
      <c r="Q30" s="10" t="s">
        <v>54</v>
      </c>
      <c r="R30" s="10" t="s">
        <v>55</v>
      </c>
      <c r="S30" s="10" t="s">
        <v>98</v>
      </c>
      <c r="T30" s="10" t="s">
        <v>1241</v>
      </c>
      <c r="U30" s="10" t="s">
        <v>78</v>
      </c>
      <c r="V30" s="11"/>
      <c r="W30" s="10" t="s">
        <v>79</v>
      </c>
      <c r="X30" s="10" t="s">
        <v>80</v>
      </c>
      <c r="Y30" s="11"/>
      <c r="Z30" s="10" t="s">
        <v>81</v>
      </c>
      <c r="AA30" s="10" t="s">
        <v>62</v>
      </c>
      <c r="AB30" s="10" t="s">
        <v>63</v>
      </c>
      <c r="AC30" s="10" t="s">
        <v>64</v>
      </c>
      <c r="AD30" s="10" t="s">
        <v>66</v>
      </c>
      <c r="AE30" s="10" t="s">
        <v>66</v>
      </c>
      <c r="AF30" s="10" t="s">
        <v>83</v>
      </c>
      <c r="AG30" s="11"/>
      <c r="AH30" s="11"/>
      <c r="AI30" s="10" t="s">
        <v>66</v>
      </c>
      <c r="AJ30" s="10" t="s">
        <v>69</v>
      </c>
      <c r="AK30" s="11"/>
      <c r="AL30" s="10" t="s">
        <v>123</v>
      </c>
      <c r="AM30" s="10" t="s">
        <v>147</v>
      </c>
      <c r="AN30" s="11"/>
      <c r="AO30" s="10" t="s">
        <v>66</v>
      </c>
      <c r="AP30" s="10" t="s">
        <v>66</v>
      </c>
      <c r="AQ30" s="11"/>
      <c r="AR30" s="10" t="s">
        <v>74</v>
      </c>
      <c r="AS30" s="10" t="s">
        <v>74</v>
      </c>
      <c r="AT30" s="10" t="s">
        <v>72</v>
      </c>
      <c r="AU30" s="10" t="s">
        <v>72</v>
      </c>
      <c r="AV30" s="10" t="s">
        <v>74</v>
      </c>
      <c r="AW30" s="10" t="s">
        <v>74</v>
      </c>
      <c r="AX30" s="10" t="s">
        <v>69</v>
      </c>
      <c r="AY30" s="10" t="s">
        <v>66</v>
      </c>
      <c r="AZ30" s="11"/>
      <c r="BA30" s="10" t="s">
        <v>192</v>
      </c>
      <c r="BB30" s="11"/>
      <c r="BC30" s="10" t="s">
        <v>87</v>
      </c>
      <c r="BD30" s="13" t="s">
        <v>193</v>
      </c>
      <c r="BE30" s="10">
        <v>6346.0</v>
      </c>
    </row>
    <row r="31">
      <c r="A31" s="8">
        <v>45315.40883101852</v>
      </c>
      <c r="B31" s="9">
        <v>45315.42078703704</v>
      </c>
      <c r="C31" s="10" t="s">
        <v>50</v>
      </c>
      <c r="D31" s="10" t="s">
        <v>178</v>
      </c>
      <c r="E31" s="10">
        <v>26.0</v>
      </c>
      <c r="F31" s="10">
        <v>1033.0</v>
      </c>
      <c r="G31" s="10" t="b">
        <v>0</v>
      </c>
      <c r="H31" s="9">
        <v>45322.420798611114</v>
      </c>
      <c r="I31" s="10" t="s">
        <v>1247</v>
      </c>
      <c r="J31" s="11"/>
      <c r="K31" s="11"/>
      <c r="L31" s="11"/>
      <c r="M31" s="11"/>
      <c r="N31" s="11"/>
      <c r="O31" s="11"/>
      <c r="P31" s="10" t="s">
        <v>53</v>
      </c>
      <c r="Q31" s="10" t="s">
        <v>54</v>
      </c>
      <c r="R31" s="10" t="s">
        <v>55</v>
      </c>
      <c r="S31" s="10" t="s">
        <v>98</v>
      </c>
      <c r="T31" s="10" t="s">
        <v>1241</v>
      </c>
      <c r="U31" s="10" t="s">
        <v>58</v>
      </c>
      <c r="V31" s="11"/>
      <c r="W31" s="10" t="s">
        <v>59</v>
      </c>
      <c r="X31" s="10" t="s">
        <v>80</v>
      </c>
      <c r="Y31" s="11"/>
      <c r="Z31" s="10" t="s">
        <v>61</v>
      </c>
      <c r="AA31" s="10" t="s">
        <v>100</v>
      </c>
      <c r="AB31" s="10" t="s">
        <v>63</v>
      </c>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row>
    <row r="32">
      <c r="A32" s="8">
        <v>45315.40902777778</v>
      </c>
      <c r="B32" s="9">
        <v>45315.41936342593</v>
      </c>
      <c r="C32" s="10" t="s">
        <v>50</v>
      </c>
      <c r="D32" s="10" t="s">
        <v>195</v>
      </c>
      <c r="E32" s="10">
        <v>100.0</v>
      </c>
      <c r="F32" s="10">
        <v>892.0</v>
      </c>
      <c r="G32" s="10" t="b">
        <v>1</v>
      </c>
      <c r="H32" s="9">
        <v>45315.419375</v>
      </c>
      <c r="I32" s="10" t="s">
        <v>196</v>
      </c>
      <c r="J32" s="11"/>
      <c r="K32" s="11"/>
      <c r="L32" s="11"/>
      <c r="M32" s="11"/>
      <c r="N32" s="10">
        <v>28.6542</v>
      </c>
      <c r="O32" s="10">
        <v>77.2373</v>
      </c>
      <c r="P32" s="10" t="s">
        <v>53</v>
      </c>
      <c r="Q32" s="10" t="s">
        <v>54</v>
      </c>
      <c r="R32" s="10" t="s">
        <v>55</v>
      </c>
      <c r="S32" s="10" t="s">
        <v>98</v>
      </c>
      <c r="T32" s="10" t="s">
        <v>1241</v>
      </c>
      <c r="U32" s="10" t="s">
        <v>58</v>
      </c>
      <c r="V32" s="11"/>
      <c r="W32" s="10" t="s">
        <v>138</v>
      </c>
      <c r="X32" s="10" t="s">
        <v>80</v>
      </c>
      <c r="Y32" s="11"/>
      <c r="Z32" s="10" t="s">
        <v>81</v>
      </c>
      <c r="AA32" s="10" t="s">
        <v>100</v>
      </c>
      <c r="AB32" s="10" t="s">
        <v>63</v>
      </c>
      <c r="AC32" s="10" t="s">
        <v>64</v>
      </c>
      <c r="AD32" s="10" t="s">
        <v>65</v>
      </c>
      <c r="AE32" s="10" t="s">
        <v>66</v>
      </c>
      <c r="AF32" s="10" t="s">
        <v>83</v>
      </c>
      <c r="AG32" s="11"/>
      <c r="AH32" s="11"/>
      <c r="AI32" s="10" t="s">
        <v>66</v>
      </c>
      <c r="AJ32" s="10" t="s">
        <v>69</v>
      </c>
      <c r="AK32" s="11"/>
      <c r="AL32" s="10" t="s">
        <v>146</v>
      </c>
      <c r="AM32" s="10" t="s">
        <v>103</v>
      </c>
      <c r="AN32" s="11"/>
      <c r="AO32" s="10" t="s">
        <v>66</v>
      </c>
      <c r="AP32" s="10" t="s">
        <v>66</v>
      </c>
      <c r="AQ32" s="11"/>
      <c r="AR32" s="10" t="s">
        <v>74</v>
      </c>
      <c r="AS32" s="10" t="s">
        <v>74</v>
      </c>
      <c r="AT32" s="10" t="s">
        <v>74</v>
      </c>
      <c r="AU32" s="10" t="s">
        <v>72</v>
      </c>
      <c r="AV32" s="10" t="s">
        <v>72</v>
      </c>
      <c r="AW32" s="10" t="s">
        <v>74</v>
      </c>
      <c r="AX32" s="10" t="s">
        <v>69</v>
      </c>
      <c r="AY32" s="10" t="s">
        <v>66</v>
      </c>
      <c r="AZ32" s="11"/>
      <c r="BA32" s="10" t="s">
        <v>197</v>
      </c>
      <c r="BB32" s="11"/>
      <c r="BC32" s="10" t="s">
        <v>87</v>
      </c>
      <c r="BD32" s="10" t="s">
        <v>140</v>
      </c>
      <c r="BE32" s="10">
        <v>7429.0</v>
      </c>
    </row>
    <row r="33">
      <c r="A33" s="8">
        <v>45315.40966435185</v>
      </c>
      <c r="B33" s="9">
        <v>45315.42375</v>
      </c>
      <c r="C33" s="10" t="s">
        <v>50</v>
      </c>
      <c r="D33" s="10" t="s">
        <v>198</v>
      </c>
      <c r="E33" s="10">
        <v>98.0</v>
      </c>
      <c r="F33" s="10">
        <v>1217.0</v>
      </c>
      <c r="G33" s="10" t="b">
        <v>0</v>
      </c>
      <c r="H33" s="9">
        <v>45322.42376157407</v>
      </c>
      <c r="I33" s="10" t="s">
        <v>1248</v>
      </c>
      <c r="J33" s="11"/>
      <c r="K33" s="11"/>
      <c r="L33" s="11"/>
      <c r="M33" s="11"/>
      <c r="N33" s="11"/>
      <c r="O33" s="11"/>
      <c r="P33" s="10" t="s">
        <v>53</v>
      </c>
      <c r="Q33" s="10" t="s">
        <v>54</v>
      </c>
      <c r="R33" s="10" t="s">
        <v>55</v>
      </c>
      <c r="S33" s="10" t="s">
        <v>56</v>
      </c>
      <c r="T33" s="10" t="s">
        <v>108</v>
      </c>
      <c r="U33" s="10" t="s">
        <v>121</v>
      </c>
      <c r="V33" s="11"/>
      <c r="W33" s="10" t="s">
        <v>79</v>
      </c>
      <c r="X33" s="10" t="s">
        <v>80</v>
      </c>
      <c r="Y33" s="11"/>
      <c r="Z33" s="10" t="s">
        <v>61</v>
      </c>
      <c r="AA33" s="10" t="s">
        <v>100</v>
      </c>
      <c r="AB33" s="10" t="s">
        <v>63</v>
      </c>
      <c r="AC33" s="10" t="s">
        <v>64</v>
      </c>
      <c r="AD33" s="10" t="s">
        <v>66</v>
      </c>
      <c r="AE33" s="10" t="s">
        <v>66</v>
      </c>
      <c r="AF33" s="10" t="s">
        <v>189</v>
      </c>
      <c r="AG33" s="11"/>
      <c r="AH33" s="11"/>
      <c r="AI33" s="10" t="s">
        <v>69</v>
      </c>
      <c r="AJ33" s="10" t="s">
        <v>69</v>
      </c>
      <c r="AK33" s="11"/>
      <c r="AL33" s="10" t="s">
        <v>70</v>
      </c>
      <c r="AM33" s="10" t="s">
        <v>147</v>
      </c>
      <c r="AN33" s="11"/>
      <c r="AO33" s="10" t="s">
        <v>66</v>
      </c>
      <c r="AP33" s="10" t="s">
        <v>66</v>
      </c>
      <c r="AQ33" s="11"/>
      <c r="AR33" s="10" t="s">
        <v>74</v>
      </c>
      <c r="AS33" s="10" t="s">
        <v>74</v>
      </c>
      <c r="AT33" s="10" t="s">
        <v>73</v>
      </c>
      <c r="AU33" s="10" t="s">
        <v>74</v>
      </c>
      <c r="AV33" s="10" t="s">
        <v>74</v>
      </c>
      <c r="AW33" s="10" t="s">
        <v>74</v>
      </c>
      <c r="AX33" s="10" t="s">
        <v>65</v>
      </c>
      <c r="AY33" s="10" t="s">
        <v>66</v>
      </c>
      <c r="AZ33" s="11"/>
      <c r="BA33" s="10" t="s">
        <v>200</v>
      </c>
      <c r="BB33" s="11"/>
      <c r="BC33" s="10" t="s">
        <v>87</v>
      </c>
      <c r="BD33" s="10" t="s">
        <v>69</v>
      </c>
      <c r="BE33" s="10">
        <v>7433.0</v>
      </c>
    </row>
    <row r="34">
      <c r="A34" s="8">
        <v>45315.41006944444</v>
      </c>
      <c r="B34" s="9">
        <v>45315.42233796296</v>
      </c>
      <c r="C34" s="10" t="s">
        <v>50</v>
      </c>
      <c r="D34" s="10" t="s">
        <v>201</v>
      </c>
      <c r="E34" s="10">
        <v>100.0</v>
      </c>
      <c r="F34" s="10">
        <v>1060.0</v>
      </c>
      <c r="G34" s="10" t="b">
        <v>1</v>
      </c>
      <c r="H34" s="9">
        <v>45315.42234953704</v>
      </c>
      <c r="I34" s="10" t="s">
        <v>202</v>
      </c>
      <c r="J34" s="11"/>
      <c r="K34" s="11"/>
      <c r="L34" s="11"/>
      <c r="M34" s="11"/>
      <c r="N34" s="10">
        <v>41.9032</v>
      </c>
      <c r="O34" s="10">
        <v>-87.6383</v>
      </c>
      <c r="P34" s="10" t="s">
        <v>53</v>
      </c>
      <c r="Q34" s="10" t="s">
        <v>54</v>
      </c>
      <c r="R34" s="10" t="s">
        <v>55</v>
      </c>
      <c r="S34" s="10" t="s">
        <v>56</v>
      </c>
      <c r="T34" s="10" t="s">
        <v>1241</v>
      </c>
      <c r="U34" s="10" t="s">
        <v>78</v>
      </c>
      <c r="V34" s="11"/>
      <c r="W34" s="10" t="s">
        <v>59</v>
      </c>
      <c r="X34" s="10" t="s">
        <v>80</v>
      </c>
      <c r="Y34" s="11"/>
      <c r="Z34" s="10" t="s">
        <v>99</v>
      </c>
      <c r="AA34" s="10" t="s">
        <v>100</v>
      </c>
      <c r="AB34" s="10" t="s">
        <v>63</v>
      </c>
      <c r="AC34" s="10" t="s">
        <v>64</v>
      </c>
      <c r="AD34" s="10" t="s">
        <v>66</v>
      </c>
      <c r="AE34" s="10" t="s">
        <v>66</v>
      </c>
      <c r="AF34" s="10" t="s">
        <v>83</v>
      </c>
      <c r="AG34" s="11"/>
      <c r="AH34" s="11"/>
      <c r="AI34" s="10" t="s">
        <v>69</v>
      </c>
      <c r="AJ34" s="10" t="s">
        <v>69</v>
      </c>
      <c r="AK34" s="11"/>
      <c r="AL34" s="10" t="s">
        <v>146</v>
      </c>
      <c r="AM34" s="10" t="s">
        <v>124</v>
      </c>
      <c r="AN34" s="11"/>
      <c r="AO34" s="10" t="s">
        <v>66</v>
      </c>
      <c r="AP34" s="10" t="s">
        <v>66</v>
      </c>
      <c r="AQ34" s="11"/>
      <c r="AR34" s="10" t="s">
        <v>74</v>
      </c>
      <c r="AS34" s="10" t="s">
        <v>74</v>
      </c>
      <c r="AT34" s="10" t="s">
        <v>74</v>
      </c>
      <c r="AU34" s="10" t="s">
        <v>74</v>
      </c>
      <c r="AV34" s="10" t="s">
        <v>74</v>
      </c>
      <c r="AW34" s="10" t="s">
        <v>74</v>
      </c>
      <c r="AX34" s="10" t="s">
        <v>65</v>
      </c>
      <c r="AY34" s="10" t="s">
        <v>66</v>
      </c>
      <c r="AZ34" s="11"/>
      <c r="BA34" s="10" t="s">
        <v>200</v>
      </c>
      <c r="BB34" s="11"/>
      <c r="BC34" s="10" t="s">
        <v>87</v>
      </c>
      <c r="BD34" s="10" t="s">
        <v>69</v>
      </c>
      <c r="BE34" s="10">
        <v>6808.0</v>
      </c>
    </row>
    <row r="35">
      <c r="A35" s="8">
        <v>45315.412256944444</v>
      </c>
      <c r="B35" s="9">
        <v>45315.41548611111</v>
      </c>
      <c r="C35" s="10" t="s">
        <v>50</v>
      </c>
      <c r="D35" s="10" t="s">
        <v>203</v>
      </c>
      <c r="E35" s="10">
        <v>100.0</v>
      </c>
      <c r="F35" s="10">
        <v>278.0</v>
      </c>
      <c r="G35" s="10" t="b">
        <v>1</v>
      </c>
      <c r="H35" s="9">
        <v>45315.41548611111</v>
      </c>
      <c r="I35" s="10" t="s">
        <v>204</v>
      </c>
      <c r="J35" s="11"/>
      <c r="K35" s="11"/>
      <c r="L35" s="11"/>
      <c r="M35" s="11"/>
      <c r="N35" s="10">
        <v>43.0592</v>
      </c>
      <c r="O35" s="10">
        <v>-73.7356</v>
      </c>
      <c r="P35" s="10" t="s">
        <v>53</v>
      </c>
      <c r="Q35" s="10" t="s">
        <v>54</v>
      </c>
      <c r="R35" s="10" t="s">
        <v>55</v>
      </c>
      <c r="S35" s="10" t="s">
        <v>56</v>
      </c>
      <c r="T35" s="10" t="s">
        <v>1241</v>
      </c>
      <c r="U35" s="10" t="s">
        <v>78</v>
      </c>
      <c r="V35" s="11"/>
      <c r="W35" s="10" t="s">
        <v>59</v>
      </c>
      <c r="X35" s="10" t="s">
        <v>80</v>
      </c>
      <c r="Y35" s="11"/>
      <c r="Z35" s="10" t="s">
        <v>81</v>
      </c>
      <c r="AA35" s="10" t="s">
        <v>100</v>
      </c>
      <c r="AB35" s="10" t="s">
        <v>63</v>
      </c>
      <c r="AC35" s="10" t="s">
        <v>151</v>
      </c>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row>
    <row r="36">
      <c r="A36" s="8">
        <v>45315.414560185185</v>
      </c>
      <c r="B36" s="9">
        <v>45315.414722222224</v>
      </c>
      <c r="C36" s="10" t="s">
        <v>50</v>
      </c>
      <c r="D36" s="10" t="s">
        <v>205</v>
      </c>
      <c r="E36" s="10">
        <v>12.0</v>
      </c>
      <c r="F36" s="10">
        <v>14.0</v>
      </c>
      <c r="G36" s="10" t="b">
        <v>0</v>
      </c>
      <c r="H36" s="9">
        <v>45322.41474537037</v>
      </c>
      <c r="I36" s="10" t="s">
        <v>1249</v>
      </c>
      <c r="J36" s="11"/>
      <c r="K36" s="11"/>
      <c r="L36" s="11"/>
      <c r="M36" s="11"/>
      <c r="N36" s="11"/>
      <c r="O36" s="11"/>
      <c r="P36" s="10" t="s">
        <v>53</v>
      </c>
      <c r="Q36" s="10" t="s">
        <v>54</v>
      </c>
      <c r="R36" s="10" t="s">
        <v>55</v>
      </c>
      <c r="S36" s="10" t="s">
        <v>98</v>
      </c>
      <c r="T36" s="10" t="s">
        <v>1241</v>
      </c>
      <c r="U36" s="10" t="s">
        <v>78</v>
      </c>
      <c r="V36" s="11"/>
      <c r="W36" s="10" t="s">
        <v>59</v>
      </c>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row>
    <row r="37">
      <c r="A37" s="8">
        <v>45315.415625</v>
      </c>
      <c r="B37" s="9">
        <v>45315.42855324074</v>
      </c>
      <c r="C37" s="10" t="s">
        <v>50</v>
      </c>
      <c r="D37" s="10" t="s">
        <v>207</v>
      </c>
      <c r="E37" s="10">
        <v>100.0</v>
      </c>
      <c r="F37" s="10">
        <v>1117.0</v>
      </c>
      <c r="G37" s="10" t="b">
        <v>1</v>
      </c>
      <c r="H37" s="9">
        <v>45315.428564814814</v>
      </c>
      <c r="I37" s="10" t="s">
        <v>208</v>
      </c>
      <c r="J37" s="11"/>
      <c r="K37" s="11"/>
      <c r="L37" s="11"/>
      <c r="M37" s="11"/>
      <c r="N37" s="10">
        <v>34.1263</v>
      </c>
      <c r="O37" s="10">
        <v>-90.0044</v>
      </c>
      <c r="P37" s="10" t="s">
        <v>53</v>
      </c>
      <c r="Q37" s="10" t="s">
        <v>54</v>
      </c>
      <c r="R37" s="10" t="s">
        <v>55</v>
      </c>
      <c r="S37" s="10" t="s">
        <v>98</v>
      </c>
      <c r="T37" s="10" t="s">
        <v>1241</v>
      </c>
      <c r="U37" s="10" t="s">
        <v>78</v>
      </c>
      <c r="V37" s="11"/>
      <c r="W37" s="10" t="s">
        <v>59</v>
      </c>
      <c r="X37" s="10" t="s">
        <v>92</v>
      </c>
      <c r="Y37" s="11"/>
      <c r="Z37" s="10" t="s">
        <v>81</v>
      </c>
      <c r="AA37" s="10" t="s">
        <v>82</v>
      </c>
      <c r="AB37" s="10" t="s">
        <v>63</v>
      </c>
      <c r="AC37" s="10" t="s">
        <v>64</v>
      </c>
      <c r="AD37" s="10" t="s">
        <v>66</v>
      </c>
      <c r="AE37" s="10" t="s">
        <v>66</v>
      </c>
      <c r="AF37" s="10" t="s">
        <v>83</v>
      </c>
      <c r="AG37" s="11"/>
      <c r="AH37" s="11"/>
      <c r="AI37" s="10" t="s">
        <v>66</v>
      </c>
      <c r="AJ37" s="10" t="s">
        <v>69</v>
      </c>
      <c r="AK37" s="11"/>
      <c r="AL37" s="10" t="s">
        <v>146</v>
      </c>
      <c r="AM37" s="10" t="s">
        <v>85</v>
      </c>
      <c r="AN37" s="11"/>
      <c r="AO37" s="10" t="s">
        <v>66</v>
      </c>
      <c r="AP37" s="10" t="s">
        <v>66</v>
      </c>
      <c r="AQ37" s="11"/>
      <c r="AR37" s="10" t="s">
        <v>74</v>
      </c>
      <c r="AS37" s="10" t="s">
        <v>74</v>
      </c>
      <c r="AT37" s="10" t="s">
        <v>74</v>
      </c>
      <c r="AU37" s="10" t="s">
        <v>74</v>
      </c>
      <c r="AV37" s="10" t="s">
        <v>74</v>
      </c>
      <c r="AW37" s="10" t="s">
        <v>74</v>
      </c>
      <c r="AX37" s="10" t="s">
        <v>65</v>
      </c>
      <c r="AY37" s="10" t="s">
        <v>66</v>
      </c>
      <c r="AZ37" s="11"/>
      <c r="BA37" s="10" t="s">
        <v>209</v>
      </c>
      <c r="BB37" s="11"/>
      <c r="BC37" s="10" t="s">
        <v>87</v>
      </c>
      <c r="BD37" s="10" t="s">
        <v>210</v>
      </c>
      <c r="BE37" s="10">
        <v>9473.0</v>
      </c>
    </row>
    <row r="38">
      <c r="A38" s="8">
        <v>45315.41672453703</v>
      </c>
      <c r="B38" s="9">
        <v>45315.42732638889</v>
      </c>
      <c r="C38" s="10" t="s">
        <v>50</v>
      </c>
      <c r="D38" s="10" t="s">
        <v>211</v>
      </c>
      <c r="E38" s="10">
        <v>100.0</v>
      </c>
      <c r="F38" s="10">
        <v>915.0</v>
      </c>
      <c r="G38" s="10" t="b">
        <v>1</v>
      </c>
      <c r="H38" s="9">
        <v>45315.42732638889</v>
      </c>
      <c r="I38" s="10" t="s">
        <v>212</v>
      </c>
      <c r="J38" s="11"/>
      <c r="K38" s="11"/>
      <c r="L38" s="11"/>
      <c r="M38" s="11"/>
      <c r="N38" s="10">
        <v>33.3124</v>
      </c>
      <c r="O38" s="10">
        <v>-111.9195</v>
      </c>
      <c r="P38" s="10" t="s">
        <v>53</v>
      </c>
      <c r="Q38" s="10" t="s">
        <v>54</v>
      </c>
      <c r="R38" s="10" t="s">
        <v>55</v>
      </c>
      <c r="S38" s="10" t="s">
        <v>56</v>
      </c>
      <c r="T38" s="10" t="s">
        <v>1241</v>
      </c>
      <c r="U38" s="10" t="s">
        <v>78</v>
      </c>
      <c r="V38" s="11"/>
      <c r="W38" s="10" t="s">
        <v>59</v>
      </c>
      <c r="X38" s="10" t="s">
        <v>92</v>
      </c>
      <c r="Y38" s="11"/>
      <c r="Z38" s="10" t="s">
        <v>61</v>
      </c>
      <c r="AA38" s="10" t="s">
        <v>62</v>
      </c>
      <c r="AB38" s="10" t="s">
        <v>63</v>
      </c>
      <c r="AC38" s="10" t="s">
        <v>64</v>
      </c>
      <c r="AD38" s="10" t="s">
        <v>66</v>
      </c>
      <c r="AE38" s="10" t="s">
        <v>66</v>
      </c>
      <c r="AF38" s="10" t="s">
        <v>83</v>
      </c>
      <c r="AG38" s="11"/>
      <c r="AH38" s="11"/>
      <c r="AI38" s="10" t="s">
        <v>66</v>
      </c>
      <c r="AJ38" s="10" t="s">
        <v>66</v>
      </c>
      <c r="AK38" s="10" t="s">
        <v>70</v>
      </c>
      <c r="AL38" s="11"/>
      <c r="AM38" s="10" t="s">
        <v>213</v>
      </c>
      <c r="AN38" s="11"/>
      <c r="AO38" s="10" t="s">
        <v>66</v>
      </c>
      <c r="AP38" s="10" t="s">
        <v>66</v>
      </c>
      <c r="AQ38" s="11"/>
      <c r="AR38" s="10" t="s">
        <v>74</v>
      </c>
      <c r="AS38" s="10" t="s">
        <v>74</v>
      </c>
      <c r="AT38" s="10" t="s">
        <v>74</v>
      </c>
      <c r="AU38" s="10" t="s">
        <v>72</v>
      </c>
      <c r="AV38" s="10" t="s">
        <v>72</v>
      </c>
      <c r="AW38" s="10" t="s">
        <v>74</v>
      </c>
      <c r="AX38" s="10" t="s">
        <v>69</v>
      </c>
      <c r="AY38" s="10" t="s">
        <v>66</v>
      </c>
      <c r="AZ38" s="11"/>
      <c r="BA38" s="10" t="s">
        <v>214</v>
      </c>
      <c r="BB38" s="11"/>
      <c r="BC38" s="10" t="s">
        <v>215</v>
      </c>
      <c r="BD38" s="10" t="s">
        <v>216</v>
      </c>
      <c r="BE38" s="10">
        <v>4318.0</v>
      </c>
    </row>
    <row r="39">
      <c r="A39" s="8">
        <v>45315.42454861111</v>
      </c>
      <c r="B39" s="9">
        <v>45315.42508101852</v>
      </c>
      <c r="C39" s="10" t="s">
        <v>50</v>
      </c>
      <c r="D39" s="10" t="s">
        <v>218</v>
      </c>
      <c r="E39" s="10">
        <v>20.0</v>
      </c>
      <c r="F39" s="10">
        <v>46.0</v>
      </c>
      <c r="G39" s="10" t="b">
        <v>0</v>
      </c>
      <c r="H39" s="9">
        <v>45322.42517361111</v>
      </c>
      <c r="I39" s="10" t="s">
        <v>1250</v>
      </c>
      <c r="J39" s="11"/>
      <c r="K39" s="11"/>
      <c r="L39" s="11"/>
      <c r="M39" s="11"/>
      <c r="N39" s="11"/>
      <c r="O39" s="11"/>
      <c r="P39" s="10" t="s">
        <v>53</v>
      </c>
      <c r="Q39" s="10" t="s">
        <v>54</v>
      </c>
      <c r="R39" s="10" t="s">
        <v>55</v>
      </c>
      <c r="S39" s="10" t="s">
        <v>98</v>
      </c>
      <c r="T39" s="10" t="s">
        <v>1241</v>
      </c>
      <c r="U39" s="10" t="s">
        <v>220</v>
      </c>
      <c r="V39" s="11"/>
      <c r="W39" s="10" t="s">
        <v>59</v>
      </c>
      <c r="X39" s="10" t="s">
        <v>109</v>
      </c>
      <c r="Y39" s="11"/>
      <c r="Z39" s="10" t="s">
        <v>81</v>
      </c>
      <c r="AA39" s="10" t="s">
        <v>93</v>
      </c>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row>
    <row r="40">
      <c r="A40" s="8">
        <v>45315.4305787037</v>
      </c>
      <c r="B40" s="9">
        <v>45315.44888888889</v>
      </c>
      <c r="C40" s="10" t="s">
        <v>50</v>
      </c>
      <c r="D40" s="10" t="s">
        <v>221</v>
      </c>
      <c r="E40" s="10">
        <v>100.0</v>
      </c>
      <c r="F40" s="10">
        <v>1581.0</v>
      </c>
      <c r="G40" s="10" t="b">
        <v>1</v>
      </c>
      <c r="H40" s="9">
        <v>45315.448900462965</v>
      </c>
      <c r="I40" s="10" t="s">
        <v>222</v>
      </c>
      <c r="J40" s="11"/>
      <c r="K40" s="11"/>
      <c r="L40" s="11"/>
      <c r="M40" s="11"/>
      <c r="N40" s="10">
        <v>44.9048</v>
      </c>
      <c r="O40" s="10">
        <v>-97.1243</v>
      </c>
      <c r="P40" s="10" t="s">
        <v>53</v>
      </c>
      <c r="Q40" s="10" t="s">
        <v>54</v>
      </c>
      <c r="R40" s="10" t="s">
        <v>55</v>
      </c>
      <c r="S40" s="10" t="s">
        <v>98</v>
      </c>
      <c r="T40" s="10" t="s">
        <v>1241</v>
      </c>
      <c r="U40" s="10" t="s">
        <v>78</v>
      </c>
      <c r="V40" s="11"/>
      <c r="W40" s="10" t="s">
        <v>59</v>
      </c>
      <c r="X40" s="10" t="s">
        <v>92</v>
      </c>
      <c r="Y40" s="11"/>
      <c r="Z40" s="10" t="s">
        <v>81</v>
      </c>
      <c r="AA40" s="10" t="s">
        <v>100</v>
      </c>
      <c r="AB40" s="10" t="s">
        <v>63</v>
      </c>
      <c r="AC40" s="10" t="s">
        <v>64</v>
      </c>
      <c r="AD40" s="10" t="s">
        <v>66</v>
      </c>
      <c r="AE40" s="10" t="s">
        <v>66</v>
      </c>
      <c r="AF40" s="10" t="s">
        <v>83</v>
      </c>
      <c r="AG40" s="11"/>
      <c r="AH40" s="11"/>
      <c r="AI40" s="10" t="s">
        <v>66</v>
      </c>
      <c r="AJ40" s="10" t="s">
        <v>69</v>
      </c>
      <c r="AK40" s="11"/>
      <c r="AL40" s="10" t="s">
        <v>70</v>
      </c>
      <c r="AM40" s="10" t="s">
        <v>103</v>
      </c>
      <c r="AN40" s="11"/>
      <c r="AO40" s="10" t="s">
        <v>65</v>
      </c>
      <c r="AP40" s="10" t="s">
        <v>66</v>
      </c>
      <c r="AQ40" s="11"/>
      <c r="AR40" s="10" t="s">
        <v>74</v>
      </c>
      <c r="AS40" s="10" t="s">
        <v>74</v>
      </c>
      <c r="AT40" s="10" t="s">
        <v>74</v>
      </c>
      <c r="AU40" s="10" t="s">
        <v>74</v>
      </c>
      <c r="AV40" s="10" t="s">
        <v>74</v>
      </c>
      <c r="AW40" s="10" t="s">
        <v>74</v>
      </c>
      <c r="AX40" s="10" t="s">
        <v>69</v>
      </c>
      <c r="AY40" s="10" t="s">
        <v>66</v>
      </c>
      <c r="AZ40" s="11"/>
      <c r="BA40" s="10" t="s">
        <v>223</v>
      </c>
      <c r="BB40" s="11"/>
      <c r="BC40" s="10" t="s">
        <v>87</v>
      </c>
      <c r="BD40" s="10" t="s">
        <v>224</v>
      </c>
      <c r="BE40" s="10">
        <v>3620.0</v>
      </c>
    </row>
    <row r="41">
      <c r="A41" s="8">
        <v>45315.43834490741</v>
      </c>
      <c r="B41" s="9">
        <v>45315.44805555556</v>
      </c>
      <c r="C41" s="10" t="s">
        <v>50</v>
      </c>
      <c r="D41" s="10" t="s">
        <v>225</v>
      </c>
      <c r="E41" s="10">
        <v>100.0</v>
      </c>
      <c r="F41" s="10">
        <v>838.0</v>
      </c>
      <c r="G41" s="10" t="b">
        <v>1</v>
      </c>
      <c r="H41" s="9">
        <v>45315.448067129626</v>
      </c>
      <c r="I41" s="10" t="s">
        <v>226</v>
      </c>
      <c r="J41" s="11"/>
      <c r="K41" s="11"/>
      <c r="L41" s="11"/>
      <c r="M41" s="11"/>
      <c r="N41" s="10">
        <v>43.116</v>
      </c>
      <c r="O41" s="10">
        <v>-83.6895</v>
      </c>
      <c r="P41" s="10" t="s">
        <v>53</v>
      </c>
      <c r="Q41" s="10" t="s">
        <v>54</v>
      </c>
      <c r="R41" s="10" t="s">
        <v>55</v>
      </c>
      <c r="S41" s="10" t="s">
        <v>98</v>
      </c>
      <c r="T41" s="10" t="s">
        <v>1241</v>
      </c>
      <c r="U41" s="10" t="s">
        <v>78</v>
      </c>
      <c r="V41" s="11"/>
      <c r="W41" s="10" t="s">
        <v>79</v>
      </c>
      <c r="X41" s="10" t="s">
        <v>80</v>
      </c>
      <c r="Y41" s="11"/>
      <c r="Z41" s="10" t="s">
        <v>81</v>
      </c>
      <c r="AA41" s="10" t="s">
        <v>100</v>
      </c>
      <c r="AB41" s="10" t="s">
        <v>63</v>
      </c>
      <c r="AC41" s="10" t="s">
        <v>64</v>
      </c>
      <c r="AD41" s="10" t="s">
        <v>66</v>
      </c>
      <c r="AE41" s="10" t="s">
        <v>66</v>
      </c>
      <c r="AF41" s="10" t="s">
        <v>83</v>
      </c>
      <c r="AG41" s="11"/>
      <c r="AH41" s="11"/>
      <c r="AI41" s="10" t="s">
        <v>66</v>
      </c>
      <c r="AJ41" s="10" t="s">
        <v>69</v>
      </c>
      <c r="AK41" s="11"/>
      <c r="AL41" s="10" t="s">
        <v>70</v>
      </c>
      <c r="AM41" s="10" t="s">
        <v>124</v>
      </c>
      <c r="AN41" s="11"/>
      <c r="AO41" s="10" t="s">
        <v>66</v>
      </c>
      <c r="AP41" s="10" t="s">
        <v>66</v>
      </c>
      <c r="AQ41" s="11"/>
      <c r="AR41" s="10" t="s">
        <v>74</v>
      </c>
      <c r="AS41" s="10" t="s">
        <v>74</v>
      </c>
      <c r="AT41" s="10" t="s">
        <v>74</v>
      </c>
      <c r="AU41" s="10" t="s">
        <v>72</v>
      </c>
      <c r="AV41" s="10" t="s">
        <v>72</v>
      </c>
      <c r="AW41" s="10" t="s">
        <v>74</v>
      </c>
      <c r="AX41" s="10" t="s">
        <v>69</v>
      </c>
      <c r="AY41" s="10" t="s">
        <v>66</v>
      </c>
      <c r="AZ41" s="11"/>
      <c r="BA41" s="10" t="s">
        <v>227</v>
      </c>
      <c r="BB41" s="11"/>
      <c r="BC41" s="10" t="s">
        <v>87</v>
      </c>
      <c r="BD41" s="10" t="s">
        <v>126</v>
      </c>
      <c r="BE41" s="10">
        <v>9886.0</v>
      </c>
    </row>
    <row r="42">
      <c r="A42" s="8">
        <v>45315.44432870371</v>
      </c>
      <c r="B42" s="9">
        <v>45315.45265046296</v>
      </c>
      <c r="C42" s="10" t="s">
        <v>50</v>
      </c>
      <c r="D42" s="10" t="s">
        <v>110</v>
      </c>
      <c r="E42" s="10">
        <v>100.0</v>
      </c>
      <c r="F42" s="10">
        <v>719.0</v>
      </c>
      <c r="G42" s="10" t="b">
        <v>1</v>
      </c>
      <c r="H42" s="9">
        <v>45315.45265046296</v>
      </c>
      <c r="I42" s="10" t="s">
        <v>228</v>
      </c>
      <c r="J42" s="11"/>
      <c r="K42" s="11"/>
      <c r="L42" s="11"/>
      <c r="M42" s="11"/>
      <c r="N42" s="10">
        <v>33.9212</v>
      </c>
      <c r="O42" s="10">
        <v>-118.1424</v>
      </c>
      <c r="P42" s="10" t="s">
        <v>53</v>
      </c>
      <c r="Q42" s="10" t="s">
        <v>54</v>
      </c>
      <c r="R42" s="10" t="s">
        <v>55</v>
      </c>
      <c r="S42" s="10" t="s">
        <v>98</v>
      </c>
      <c r="T42" s="10" t="s">
        <v>1241</v>
      </c>
      <c r="U42" s="10" t="s">
        <v>58</v>
      </c>
      <c r="V42" s="11"/>
      <c r="W42" s="10" t="s">
        <v>59</v>
      </c>
      <c r="X42" s="10" t="s">
        <v>92</v>
      </c>
      <c r="Y42" s="11"/>
      <c r="Z42" s="10" t="s">
        <v>81</v>
      </c>
      <c r="AA42" s="10" t="s">
        <v>100</v>
      </c>
      <c r="AB42" s="10" t="s">
        <v>63</v>
      </c>
      <c r="AC42" s="10" t="s">
        <v>64</v>
      </c>
      <c r="AD42" s="10" t="s">
        <v>66</v>
      </c>
      <c r="AE42" s="10" t="s">
        <v>66</v>
      </c>
      <c r="AF42" s="10" t="s">
        <v>83</v>
      </c>
      <c r="AG42" s="11"/>
      <c r="AH42" s="11"/>
      <c r="AI42" s="10" t="s">
        <v>66</v>
      </c>
      <c r="AJ42" s="10" t="s">
        <v>69</v>
      </c>
      <c r="AK42" s="11"/>
      <c r="AL42" s="10" t="s">
        <v>123</v>
      </c>
      <c r="AM42" s="10" t="s">
        <v>103</v>
      </c>
      <c r="AN42" s="11"/>
      <c r="AO42" s="10" t="s">
        <v>66</v>
      </c>
      <c r="AP42" s="10" t="s">
        <v>66</v>
      </c>
      <c r="AQ42" s="11"/>
      <c r="AR42" s="10" t="s">
        <v>74</v>
      </c>
      <c r="AS42" s="10" t="s">
        <v>74</v>
      </c>
      <c r="AT42" s="10" t="s">
        <v>74</v>
      </c>
      <c r="AU42" s="10" t="s">
        <v>72</v>
      </c>
      <c r="AV42" s="10" t="s">
        <v>72</v>
      </c>
      <c r="AW42" s="10" t="s">
        <v>74</v>
      </c>
      <c r="AX42" s="10" t="s">
        <v>69</v>
      </c>
      <c r="AY42" s="10" t="s">
        <v>66</v>
      </c>
      <c r="AZ42" s="11"/>
      <c r="BA42" s="10" t="s">
        <v>229</v>
      </c>
      <c r="BB42" s="11"/>
      <c r="BC42" s="10" t="s">
        <v>87</v>
      </c>
      <c r="BD42" s="10" t="s">
        <v>69</v>
      </c>
      <c r="BE42" s="10">
        <v>5877.0</v>
      </c>
    </row>
    <row r="43">
      <c r="A43" s="8">
        <v>45315.514189814814</v>
      </c>
      <c r="B43" s="9">
        <v>45315.522997685184</v>
      </c>
      <c r="C43" s="10" t="s">
        <v>50</v>
      </c>
      <c r="D43" s="10" t="s">
        <v>230</v>
      </c>
      <c r="E43" s="10">
        <v>100.0</v>
      </c>
      <c r="F43" s="10">
        <v>760.0</v>
      </c>
      <c r="G43" s="10" t="b">
        <v>1</v>
      </c>
      <c r="H43" s="9">
        <v>45315.52300925926</v>
      </c>
      <c r="I43" s="10" t="s">
        <v>231</v>
      </c>
      <c r="J43" s="11"/>
      <c r="K43" s="11"/>
      <c r="L43" s="11"/>
      <c r="M43" s="11"/>
      <c r="N43" s="10">
        <v>36.7405</v>
      </c>
      <c r="O43" s="10">
        <v>-119.7508</v>
      </c>
      <c r="P43" s="10" t="s">
        <v>53</v>
      </c>
      <c r="Q43" s="10" t="s">
        <v>54</v>
      </c>
      <c r="R43" s="10" t="s">
        <v>55</v>
      </c>
      <c r="S43" s="10" t="s">
        <v>98</v>
      </c>
      <c r="T43" s="10" t="s">
        <v>108</v>
      </c>
      <c r="U43" s="10" t="s">
        <v>78</v>
      </c>
      <c r="V43" s="11"/>
      <c r="W43" s="10" t="s">
        <v>79</v>
      </c>
      <c r="X43" s="10" t="s">
        <v>80</v>
      </c>
      <c r="Y43" s="11"/>
      <c r="Z43" s="10" t="s">
        <v>61</v>
      </c>
      <c r="AA43" s="10" t="s">
        <v>100</v>
      </c>
      <c r="AB43" s="10" t="s">
        <v>63</v>
      </c>
      <c r="AC43" s="10" t="s">
        <v>64</v>
      </c>
      <c r="AD43" s="10" t="s">
        <v>69</v>
      </c>
      <c r="AE43" s="10" t="s">
        <v>66</v>
      </c>
      <c r="AF43" s="10" t="s">
        <v>83</v>
      </c>
      <c r="AG43" s="11"/>
      <c r="AH43" s="11"/>
      <c r="AI43" s="10" t="s">
        <v>69</v>
      </c>
      <c r="AJ43" s="10" t="s">
        <v>69</v>
      </c>
      <c r="AK43" s="11"/>
      <c r="AL43" s="10" t="s">
        <v>123</v>
      </c>
      <c r="AM43" s="10" t="s">
        <v>124</v>
      </c>
      <c r="AN43" s="11"/>
      <c r="AO43" s="10" t="s">
        <v>66</v>
      </c>
      <c r="AP43" s="10" t="s">
        <v>66</v>
      </c>
      <c r="AQ43" s="11"/>
      <c r="AR43" s="10" t="s">
        <v>74</v>
      </c>
      <c r="AS43" s="10" t="s">
        <v>74</v>
      </c>
      <c r="AT43" s="10" t="s">
        <v>74</v>
      </c>
      <c r="AU43" s="10" t="s">
        <v>74</v>
      </c>
      <c r="AV43" s="10" t="s">
        <v>73</v>
      </c>
      <c r="AW43" s="10" t="s">
        <v>73</v>
      </c>
      <c r="AX43" s="10" t="s">
        <v>69</v>
      </c>
      <c r="AY43" s="10" t="s">
        <v>66</v>
      </c>
      <c r="AZ43" s="11"/>
      <c r="BA43" s="10" t="s">
        <v>232</v>
      </c>
      <c r="BB43" s="11"/>
      <c r="BC43" s="10" t="s">
        <v>87</v>
      </c>
      <c r="BD43" s="10" t="s">
        <v>126</v>
      </c>
      <c r="BE43" s="10">
        <v>1956.0</v>
      </c>
    </row>
    <row r="44">
      <c r="A44" s="8">
        <v>45390.526284722226</v>
      </c>
      <c r="B44" s="9">
        <v>45390.539143518516</v>
      </c>
      <c r="C44" s="10" t="s">
        <v>50</v>
      </c>
      <c r="D44" s="10" t="s">
        <v>1251</v>
      </c>
      <c r="E44" s="10">
        <v>100.0</v>
      </c>
      <c r="F44" s="10">
        <v>1111.0</v>
      </c>
      <c r="G44" s="10" t="b">
        <v>1</v>
      </c>
      <c r="H44" s="9">
        <v>45390.539143518516</v>
      </c>
      <c r="I44" s="10" t="s">
        <v>1252</v>
      </c>
      <c r="J44" s="11"/>
      <c r="K44" s="11"/>
      <c r="L44" s="11"/>
      <c r="M44" s="11"/>
      <c r="N44" s="10">
        <v>35.4619</v>
      </c>
      <c r="O44" s="10">
        <v>-97.3932</v>
      </c>
      <c r="P44" s="10" t="s">
        <v>53</v>
      </c>
      <c r="Q44" s="10" t="s">
        <v>54</v>
      </c>
      <c r="R44" s="10" t="s">
        <v>55</v>
      </c>
      <c r="S44" s="10" t="s">
        <v>56</v>
      </c>
      <c r="T44" s="10" t="s">
        <v>108</v>
      </c>
      <c r="U44" s="10" t="s">
        <v>78</v>
      </c>
      <c r="V44" s="11"/>
      <c r="W44" s="10" t="s">
        <v>59</v>
      </c>
      <c r="X44" s="10" t="s">
        <v>188</v>
      </c>
      <c r="Y44" s="11"/>
      <c r="Z44" s="10" t="s">
        <v>61</v>
      </c>
      <c r="AA44" s="10" t="s">
        <v>93</v>
      </c>
      <c r="AB44" s="10" t="s">
        <v>63</v>
      </c>
      <c r="AC44" s="10" t="s">
        <v>64</v>
      </c>
      <c r="AD44" s="10" t="s">
        <v>66</v>
      </c>
      <c r="AE44" s="10" t="s">
        <v>66</v>
      </c>
      <c r="AF44" s="10" t="s">
        <v>83</v>
      </c>
      <c r="AG44" s="11"/>
      <c r="AH44" s="11"/>
      <c r="AI44" s="10" t="s">
        <v>66</v>
      </c>
      <c r="AJ44" s="10" t="s">
        <v>69</v>
      </c>
      <c r="AK44" s="11"/>
      <c r="AL44" s="10" t="s">
        <v>84</v>
      </c>
      <c r="AM44" s="10" t="s">
        <v>124</v>
      </c>
      <c r="AN44" s="11"/>
      <c r="AO44" s="10" t="s">
        <v>65</v>
      </c>
      <c r="AP44" s="10" t="s">
        <v>66</v>
      </c>
      <c r="AQ44" s="11"/>
      <c r="AR44" s="10" t="s">
        <v>74</v>
      </c>
      <c r="AS44" s="10" t="s">
        <v>74</v>
      </c>
      <c r="AT44" s="10" t="s">
        <v>74</v>
      </c>
      <c r="AU44" s="10" t="s">
        <v>113</v>
      </c>
      <c r="AV44" s="10" t="s">
        <v>74</v>
      </c>
      <c r="AW44" s="10" t="s">
        <v>74</v>
      </c>
      <c r="AX44" s="10" t="s">
        <v>69</v>
      </c>
      <c r="AY44" s="10" t="s">
        <v>66</v>
      </c>
      <c r="AZ44" s="10" t="s">
        <v>1253</v>
      </c>
      <c r="BA44" s="10" t="s">
        <v>125</v>
      </c>
      <c r="BB44" s="11"/>
      <c r="BC44" s="10" t="s">
        <v>87</v>
      </c>
      <c r="BD44" s="10" t="s">
        <v>126</v>
      </c>
      <c r="BE44" s="10">
        <v>8383.0</v>
      </c>
    </row>
    <row r="45">
      <c r="A45" s="8">
        <v>45390.54510416667</v>
      </c>
      <c r="B45" s="9">
        <v>45390.55541666667</v>
      </c>
      <c r="C45" s="10" t="s">
        <v>50</v>
      </c>
      <c r="D45" s="10" t="s">
        <v>1254</v>
      </c>
      <c r="E45" s="10">
        <v>100.0</v>
      </c>
      <c r="F45" s="10">
        <v>891.0</v>
      </c>
      <c r="G45" s="10" t="b">
        <v>1</v>
      </c>
      <c r="H45" s="9">
        <v>45390.55542824074</v>
      </c>
      <c r="I45" s="10" t="s">
        <v>1255</v>
      </c>
      <c r="J45" s="11"/>
      <c r="K45" s="11"/>
      <c r="L45" s="11"/>
      <c r="M45" s="11"/>
      <c r="N45" s="10">
        <v>34.1619</v>
      </c>
      <c r="O45" s="10">
        <v>-116.4335</v>
      </c>
      <c r="P45" s="10" t="s">
        <v>53</v>
      </c>
      <c r="Q45" s="10" t="s">
        <v>54</v>
      </c>
      <c r="R45" s="10" t="s">
        <v>55</v>
      </c>
      <c r="S45" s="10" t="s">
        <v>98</v>
      </c>
      <c r="T45" s="10" t="s">
        <v>108</v>
      </c>
      <c r="U45" s="10" t="s">
        <v>78</v>
      </c>
      <c r="V45" s="11"/>
      <c r="W45" s="10" t="s">
        <v>79</v>
      </c>
      <c r="X45" s="10" t="s">
        <v>92</v>
      </c>
      <c r="Y45" s="11"/>
      <c r="Z45" s="10" t="s">
        <v>81</v>
      </c>
      <c r="AA45" s="10" t="s">
        <v>93</v>
      </c>
      <c r="AB45" s="10" t="s">
        <v>63</v>
      </c>
      <c r="AC45" s="10" t="s">
        <v>64</v>
      </c>
      <c r="AD45" s="10" t="s">
        <v>66</v>
      </c>
      <c r="AE45" s="10" t="s">
        <v>66</v>
      </c>
      <c r="AF45" s="10" t="s">
        <v>83</v>
      </c>
      <c r="AG45" s="11"/>
      <c r="AH45" s="11"/>
      <c r="AI45" s="10" t="s">
        <v>66</v>
      </c>
      <c r="AJ45" s="10" t="s">
        <v>69</v>
      </c>
      <c r="AK45" s="11"/>
      <c r="AL45" s="10" t="s">
        <v>70</v>
      </c>
      <c r="AM45" s="10" t="s">
        <v>131</v>
      </c>
      <c r="AN45" s="11"/>
      <c r="AO45" s="10" t="s">
        <v>66</v>
      </c>
      <c r="AP45" s="10" t="s">
        <v>66</v>
      </c>
      <c r="AQ45" s="11"/>
      <c r="AR45" s="10" t="s">
        <v>74</v>
      </c>
      <c r="AS45" s="10" t="s">
        <v>74</v>
      </c>
      <c r="AT45" s="10" t="s">
        <v>74</v>
      </c>
      <c r="AU45" s="10" t="s">
        <v>74</v>
      </c>
      <c r="AV45" s="10" t="s">
        <v>74</v>
      </c>
      <c r="AW45" s="10" t="s">
        <v>74</v>
      </c>
      <c r="AX45" s="10" t="s">
        <v>69</v>
      </c>
      <c r="AY45" s="10" t="s">
        <v>66</v>
      </c>
      <c r="AZ45" s="10" t="s">
        <v>1253</v>
      </c>
      <c r="BA45" s="10" t="s">
        <v>1256</v>
      </c>
      <c r="BB45" s="11"/>
      <c r="BC45" s="10" t="s">
        <v>87</v>
      </c>
      <c r="BD45" s="10" t="s">
        <v>1257</v>
      </c>
      <c r="BE45" s="10">
        <v>4912.0</v>
      </c>
    </row>
    <row r="46">
      <c r="A46" s="8">
        <v>45390.55021990741</v>
      </c>
      <c r="B46" s="9">
        <v>45390.55730324074</v>
      </c>
      <c r="C46" s="10" t="s">
        <v>50</v>
      </c>
      <c r="D46" s="10" t="s">
        <v>1259</v>
      </c>
      <c r="E46" s="10">
        <v>100.0</v>
      </c>
      <c r="F46" s="10">
        <v>612.0</v>
      </c>
      <c r="G46" s="10" t="b">
        <v>1</v>
      </c>
      <c r="H46" s="9">
        <v>45390.55731481482</v>
      </c>
      <c r="I46" s="10" t="s">
        <v>1263</v>
      </c>
      <c r="J46" s="11"/>
      <c r="K46" s="11"/>
      <c r="L46" s="11"/>
      <c r="M46" s="11"/>
      <c r="N46" s="10">
        <v>19.0748</v>
      </c>
      <c r="O46" s="10">
        <v>72.8856</v>
      </c>
      <c r="P46" s="10" t="s">
        <v>53</v>
      </c>
      <c r="Q46" s="10" t="s">
        <v>54</v>
      </c>
      <c r="R46" s="10" t="s">
        <v>55</v>
      </c>
      <c r="S46" s="10" t="s">
        <v>98</v>
      </c>
      <c r="T46" s="10" t="s">
        <v>108</v>
      </c>
      <c r="U46" s="10" t="s">
        <v>58</v>
      </c>
      <c r="V46" s="11"/>
      <c r="W46" s="10" t="s">
        <v>59</v>
      </c>
      <c r="X46" s="10" t="s">
        <v>80</v>
      </c>
      <c r="Y46" s="11"/>
      <c r="Z46" s="10" t="s">
        <v>968</v>
      </c>
      <c r="AA46" s="10" t="s">
        <v>100</v>
      </c>
      <c r="AB46" s="10" t="s">
        <v>63</v>
      </c>
      <c r="AC46" s="10" t="s">
        <v>64</v>
      </c>
      <c r="AD46" s="10" t="s">
        <v>65</v>
      </c>
      <c r="AE46" s="10" t="s">
        <v>66</v>
      </c>
      <c r="AF46" s="10" t="s">
        <v>83</v>
      </c>
      <c r="AG46" s="11"/>
      <c r="AH46" s="11"/>
      <c r="AI46" s="10" t="s">
        <v>66</v>
      </c>
      <c r="AJ46" s="10" t="s">
        <v>66</v>
      </c>
      <c r="AK46" s="10" t="s">
        <v>70</v>
      </c>
      <c r="AL46" s="11"/>
      <c r="AM46" s="10" t="s">
        <v>124</v>
      </c>
      <c r="AN46" s="11"/>
      <c r="AO46" s="10" t="s">
        <v>65</v>
      </c>
      <c r="AP46" s="10" t="s">
        <v>66</v>
      </c>
      <c r="AQ46" s="11"/>
      <c r="AR46" s="10" t="s">
        <v>74</v>
      </c>
      <c r="AS46" s="10" t="s">
        <v>74</v>
      </c>
      <c r="AT46" s="10" t="s">
        <v>72</v>
      </c>
      <c r="AU46" s="10" t="s">
        <v>72</v>
      </c>
      <c r="AV46" s="10" t="s">
        <v>72</v>
      </c>
      <c r="AW46" s="10" t="s">
        <v>74</v>
      </c>
      <c r="AX46" s="10" t="s">
        <v>65</v>
      </c>
      <c r="AY46" s="10" t="s">
        <v>66</v>
      </c>
      <c r="AZ46" s="10" t="s">
        <v>1253</v>
      </c>
      <c r="BA46" s="10" t="s">
        <v>227</v>
      </c>
      <c r="BB46" s="11"/>
      <c r="BC46" s="10" t="s">
        <v>87</v>
      </c>
      <c r="BD46" s="10" t="s">
        <v>69</v>
      </c>
      <c r="BE46" s="10">
        <v>8851.0</v>
      </c>
    </row>
    <row r="47">
      <c r="A47" s="8">
        <v>45390.55138888889</v>
      </c>
      <c r="B47" s="9">
        <v>45390.559583333335</v>
      </c>
      <c r="C47" s="10" t="s">
        <v>50</v>
      </c>
      <c r="D47" s="10" t="s">
        <v>1264</v>
      </c>
      <c r="E47" s="10">
        <v>100.0</v>
      </c>
      <c r="F47" s="10">
        <v>707.0</v>
      </c>
      <c r="G47" s="10" t="b">
        <v>1</v>
      </c>
      <c r="H47" s="9">
        <v>45390.559594907405</v>
      </c>
      <c r="I47" s="10" t="s">
        <v>1265</v>
      </c>
      <c r="J47" s="11"/>
      <c r="K47" s="11"/>
      <c r="L47" s="11"/>
      <c r="M47" s="11"/>
      <c r="N47" s="10">
        <v>40.7977</v>
      </c>
      <c r="O47" s="10">
        <v>-124.1565</v>
      </c>
      <c r="P47" s="10" t="s">
        <v>53</v>
      </c>
      <c r="Q47" s="10" t="s">
        <v>54</v>
      </c>
      <c r="R47" s="10" t="s">
        <v>55</v>
      </c>
      <c r="S47" s="10" t="s">
        <v>98</v>
      </c>
      <c r="T47" s="10" t="s">
        <v>108</v>
      </c>
      <c r="U47" s="10" t="s">
        <v>78</v>
      </c>
      <c r="V47" s="11"/>
      <c r="W47" s="10" t="s">
        <v>59</v>
      </c>
      <c r="X47" s="10" t="s">
        <v>80</v>
      </c>
      <c r="Y47" s="11"/>
      <c r="Z47" s="10" t="s">
        <v>61</v>
      </c>
      <c r="AA47" s="10" t="s">
        <v>112</v>
      </c>
      <c r="AB47" s="10" t="s">
        <v>63</v>
      </c>
      <c r="AC47" s="10" t="s">
        <v>64</v>
      </c>
      <c r="AD47" s="10" t="s">
        <v>66</v>
      </c>
      <c r="AE47" s="10" t="s">
        <v>66</v>
      </c>
      <c r="AF47" s="10" t="s">
        <v>189</v>
      </c>
      <c r="AG47" s="11"/>
      <c r="AH47" s="11"/>
      <c r="AI47" s="10" t="s">
        <v>66</v>
      </c>
      <c r="AJ47" s="10" t="s">
        <v>69</v>
      </c>
      <c r="AK47" s="11"/>
      <c r="AL47" s="10" t="s">
        <v>123</v>
      </c>
      <c r="AM47" s="10" t="s">
        <v>147</v>
      </c>
      <c r="AN47" s="11"/>
      <c r="AO47" s="10" t="s">
        <v>66</v>
      </c>
      <c r="AP47" s="10" t="s">
        <v>1266</v>
      </c>
      <c r="AQ47" s="10" t="s">
        <v>1267</v>
      </c>
      <c r="AR47" s="10" t="s">
        <v>74</v>
      </c>
      <c r="AS47" s="10" t="s">
        <v>74</v>
      </c>
      <c r="AT47" s="10" t="s">
        <v>72</v>
      </c>
      <c r="AU47" s="10" t="s">
        <v>74</v>
      </c>
      <c r="AV47" s="10" t="s">
        <v>72</v>
      </c>
      <c r="AW47" s="10" t="s">
        <v>74</v>
      </c>
      <c r="AX47" s="10" t="s">
        <v>69</v>
      </c>
      <c r="AY47" s="10" t="s">
        <v>66</v>
      </c>
      <c r="AZ47" s="10" t="s">
        <v>1253</v>
      </c>
      <c r="BA47" s="10" t="s">
        <v>1268</v>
      </c>
      <c r="BB47" s="11"/>
      <c r="BC47" s="10" t="s">
        <v>87</v>
      </c>
      <c r="BD47" s="10" t="s">
        <v>1269</v>
      </c>
      <c r="BE47" s="10">
        <v>8647.0</v>
      </c>
    </row>
    <row r="48">
      <c r="A48" s="8">
        <v>45390.55590277778</v>
      </c>
      <c r="B48" s="9">
        <v>45390.571064814816</v>
      </c>
      <c r="C48" s="10" t="s">
        <v>50</v>
      </c>
      <c r="D48" s="10" t="s">
        <v>1270</v>
      </c>
      <c r="E48" s="10">
        <v>100.0</v>
      </c>
      <c r="F48" s="10">
        <v>1310.0</v>
      </c>
      <c r="G48" s="10" t="b">
        <v>1</v>
      </c>
      <c r="H48" s="9">
        <v>45390.571076388886</v>
      </c>
      <c r="I48" s="10" t="s">
        <v>1271</v>
      </c>
      <c r="J48" s="11"/>
      <c r="K48" s="11"/>
      <c r="L48" s="11"/>
      <c r="M48" s="11"/>
      <c r="N48" s="10">
        <v>40.1678</v>
      </c>
      <c r="O48" s="10">
        <v>-80.2591</v>
      </c>
      <c r="P48" s="10" t="s">
        <v>53</v>
      </c>
      <c r="Q48" s="10" t="s">
        <v>54</v>
      </c>
      <c r="R48" s="10" t="s">
        <v>55</v>
      </c>
      <c r="S48" s="10" t="s">
        <v>98</v>
      </c>
      <c r="T48" s="10" t="s">
        <v>108</v>
      </c>
      <c r="U48" s="10" t="s">
        <v>78</v>
      </c>
      <c r="V48" s="11"/>
      <c r="W48" s="10" t="s">
        <v>79</v>
      </c>
      <c r="X48" s="10" t="s">
        <v>80</v>
      </c>
      <c r="Y48" s="11"/>
      <c r="Z48" s="10" t="s">
        <v>99</v>
      </c>
      <c r="AA48" s="10" t="s">
        <v>100</v>
      </c>
      <c r="AB48" s="10" t="s">
        <v>63</v>
      </c>
      <c r="AC48" s="10" t="s">
        <v>64</v>
      </c>
      <c r="AD48" s="10" t="s">
        <v>66</v>
      </c>
      <c r="AE48" s="10" t="s">
        <v>66</v>
      </c>
      <c r="AF48" s="10" t="s">
        <v>83</v>
      </c>
      <c r="AG48" s="11"/>
      <c r="AH48" s="11"/>
      <c r="AI48" s="10" t="s">
        <v>69</v>
      </c>
      <c r="AJ48" s="10" t="s">
        <v>69</v>
      </c>
      <c r="AK48" s="11"/>
      <c r="AL48" s="10" t="s">
        <v>70</v>
      </c>
      <c r="AM48" s="10" t="s">
        <v>147</v>
      </c>
      <c r="AN48" s="11"/>
      <c r="AO48" s="10" t="s">
        <v>66</v>
      </c>
      <c r="AP48" s="10" t="s">
        <v>66</v>
      </c>
      <c r="AQ48" s="11"/>
      <c r="AR48" s="10" t="s">
        <v>74</v>
      </c>
      <c r="AS48" s="10" t="s">
        <v>74</v>
      </c>
      <c r="AT48" s="10" t="s">
        <v>74</v>
      </c>
      <c r="AU48" s="10" t="s">
        <v>74</v>
      </c>
      <c r="AV48" s="10" t="s">
        <v>74</v>
      </c>
      <c r="AW48" s="10" t="s">
        <v>74</v>
      </c>
      <c r="AX48" s="10" t="s">
        <v>65</v>
      </c>
      <c r="AY48" s="10" t="s">
        <v>66</v>
      </c>
      <c r="AZ48" s="10" t="s">
        <v>1253</v>
      </c>
      <c r="BA48" s="10" t="s">
        <v>214</v>
      </c>
      <c r="BB48" s="11"/>
      <c r="BC48" s="10" t="s">
        <v>87</v>
      </c>
      <c r="BD48" s="10" t="s">
        <v>1272</v>
      </c>
      <c r="BE48" s="10">
        <v>2162.0</v>
      </c>
    </row>
    <row r="49">
      <c r="A49" s="8">
        <v>45390.5565625</v>
      </c>
      <c r="B49" s="9">
        <v>45390.5671875</v>
      </c>
      <c r="C49" s="10" t="s">
        <v>50</v>
      </c>
      <c r="D49" s="10" t="s">
        <v>1274</v>
      </c>
      <c r="E49" s="10">
        <v>100.0</v>
      </c>
      <c r="F49" s="10">
        <v>917.0</v>
      </c>
      <c r="G49" s="10" t="b">
        <v>1</v>
      </c>
      <c r="H49" s="9">
        <v>45390.5671875</v>
      </c>
      <c r="I49" s="10" t="s">
        <v>1275</v>
      </c>
      <c r="J49" s="11"/>
      <c r="K49" s="11"/>
      <c r="L49" s="11"/>
      <c r="M49" s="11"/>
      <c r="N49" s="10">
        <v>32.7691</v>
      </c>
      <c r="O49" s="10">
        <v>-96.6053</v>
      </c>
      <c r="P49" s="10" t="s">
        <v>53</v>
      </c>
      <c r="Q49" s="10" t="s">
        <v>54</v>
      </c>
      <c r="R49" s="10" t="s">
        <v>55</v>
      </c>
      <c r="S49" s="10" t="s">
        <v>98</v>
      </c>
      <c r="T49" s="10" t="s">
        <v>1241</v>
      </c>
      <c r="U49" s="10" t="s">
        <v>78</v>
      </c>
      <c r="V49" s="11"/>
      <c r="W49" s="10" t="s">
        <v>59</v>
      </c>
      <c r="X49" s="10" t="s">
        <v>80</v>
      </c>
      <c r="Y49" s="11"/>
      <c r="Z49" s="10" t="s">
        <v>81</v>
      </c>
      <c r="AA49" s="10" t="s">
        <v>100</v>
      </c>
      <c r="AB49" s="10" t="s">
        <v>63</v>
      </c>
      <c r="AC49" s="10" t="s">
        <v>64</v>
      </c>
      <c r="AD49" s="10" t="s">
        <v>69</v>
      </c>
      <c r="AE49" s="10" t="s">
        <v>66</v>
      </c>
      <c r="AF49" s="10" t="s">
        <v>83</v>
      </c>
      <c r="AG49" s="11"/>
      <c r="AH49" s="11"/>
      <c r="AI49" s="10" t="s">
        <v>69</v>
      </c>
      <c r="AJ49" s="10" t="s">
        <v>69</v>
      </c>
      <c r="AK49" s="11"/>
      <c r="AL49" s="10" t="s">
        <v>70</v>
      </c>
      <c r="AM49" s="10" t="s">
        <v>131</v>
      </c>
      <c r="AN49" s="11"/>
      <c r="AO49" s="10" t="s">
        <v>66</v>
      </c>
      <c r="AP49" s="10" t="s">
        <v>66</v>
      </c>
      <c r="AQ49" s="11"/>
      <c r="AR49" s="10" t="s">
        <v>74</v>
      </c>
      <c r="AS49" s="10" t="s">
        <v>74</v>
      </c>
      <c r="AT49" s="10" t="s">
        <v>74</v>
      </c>
      <c r="AU49" s="10" t="s">
        <v>74</v>
      </c>
      <c r="AV49" s="10" t="s">
        <v>73</v>
      </c>
      <c r="AW49" s="10" t="s">
        <v>74</v>
      </c>
      <c r="AX49" s="10" t="s">
        <v>65</v>
      </c>
      <c r="AY49" s="10" t="s">
        <v>66</v>
      </c>
      <c r="AZ49" s="10" t="s">
        <v>1253</v>
      </c>
      <c r="BA49" s="10" t="s">
        <v>999</v>
      </c>
      <c r="BB49" s="11"/>
      <c r="BC49" s="10" t="s">
        <v>87</v>
      </c>
      <c r="BD49" s="10" t="s">
        <v>1276</v>
      </c>
      <c r="BE49" s="10">
        <v>5269.0</v>
      </c>
    </row>
    <row r="50">
      <c r="A50" s="8">
        <v>45390.57059027778</v>
      </c>
      <c r="B50" s="9">
        <v>45390.578877314816</v>
      </c>
      <c r="C50" s="10" t="s">
        <v>50</v>
      </c>
      <c r="D50" s="10" t="s">
        <v>1283</v>
      </c>
      <c r="E50" s="10">
        <v>100.0</v>
      </c>
      <c r="F50" s="10">
        <v>716.0</v>
      </c>
      <c r="G50" s="10" t="b">
        <v>1</v>
      </c>
      <c r="H50" s="9">
        <v>45390.578888888886</v>
      </c>
      <c r="I50" s="10" t="s">
        <v>1284</v>
      </c>
      <c r="J50" s="11"/>
      <c r="K50" s="11"/>
      <c r="L50" s="11"/>
      <c r="M50" s="11"/>
      <c r="N50" s="10">
        <v>34.5077</v>
      </c>
      <c r="O50" s="10">
        <v>-97.9393</v>
      </c>
      <c r="P50" s="10" t="s">
        <v>53</v>
      </c>
      <c r="Q50" s="10" t="s">
        <v>54</v>
      </c>
      <c r="R50" s="10" t="s">
        <v>55</v>
      </c>
      <c r="S50" s="10" t="s">
        <v>56</v>
      </c>
      <c r="T50" s="10" t="s">
        <v>108</v>
      </c>
      <c r="U50" s="10" t="s">
        <v>78</v>
      </c>
      <c r="V50" s="11"/>
      <c r="W50" s="10" t="s">
        <v>79</v>
      </c>
      <c r="X50" s="10" t="s">
        <v>80</v>
      </c>
      <c r="Y50" s="11"/>
      <c r="Z50" s="10" t="s">
        <v>81</v>
      </c>
      <c r="AA50" s="10" t="s">
        <v>93</v>
      </c>
      <c r="AB50" s="10" t="s">
        <v>63</v>
      </c>
      <c r="AC50" s="10" t="s">
        <v>64</v>
      </c>
      <c r="AD50" s="10" t="s">
        <v>69</v>
      </c>
      <c r="AE50" s="10" t="s">
        <v>66</v>
      </c>
      <c r="AF50" s="10" t="s">
        <v>83</v>
      </c>
      <c r="AG50" s="11"/>
      <c r="AH50" s="11"/>
      <c r="AI50" s="10" t="s">
        <v>69</v>
      </c>
      <c r="AJ50" s="10" t="s">
        <v>69</v>
      </c>
      <c r="AK50" s="11"/>
      <c r="AL50" s="10" t="s">
        <v>70</v>
      </c>
      <c r="AM50" s="10" t="s">
        <v>973</v>
      </c>
      <c r="AN50" s="11"/>
      <c r="AO50" s="10" t="s">
        <v>69</v>
      </c>
      <c r="AP50" s="10" t="s">
        <v>66</v>
      </c>
      <c r="AQ50" s="11"/>
      <c r="AR50" s="10" t="s">
        <v>113</v>
      </c>
      <c r="AS50" s="10" t="s">
        <v>73</v>
      </c>
      <c r="AT50" s="10" t="s">
        <v>73</v>
      </c>
      <c r="AU50" s="10" t="s">
        <v>74</v>
      </c>
      <c r="AV50" s="10" t="s">
        <v>74</v>
      </c>
      <c r="AW50" s="10" t="s">
        <v>74</v>
      </c>
      <c r="AX50" s="10" t="s">
        <v>69</v>
      </c>
      <c r="AY50" s="10" t="s">
        <v>66</v>
      </c>
      <c r="AZ50" s="10" t="s">
        <v>1285</v>
      </c>
      <c r="BA50" s="10" t="s">
        <v>1286</v>
      </c>
      <c r="BB50" s="11"/>
      <c r="BC50" s="10" t="s">
        <v>87</v>
      </c>
      <c r="BD50" s="10" t="s">
        <v>126</v>
      </c>
      <c r="BE50" s="10">
        <v>1432.0</v>
      </c>
    </row>
    <row r="51">
      <c r="A51" s="8">
        <v>45390.57261574074</v>
      </c>
      <c r="B51" s="9">
        <v>45390.582766203705</v>
      </c>
      <c r="C51" s="10" t="s">
        <v>50</v>
      </c>
      <c r="D51" s="10" t="s">
        <v>218</v>
      </c>
      <c r="E51" s="10">
        <v>100.0</v>
      </c>
      <c r="F51" s="10">
        <v>877.0</v>
      </c>
      <c r="G51" s="10" t="b">
        <v>1</v>
      </c>
      <c r="H51" s="9">
        <v>45390.58277777778</v>
      </c>
      <c r="I51" s="10" t="s">
        <v>1288</v>
      </c>
      <c r="J51" s="11"/>
      <c r="K51" s="11"/>
      <c r="L51" s="11"/>
      <c r="M51" s="11"/>
      <c r="N51" s="10">
        <v>37.3372</v>
      </c>
      <c r="O51" s="10">
        <v>-121.798</v>
      </c>
      <c r="P51" s="10" t="s">
        <v>53</v>
      </c>
      <c r="Q51" s="10" t="s">
        <v>54</v>
      </c>
      <c r="R51" s="10" t="s">
        <v>55</v>
      </c>
      <c r="S51" s="10" t="s">
        <v>98</v>
      </c>
      <c r="T51" s="10" t="s">
        <v>108</v>
      </c>
      <c r="U51" s="10" t="s">
        <v>220</v>
      </c>
      <c r="V51" s="11"/>
      <c r="W51" s="10" t="s">
        <v>59</v>
      </c>
      <c r="X51" s="10" t="s">
        <v>109</v>
      </c>
      <c r="Y51" s="11"/>
      <c r="Z51" s="10" t="s">
        <v>81</v>
      </c>
      <c r="AA51" s="10" t="s">
        <v>93</v>
      </c>
      <c r="AB51" s="10" t="s">
        <v>63</v>
      </c>
      <c r="AC51" s="10" t="s">
        <v>64</v>
      </c>
      <c r="AD51" s="10" t="s">
        <v>66</v>
      </c>
      <c r="AE51" s="10" t="s">
        <v>66</v>
      </c>
      <c r="AF51" s="10" t="s">
        <v>189</v>
      </c>
      <c r="AG51" s="11"/>
      <c r="AH51" s="11"/>
      <c r="AI51" s="10" t="s">
        <v>69</v>
      </c>
      <c r="AJ51" s="10" t="s">
        <v>69</v>
      </c>
      <c r="AK51" s="11"/>
      <c r="AL51" s="10" t="s">
        <v>146</v>
      </c>
      <c r="AM51" s="10" t="s">
        <v>124</v>
      </c>
      <c r="AN51" s="11"/>
      <c r="AO51" s="10" t="s">
        <v>66</v>
      </c>
      <c r="AP51" s="10" t="s">
        <v>66</v>
      </c>
      <c r="AQ51" s="11"/>
      <c r="AR51" s="10" t="s">
        <v>74</v>
      </c>
      <c r="AS51" s="10" t="s">
        <v>113</v>
      </c>
      <c r="AT51" s="10" t="s">
        <v>73</v>
      </c>
      <c r="AU51" s="10" t="s">
        <v>72</v>
      </c>
      <c r="AV51" s="10" t="s">
        <v>73</v>
      </c>
      <c r="AW51" s="10" t="s">
        <v>74</v>
      </c>
      <c r="AX51" s="10" t="s">
        <v>69</v>
      </c>
      <c r="AY51" s="10" t="s">
        <v>66</v>
      </c>
      <c r="AZ51" s="10" t="s">
        <v>1253</v>
      </c>
      <c r="BA51" s="10" t="s">
        <v>1289</v>
      </c>
      <c r="BB51" s="11"/>
      <c r="BC51" s="10" t="s">
        <v>87</v>
      </c>
      <c r="BD51" s="10" t="s">
        <v>126</v>
      </c>
      <c r="BE51" s="10">
        <v>9673.0</v>
      </c>
    </row>
    <row r="52">
      <c r="A52" s="8">
        <v>45390.57664351852</v>
      </c>
      <c r="B52" s="9">
        <v>45390.58252314815</v>
      </c>
      <c r="C52" s="10" t="s">
        <v>50</v>
      </c>
      <c r="D52" s="10" t="s">
        <v>1290</v>
      </c>
      <c r="E52" s="10">
        <v>100.0</v>
      </c>
      <c r="F52" s="10">
        <v>507.0</v>
      </c>
      <c r="G52" s="10" t="b">
        <v>1</v>
      </c>
      <c r="H52" s="9">
        <v>45390.58252314815</v>
      </c>
      <c r="I52" s="10" t="s">
        <v>1291</v>
      </c>
      <c r="J52" s="11"/>
      <c r="K52" s="11"/>
      <c r="L52" s="11"/>
      <c r="M52" s="11"/>
      <c r="N52" s="10">
        <v>39.6287</v>
      </c>
      <c r="O52" s="10">
        <v>-74.7777</v>
      </c>
      <c r="P52" s="10" t="s">
        <v>53</v>
      </c>
      <c r="Q52" s="10" t="s">
        <v>54</v>
      </c>
      <c r="R52" s="10" t="s">
        <v>55</v>
      </c>
      <c r="S52" s="10" t="s">
        <v>98</v>
      </c>
      <c r="T52" s="10" t="s">
        <v>1241</v>
      </c>
      <c r="U52" s="10" t="s">
        <v>78</v>
      </c>
      <c r="V52" s="11"/>
      <c r="W52" s="10" t="s">
        <v>79</v>
      </c>
      <c r="X52" s="10" t="s">
        <v>80</v>
      </c>
      <c r="Y52" s="11"/>
      <c r="Z52" s="10" t="s">
        <v>81</v>
      </c>
      <c r="AA52" s="10" t="s">
        <v>93</v>
      </c>
      <c r="AB52" s="10" t="s">
        <v>63</v>
      </c>
      <c r="AC52" s="10" t="s">
        <v>64</v>
      </c>
      <c r="AD52" s="10" t="s">
        <v>65</v>
      </c>
      <c r="AE52" s="10" t="s">
        <v>66</v>
      </c>
      <c r="AF52" s="10" t="s">
        <v>1292</v>
      </c>
      <c r="AG52" s="10" t="s">
        <v>102</v>
      </c>
      <c r="AH52" s="11"/>
      <c r="AI52" s="10" t="s">
        <v>69</v>
      </c>
      <c r="AJ52" s="10" t="s">
        <v>69</v>
      </c>
      <c r="AK52" s="11"/>
      <c r="AL52" s="10" t="s">
        <v>123</v>
      </c>
      <c r="AM52" s="10" t="s">
        <v>103</v>
      </c>
      <c r="AN52" s="11"/>
      <c r="AO52" s="10" t="s">
        <v>66</v>
      </c>
      <c r="AP52" s="10" t="s">
        <v>66</v>
      </c>
      <c r="AQ52" s="11"/>
      <c r="AR52" s="10" t="s">
        <v>74</v>
      </c>
      <c r="AS52" s="10" t="s">
        <v>74</v>
      </c>
      <c r="AT52" s="10" t="s">
        <v>74</v>
      </c>
      <c r="AU52" s="10" t="s">
        <v>74</v>
      </c>
      <c r="AV52" s="10" t="s">
        <v>72</v>
      </c>
      <c r="AW52" s="10" t="s">
        <v>74</v>
      </c>
      <c r="AX52" s="10" t="s">
        <v>69</v>
      </c>
      <c r="AY52" s="10" t="s">
        <v>66</v>
      </c>
      <c r="AZ52" s="10" t="s">
        <v>1253</v>
      </c>
      <c r="BA52" s="10" t="s">
        <v>970</v>
      </c>
      <c r="BB52" s="11"/>
      <c r="BC52" s="10" t="s">
        <v>87</v>
      </c>
      <c r="BD52" s="10" t="s">
        <v>140</v>
      </c>
      <c r="BE52" s="10">
        <v>1874.0</v>
      </c>
    </row>
    <row r="53">
      <c r="A53" s="8">
        <v>45390.586377314816</v>
      </c>
      <c r="B53" s="9">
        <v>45390.599652777775</v>
      </c>
      <c r="C53" s="10" t="s">
        <v>50</v>
      </c>
      <c r="D53" s="10" t="s">
        <v>1293</v>
      </c>
      <c r="E53" s="10">
        <v>100.0</v>
      </c>
      <c r="F53" s="10">
        <v>1146.0</v>
      </c>
      <c r="G53" s="10" t="b">
        <v>1</v>
      </c>
      <c r="H53" s="9">
        <v>45390.599652777775</v>
      </c>
      <c r="I53" s="10" t="s">
        <v>1294</v>
      </c>
      <c r="J53" s="11"/>
      <c r="K53" s="11"/>
      <c r="L53" s="11"/>
      <c r="M53" s="11"/>
      <c r="N53" s="10">
        <v>39.7362</v>
      </c>
      <c r="O53" s="10">
        <v>-121.8378</v>
      </c>
      <c r="P53" s="10" t="s">
        <v>53</v>
      </c>
      <c r="Q53" s="10" t="s">
        <v>54</v>
      </c>
      <c r="R53" s="10" t="s">
        <v>55</v>
      </c>
      <c r="S53" s="10" t="s">
        <v>56</v>
      </c>
      <c r="T53" s="10" t="s">
        <v>108</v>
      </c>
      <c r="U53" s="10" t="s">
        <v>78</v>
      </c>
      <c r="V53" s="11"/>
      <c r="W53" s="10" t="s">
        <v>59</v>
      </c>
      <c r="X53" s="10" t="s">
        <v>80</v>
      </c>
      <c r="Y53" s="11"/>
      <c r="Z53" s="10" t="s">
        <v>99</v>
      </c>
      <c r="AA53" s="10" t="s">
        <v>100</v>
      </c>
      <c r="AB53" s="10" t="s">
        <v>63</v>
      </c>
      <c r="AC53" s="10" t="s">
        <v>64</v>
      </c>
      <c r="AD53" s="10" t="s">
        <v>69</v>
      </c>
      <c r="AE53" s="10" t="s">
        <v>66</v>
      </c>
      <c r="AF53" s="10" t="s">
        <v>189</v>
      </c>
      <c r="AG53" s="11"/>
      <c r="AH53" s="11"/>
      <c r="AI53" s="10" t="s">
        <v>69</v>
      </c>
      <c r="AJ53" s="10" t="s">
        <v>69</v>
      </c>
      <c r="AK53" s="11"/>
      <c r="AL53" s="10" t="s">
        <v>146</v>
      </c>
      <c r="AM53" s="10" t="s">
        <v>103</v>
      </c>
      <c r="AN53" s="11"/>
      <c r="AO53" s="10" t="s">
        <v>66</v>
      </c>
      <c r="AP53" s="10" t="s">
        <v>66</v>
      </c>
      <c r="AQ53" s="11"/>
      <c r="AR53" s="10" t="s">
        <v>74</v>
      </c>
      <c r="AS53" s="10" t="s">
        <v>74</v>
      </c>
      <c r="AT53" s="10" t="s">
        <v>74</v>
      </c>
      <c r="AU53" s="10" t="s">
        <v>74</v>
      </c>
      <c r="AV53" s="10" t="s">
        <v>74</v>
      </c>
      <c r="AW53" s="10" t="s">
        <v>74</v>
      </c>
      <c r="AX53" s="10" t="s">
        <v>69</v>
      </c>
      <c r="AY53" s="10" t="s">
        <v>66</v>
      </c>
      <c r="AZ53" s="10" t="s">
        <v>1253</v>
      </c>
      <c r="BA53" s="10" t="s">
        <v>978</v>
      </c>
      <c r="BB53" s="11"/>
      <c r="BC53" s="10" t="s">
        <v>87</v>
      </c>
      <c r="BD53" s="10" t="s">
        <v>69</v>
      </c>
      <c r="BE53" s="10">
        <v>8949.0</v>
      </c>
    </row>
    <row r="54">
      <c r="A54" s="8">
        <v>45390.58641203704</v>
      </c>
      <c r="B54" s="9">
        <v>45390.6016087963</v>
      </c>
      <c r="C54" s="10" t="s">
        <v>50</v>
      </c>
      <c r="D54" s="10" t="s">
        <v>1295</v>
      </c>
      <c r="E54" s="10">
        <v>100.0</v>
      </c>
      <c r="F54" s="10">
        <v>1313.0</v>
      </c>
      <c r="G54" s="10" t="b">
        <v>1</v>
      </c>
      <c r="H54" s="9">
        <v>45390.60162037037</v>
      </c>
      <c r="I54" s="10" t="s">
        <v>1296</v>
      </c>
      <c r="J54" s="11"/>
      <c r="K54" s="11"/>
      <c r="L54" s="11"/>
      <c r="M54" s="11"/>
      <c r="N54" s="10">
        <v>11.0142</v>
      </c>
      <c r="O54" s="10">
        <v>76.9941</v>
      </c>
      <c r="P54" s="10" t="s">
        <v>53</v>
      </c>
      <c r="Q54" s="10" t="s">
        <v>54</v>
      </c>
      <c r="R54" s="10" t="s">
        <v>55</v>
      </c>
      <c r="S54" s="10" t="s">
        <v>98</v>
      </c>
      <c r="T54" s="10" t="s">
        <v>108</v>
      </c>
      <c r="U54" s="10" t="s">
        <v>58</v>
      </c>
      <c r="V54" s="11"/>
      <c r="W54" s="10" t="s">
        <v>138</v>
      </c>
      <c r="X54" s="10" t="s">
        <v>80</v>
      </c>
      <c r="Y54" s="11"/>
      <c r="Z54" s="10" t="s">
        <v>99</v>
      </c>
      <c r="AA54" s="10" t="s">
        <v>62</v>
      </c>
      <c r="AB54" s="10" t="s">
        <v>63</v>
      </c>
      <c r="AC54" s="10" t="s">
        <v>64</v>
      </c>
      <c r="AD54" s="10" t="s">
        <v>66</v>
      </c>
      <c r="AE54" s="10" t="s">
        <v>66</v>
      </c>
      <c r="AF54" s="10" t="s">
        <v>189</v>
      </c>
      <c r="AG54" s="11"/>
      <c r="AH54" s="11"/>
      <c r="AI54" s="10" t="s">
        <v>66</v>
      </c>
      <c r="AJ54" s="10" t="s">
        <v>66</v>
      </c>
      <c r="AK54" s="10" t="s">
        <v>146</v>
      </c>
      <c r="AL54" s="11"/>
      <c r="AM54" s="10" t="s">
        <v>1297</v>
      </c>
      <c r="AN54" s="11"/>
      <c r="AO54" s="10" t="s">
        <v>66</v>
      </c>
      <c r="AP54" s="10" t="s">
        <v>66</v>
      </c>
      <c r="AQ54" s="11"/>
      <c r="AR54" s="10" t="s">
        <v>72</v>
      </c>
      <c r="AS54" s="10" t="s">
        <v>74</v>
      </c>
      <c r="AT54" s="10" t="s">
        <v>113</v>
      </c>
      <c r="AU54" s="10" t="s">
        <v>73</v>
      </c>
      <c r="AV54" s="10" t="s">
        <v>72</v>
      </c>
      <c r="AW54" s="10" t="s">
        <v>74</v>
      </c>
      <c r="AX54" s="10" t="s">
        <v>66</v>
      </c>
      <c r="AY54" s="10" t="s">
        <v>66</v>
      </c>
      <c r="AZ54" s="10" t="s">
        <v>1298</v>
      </c>
      <c r="BA54" s="10" t="s">
        <v>223</v>
      </c>
      <c r="BB54" s="11"/>
      <c r="BC54" s="10" t="s">
        <v>1299</v>
      </c>
      <c r="BD54" s="10" t="s">
        <v>1300</v>
      </c>
      <c r="BE54" s="10">
        <v>8373.0</v>
      </c>
    </row>
    <row r="55">
      <c r="A55" s="8">
        <v>45390.58733796296</v>
      </c>
      <c r="B55" s="9">
        <v>45390.599652777775</v>
      </c>
      <c r="C55" s="10" t="s">
        <v>50</v>
      </c>
      <c r="D55" s="10" t="s">
        <v>1301</v>
      </c>
      <c r="E55" s="10">
        <v>100.0</v>
      </c>
      <c r="F55" s="10">
        <v>1064.0</v>
      </c>
      <c r="G55" s="10" t="b">
        <v>1</v>
      </c>
      <c r="H55" s="9">
        <v>45390.59966435185</v>
      </c>
      <c r="I55" s="10" t="s">
        <v>1302</v>
      </c>
      <c r="J55" s="11"/>
      <c r="K55" s="11"/>
      <c r="L55" s="11"/>
      <c r="M55" s="11"/>
      <c r="N55" s="10">
        <v>6.8719</v>
      </c>
      <c r="O55" s="10">
        <v>79.8939</v>
      </c>
      <c r="P55" s="10" t="s">
        <v>53</v>
      </c>
      <c r="Q55" s="10" t="s">
        <v>54</v>
      </c>
      <c r="R55" s="10" t="s">
        <v>55</v>
      </c>
      <c r="S55" s="10" t="s">
        <v>98</v>
      </c>
      <c r="T55" s="10" t="s">
        <v>1241</v>
      </c>
      <c r="U55" s="10" t="s">
        <v>58</v>
      </c>
      <c r="V55" s="11"/>
      <c r="W55" s="10" t="s">
        <v>59</v>
      </c>
      <c r="X55" s="10" t="s">
        <v>1303</v>
      </c>
      <c r="Y55" s="10" t="s">
        <v>187</v>
      </c>
      <c r="Z55" s="10" t="s">
        <v>99</v>
      </c>
      <c r="AA55" s="10" t="s">
        <v>93</v>
      </c>
      <c r="AB55" s="10" t="s">
        <v>63</v>
      </c>
      <c r="AC55" s="10" t="s">
        <v>64</v>
      </c>
      <c r="AD55" s="10" t="s">
        <v>66</v>
      </c>
      <c r="AE55" s="10" t="s">
        <v>66</v>
      </c>
      <c r="AF55" s="10" t="s">
        <v>83</v>
      </c>
      <c r="AG55" s="11"/>
      <c r="AH55" s="11"/>
      <c r="AI55" s="10" t="s">
        <v>66</v>
      </c>
      <c r="AJ55" s="10" t="s">
        <v>69</v>
      </c>
      <c r="AK55" s="11"/>
      <c r="AL55" s="10" t="s">
        <v>146</v>
      </c>
      <c r="AM55" s="10" t="s">
        <v>103</v>
      </c>
      <c r="AN55" s="11"/>
      <c r="AO55" s="10" t="s">
        <v>66</v>
      </c>
      <c r="AP55" s="10" t="s">
        <v>66</v>
      </c>
      <c r="AQ55" s="11"/>
      <c r="AR55" s="10" t="s">
        <v>74</v>
      </c>
      <c r="AS55" s="10" t="s">
        <v>73</v>
      </c>
      <c r="AT55" s="10" t="s">
        <v>73</v>
      </c>
      <c r="AU55" s="10" t="s">
        <v>74</v>
      </c>
      <c r="AV55" s="10" t="s">
        <v>74</v>
      </c>
      <c r="AW55" s="10" t="s">
        <v>74</v>
      </c>
      <c r="AX55" s="10" t="s">
        <v>69</v>
      </c>
      <c r="AY55" s="10" t="s">
        <v>66</v>
      </c>
      <c r="AZ55" s="10" t="s">
        <v>1253</v>
      </c>
      <c r="BA55" s="10" t="s">
        <v>1304</v>
      </c>
      <c r="BB55" s="11"/>
      <c r="BC55" s="10" t="s">
        <v>87</v>
      </c>
      <c r="BD55" s="10" t="s">
        <v>69</v>
      </c>
      <c r="BE55" s="10">
        <v>7017.0</v>
      </c>
    </row>
    <row r="56">
      <c r="A56" s="8">
        <v>45390.587789351855</v>
      </c>
      <c r="B56" s="9">
        <v>45390.6021412037</v>
      </c>
      <c r="C56" s="10" t="s">
        <v>50</v>
      </c>
      <c r="D56" s="10" t="s">
        <v>1305</v>
      </c>
      <c r="E56" s="10">
        <v>100.0</v>
      </c>
      <c r="F56" s="10">
        <v>1239.0</v>
      </c>
      <c r="G56" s="10" t="b">
        <v>1</v>
      </c>
      <c r="H56" s="9">
        <v>45390.60215277778</v>
      </c>
      <c r="I56" s="10" t="s">
        <v>1306</v>
      </c>
      <c r="J56" s="11"/>
      <c r="K56" s="11"/>
      <c r="L56" s="11"/>
      <c r="M56" s="11"/>
      <c r="N56" s="10">
        <v>39.0225</v>
      </c>
      <c r="O56" s="10">
        <v>-75.5925</v>
      </c>
      <c r="P56" s="10" t="s">
        <v>53</v>
      </c>
      <c r="Q56" s="10" t="s">
        <v>54</v>
      </c>
      <c r="R56" s="10" t="s">
        <v>55</v>
      </c>
      <c r="S56" s="10" t="s">
        <v>56</v>
      </c>
      <c r="T56" s="10" t="s">
        <v>108</v>
      </c>
      <c r="U56" s="10" t="s">
        <v>220</v>
      </c>
      <c r="V56" s="11"/>
      <c r="W56" s="10" t="s">
        <v>79</v>
      </c>
      <c r="X56" s="10" t="s">
        <v>80</v>
      </c>
      <c r="Y56" s="11"/>
      <c r="Z56" s="10" t="s">
        <v>968</v>
      </c>
      <c r="AA56" s="10" t="s">
        <v>82</v>
      </c>
      <c r="AB56" s="10" t="s">
        <v>63</v>
      </c>
      <c r="AC56" s="10" t="s">
        <v>64</v>
      </c>
      <c r="AD56" s="10" t="s">
        <v>66</v>
      </c>
      <c r="AE56" s="10" t="s">
        <v>66</v>
      </c>
      <c r="AF56" s="10" t="s">
        <v>83</v>
      </c>
      <c r="AG56" s="11"/>
      <c r="AH56" s="11"/>
      <c r="AI56" s="10" t="s">
        <v>66</v>
      </c>
      <c r="AJ56" s="10" t="s">
        <v>69</v>
      </c>
      <c r="AK56" s="11"/>
      <c r="AL56" s="10" t="s">
        <v>84</v>
      </c>
      <c r="AM56" s="10" t="s">
        <v>124</v>
      </c>
      <c r="AN56" s="11"/>
      <c r="AO56" s="10" t="s">
        <v>66</v>
      </c>
      <c r="AP56" s="10" t="s">
        <v>66</v>
      </c>
      <c r="AQ56" s="11"/>
      <c r="AR56" s="10" t="s">
        <v>74</v>
      </c>
      <c r="AS56" s="10" t="s">
        <v>74</v>
      </c>
      <c r="AT56" s="10" t="s">
        <v>74</v>
      </c>
      <c r="AU56" s="10" t="s">
        <v>74</v>
      </c>
      <c r="AV56" s="10" t="s">
        <v>74</v>
      </c>
      <c r="AW56" s="10" t="s">
        <v>74</v>
      </c>
      <c r="AX56" s="10" t="s">
        <v>69</v>
      </c>
      <c r="AY56" s="10" t="s">
        <v>66</v>
      </c>
      <c r="AZ56" s="10" t="s">
        <v>1253</v>
      </c>
      <c r="BA56" s="10" t="s">
        <v>86</v>
      </c>
      <c r="BB56" s="11"/>
      <c r="BC56" s="10" t="s">
        <v>87</v>
      </c>
      <c r="BD56" s="10" t="s">
        <v>1276</v>
      </c>
      <c r="BE56" s="10">
        <v>7104.0</v>
      </c>
    </row>
    <row r="57">
      <c r="A57" s="8">
        <v>45390.588009259256</v>
      </c>
      <c r="B57" s="9">
        <v>45390.59983796296</v>
      </c>
      <c r="C57" s="10" t="s">
        <v>50</v>
      </c>
      <c r="D57" s="10" t="s">
        <v>190</v>
      </c>
      <c r="E57" s="10">
        <v>100.0</v>
      </c>
      <c r="F57" s="10">
        <v>1022.0</v>
      </c>
      <c r="G57" s="10" t="b">
        <v>1</v>
      </c>
      <c r="H57" s="9">
        <v>45390.59984953704</v>
      </c>
      <c r="I57" s="10" t="s">
        <v>1307</v>
      </c>
      <c r="J57" s="11"/>
      <c r="K57" s="11"/>
      <c r="L57" s="11"/>
      <c r="M57" s="11"/>
      <c r="N57" s="10">
        <v>33.1494</v>
      </c>
      <c r="O57" s="10">
        <v>-96.828</v>
      </c>
      <c r="P57" s="10" t="s">
        <v>53</v>
      </c>
      <c r="Q57" s="10" t="s">
        <v>54</v>
      </c>
      <c r="R57" s="10" t="s">
        <v>55</v>
      </c>
      <c r="S57" s="10" t="s">
        <v>98</v>
      </c>
      <c r="T57" s="10" t="s">
        <v>108</v>
      </c>
      <c r="U57" s="10" t="s">
        <v>78</v>
      </c>
      <c r="V57" s="11"/>
      <c r="W57" s="10" t="s">
        <v>79</v>
      </c>
      <c r="X57" s="10" t="s">
        <v>80</v>
      </c>
      <c r="Y57" s="11"/>
      <c r="Z57" s="10" t="s">
        <v>81</v>
      </c>
      <c r="AA57" s="10" t="s">
        <v>93</v>
      </c>
      <c r="AB57" s="10" t="s">
        <v>63</v>
      </c>
      <c r="AC57" s="10" t="s">
        <v>64</v>
      </c>
      <c r="AD57" s="10" t="s">
        <v>66</v>
      </c>
      <c r="AE57" s="10" t="s">
        <v>66</v>
      </c>
      <c r="AF57" s="10" t="s">
        <v>83</v>
      </c>
      <c r="AG57" s="11"/>
      <c r="AH57" s="11"/>
      <c r="AI57" s="10" t="s">
        <v>66</v>
      </c>
      <c r="AJ57" s="10" t="s">
        <v>69</v>
      </c>
      <c r="AK57" s="11"/>
      <c r="AL57" s="10" t="s">
        <v>123</v>
      </c>
      <c r="AM57" s="10" t="s">
        <v>147</v>
      </c>
      <c r="AN57" s="11"/>
      <c r="AO57" s="10" t="s">
        <v>66</v>
      </c>
      <c r="AP57" s="10" t="s">
        <v>66</v>
      </c>
      <c r="AQ57" s="11"/>
      <c r="AR57" s="10" t="s">
        <v>74</v>
      </c>
      <c r="AS57" s="10" t="s">
        <v>74</v>
      </c>
      <c r="AT57" s="10" t="s">
        <v>74</v>
      </c>
      <c r="AU57" s="10" t="s">
        <v>72</v>
      </c>
      <c r="AV57" s="10" t="s">
        <v>74</v>
      </c>
      <c r="AW57" s="10" t="s">
        <v>74</v>
      </c>
      <c r="AX57" s="10" t="s">
        <v>69</v>
      </c>
      <c r="AY57" s="10" t="s">
        <v>66</v>
      </c>
      <c r="AZ57" s="10" t="s">
        <v>1253</v>
      </c>
      <c r="BA57" s="10" t="s">
        <v>1308</v>
      </c>
      <c r="BB57" s="11"/>
      <c r="BC57" s="10" t="s">
        <v>87</v>
      </c>
      <c r="BD57" s="10" t="s">
        <v>1309</v>
      </c>
      <c r="BE57" s="10">
        <v>2677.0</v>
      </c>
    </row>
    <row r="58">
      <c r="A58" s="8">
        <v>45390.58951388889</v>
      </c>
      <c r="B58" s="9">
        <v>45390.59196759259</v>
      </c>
      <c r="C58" s="10" t="s">
        <v>50</v>
      </c>
      <c r="D58" s="10" t="s">
        <v>1310</v>
      </c>
      <c r="E58" s="10">
        <v>100.0</v>
      </c>
      <c r="F58" s="10">
        <v>211.0</v>
      </c>
      <c r="G58" s="10" t="b">
        <v>1</v>
      </c>
      <c r="H58" s="9">
        <v>45390.59196759259</v>
      </c>
      <c r="I58" s="10" t="s">
        <v>1311</v>
      </c>
      <c r="J58" s="11"/>
      <c r="K58" s="11"/>
      <c r="L58" s="11"/>
      <c r="M58" s="11"/>
      <c r="N58" s="10">
        <v>34.7828</v>
      </c>
      <c r="O58" s="10">
        <v>-84.9332</v>
      </c>
      <c r="P58" s="10" t="s">
        <v>53</v>
      </c>
      <c r="Q58" s="10" t="s">
        <v>54</v>
      </c>
      <c r="R58" s="10" t="s">
        <v>55</v>
      </c>
      <c r="S58" s="10" t="s">
        <v>98</v>
      </c>
      <c r="T58" s="10" t="s">
        <v>108</v>
      </c>
      <c r="U58" s="10" t="s">
        <v>78</v>
      </c>
      <c r="V58" s="11"/>
      <c r="W58" s="10" t="s">
        <v>79</v>
      </c>
      <c r="X58" s="10" t="s">
        <v>80</v>
      </c>
      <c r="Y58" s="11"/>
      <c r="Z58" s="10" t="s">
        <v>81</v>
      </c>
      <c r="AA58" s="10" t="s">
        <v>62</v>
      </c>
      <c r="AB58" s="10" t="s">
        <v>63</v>
      </c>
      <c r="AC58" s="10" t="s">
        <v>168</v>
      </c>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row>
    <row r="59">
      <c r="A59" s="8">
        <v>45390.59162037037</v>
      </c>
      <c r="B59" s="9">
        <v>45390.59646990741</v>
      </c>
      <c r="C59" s="10" t="s">
        <v>50</v>
      </c>
      <c r="D59" s="10" t="s">
        <v>1312</v>
      </c>
      <c r="E59" s="10">
        <v>100.0</v>
      </c>
      <c r="F59" s="10">
        <v>418.0</v>
      </c>
      <c r="G59" s="10" t="b">
        <v>1</v>
      </c>
      <c r="H59" s="9">
        <v>45390.59648148148</v>
      </c>
      <c r="I59" s="10" t="s">
        <v>1313</v>
      </c>
      <c r="J59" s="11"/>
      <c r="K59" s="11"/>
      <c r="L59" s="11"/>
      <c r="M59" s="11"/>
      <c r="N59" s="10">
        <v>32.853</v>
      </c>
      <c r="O59" s="10">
        <v>-79.9876</v>
      </c>
      <c r="P59" s="10" t="s">
        <v>53</v>
      </c>
      <c r="Q59" s="10" t="s">
        <v>54</v>
      </c>
      <c r="R59" s="10" t="s">
        <v>55</v>
      </c>
      <c r="S59" s="10" t="s">
        <v>98</v>
      </c>
      <c r="T59" s="10" t="s">
        <v>108</v>
      </c>
      <c r="U59" s="10" t="s">
        <v>78</v>
      </c>
      <c r="V59" s="11"/>
      <c r="W59" s="10" t="s">
        <v>59</v>
      </c>
      <c r="X59" s="10" t="s">
        <v>92</v>
      </c>
      <c r="Y59" s="11"/>
      <c r="Z59" s="10" t="s">
        <v>81</v>
      </c>
      <c r="AA59" s="10" t="s">
        <v>100</v>
      </c>
      <c r="AB59" s="10" t="s">
        <v>63</v>
      </c>
      <c r="AC59" s="10" t="s">
        <v>64</v>
      </c>
      <c r="AD59" s="10" t="s">
        <v>69</v>
      </c>
      <c r="AE59" s="10" t="s">
        <v>66</v>
      </c>
      <c r="AF59" s="10" t="s">
        <v>83</v>
      </c>
      <c r="AG59" s="11"/>
      <c r="AH59" s="11"/>
      <c r="AI59" s="10" t="s">
        <v>66</v>
      </c>
      <c r="AJ59" s="10" t="s">
        <v>69</v>
      </c>
      <c r="AK59" s="11"/>
      <c r="AL59" s="10" t="s">
        <v>123</v>
      </c>
      <c r="AM59" s="10" t="s">
        <v>103</v>
      </c>
      <c r="AN59" s="11"/>
      <c r="AO59" s="10" t="s">
        <v>66</v>
      </c>
      <c r="AP59" s="10" t="s">
        <v>66</v>
      </c>
      <c r="AQ59" s="11"/>
      <c r="AR59" s="10" t="s">
        <v>74</v>
      </c>
      <c r="AS59" s="10" t="s">
        <v>74</v>
      </c>
      <c r="AT59" s="10" t="s">
        <v>74</v>
      </c>
      <c r="AU59" s="10" t="s">
        <v>74</v>
      </c>
      <c r="AV59" s="10" t="s">
        <v>74</v>
      </c>
      <c r="AW59" s="10" t="s">
        <v>74</v>
      </c>
      <c r="AX59" s="10" t="s">
        <v>69</v>
      </c>
      <c r="AY59" s="10" t="s">
        <v>66</v>
      </c>
      <c r="AZ59" s="10" t="s">
        <v>1253</v>
      </c>
      <c r="BA59" s="10" t="s">
        <v>181</v>
      </c>
      <c r="BB59" s="11"/>
      <c r="BC59" s="10" t="s">
        <v>87</v>
      </c>
      <c r="BD59" s="11"/>
      <c r="BE59" s="10">
        <v>1376.0</v>
      </c>
    </row>
    <row r="60">
      <c r="A60" s="8">
        <v>45390.592141203706</v>
      </c>
      <c r="B60" s="9">
        <v>45390.6015625</v>
      </c>
      <c r="C60" s="10" t="s">
        <v>50</v>
      </c>
      <c r="D60" s="10" t="s">
        <v>1310</v>
      </c>
      <c r="E60" s="10">
        <v>100.0</v>
      </c>
      <c r="F60" s="10">
        <v>813.0</v>
      </c>
      <c r="G60" s="10" t="b">
        <v>1</v>
      </c>
      <c r="H60" s="9">
        <v>45390.60157407408</v>
      </c>
      <c r="I60" s="10" t="s">
        <v>1314</v>
      </c>
      <c r="J60" s="11"/>
      <c r="K60" s="11"/>
      <c r="L60" s="11"/>
      <c r="M60" s="11"/>
      <c r="N60" s="10">
        <v>34.7828</v>
      </c>
      <c r="O60" s="10">
        <v>-84.9332</v>
      </c>
      <c r="P60" s="10" t="s">
        <v>53</v>
      </c>
      <c r="Q60" s="10" t="s">
        <v>54</v>
      </c>
      <c r="R60" s="10" t="s">
        <v>55</v>
      </c>
      <c r="S60" s="10" t="s">
        <v>98</v>
      </c>
      <c r="T60" s="10" t="s">
        <v>108</v>
      </c>
      <c r="U60" s="10" t="s">
        <v>78</v>
      </c>
      <c r="V60" s="11"/>
      <c r="W60" s="10" t="s">
        <v>79</v>
      </c>
      <c r="X60" s="10" t="s">
        <v>80</v>
      </c>
      <c r="Y60" s="11"/>
      <c r="Z60" s="10" t="s">
        <v>81</v>
      </c>
      <c r="AA60" s="10" t="s">
        <v>62</v>
      </c>
      <c r="AB60" s="10" t="s">
        <v>63</v>
      </c>
      <c r="AC60" s="10" t="s">
        <v>64</v>
      </c>
      <c r="AD60" s="10" t="s">
        <v>66</v>
      </c>
      <c r="AE60" s="10" t="s">
        <v>66</v>
      </c>
      <c r="AF60" s="10" t="s">
        <v>83</v>
      </c>
      <c r="AG60" s="11"/>
      <c r="AH60" s="11"/>
      <c r="AI60" s="10" t="s">
        <v>66</v>
      </c>
      <c r="AJ60" s="10" t="s">
        <v>69</v>
      </c>
      <c r="AK60" s="11"/>
      <c r="AL60" s="10" t="s">
        <v>70</v>
      </c>
      <c r="AM60" s="10" t="s">
        <v>103</v>
      </c>
      <c r="AN60" s="11"/>
      <c r="AO60" s="10" t="s">
        <v>66</v>
      </c>
      <c r="AP60" s="10" t="s">
        <v>66</v>
      </c>
      <c r="AQ60" s="11"/>
      <c r="AR60" s="10" t="s">
        <v>74</v>
      </c>
      <c r="AS60" s="10" t="s">
        <v>74</v>
      </c>
      <c r="AT60" s="10" t="s">
        <v>74</v>
      </c>
      <c r="AU60" s="10" t="s">
        <v>72</v>
      </c>
      <c r="AV60" s="10" t="s">
        <v>74</v>
      </c>
      <c r="AW60" s="10" t="s">
        <v>74</v>
      </c>
      <c r="AX60" s="10" t="s">
        <v>69</v>
      </c>
      <c r="AY60" s="10" t="s">
        <v>66</v>
      </c>
      <c r="AZ60" s="10" t="s">
        <v>1253</v>
      </c>
      <c r="BA60" s="10" t="s">
        <v>197</v>
      </c>
      <c r="BB60" s="11"/>
      <c r="BC60" s="10" t="s">
        <v>87</v>
      </c>
      <c r="BD60" s="11"/>
      <c r="BE60" s="10">
        <v>2892.0</v>
      </c>
    </row>
    <row r="61">
      <c r="A61" s="8">
        <v>45390.618159722224</v>
      </c>
      <c r="B61" s="9">
        <v>45390.64554398148</v>
      </c>
      <c r="C61" s="10" t="s">
        <v>50</v>
      </c>
      <c r="D61" s="10" t="s">
        <v>1318</v>
      </c>
      <c r="E61" s="10">
        <v>100.0</v>
      </c>
      <c r="F61" s="10">
        <v>2366.0</v>
      </c>
      <c r="G61" s="10" t="b">
        <v>1</v>
      </c>
      <c r="H61" s="9">
        <v>45390.64555555556</v>
      </c>
      <c r="I61" s="10" t="s">
        <v>1319</v>
      </c>
      <c r="J61" s="11"/>
      <c r="K61" s="11"/>
      <c r="L61" s="11"/>
      <c r="M61" s="11"/>
      <c r="N61" s="10">
        <v>44.9048</v>
      </c>
      <c r="O61" s="10">
        <v>-97.1243</v>
      </c>
      <c r="P61" s="10" t="s">
        <v>53</v>
      </c>
      <c r="Q61" s="10" t="s">
        <v>54</v>
      </c>
      <c r="R61" s="10" t="s">
        <v>55</v>
      </c>
      <c r="S61" s="10" t="s">
        <v>98</v>
      </c>
      <c r="T61" s="10" t="s">
        <v>1241</v>
      </c>
      <c r="U61" s="10" t="s">
        <v>78</v>
      </c>
      <c r="V61" s="11"/>
      <c r="W61" s="10" t="s">
        <v>59</v>
      </c>
      <c r="X61" s="10" t="s">
        <v>92</v>
      </c>
      <c r="Y61" s="11"/>
      <c r="Z61" s="10" t="s">
        <v>81</v>
      </c>
      <c r="AA61" s="10" t="s">
        <v>100</v>
      </c>
      <c r="AB61" s="10" t="s">
        <v>63</v>
      </c>
      <c r="AC61" s="10" t="s">
        <v>64</v>
      </c>
      <c r="AD61" s="10" t="s">
        <v>66</v>
      </c>
      <c r="AE61" s="10" t="s">
        <v>66</v>
      </c>
      <c r="AF61" s="10" t="s">
        <v>83</v>
      </c>
      <c r="AG61" s="11"/>
      <c r="AH61" s="11"/>
      <c r="AI61" s="10" t="s">
        <v>66</v>
      </c>
      <c r="AJ61" s="10" t="s">
        <v>69</v>
      </c>
      <c r="AK61" s="11"/>
      <c r="AL61" s="10" t="s">
        <v>146</v>
      </c>
      <c r="AM61" s="10" t="s">
        <v>103</v>
      </c>
      <c r="AN61" s="11"/>
      <c r="AO61" s="10" t="s">
        <v>66</v>
      </c>
      <c r="AP61" s="10" t="s">
        <v>66</v>
      </c>
      <c r="AQ61" s="11"/>
      <c r="AR61" s="10" t="s">
        <v>74</v>
      </c>
      <c r="AS61" s="10" t="s">
        <v>74</v>
      </c>
      <c r="AT61" s="10" t="s">
        <v>72</v>
      </c>
      <c r="AU61" s="10" t="s">
        <v>74</v>
      </c>
      <c r="AV61" s="10" t="s">
        <v>74</v>
      </c>
      <c r="AW61" s="10" t="s">
        <v>982</v>
      </c>
      <c r="AX61" s="10" t="s">
        <v>69</v>
      </c>
      <c r="AY61" s="10" t="s">
        <v>65</v>
      </c>
      <c r="AZ61" s="10" t="s">
        <v>1253</v>
      </c>
      <c r="BA61" s="10" t="s">
        <v>165</v>
      </c>
      <c r="BB61" s="11"/>
      <c r="BC61" s="10" t="s">
        <v>87</v>
      </c>
      <c r="BD61" s="10" t="s">
        <v>1320</v>
      </c>
      <c r="BE61" s="10">
        <v>2641.0</v>
      </c>
    </row>
    <row r="62">
      <c r="A62" s="8">
        <v>45390.631261574075</v>
      </c>
      <c r="B62" s="9">
        <v>45390.646527777775</v>
      </c>
      <c r="C62" s="10" t="s">
        <v>50</v>
      </c>
      <c r="D62" s="10" t="s">
        <v>1324</v>
      </c>
      <c r="E62" s="10">
        <v>100.0</v>
      </c>
      <c r="F62" s="10">
        <v>1319.0</v>
      </c>
      <c r="G62" s="10" t="b">
        <v>1</v>
      </c>
      <c r="H62" s="9">
        <v>45390.64653935185</v>
      </c>
      <c r="I62" s="10" t="s">
        <v>1325</v>
      </c>
      <c r="J62" s="11"/>
      <c r="K62" s="11"/>
      <c r="L62" s="11"/>
      <c r="M62" s="11"/>
      <c r="N62" s="10">
        <v>17.3724</v>
      </c>
      <c r="O62" s="10">
        <v>78.4378</v>
      </c>
      <c r="P62" s="10" t="s">
        <v>53</v>
      </c>
      <c r="Q62" s="10" t="s">
        <v>54</v>
      </c>
      <c r="R62" s="10" t="s">
        <v>55</v>
      </c>
      <c r="S62" s="10" t="s">
        <v>98</v>
      </c>
      <c r="T62" s="10" t="s">
        <v>108</v>
      </c>
      <c r="U62" s="10" t="s">
        <v>58</v>
      </c>
      <c r="V62" s="11"/>
      <c r="W62" s="10" t="s">
        <v>138</v>
      </c>
      <c r="X62" s="10" t="s">
        <v>80</v>
      </c>
      <c r="Y62" s="11"/>
      <c r="Z62" s="10" t="s">
        <v>61</v>
      </c>
      <c r="AA62" s="10" t="s">
        <v>62</v>
      </c>
      <c r="AB62" s="10" t="s">
        <v>63</v>
      </c>
      <c r="AC62" s="10" t="s">
        <v>64</v>
      </c>
      <c r="AD62" s="10" t="s">
        <v>66</v>
      </c>
      <c r="AE62" s="10" t="s">
        <v>66</v>
      </c>
      <c r="AF62" s="10" t="s">
        <v>189</v>
      </c>
      <c r="AG62" s="11"/>
      <c r="AH62" s="11"/>
      <c r="AI62" s="10" t="s">
        <v>66</v>
      </c>
      <c r="AJ62" s="10" t="s">
        <v>66</v>
      </c>
      <c r="AK62" s="10" t="s">
        <v>70</v>
      </c>
      <c r="AL62" s="11"/>
      <c r="AM62" s="10" t="s">
        <v>131</v>
      </c>
      <c r="AN62" s="11"/>
      <c r="AO62" s="10" t="s">
        <v>66</v>
      </c>
      <c r="AP62" s="10" t="s">
        <v>66</v>
      </c>
      <c r="AQ62" s="11"/>
      <c r="AR62" s="10" t="s">
        <v>74</v>
      </c>
      <c r="AS62" s="10" t="s">
        <v>74</v>
      </c>
      <c r="AT62" s="10" t="s">
        <v>73</v>
      </c>
      <c r="AU62" s="10" t="s">
        <v>72</v>
      </c>
      <c r="AV62" s="10" t="s">
        <v>72</v>
      </c>
      <c r="AW62" s="10" t="s">
        <v>74</v>
      </c>
      <c r="AX62" s="10" t="s">
        <v>66</v>
      </c>
      <c r="AY62" s="10" t="s">
        <v>66</v>
      </c>
      <c r="AZ62" s="10" t="s">
        <v>1253</v>
      </c>
      <c r="BA62" s="10" t="s">
        <v>192</v>
      </c>
      <c r="BB62" s="11"/>
      <c r="BC62" s="10" t="s">
        <v>87</v>
      </c>
      <c r="BD62" s="10" t="s">
        <v>1326</v>
      </c>
      <c r="BE62" s="10">
        <v>4776.0</v>
      </c>
    </row>
    <row r="63">
      <c r="A63" s="8">
        <v>45390.63805555556</v>
      </c>
      <c r="B63" s="9">
        <v>45390.65526620371</v>
      </c>
      <c r="C63" s="10" t="s">
        <v>50</v>
      </c>
      <c r="D63" s="10" t="s">
        <v>1327</v>
      </c>
      <c r="E63" s="10">
        <v>100.0</v>
      </c>
      <c r="F63" s="10">
        <v>1486.0</v>
      </c>
      <c r="G63" s="10" t="b">
        <v>1</v>
      </c>
      <c r="H63" s="9">
        <v>45390.65526620371</v>
      </c>
      <c r="I63" s="10" t="s">
        <v>1328</v>
      </c>
      <c r="J63" s="11"/>
      <c r="K63" s="11"/>
      <c r="L63" s="11"/>
      <c r="M63" s="11"/>
      <c r="N63" s="10">
        <v>19.0748</v>
      </c>
      <c r="O63" s="10">
        <v>72.8856</v>
      </c>
      <c r="P63" s="10" t="s">
        <v>53</v>
      </c>
      <c r="Q63" s="10" t="s">
        <v>54</v>
      </c>
      <c r="R63" s="10" t="s">
        <v>55</v>
      </c>
      <c r="S63" s="10" t="s">
        <v>56</v>
      </c>
      <c r="T63" s="10" t="s">
        <v>1241</v>
      </c>
      <c r="U63" s="10" t="s">
        <v>78</v>
      </c>
      <c r="V63" s="11"/>
      <c r="W63" s="10" t="s">
        <v>59</v>
      </c>
      <c r="X63" s="10" t="s">
        <v>92</v>
      </c>
      <c r="Y63" s="11"/>
      <c r="Z63" s="10" t="s">
        <v>81</v>
      </c>
      <c r="AA63" s="10" t="s">
        <v>93</v>
      </c>
      <c r="AB63" s="10" t="s">
        <v>63</v>
      </c>
      <c r="AC63" s="10" t="s">
        <v>64</v>
      </c>
      <c r="AD63" s="10" t="s">
        <v>66</v>
      </c>
      <c r="AE63" s="10" t="s">
        <v>69</v>
      </c>
      <c r="AF63" s="11"/>
      <c r="AG63" s="10" t="s">
        <v>1329</v>
      </c>
      <c r="AH63" s="11"/>
      <c r="AI63" s="10" t="s">
        <v>66</v>
      </c>
      <c r="AJ63" s="10" t="s">
        <v>66</v>
      </c>
      <c r="AK63" s="10" t="s">
        <v>123</v>
      </c>
      <c r="AL63" s="11"/>
      <c r="AM63" s="10" t="s">
        <v>131</v>
      </c>
      <c r="AN63" s="11"/>
      <c r="AO63" s="10" t="s">
        <v>66</v>
      </c>
      <c r="AP63" s="10" t="s">
        <v>66</v>
      </c>
      <c r="AQ63" s="11"/>
      <c r="AR63" s="10" t="s">
        <v>74</v>
      </c>
      <c r="AS63" s="10" t="s">
        <v>74</v>
      </c>
      <c r="AT63" s="10" t="s">
        <v>73</v>
      </c>
      <c r="AU63" s="10" t="s">
        <v>74</v>
      </c>
      <c r="AV63" s="10" t="s">
        <v>73</v>
      </c>
      <c r="AW63" s="10" t="s">
        <v>74</v>
      </c>
      <c r="AX63" s="10" t="s">
        <v>69</v>
      </c>
      <c r="AY63" s="10" t="s">
        <v>66</v>
      </c>
      <c r="AZ63" s="10" t="s">
        <v>1253</v>
      </c>
      <c r="BA63" s="10" t="s">
        <v>1330</v>
      </c>
      <c r="BB63" s="11"/>
      <c r="BC63" s="10" t="s">
        <v>87</v>
      </c>
      <c r="BD63" s="11"/>
      <c r="BE63" s="10">
        <v>9554.0</v>
      </c>
    </row>
    <row r="64">
      <c r="A64" s="8">
        <v>45390.6381712963</v>
      </c>
      <c r="B64" s="9">
        <v>45390.651354166665</v>
      </c>
      <c r="C64" s="10" t="s">
        <v>50</v>
      </c>
      <c r="D64" s="10" t="s">
        <v>1331</v>
      </c>
      <c r="E64" s="10">
        <v>100.0</v>
      </c>
      <c r="F64" s="10">
        <v>1138.0</v>
      </c>
      <c r="G64" s="10" t="b">
        <v>1</v>
      </c>
      <c r="H64" s="9">
        <v>45390.651354166665</v>
      </c>
      <c r="I64" s="10" t="s">
        <v>1332</v>
      </c>
      <c r="J64" s="11"/>
      <c r="K64" s="11"/>
      <c r="L64" s="11"/>
      <c r="M64" s="11"/>
      <c r="N64" s="10">
        <v>32.7097</v>
      </c>
      <c r="O64" s="10">
        <v>-117.1228</v>
      </c>
      <c r="P64" s="10" t="s">
        <v>53</v>
      </c>
      <c r="Q64" s="10" t="s">
        <v>54</v>
      </c>
      <c r="R64" s="10" t="s">
        <v>55</v>
      </c>
      <c r="S64" s="10" t="s">
        <v>56</v>
      </c>
      <c r="T64" s="10" t="s">
        <v>108</v>
      </c>
      <c r="U64" s="10" t="s">
        <v>91</v>
      </c>
      <c r="V64" s="11"/>
      <c r="W64" s="10" t="s">
        <v>59</v>
      </c>
      <c r="X64" s="10" t="s">
        <v>80</v>
      </c>
      <c r="Y64" s="11"/>
      <c r="Z64" s="10" t="s">
        <v>968</v>
      </c>
      <c r="AA64" s="10" t="s">
        <v>62</v>
      </c>
      <c r="AB64" s="10" t="s">
        <v>63</v>
      </c>
      <c r="AC64" s="10" t="s">
        <v>64</v>
      </c>
      <c r="AD64" s="10" t="s">
        <v>66</v>
      </c>
      <c r="AE64" s="10" t="s">
        <v>66</v>
      </c>
      <c r="AF64" s="10" t="s">
        <v>83</v>
      </c>
      <c r="AG64" s="11"/>
      <c r="AH64" s="11"/>
      <c r="AI64" s="10" t="s">
        <v>66</v>
      </c>
      <c r="AJ64" s="10" t="s">
        <v>69</v>
      </c>
      <c r="AK64" s="11"/>
      <c r="AL64" s="10" t="s">
        <v>123</v>
      </c>
      <c r="AM64" s="10" t="s">
        <v>213</v>
      </c>
      <c r="AN64" s="11"/>
      <c r="AO64" s="10" t="s">
        <v>69</v>
      </c>
      <c r="AP64" s="10" t="s">
        <v>1266</v>
      </c>
      <c r="AQ64" s="10" t="s">
        <v>1333</v>
      </c>
      <c r="AR64" s="10" t="s">
        <v>74</v>
      </c>
      <c r="AS64" s="10" t="s">
        <v>74</v>
      </c>
      <c r="AT64" s="10" t="s">
        <v>74</v>
      </c>
      <c r="AU64" s="10" t="s">
        <v>74</v>
      </c>
      <c r="AV64" s="10" t="s">
        <v>74</v>
      </c>
      <c r="AW64" s="10" t="s">
        <v>74</v>
      </c>
      <c r="AX64" s="10" t="s">
        <v>69</v>
      </c>
      <c r="AY64" s="10" t="s">
        <v>66</v>
      </c>
      <c r="AZ64" s="10" t="s">
        <v>1253</v>
      </c>
      <c r="BA64" s="10" t="s">
        <v>1330</v>
      </c>
      <c r="BB64" s="11"/>
      <c r="BC64" s="10" t="s">
        <v>87</v>
      </c>
      <c r="BD64" s="10" t="s">
        <v>1334</v>
      </c>
      <c r="BE64" s="10">
        <v>1531.0</v>
      </c>
    </row>
    <row r="65">
      <c r="A65" s="8">
        <v>45390.63846064815</v>
      </c>
      <c r="B65" s="9">
        <v>45390.650671296295</v>
      </c>
      <c r="C65" s="10" t="s">
        <v>50</v>
      </c>
      <c r="D65" s="10" t="s">
        <v>1336</v>
      </c>
      <c r="E65" s="10">
        <v>100.0</v>
      </c>
      <c r="F65" s="10">
        <v>1055.0</v>
      </c>
      <c r="G65" s="10" t="b">
        <v>1</v>
      </c>
      <c r="H65" s="9">
        <v>45390.65068287037</v>
      </c>
      <c r="I65" s="10" t="s">
        <v>1337</v>
      </c>
      <c r="J65" s="11"/>
      <c r="K65" s="11"/>
      <c r="L65" s="11"/>
      <c r="M65" s="11"/>
      <c r="N65" s="10">
        <v>30.3511</v>
      </c>
      <c r="O65" s="10">
        <v>-81.506</v>
      </c>
      <c r="P65" s="10" t="s">
        <v>53</v>
      </c>
      <c r="Q65" s="10" t="s">
        <v>54</v>
      </c>
      <c r="R65" s="10" t="s">
        <v>55</v>
      </c>
      <c r="S65" s="10" t="s">
        <v>56</v>
      </c>
      <c r="T65" s="10" t="s">
        <v>108</v>
      </c>
      <c r="U65" s="10" t="s">
        <v>78</v>
      </c>
      <c r="V65" s="11"/>
      <c r="W65" s="10" t="s">
        <v>59</v>
      </c>
      <c r="X65" s="10" t="s">
        <v>80</v>
      </c>
      <c r="Y65" s="11"/>
      <c r="Z65" s="10" t="s">
        <v>61</v>
      </c>
      <c r="AA65" s="10" t="s">
        <v>100</v>
      </c>
      <c r="AB65" s="10" t="s">
        <v>63</v>
      </c>
      <c r="AC65" s="10" t="s">
        <v>64</v>
      </c>
      <c r="AD65" s="10" t="s">
        <v>66</v>
      </c>
      <c r="AE65" s="10" t="s">
        <v>66</v>
      </c>
      <c r="AF65" s="10" t="s">
        <v>189</v>
      </c>
      <c r="AG65" s="11"/>
      <c r="AH65" s="11"/>
      <c r="AI65" s="10" t="s">
        <v>66</v>
      </c>
      <c r="AJ65" s="10" t="s">
        <v>69</v>
      </c>
      <c r="AK65" s="11"/>
      <c r="AL65" s="10" t="s">
        <v>70</v>
      </c>
      <c r="AM65" s="10" t="s">
        <v>103</v>
      </c>
      <c r="AN65" s="11"/>
      <c r="AO65" s="10" t="s">
        <v>66</v>
      </c>
      <c r="AP65" s="10" t="s">
        <v>66</v>
      </c>
      <c r="AQ65" s="11"/>
      <c r="AR65" s="10" t="s">
        <v>74</v>
      </c>
      <c r="AS65" s="10" t="s">
        <v>74</v>
      </c>
      <c r="AT65" s="10" t="s">
        <v>74</v>
      </c>
      <c r="AU65" s="10" t="s">
        <v>72</v>
      </c>
      <c r="AV65" s="10" t="s">
        <v>74</v>
      </c>
      <c r="AW65" s="10" t="s">
        <v>74</v>
      </c>
      <c r="AX65" s="10" t="s">
        <v>69</v>
      </c>
      <c r="AY65" s="10" t="s">
        <v>66</v>
      </c>
      <c r="AZ65" s="10" t="s">
        <v>1253</v>
      </c>
      <c r="BA65" s="10" t="s">
        <v>171</v>
      </c>
      <c r="BB65" s="11"/>
      <c r="BC65" s="10" t="s">
        <v>87</v>
      </c>
      <c r="BD65" s="11"/>
      <c r="BE65" s="10">
        <v>2375.0</v>
      </c>
    </row>
    <row r="66">
      <c r="A66" s="8">
        <v>45390.63888888889</v>
      </c>
      <c r="B66" s="9">
        <v>45390.64884259259</v>
      </c>
      <c r="C66" s="10" t="s">
        <v>50</v>
      </c>
      <c r="D66" s="10" t="s">
        <v>1338</v>
      </c>
      <c r="E66" s="10">
        <v>100.0</v>
      </c>
      <c r="F66" s="10">
        <v>860.0</v>
      </c>
      <c r="G66" s="10" t="b">
        <v>1</v>
      </c>
      <c r="H66" s="9">
        <v>45390.64884259259</v>
      </c>
      <c r="I66" s="10" t="s">
        <v>1339</v>
      </c>
      <c r="J66" s="11"/>
      <c r="K66" s="11"/>
      <c r="L66" s="11"/>
      <c r="M66" s="11"/>
      <c r="N66" s="10">
        <v>39.1029</v>
      </c>
      <c r="O66" s="10">
        <v>-94.5713</v>
      </c>
      <c r="P66" s="10" t="s">
        <v>53</v>
      </c>
      <c r="Q66" s="10" t="s">
        <v>54</v>
      </c>
      <c r="R66" s="10" t="s">
        <v>55</v>
      </c>
      <c r="S66" s="10" t="s">
        <v>56</v>
      </c>
      <c r="T66" s="10" t="s">
        <v>108</v>
      </c>
      <c r="U66" s="10" t="s">
        <v>78</v>
      </c>
      <c r="V66" s="11"/>
      <c r="W66" s="10" t="s">
        <v>79</v>
      </c>
      <c r="X66" s="10" t="s">
        <v>92</v>
      </c>
      <c r="Y66" s="11"/>
      <c r="Z66" s="10" t="s">
        <v>61</v>
      </c>
      <c r="AA66" s="10" t="s">
        <v>100</v>
      </c>
      <c r="AB66" s="10" t="s">
        <v>63</v>
      </c>
      <c r="AC66" s="10" t="s">
        <v>64</v>
      </c>
      <c r="AD66" s="10" t="s">
        <v>66</v>
      </c>
      <c r="AE66" s="10" t="s">
        <v>66</v>
      </c>
      <c r="AF66" s="10" t="s">
        <v>83</v>
      </c>
      <c r="AG66" s="11"/>
      <c r="AH66" s="11"/>
      <c r="AI66" s="10" t="s">
        <v>66</v>
      </c>
      <c r="AJ66" s="10" t="s">
        <v>66</v>
      </c>
      <c r="AK66" s="10" t="s">
        <v>123</v>
      </c>
      <c r="AL66" s="11"/>
      <c r="AM66" s="10" t="s">
        <v>124</v>
      </c>
      <c r="AN66" s="11"/>
      <c r="AO66" s="10" t="s">
        <v>66</v>
      </c>
      <c r="AP66" s="10" t="s">
        <v>66</v>
      </c>
      <c r="AQ66" s="11"/>
      <c r="AR66" s="10" t="s">
        <v>74</v>
      </c>
      <c r="AS66" s="10" t="s">
        <v>73</v>
      </c>
      <c r="AT66" s="10" t="s">
        <v>73</v>
      </c>
      <c r="AU66" s="10" t="s">
        <v>74</v>
      </c>
      <c r="AV66" s="10" t="s">
        <v>74</v>
      </c>
      <c r="AW66" s="10" t="s">
        <v>74</v>
      </c>
      <c r="AX66" s="10" t="s">
        <v>69</v>
      </c>
      <c r="AY66" s="10" t="s">
        <v>66</v>
      </c>
      <c r="AZ66" s="10" t="s">
        <v>1253</v>
      </c>
      <c r="BA66" s="10" t="s">
        <v>1340</v>
      </c>
      <c r="BB66" s="11"/>
      <c r="BC66" s="10" t="s">
        <v>87</v>
      </c>
      <c r="BD66" s="10" t="s">
        <v>1341</v>
      </c>
      <c r="BE66" s="10">
        <v>3625.0</v>
      </c>
    </row>
    <row r="67">
      <c r="A67" s="8">
        <v>45390.63899305555</v>
      </c>
      <c r="B67" s="9">
        <v>45390.67631944444</v>
      </c>
      <c r="C67" s="10" t="s">
        <v>50</v>
      </c>
      <c r="D67" s="10" t="s">
        <v>1342</v>
      </c>
      <c r="E67" s="10">
        <v>100.0</v>
      </c>
      <c r="F67" s="10">
        <v>3225.0</v>
      </c>
      <c r="G67" s="10" t="b">
        <v>1</v>
      </c>
      <c r="H67" s="9">
        <v>45390.67633101852</v>
      </c>
      <c r="I67" s="10" t="s">
        <v>1343</v>
      </c>
      <c r="J67" s="11"/>
      <c r="K67" s="11"/>
      <c r="L67" s="11"/>
      <c r="M67" s="11"/>
      <c r="N67" s="10">
        <v>11.0142</v>
      </c>
      <c r="O67" s="10">
        <v>76.9941</v>
      </c>
      <c r="P67" s="10" t="s">
        <v>53</v>
      </c>
      <c r="Q67" s="10" t="s">
        <v>54</v>
      </c>
      <c r="R67" s="10" t="s">
        <v>55</v>
      </c>
      <c r="S67" s="10" t="s">
        <v>56</v>
      </c>
      <c r="T67" s="10" t="s">
        <v>108</v>
      </c>
      <c r="U67" s="10" t="s">
        <v>58</v>
      </c>
      <c r="V67" s="11"/>
      <c r="W67" s="10" t="s">
        <v>59</v>
      </c>
      <c r="X67" s="10" t="s">
        <v>109</v>
      </c>
      <c r="Y67" s="11"/>
      <c r="Z67" s="10" t="s">
        <v>61</v>
      </c>
      <c r="AA67" s="10" t="s">
        <v>112</v>
      </c>
      <c r="AB67" s="10" t="s">
        <v>63</v>
      </c>
      <c r="AC67" s="10" t="s">
        <v>64</v>
      </c>
      <c r="AD67" s="10" t="s">
        <v>65</v>
      </c>
      <c r="AE67" s="10" t="s">
        <v>69</v>
      </c>
      <c r="AF67" s="11"/>
      <c r="AG67" s="10" t="s">
        <v>102</v>
      </c>
      <c r="AH67" s="11"/>
      <c r="AI67" s="10" t="s">
        <v>66</v>
      </c>
      <c r="AJ67" s="10" t="s">
        <v>66</v>
      </c>
      <c r="AK67" s="10" t="s">
        <v>146</v>
      </c>
      <c r="AL67" s="11"/>
      <c r="AM67" s="10" t="s">
        <v>131</v>
      </c>
      <c r="AN67" s="11"/>
      <c r="AO67" s="10" t="s">
        <v>66</v>
      </c>
      <c r="AP67" s="10" t="s">
        <v>66</v>
      </c>
      <c r="AQ67" s="11"/>
      <c r="AR67" s="10" t="s">
        <v>72</v>
      </c>
      <c r="AS67" s="10" t="s">
        <v>74</v>
      </c>
      <c r="AT67" s="10" t="s">
        <v>73</v>
      </c>
      <c r="AU67" s="10" t="s">
        <v>74</v>
      </c>
      <c r="AV67" s="10" t="s">
        <v>74</v>
      </c>
      <c r="AW67" s="10" t="s">
        <v>982</v>
      </c>
      <c r="AX67" s="10" t="s">
        <v>66</v>
      </c>
      <c r="AY67" s="10" t="s">
        <v>65</v>
      </c>
      <c r="AZ67" s="10" t="s">
        <v>1253</v>
      </c>
      <c r="BA67" s="10" t="s">
        <v>132</v>
      </c>
      <c r="BB67" s="11"/>
      <c r="BC67" s="10" t="s">
        <v>87</v>
      </c>
      <c r="BD67" s="10" t="s">
        <v>1344</v>
      </c>
      <c r="BE67" s="10">
        <v>1774.0</v>
      </c>
    </row>
    <row r="68">
      <c r="A68" s="8">
        <v>45390.6396875</v>
      </c>
      <c r="B68" s="9">
        <v>45390.640023148146</v>
      </c>
      <c r="C68" s="10" t="s">
        <v>50</v>
      </c>
      <c r="D68" s="10" t="s">
        <v>1345</v>
      </c>
      <c r="E68" s="10">
        <v>100.0</v>
      </c>
      <c r="F68" s="10">
        <v>29.0</v>
      </c>
      <c r="G68" s="10" t="b">
        <v>1</v>
      </c>
      <c r="H68" s="9">
        <v>45390.64003472222</v>
      </c>
      <c r="I68" s="10" t="s">
        <v>1346</v>
      </c>
      <c r="J68" s="11"/>
      <c r="K68" s="11"/>
      <c r="L68" s="11"/>
      <c r="M68" s="11"/>
      <c r="N68" s="10">
        <v>9.9327</v>
      </c>
      <c r="O68" s="10">
        <v>78.1141</v>
      </c>
      <c r="P68" s="10" t="s">
        <v>53</v>
      </c>
      <c r="Q68" s="10" t="s">
        <v>54</v>
      </c>
      <c r="R68" s="10" t="s">
        <v>55</v>
      </c>
      <c r="S68" s="10" t="s">
        <v>98</v>
      </c>
      <c r="T68" s="10" t="s">
        <v>108</v>
      </c>
      <c r="U68" s="10" t="s">
        <v>58</v>
      </c>
      <c r="V68" s="11"/>
      <c r="W68" s="10" t="s">
        <v>59</v>
      </c>
      <c r="X68" s="10" t="s">
        <v>80</v>
      </c>
      <c r="Y68" s="11"/>
      <c r="Z68" s="10" t="s">
        <v>968</v>
      </c>
      <c r="AA68" s="10" t="s">
        <v>93</v>
      </c>
      <c r="AB68" s="10" t="s">
        <v>990</v>
      </c>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row>
    <row r="69">
      <c r="A69" s="8">
        <v>45390.644537037035</v>
      </c>
      <c r="B69" s="9">
        <v>45390.65011574074</v>
      </c>
      <c r="C69" s="10" t="s">
        <v>50</v>
      </c>
      <c r="D69" s="10" t="s">
        <v>1347</v>
      </c>
      <c r="E69" s="10">
        <v>100.0</v>
      </c>
      <c r="F69" s="10">
        <v>481.0</v>
      </c>
      <c r="G69" s="10" t="b">
        <v>1</v>
      </c>
      <c r="H69" s="9">
        <v>45390.65012731482</v>
      </c>
      <c r="I69" s="10" t="s">
        <v>1348</v>
      </c>
      <c r="J69" s="11"/>
      <c r="K69" s="11"/>
      <c r="L69" s="11"/>
      <c r="M69" s="11"/>
      <c r="N69" s="10">
        <v>34.0544</v>
      </c>
      <c r="O69" s="10">
        <v>-118.2441</v>
      </c>
      <c r="P69" s="10" t="s">
        <v>53</v>
      </c>
      <c r="Q69" s="10" t="s">
        <v>54</v>
      </c>
      <c r="R69" s="10" t="s">
        <v>55</v>
      </c>
      <c r="S69" s="10" t="s">
        <v>56</v>
      </c>
      <c r="T69" s="10" t="s">
        <v>108</v>
      </c>
      <c r="U69" s="10" t="s">
        <v>58</v>
      </c>
      <c r="V69" s="11"/>
      <c r="W69" s="10" t="s">
        <v>79</v>
      </c>
      <c r="X69" s="10" t="s">
        <v>80</v>
      </c>
      <c r="Y69" s="11"/>
      <c r="Z69" s="10" t="s">
        <v>81</v>
      </c>
      <c r="AA69" s="10" t="s">
        <v>100</v>
      </c>
      <c r="AB69" s="10" t="s">
        <v>63</v>
      </c>
      <c r="AC69" s="10" t="s">
        <v>64</v>
      </c>
      <c r="AD69" s="10" t="s">
        <v>65</v>
      </c>
      <c r="AE69" s="10" t="s">
        <v>66</v>
      </c>
      <c r="AF69" s="10" t="s">
        <v>1292</v>
      </c>
      <c r="AG69" s="10" t="s">
        <v>102</v>
      </c>
      <c r="AH69" s="11"/>
      <c r="AI69" s="10" t="s">
        <v>69</v>
      </c>
      <c r="AJ69" s="10" t="s">
        <v>69</v>
      </c>
      <c r="AK69" s="11"/>
      <c r="AL69" s="10" t="s">
        <v>146</v>
      </c>
      <c r="AM69" s="10" t="s">
        <v>124</v>
      </c>
      <c r="AN69" s="11"/>
      <c r="AO69" s="10" t="s">
        <v>66</v>
      </c>
      <c r="AP69" s="10" t="s">
        <v>66</v>
      </c>
      <c r="AQ69" s="11"/>
      <c r="AR69" s="10" t="s">
        <v>74</v>
      </c>
      <c r="AS69" s="10" t="s">
        <v>74</v>
      </c>
      <c r="AT69" s="10" t="s">
        <v>74</v>
      </c>
      <c r="AU69" s="10" t="s">
        <v>72</v>
      </c>
      <c r="AV69" s="10" t="s">
        <v>72</v>
      </c>
      <c r="AW69" s="10" t="s">
        <v>74</v>
      </c>
      <c r="AX69" s="10" t="s">
        <v>66</v>
      </c>
      <c r="AY69" s="10" t="s">
        <v>66</v>
      </c>
      <c r="AZ69" s="10" t="s">
        <v>1253</v>
      </c>
      <c r="BA69" s="10" t="s">
        <v>214</v>
      </c>
      <c r="BB69" s="11"/>
      <c r="BC69" s="10" t="s">
        <v>87</v>
      </c>
      <c r="BD69" s="10" t="s">
        <v>140</v>
      </c>
      <c r="BE69" s="10">
        <v>8593.0</v>
      </c>
    </row>
    <row r="70">
      <c r="A70" s="8">
        <v>45390.64716435185</v>
      </c>
      <c r="B70" s="9">
        <v>45390.64842592592</v>
      </c>
      <c r="C70" s="10" t="s">
        <v>50</v>
      </c>
      <c r="D70" s="10" t="s">
        <v>1350</v>
      </c>
      <c r="E70" s="10">
        <v>100.0</v>
      </c>
      <c r="F70" s="10">
        <v>108.0</v>
      </c>
      <c r="G70" s="10" t="b">
        <v>1</v>
      </c>
      <c r="H70" s="9">
        <v>45390.6484375</v>
      </c>
      <c r="I70" s="10" t="s">
        <v>1351</v>
      </c>
      <c r="J70" s="11"/>
      <c r="K70" s="11"/>
      <c r="L70" s="11"/>
      <c r="M70" s="11"/>
      <c r="N70" s="10">
        <v>33.6969</v>
      </c>
      <c r="O70" s="10">
        <v>-112.1658</v>
      </c>
      <c r="P70" s="10" t="s">
        <v>53</v>
      </c>
      <c r="Q70" s="10" t="s">
        <v>54</v>
      </c>
      <c r="R70" s="10" t="s">
        <v>55</v>
      </c>
      <c r="S70" s="10" t="s">
        <v>98</v>
      </c>
      <c r="T70" s="10" t="s">
        <v>108</v>
      </c>
      <c r="U70" s="10" t="s">
        <v>78</v>
      </c>
      <c r="V70" s="11"/>
      <c r="W70" s="10" t="s">
        <v>59</v>
      </c>
      <c r="X70" s="10" t="s">
        <v>80</v>
      </c>
      <c r="Y70" s="11"/>
      <c r="Z70" s="10" t="s">
        <v>99</v>
      </c>
      <c r="AA70" s="10" t="s">
        <v>62</v>
      </c>
      <c r="AB70" s="10" t="s">
        <v>63</v>
      </c>
      <c r="AC70" s="10" t="s">
        <v>151</v>
      </c>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row>
    <row r="71">
      <c r="A71" s="8">
        <v>45390.64942129629</v>
      </c>
      <c r="B71" s="9">
        <v>45390.66363425926</v>
      </c>
      <c r="C71" s="10" t="s">
        <v>50</v>
      </c>
      <c r="D71" s="10" t="s">
        <v>1352</v>
      </c>
      <c r="E71" s="10">
        <v>100.0</v>
      </c>
      <c r="F71" s="10">
        <v>1228.0</v>
      </c>
      <c r="G71" s="10" t="b">
        <v>1</v>
      </c>
      <c r="H71" s="9">
        <v>45390.66364583333</v>
      </c>
      <c r="I71" s="10" t="s">
        <v>1353</v>
      </c>
      <c r="J71" s="11"/>
      <c r="K71" s="11"/>
      <c r="L71" s="11"/>
      <c r="M71" s="11"/>
      <c r="N71" s="10">
        <v>17.3724</v>
      </c>
      <c r="O71" s="10">
        <v>78.4378</v>
      </c>
      <c r="P71" s="10" t="s">
        <v>53</v>
      </c>
      <c r="Q71" s="10" t="s">
        <v>54</v>
      </c>
      <c r="R71" s="10" t="s">
        <v>55</v>
      </c>
      <c r="S71" s="10" t="s">
        <v>56</v>
      </c>
      <c r="T71" s="10" t="s">
        <v>108</v>
      </c>
      <c r="U71" s="10" t="s">
        <v>58</v>
      </c>
      <c r="V71" s="11"/>
      <c r="W71" s="10" t="s">
        <v>59</v>
      </c>
      <c r="X71" s="10" t="s">
        <v>80</v>
      </c>
      <c r="Y71" s="11"/>
      <c r="Z71" s="10" t="s">
        <v>61</v>
      </c>
      <c r="AA71" s="10" t="s">
        <v>62</v>
      </c>
      <c r="AB71" s="10" t="s">
        <v>63</v>
      </c>
      <c r="AC71" s="10" t="s">
        <v>64</v>
      </c>
      <c r="AD71" s="10" t="s">
        <v>66</v>
      </c>
      <c r="AE71" s="10" t="s">
        <v>66</v>
      </c>
      <c r="AF71" s="10" t="s">
        <v>189</v>
      </c>
      <c r="AG71" s="11"/>
      <c r="AH71" s="11"/>
      <c r="AI71" s="10" t="s">
        <v>66</v>
      </c>
      <c r="AJ71" s="10" t="s">
        <v>66</v>
      </c>
      <c r="AK71" s="10" t="s">
        <v>70</v>
      </c>
      <c r="AL71" s="11"/>
      <c r="AM71" s="10" t="s">
        <v>147</v>
      </c>
      <c r="AN71" s="11"/>
      <c r="AO71" s="10" t="s">
        <v>66</v>
      </c>
      <c r="AP71" s="10" t="s">
        <v>66</v>
      </c>
      <c r="AQ71" s="11"/>
      <c r="AR71" s="10" t="s">
        <v>74</v>
      </c>
      <c r="AS71" s="10" t="s">
        <v>74</v>
      </c>
      <c r="AT71" s="10" t="s">
        <v>74</v>
      </c>
      <c r="AU71" s="10" t="s">
        <v>72</v>
      </c>
      <c r="AV71" s="10" t="s">
        <v>72</v>
      </c>
      <c r="AW71" s="10" t="s">
        <v>74</v>
      </c>
      <c r="AX71" s="10" t="s">
        <v>69</v>
      </c>
      <c r="AY71" s="10" t="s">
        <v>66</v>
      </c>
      <c r="AZ71" s="10" t="s">
        <v>1253</v>
      </c>
      <c r="BA71" s="10" t="s">
        <v>1354</v>
      </c>
      <c r="BB71" s="11"/>
      <c r="BC71" s="10" t="s">
        <v>87</v>
      </c>
      <c r="BD71" s="10" t="s">
        <v>1355</v>
      </c>
      <c r="BE71" s="10">
        <v>1293.0</v>
      </c>
    </row>
    <row r="72">
      <c r="A72" s="8">
        <v>45390.65862268519</v>
      </c>
      <c r="B72" s="9">
        <v>45390.67246527778</v>
      </c>
      <c r="C72" s="10" t="s">
        <v>50</v>
      </c>
      <c r="D72" s="10" t="s">
        <v>1359</v>
      </c>
      <c r="E72" s="10">
        <v>100.0</v>
      </c>
      <c r="F72" s="10">
        <v>1196.0</v>
      </c>
      <c r="G72" s="10" t="b">
        <v>1</v>
      </c>
      <c r="H72" s="9">
        <v>45390.672476851854</v>
      </c>
      <c r="I72" s="10" t="s">
        <v>1360</v>
      </c>
      <c r="J72" s="11"/>
      <c r="K72" s="11"/>
      <c r="L72" s="11"/>
      <c r="M72" s="11"/>
      <c r="N72" s="10">
        <v>42.6241</v>
      </c>
      <c r="O72" s="10">
        <v>-88.6266</v>
      </c>
      <c r="P72" s="10" t="s">
        <v>53</v>
      </c>
      <c r="Q72" s="10" t="s">
        <v>54</v>
      </c>
      <c r="R72" s="10" t="s">
        <v>55</v>
      </c>
      <c r="S72" s="10" t="s">
        <v>98</v>
      </c>
      <c r="T72" s="10" t="s">
        <v>108</v>
      </c>
      <c r="U72" s="10" t="s">
        <v>78</v>
      </c>
      <c r="V72" s="11"/>
      <c r="W72" s="10" t="s">
        <v>138</v>
      </c>
      <c r="X72" s="10" t="s">
        <v>92</v>
      </c>
      <c r="Y72" s="11"/>
      <c r="Z72" s="10" t="s">
        <v>81</v>
      </c>
      <c r="AA72" s="10" t="s">
        <v>100</v>
      </c>
      <c r="AB72" s="10" t="s">
        <v>63</v>
      </c>
      <c r="AC72" s="10" t="s">
        <v>64</v>
      </c>
      <c r="AD72" s="10" t="s">
        <v>69</v>
      </c>
      <c r="AE72" s="10" t="s">
        <v>66</v>
      </c>
      <c r="AF72" s="10" t="s">
        <v>1292</v>
      </c>
      <c r="AG72" s="10" t="s">
        <v>102</v>
      </c>
      <c r="AH72" s="11"/>
      <c r="AI72" s="10" t="s">
        <v>69</v>
      </c>
      <c r="AJ72" s="10" t="s">
        <v>69</v>
      </c>
      <c r="AK72" s="11"/>
      <c r="AL72" s="10" t="s">
        <v>146</v>
      </c>
      <c r="AM72" s="10" t="s">
        <v>124</v>
      </c>
      <c r="AN72" s="11"/>
      <c r="AO72" s="10" t="s">
        <v>65</v>
      </c>
      <c r="AP72" s="10" t="s">
        <v>66</v>
      </c>
      <c r="AQ72" s="11"/>
      <c r="AR72" s="10" t="s">
        <v>74</v>
      </c>
      <c r="AS72" s="10" t="s">
        <v>74</v>
      </c>
      <c r="AT72" s="10" t="s">
        <v>74</v>
      </c>
      <c r="AU72" s="10" t="s">
        <v>72</v>
      </c>
      <c r="AV72" s="10" t="s">
        <v>74</v>
      </c>
      <c r="AW72" s="10" t="s">
        <v>74</v>
      </c>
      <c r="AX72" s="10" t="s">
        <v>69</v>
      </c>
      <c r="AY72" s="10" t="s">
        <v>66</v>
      </c>
      <c r="AZ72" s="10" t="s">
        <v>1253</v>
      </c>
      <c r="BA72" s="10" t="s">
        <v>181</v>
      </c>
      <c r="BB72" s="11"/>
      <c r="BC72" s="10" t="s">
        <v>87</v>
      </c>
      <c r="BD72" s="11"/>
      <c r="BE72" s="10">
        <v>3133.0</v>
      </c>
    </row>
    <row r="73">
      <c r="A73" s="8">
        <v>45390.68054398148</v>
      </c>
      <c r="B73" s="9">
        <v>45390.68269675926</v>
      </c>
      <c r="C73" s="10" t="s">
        <v>50</v>
      </c>
      <c r="D73" s="10" t="s">
        <v>1363</v>
      </c>
      <c r="E73" s="10">
        <v>100.0</v>
      </c>
      <c r="F73" s="10">
        <v>186.0</v>
      </c>
      <c r="G73" s="10" t="b">
        <v>1</v>
      </c>
      <c r="H73" s="9">
        <v>45390.682708333334</v>
      </c>
      <c r="I73" s="10" t="s">
        <v>1364</v>
      </c>
      <c r="J73" s="11"/>
      <c r="K73" s="11"/>
      <c r="L73" s="11"/>
      <c r="M73" s="11"/>
      <c r="N73" s="10">
        <v>17.3724</v>
      </c>
      <c r="O73" s="10">
        <v>78.4378</v>
      </c>
      <c r="P73" s="10" t="s">
        <v>53</v>
      </c>
      <c r="Q73" s="10" t="s">
        <v>54</v>
      </c>
      <c r="R73" s="10" t="s">
        <v>55</v>
      </c>
      <c r="S73" s="10" t="s">
        <v>56</v>
      </c>
      <c r="T73" s="10" t="s">
        <v>961</v>
      </c>
      <c r="U73" s="10" t="s">
        <v>1358</v>
      </c>
      <c r="V73" s="11"/>
      <c r="W73" s="10" t="s">
        <v>59</v>
      </c>
      <c r="X73" s="10" t="s">
        <v>92</v>
      </c>
      <c r="Y73" s="11"/>
      <c r="Z73" s="10" t="s">
        <v>968</v>
      </c>
      <c r="AA73" s="10" t="s">
        <v>93</v>
      </c>
      <c r="AB73" s="10" t="s">
        <v>63</v>
      </c>
      <c r="AC73" s="10" t="s">
        <v>168</v>
      </c>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row>
    <row r="74">
      <c r="A74" s="8">
        <v>45390.682754629626</v>
      </c>
      <c r="B74" s="9">
        <v>45390.68714120371</v>
      </c>
      <c r="C74" s="10" t="s">
        <v>50</v>
      </c>
      <c r="D74" s="10" t="s">
        <v>1363</v>
      </c>
      <c r="E74" s="10">
        <v>100.0</v>
      </c>
      <c r="F74" s="10">
        <v>379.0</v>
      </c>
      <c r="G74" s="10" t="b">
        <v>1</v>
      </c>
      <c r="H74" s="9">
        <v>45390.68714120371</v>
      </c>
      <c r="I74" s="10" t="s">
        <v>1365</v>
      </c>
      <c r="J74" s="11"/>
      <c r="K74" s="11"/>
      <c r="L74" s="11"/>
      <c r="M74" s="11"/>
      <c r="N74" s="10">
        <v>17.3724</v>
      </c>
      <c r="O74" s="10">
        <v>78.4378</v>
      </c>
      <c r="P74" s="10" t="s">
        <v>53</v>
      </c>
      <c r="Q74" s="10" t="s">
        <v>54</v>
      </c>
      <c r="R74" s="10" t="s">
        <v>55</v>
      </c>
      <c r="S74" s="10" t="s">
        <v>56</v>
      </c>
      <c r="T74" s="10" t="s">
        <v>1241</v>
      </c>
      <c r="U74" s="10" t="s">
        <v>1358</v>
      </c>
      <c r="V74" s="11"/>
      <c r="W74" s="10" t="s">
        <v>59</v>
      </c>
      <c r="X74" s="10" t="s">
        <v>92</v>
      </c>
      <c r="Y74" s="11"/>
      <c r="Z74" s="10" t="s">
        <v>968</v>
      </c>
      <c r="AA74" s="10" t="s">
        <v>93</v>
      </c>
      <c r="AB74" s="10" t="s">
        <v>63</v>
      </c>
      <c r="AC74" s="10" t="s">
        <v>64</v>
      </c>
      <c r="AD74" s="10" t="s">
        <v>66</v>
      </c>
      <c r="AE74" s="10" t="s">
        <v>66</v>
      </c>
      <c r="AF74" s="10" t="s">
        <v>189</v>
      </c>
      <c r="AG74" s="11"/>
      <c r="AH74" s="11"/>
      <c r="AI74" s="10" t="s">
        <v>66</v>
      </c>
      <c r="AJ74" s="10" t="s">
        <v>66</v>
      </c>
      <c r="AK74" s="10" t="s">
        <v>70</v>
      </c>
      <c r="AL74" s="11"/>
      <c r="AM74" s="10" t="s">
        <v>71</v>
      </c>
      <c r="AN74" s="11"/>
      <c r="AO74" s="10" t="s">
        <v>66</v>
      </c>
      <c r="AP74" s="10" t="s">
        <v>66</v>
      </c>
      <c r="AQ74" s="11"/>
      <c r="AR74" s="10" t="s">
        <v>74</v>
      </c>
      <c r="AS74" s="10" t="s">
        <v>73</v>
      </c>
      <c r="AT74" s="10" t="s">
        <v>72</v>
      </c>
      <c r="AU74" s="10" t="s">
        <v>74</v>
      </c>
      <c r="AV74" s="10" t="s">
        <v>73</v>
      </c>
      <c r="AW74" s="10" t="s">
        <v>73</v>
      </c>
      <c r="AX74" s="10" t="s">
        <v>66</v>
      </c>
      <c r="AY74" s="10" t="s">
        <v>66</v>
      </c>
      <c r="AZ74" s="10" t="s">
        <v>1253</v>
      </c>
      <c r="BA74" s="10" t="s">
        <v>1366</v>
      </c>
      <c r="BB74" s="11"/>
      <c r="BC74" s="10" t="s">
        <v>87</v>
      </c>
      <c r="BD74" s="10" t="s">
        <v>126</v>
      </c>
      <c r="BE74" s="10">
        <v>4399.0</v>
      </c>
    </row>
    <row r="75">
      <c r="A75" s="8">
        <v>45390.70292824074</v>
      </c>
      <c r="B75" s="9">
        <v>45390.71346064815</v>
      </c>
      <c r="C75" s="10" t="s">
        <v>50</v>
      </c>
      <c r="D75" s="10" t="s">
        <v>230</v>
      </c>
      <c r="E75" s="10">
        <v>100.0</v>
      </c>
      <c r="F75" s="10">
        <v>909.0</v>
      </c>
      <c r="G75" s="10" t="b">
        <v>1</v>
      </c>
      <c r="H75" s="9">
        <v>45390.71346064815</v>
      </c>
      <c r="I75" s="10" t="s">
        <v>1367</v>
      </c>
      <c r="J75" s="11"/>
      <c r="K75" s="11"/>
      <c r="L75" s="11"/>
      <c r="M75" s="11"/>
      <c r="N75" s="10">
        <v>36.7405</v>
      </c>
      <c r="O75" s="10">
        <v>-119.7508</v>
      </c>
      <c r="P75" s="10" t="s">
        <v>53</v>
      </c>
      <c r="Q75" s="10" t="s">
        <v>54</v>
      </c>
      <c r="R75" s="10" t="s">
        <v>55</v>
      </c>
      <c r="S75" s="10" t="s">
        <v>98</v>
      </c>
      <c r="T75" s="10" t="s">
        <v>108</v>
      </c>
      <c r="U75" s="10" t="s">
        <v>78</v>
      </c>
      <c r="V75" s="11"/>
      <c r="W75" s="10" t="s">
        <v>79</v>
      </c>
      <c r="X75" s="10" t="s">
        <v>80</v>
      </c>
      <c r="Y75" s="11"/>
      <c r="Z75" s="10" t="s">
        <v>81</v>
      </c>
      <c r="AA75" s="10" t="s">
        <v>100</v>
      </c>
      <c r="AB75" s="10" t="s">
        <v>63</v>
      </c>
      <c r="AC75" s="10" t="s">
        <v>64</v>
      </c>
      <c r="AD75" s="10" t="s">
        <v>65</v>
      </c>
      <c r="AE75" s="10" t="s">
        <v>66</v>
      </c>
      <c r="AF75" s="10" t="s">
        <v>83</v>
      </c>
      <c r="AG75" s="11"/>
      <c r="AH75" s="11"/>
      <c r="AI75" s="10" t="s">
        <v>69</v>
      </c>
      <c r="AJ75" s="10" t="s">
        <v>69</v>
      </c>
      <c r="AK75" s="11"/>
      <c r="AL75" s="10" t="s">
        <v>123</v>
      </c>
      <c r="AM75" s="10" t="s">
        <v>124</v>
      </c>
      <c r="AN75" s="11"/>
      <c r="AO75" s="10" t="s">
        <v>66</v>
      </c>
      <c r="AP75" s="10" t="s">
        <v>66</v>
      </c>
      <c r="AQ75" s="11"/>
      <c r="AR75" s="10" t="s">
        <v>74</v>
      </c>
      <c r="AS75" s="10" t="s">
        <v>74</v>
      </c>
      <c r="AT75" s="10" t="s">
        <v>72</v>
      </c>
      <c r="AU75" s="10" t="s">
        <v>74</v>
      </c>
      <c r="AV75" s="10" t="s">
        <v>72</v>
      </c>
      <c r="AW75" s="10" t="s">
        <v>73</v>
      </c>
      <c r="AX75" s="10" t="s">
        <v>65</v>
      </c>
      <c r="AY75" s="10" t="s">
        <v>66</v>
      </c>
      <c r="AZ75" s="10" t="s">
        <v>1253</v>
      </c>
      <c r="BA75" s="10" t="s">
        <v>1368</v>
      </c>
      <c r="BB75" s="11"/>
      <c r="BC75" s="10" t="s">
        <v>87</v>
      </c>
      <c r="BD75" s="10" t="s">
        <v>126</v>
      </c>
      <c r="BE75" s="10">
        <v>7209.0</v>
      </c>
    </row>
    <row r="76">
      <c r="A76" s="8">
        <v>45390.703993055555</v>
      </c>
      <c r="B76" s="9">
        <v>45390.71811342592</v>
      </c>
      <c r="C76" s="10" t="s">
        <v>50</v>
      </c>
      <c r="D76" s="10" t="s">
        <v>1371</v>
      </c>
      <c r="E76" s="10">
        <v>100.0</v>
      </c>
      <c r="F76" s="10">
        <v>1219.0</v>
      </c>
      <c r="G76" s="10" t="b">
        <v>1</v>
      </c>
      <c r="H76" s="9">
        <v>45390.71811342592</v>
      </c>
      <c r="I76" s="10" t="s">
        <v>1372</v>
      </c>
      <c r="J76" s="11"/>
      <c r="K76" s="11"/>
      <c r="L76" s="11"/>
      <c r="M76" s="11"/>
      <c r="N76" s="10">
        <v>40.0178</v>
      </c>
      <c r="O76" s="10">
        <v>-82.978</v>
      </c>
      <c r="P76" s="10" t="s">
        <v>53</v>
      </c>
      <c r="Q76" s="10" t="s">
        <v>54</v>
      </c>
      <c r="R76" s="10" t="s">
        <v>55</v>
      </c>
      <c r="S76" s="10" t="s">
        <v>98</v>
      </c>
      <c r="T76" s="10" t="s">
        <v>108</v>
      </c>
      <c r="U76" s="10" t="s">
        <v>78</v>
      </c>
      <c r="V76" s="11"/>
      <c r="W76" s="10" t="s">
        <v>59</v>
      </c>
      <c r="X76" s="10" t="s">
        <v>92</v>
      </c>
      <c r="Y76" s="11"/>
      <c r="Z76" s="10" t="s">
        <v>61</v>
      </c>
      <c r="AA76" s="10" t="s">
        <v>100</v>
      </c>
      <c r="AB76" s="10" t="s">
        <v>63</v>
      </c>
      <c r="AC76" s="10" t="s">
        <v>64</v>
      </c>
      <c r="AD76" s="10" t="s">
        <v>69</v>
      </c>
      <c r="AE76" s="10" t="s">
        <v>66</v>
      </c>
      <c r="AF76" s="10" t="s">
        <v>83</v>
      </c>
      <c r="AG76" s="11"/>
      <c r="AH76" s="11"/>
      <c r="AI76" s="10" t="s">
        <v>69</v>
      </c>
      <c r="AJ76" s="10" t="s">
        <v>66</v>
      </c>
      <c r="AK76" s="10" t="s">
        <v>123</v>
      </c>
      <c r="AL76" s="11"/>
      <c r="AM76" s="10" t="s">
        <v>124</v>
      </c>
      <c r="AN76" s="11"/>
      <c r="AO76" s="10" t="s">
        <v>66</v>
      </c>
      <c r="AP76" s="10" t="s">
        <v>66</v>
      </c>
      <c r="AQ76" s="11"/>
      <c r="AR76" s="10" t="s">
        <v>74</v>
      </c>
      <c r="AS76" s="10" t="s">
        <v>74</v>
      </c>
      <c r="AT76" s="10" t="s">
        <v>73</v>
      </c>
      <c r="AU76" s="10" t="s">
        <v>72</v>
      </c>
      <c r="AV76" s="10" t="s">
        <v>113</v>
      </c>
      <c r="AW76" s="10" t="s">
        <v>74</v>
      </c>
      <c r="AX76" s="10" t="s">
        <v>65</v>
      </c>
      <c r="AY76" s="10" t="s">
        <v>69</v>
      </c>
      <c r="AZ76" s="10" t="s">
        <v>1253</v>
      </c>
      <c r="BA76" s="10" t="s">
        <v>200</v>
      </c>
      <c r="BB76" s="11"/>
      <c r="BC76" s="10" t="s">
        <v>87</v>
      </c>
      <c r="BD76" s="10" t="s">
        <v>1373</v>
      </c>
      <c r="BE76" s="10">
        <v>3937.0</v>
      </c>
    </row>
    <row r="77">
      <c r="A77" s="8">
        <v>45390.70600694444</v>
      </c>
      <c r="B77" s="9">
        <v>45390.717939814815</v>
      </c>
      <c r="C77" s="10" t="s">
        <v>50</v>
      </c>
      <c r="D77" s="10" t="s">
        <v>1374</v>
      </c>
      <c r="E77" s="10">
        <v>100.0</v>
      </c>
      <c r="F77" s="10">
        <v>1031.0</v>
      </c>
      <c r="G77" s="10" t="b">
        <v>1</v>
      </c>
      <c r="H77" s="9">
        <v>45390.71795138889</v>
      </c>
      <c r="I77" s="10" t="s">
        <v>1375</v>
      </c>
      <c r="J77" s="11"/>
      <c r="K77" s="11"/>
      <c r="L77" s="11"/>
      <c r="M77" s="11"/>
      <c r="N77" s="10">
        <v>40.7668</v>
      </c>
      <c r="O77" s="10">
        <v>-84.0996</v>
      </c>
      <c r="P77" s="10" t="s">
        <v>53</v>
      </c>
      <c r="Q77" s="10" t="s">
        <v>54</v>
      </c>
      <c r="R77" s="10" t="s">
        <v>55</v>
      </c>
      <c r="S77" s="10" t="s">
        <v>56</v>
      </c>
      <c r="T77" s="10" t="s">
        <v>108</v>
      </c>
      <c r="U77" s="10" t="s">
        <v>78</v>
      </c>
      <c r="V77" s="11"/>
      <c r="W77" s="10" t="s">
        <v>138</v>
      </c>
      <c r="X77" s="10" t="s">
        <v>80</v>
      </c>
      <c r="Y77" s="11"/>
      <c r="Z77" s="10" t="s">
        <v>61</v>
      </c>
      <c r="AA77" s="10" t="s">
        <v>112</v>
      </c>
      <c r="AB77" s="10" t="s">
        <v>63</v>
      </c>
      <c r="AC77" s="10" t="s">
        <v>64</v>
      </c>
      <c r="AD77" s="10" t="s">
        <v>66</v>
      </c>
      <c r="AE77" s="10" t="s">
        <v>66</v>
      </c>
      <c r="AF77" s="10" t="s">
        <v>83</v>
      </c>
      <c r="AG77" s="11"/>
      <c r="AH77" s="11"/>
      <c r="AI77" s="10" t="s">
        <v>66</v>
      </c>
      <c r="AJ77" s="10" t="s">
        <v>69</v>
      </c>
      <c r="AK77" s="11"/>
      <c r="AL77" s="10" t="s">
        <v>123</v>
      </c>
      <c r="AM77" s="10" t="s">
        <v>131</v>
      </c>
      <c r="AN77" s="11"/>
      <c r="AO77" s="10" t="s">
        <v>65</v>
      </c>
      <c r="AP77" s="10" t="s">
        <v>66</v>
      </c>
      <c r="AQ77" s="11"/>
      <c r="AR77" s="10" t="s">
        <v>73</v>
      </c>
      <c r="AS77" s="10" t="s">
        <v>74</v>
      </c>
      <c r="AT77" s="10" t="s">
        <v>74</v>
      </c>
      <c r="AU77" s="10" t="s">
        <v>72</v>
      </c>
      <c r="AV77" s="10" t="s">
        <v>72</v>
      </c>
      <c r="AW77" s="10" t="s">
        <v>982</v>
      </c>
      <c r="AX77" s="10" t="s">
        <v>66</v>
      </c>
      <c r="AY77" s="10" t="s">
        <v>66</v>
      </c>
      <c r="AZ77" s="10" t="s">
        <v>1253</v>
      </c>
      <c r="BA77" s="10" t="s">
        <v>214</v>
      </c>
      <c r="BB77" s="11"/>
      <c r="BC77" s="10" t="s">
        <v>87</v>
      </c>
      <c r="BD77" s="10" t="s">
        <v>1376</v>
      </c>
      <c r="BE77" s="10">
        <v>8246.0</v>
      </c>
    </row>
    <row r="78">
      <c r="A78" s="8">
        <v>45390.706041666665</v>
      </c>
      <c r="B78" s="9">
        <v>45390.72046296296</v>
      </c>
      <c r="C78" s="10" t="s">
        <v>50</v>
      </c>
      <c r="D78" s="10" t="s">
        <v>1377</v>
      </c>
      <c r="E78" s="10">
        <v>100.0</v>
      </c>
      <c r="F78" s="10">
        <v>1245.0</v>
      </c>
      <c r="G78" s="10" t="b">
        <v>1</v>
      </c>
      <c r="H78" s="9">
        <v>45390.72047453704</v>
      </c>
      <c r="I78" s="10" t="s">
        <v>1378</v>
      </c>
      <c r="J78" s="11"/>
      <c r="K78" s="11"/>
      <c r="L78" s="11"/>
      <c r="M78" s="11"/>
      <c r="N78" s="10">
        <v>39.0705</v>
      </c>
      <c r="O78" s="10">
        <v>-84.516</v>
      </c>
      <c r="P78" s="10" t="s">
        <v>53</v>
      </c>
      <c r="Q78" s="10" t="s">
        <v>54</v>
      </c>
      <c r="R78" s="10" t="s">
        <v>55</v>
      </c>
      <c r="S78" s="10" t="s">
        <v>98</v>
      </c>
      <c r="T78" s="10" t="s">
        <v>108</v>
      </c>
      <c r="U78" s="10" t="s">
        <v>78</v>
      </c>
      <c r="V78" s="11"/>
      <c r="W78" s="10" t="s">
        <v>957</v>
      </c>
      <c r="X78" s="10" t="s">
        <v>80</v>
      </c>
      <c r="Y78" s="11"/>
      <c r="Z78" s="10" t="s">
        <v>81</v>
      </c>
      <c r="AA78" s="10" t="s">
        <v>93</v>
      </c>
      <c r="AB78" s="10" t="s">
        <v>63</v>
      </c>
      <c r="AC78" s="10" t="s">
        <v>64</v>
      </c>
      <c r="AD78" s="10" t="s">
        <v>66</v>
      </c>
      <c r="AE78" s="10" t="s">
        <v>66</v>
      </c>
      <c r="AF78" s="10" t="s">
        <v>83</v>
      </c>
      <c r="AG78" s="11"/>
      <c r="AH78" s="11"/>
      <c r="AI78" s="10" t="s">
        <v>69</v>
      </c>
      <c r="AJ78" s="10" t="s">
        <v>69</v>
      </c>
      <c r="AK78" s="11"/>
      <c r="AL78" s="10" t="s">
        <v>70</v>
      </c>
      <c r="AM78" s="10" t="s">
        <v>1379</v>
      </c>
      <c r="AN78" s="10" t="s">
        <v>1380</v>
      </c>
      <c r="AO78" s="10" t="s">
        <v>66</v>
      </c>
      <c r="AP78" s="10" t="s">
        <v>66</v>
      </c>
      <c r="AQ78" s="11"/>
      <c r="AR78" s="10" t="s">
        <v>74</v>
      </c>
      <c r="AS78" s="10" t="s">
        <v>74</v>
      </c>
      <c r="AT78" s="10" t="s">
        <v>74</v>
      </c>
      <c r="AU78" s="10" t="s">
        <v>73</v>
      </c>
      <c r="AV78" s="10" t="s">
        <v>113</v>
      </c>
      <c r="AW78" s="10" t="s">
        <v>74</v>
      </c>
      <c r="AX78" s="10" t="s">
        <v>69</v>
      </c>
      <c r="AY78" s="10" t="s">
        <v>65</v>
      </c>
      <c r="AZ78" s="10" t="s">
        <v>1253</v>
      </c>
      <c r="BA78" s="10" t="s">
        <v>1381</v>
      </c>
      <c r="BB78" s="10" t="s">
        <v>1382</v>
      </c>
      <c r="BC78" s="10" t="s">
        <v>87</v>
      </c>
      <c r="BD78" s="10" t="s">
        <v>1383</v>
      </c>
      <c r="BE78" s="10">
        <v>1462.0</v>
      </c>
    </row>
    <row r="79">
      <c r="A79" s="8">
        <v>45390.710868055554</v>
      </c>
      <c r="B79" s="9">
        <v>45390.71425925926</v>
      </c>
      <c r="C79" s="10" t="s">
        <v>50</v>
      </c>
      <c r="D79" s="10" t="s">
        <v>1363</v>
      </c>
      <c r="E79" s="10">
        <v>100.0</v>
      </c>
      <c r="F79" s="10">
        <v>292.0</v>
      </c>
      <c r="G79" s="10" t="b">
        <v>1</v>
      </c>
      <c r="H79" s="9">
        <v>45390.71425925926</v>
      </c>
      <c r="I79" s="10" t="s">
        <v>1561</v>
      </c>
      <c r="J79" s="11"/>
      <c r="K79" s="11"/>
      <c r="L79" s="11"/>
      <c r="M79" s="11"/>
      <c r="N79" s="10">
        <v>17.3724</v>
      </c>
      <c r="O79" s="10">
        <v>78.4378</v>
      </c>
      <c r="P79" s="10" t="s">
        <v>53</v>
      </c>
      <c r="Q79" s="10" t="s">
        <v>54</v>
      </c>
      <c r="R79" s="10" t="s">
        <v>55</v>
      </c>
      <c r="S79" s="10" t="s">
        <v>56</v>
      </c>
      <c r="T79" s="10" t="s">
        <v>1241</v>
      </c>
      <c r="U79" s="10" t="s">
        <v>1358</v>
      </c>
      <c r="V79" s="11"/>
      <c r="W79" s="10" t="s">
        <v>59</v>
      </c>
      <c r="X79" s="10" t="s">
        <v>92</v>
      </c>
      <c r="Y79" s="11"/>
      <c r="Z79" s="10" t="s">
        <v>968</v>
      </c>
      <c r="AA79" s="10" t="s">
        <v>93</v>
      </c>
      <c r="AB79" s="10" t="s">
        <v>63</v>
      </c>
      <c r="AC79" s="10" t="s">
        <v>64</v>
      </c>
      <c r="AD79" s="10" t="s">
        <v>66</v>
      </c>
      <c r="AE79" s="10" t="s">
        <v>66</v>
      </c>
      <c r="AF79" s="10" t="s">
        <v>189</v>
      </c>
      <c r="AG79" s="11"/>
      <c r="AH79" s="11"/>
      <c r="AI79" s="10" t="s">
        <v>66</v>
      </c>
      <c r="AJ79" s="10" t="s">
        <v>66</v>
      </c>
      <c r="AK79" s="10" t="s">
        <v>70</v>
      </c>
      <c r="AL79" s="11"/>
      <c r="AM79" s="10" t="s">
        <v>71</v>
      </c>
      <c r="AN79" s="11"/>
      <c r="AO79" s="10" t="s">
        <v>66</v>
      </c>
      <c r="AP79" s="10" t="s">
        <v>66</v>
      </c>
      <c r="AQ79" s="11"/>
      <c r="AR79" s="10" t="s">
        <v>74</v>
      </c>
      <c r="AS79" s="10" t="s">
        <v>73</v>
      </c>
      <c r="AT79" s="10" t="s">
        <v>74</v>
      </c>
      <c r="AU79" s="10" t="s">
        <v>74</v>
      </c>
      <c r="AV79" s="10" t="s">
        <v>74</v>
      </c>
      <c r="AW79" s="10" t="s">
        <v>73</v>
      </c>
      <c r="AX79" s="10" t="s">
        <v>66</v>
      </c>
      <c r="AY79" s="10" t="s">
        <v>66</v>
      </c>
      <c r="AZ79" s="10" t="s">
        <v>1298</v>
      </c>
      <c r="BA79" s="10" t="s">
        <v>1562</v>
      </c>
      <c r="BB79" s="11"/>
      <c r="BC79" s="10" t="s">
        <v>87</v>
      </c>
      <c r="BD79" s="10" t="s">
        <v>126</v>
      </c>
      <c r="BE79" s="10">
        <v>8364.0</v>
      </c>
    </row>
    <row r="80">
      <c r="A80" s="8">
        <v>45390.718564814815</v>
      </c>
      <c r="B80" s="9">
        <v>45390.719375</v>
      </c>
      <c r="C80" s="10" t="s">
        <v>50</v>
      </c>
      <c r="D80" s="10" t="s">
        <v>1387</v>
      </c>
      <c r="E80" s="10">
        <v>100.0</v>
      </c>
      <c r="F80" s="10">
        <v>70.0</v>
      </c>
      <c r="G80" s="10" t="b">
        <v>1</v>
      </c>
      <c r="H80" s="9">
        <v>45390.71938657408</v>
      </c>
      <c r="I80" s="10" t="s">
        <v>1388</v>
      </c>
      <c r="J80" s="11"/>
      <c r="K80" s="11"/>
      <c r="L80" s="11"/>
      <c r="M80" s="11"/>
      <c r="N80" s="10">
        <v>16.5033</v>
      </c>
      <c r="O80" s="10">
        <v>80.6465</v>
      </c>
      <c r="P80" s="10" t="s">
        <v>53</v>
      </c>
      <c r="Q80" s="10" t="s">
        <v>54</v>
      </c>
      <c r="R80" s="10" t="s">
        <v>55</v>
      </c>
      <c r="S80" s="10" t="s">
        <v>56</v>
      </c>
      <c r="T80" s="10" t="s">
        <v>1241</v>
      </c>
      <c r="U80" s="10" t="s">
        <v>58</v>
      </c>
      <c r="V80" s="11"/>
      <c r="W80" s="10" t="s">
        <v>59</v>
      </c>
      <c r="X80" s="10" t="s">
        <v>60</v>
      </c>
      <c r="Y80" s="11"/>
      <c r="Z80" s="10" t="s">
        <v>99</v>
      </c>
      <c r="AA80" s="10" t="s">
        <v>62</v>
      </c>
      <c r="AB80" s="10" t="s">
        <v>1389</v>
      </c>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row>
    <row r="81">
      <c r="A81" s="8">
        <v>45390.719456018516</v>
      </c>
      <c r="B81" s="9">
        <v>45390.71996527778</v>
      </c>
      <c r="C81" s="10" t="s">
        <v>50</v>
      </c>
      <c r="D81" s="10" t="s">
        <v>1387</v>
      </c>
      <c r="E81" s="10">
        <v>100.0</v>
      </c>
      <c r="F81" s="10">
        <v>43.0</v>
      </c>
      <c r="G81" s="10" t="b">
        <v>1</v>
      </c>
      <c r="H81" s="9">
        <v>45390.71996527778</v>
      </c>
      <c r="I81" s="10" t="s">
        <v>1390</v>
      </c>
      <c r="J81" s="11"/>
      <c r="K81" s="11"/>
      <c r="L81" s="11"/>
      <c r="M81" s="11"/>
      <c r="N81" s="10">
        <v>16.5033</v>
      </c>
      <c r="O81" s="10">
        <v>80.6465</v>
      </c>
      <c r="P81" s="10" t="s">
        <v>53</v>
      </c>
      <c r="Q81" s="10" t="s">
        <v>54</v>
      </c>
      <c r="R81" s="10" t="s">
        <v>55</v>
      </c>
      <c r="S81" s="10" t="s">
        <v>56</v>
      </c>
      <c r="T81" s="10" t="s">
        <v>1241</v>
      </c>
      <c r="U81" s="10" t="s">
        <v>58</v>
      </c>
      <c r="V81" s="11"/>
      <c r="W81" s="10" t="s">
        <v>138</v>
      </c>
      <c r="X81" s="10" t="s">
        <v>60</v>
      </c>
      <c r="Y81" s="11"/>
      <c r="Z81" s="10" t="s">
        <v>99</v>
      </c>
      <c r="AA81" s="10" t="s">
        <v>62</v>
      </c>
      <c r="AB81" s="10" t="s">
        <v>63</v>
      </c>
      <c r="AC81" s="10" t="s">
        <v>151</v>
      </c>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row>
    <row r="82">
      <c r="A82" s="8">
        <v>45390.72002314815</v>
      </c>
      <c r="B82" s="9">
        <v>45390.78138888889</v>
      </c>
      <c r="C82" s="10" t="s">
        <v>50</v>
      </c>
      <c r="D82" s="10" t="s">
        <v>1387</v>
      </c>
      <c r="E82" s="10">
        <v>100.0</v>
      </c>
      <c r="F82" s="10">
        <v>5302.0</v>
      </c>
      <c r="G82" s="10" t="b">
        <v>1</v>
      </c>
      <c r="H82" s="9">
        <v>45390.78140046296</v>
      </c>
      <c r="I82" s="10" t="s">
        <v>1391</v>
      </c>
      <c r="J82" s="11"/>
      <c r="K82" s="11"/>
      <c r="L82" s="11"/>
      <c r="M82" s="11"/>
      <c r="N82" s="10">
        <v>16.5033</v>
      </c>
      <c r="O82" s="10">
        <v>80.6465</v>
      </c>
      <c r="P82" s="10" t="s">
        <v>53</v>
      </c>
      <c r="Q82" s="10" t="s">
        <v>54</v>
      </c>
      <c r="R82" s="10" t="s">
        <v>55</v>
      </c>
      <c r="S82" s="10" t="s">
        <v>56</v>
      </c>
      <c r="T82" s="10" t="s">
        <v>1241</v>
      </c>
      <c r="U82" s="10" t="s">
        <v>58</v>
      </c>
      <c r="V82" s="11"/>
      <c r="W82" s="10" t="s">
        <v>138</v>
      </c>
      <c r="X82" s="10" t="s">
        <v>109</v>
      </c>
      <c r="Y82" s="11"/>
      <c r="Z82" s="10" t="s">
        <v>61</v>
      </c>
      <c r="AA82" s="10" t="s">
        <v>62</v>
      </c>
      <c r="AB82" s="10" t="s">
        <v>63</v>
      </c>
      <c r="AC82" s="10" t="s">
        <v>64</v>
      </c>
      <c r="AD82" s="10" t="s">
        <v>65</v>
      </c>
      <c r="AE82" s="10" t="s">
        <v>66</v>
      </c>
      <c r="AF82" s="10" t="s">
        <v>67</v>
      </c>
      <c r="AG82" s="10" t="s">
        <v>1323</v>
      </c>
      <c r="AH82" s="11"/>
      <c r="AI82" s="10" t="s">
        <v>66</v>
      </c>
      <c r="AJ82" s="10" t="s">
        <v>66</v>
      </c>
      <c r="AK82" s="10" t="s">
        <v>70</v>
      </c>
      <c r="AL82" s="11"/>
      <c r="AM82" s="10" t="s">
        <v>213</v>
      </c>
      <c r="AN82" s="11"/>
      <c r="AO82" s="10" t="s">
        <v>65</v>
      </c>
      <c r="AP82" s="10" t="s">
        <v>66</v>
      </c>
      <c r="AQ82" s="11"/>
      <c r="AR82" s="10" t="s">
        <v>73</v>
      </c>
      <c r="AS82" s="10" t="s">
        <v>72</v>
      </c>
      <c r="AT82" s="10" t="s">
        <v>73</v>
      </c>
      <c r="AU82" s="10" t="s">
        <v>74</v>
      </c>
      <c r="AV82" s="10" t="s">
        <v>73</v>
      </c>
      <c r="AW82" s="10" t="s">
        <v>73</v>
      </c>
      <c r="AX82" s="10" t="s">
        <v>65</v>
      </c>
      <c r="AY82" s="10" t="s">
        <v>69</v>
      </c>
      <c r="AZ82" s="10" t="s">
        <v>1298</v>
      </c>
      <c r="BA82" s="10" t="s">
        <v>1392</v>
      </c>
      <c r="BB82" s="11"/>
      <c r="BC82" s="10" t="s">
        <v>87</v>
      </c>
      <c r="BD82" s="10" t="s">
        <v>1393</v>
      </c>
      <c r="BE82" s="10">
        <v>8532.0</v>
      </c>
    </row>
    <row r="83">
      <c r="A83" s="8">
        <v>45390.72295138889</v>
      </c>
      <c r="B83" s="9">
        <v>45390.733831018515</v>
      </c>
      <c r="C83" s="10" t="s">
        <v>50</v>
      </c>
      <c r="D83" s="10" t="s">
        <v>1396</v>
      </c>
      <c r="E83" s="10">
        <v>100.0</v>
      </c>
      <c r="F83" s="10">
        <v>940.0</v>
      </c>
      <c r="G83" s="10" t="b">
        <v>1</v>
      </c>
      <c r="H83" s="9">
        <v>45390.73384259259</v>
      </c>
      <c r="I83" s="10" t="s">
        <v>1397</v>
      </c>
      <c r="J83" s="11"/>
      <c r="K83" s="11"/>
      <c r="L83" s="11"/>
      <c r="M83" s="11"/>
      <c r="N83" s="10">
        <v>41.6786</v>
      </c>
      <c r="O83" s="10">
        <v>-85.9579</v>
      </c>
      <c r="P83" s="10" t="s">
        <v>53</v>
      </c>
      <c r="Q83" s="10" t="s">
        <v>54</v>
      </c>
      <c r="R83" s="10" t="s">
        <v>55</v>
      </c>
      <c r="S83" s="10" t="s">
        <v>98</v>
      </c>
      <c r="T83" s="10" t="s">
        <v>108</v>
      </c>
      <c r="U83" s="10" t="s">
        <v>78</v>
      </c>
      <c r="V83" s="11"/>
      <c r="W83" s="10" t="s">
        <v>79</v>
      </c>
      <c r="X83" s="10" t="s">
        <v>80</v>
      </c>
      <c r="Y83" s="11"/>
      <c r="Z83" s="10" t="s">
        <v>81</v>
      </c>
      <c r="AA83" s="10" t="s">
        <v>112</v>
      </c>
      <c r="AB83" s="10" t="s">
        <v>63</v>
      </c>
      <c r="AC83" s="10" t="s">
        <v>64</v>
      </c>
      <c r="AD83" s="10" t="s">
        <v>65</v>
      </c>
      <c r="AE83" s="10" t="s">
        <v>66</v>
      </c>
      <c r="AF83" s="10" t="s">
        <v>1292</v>
      </c>
      <c r="AG83" s="10" t="s">
        <v>68</v>
      </c>
      <c r="AH83" s="11"/>
      <c r="AI83" s="10" t="s">
        <v>66</v>
      </c>
      <c r="AJ83" s="10" t="s">
        <v>69</v>
      </c>
      <c r="AK83" s="11"/>
      <c r="AL83" s="10" t="s">
        <v>146</v>
      </c>
      <c r="AM83" s="10" t="s">
        <v>973</v>
      </c>
      <c r="AN83" s="11"/>
      <c r="AO83" s="10" t="s">
        <v>66</v>
      </c>
      <c r="AP83" s="10" t="s">
        <v>66</v>
      </c>
      <c r="AQ83" s="11"/>
      <c r="AR83" s="10" t="s">
        <v>73</v>
      </c>
      <c r="AS83" s="10" t="s">
        <v>74</v>
      </c>
      <c r="AT83" s="10" t="s">
        <v>73</v>
      </c>
      <c r="AU83" s="10" t="s">
        <v>72</v>
      </c>
      <c r="AV83" s="10" t="s">
        <v>72</v>
      </c>
      <c r="AW83" s="10" t="s">
        <v>73</v>
      </c>
      <c r="AX83" s="10" t="s">
        <v>65</v>
      </c>
      <c r="AY83" s="10" t="s">
        <v>65</v>
      </c>
      <c r="AZ83" s="10" t="s">
        <v>1298</v>
      </c>
      <c r="BA83" s="10" t="s">
        <v>232</v>
      </c>
      <c r="BB83" s="11"/>
      <c r="BC83" s="10" t="s">
        <v>87</v>
      </c>
      <c r="BD83" s="11"/>
      <c r="BE83" s="10">
        <v>5489.0</v>
      </c>
    </row>
    <row r="84">
      <c r="A84" s="8">
        <v>45390.72329861111</v>
      </c>
      <c r="B84" s="9">
        <v>45390.72509259259</v>
      </c>
      <c r="C84" s="10" t="s">
        <v>50</v>
      </c>
      <c r="D84" s="10" t="s">
        <v>1398</v>
      </c>
      <c r="E84" s="10">
        <v>100.0</v>
      </c>
      <c r="F84" s="10">
        <v>155.0</v>
      </c>
      <c r="G84" s="10" t="b">
        <v>1</v>
      </c>
      <c r="H84" s="9">
        <v>45390.72510416667</v>
      </c>
      <c r="I84" s="10" t="s">
        <v>1399</v>
      </c>
      <c r="J84" s="11"/>
      <c r="K84" s="11"/>
      <c r="L84" s="11"/>
      <c r="M84" s="11"/>
      <c r="N84" s="10">
        <v>30.2903</v>
      </c>
      <c r="O84" s="10">
        <v>-81.5092</v>
      </c>
      <c r="P84" s="10" t="s">
        <v>53</v>
      </c>
      <c r="Q84" s="10" t="s">
        <v>54</v>
      </c>
      <c r="R84" s="10" t="s">
        <v>55</v>
      </c>
      <c r="S84" s="10" t="s">
        <v>98</v>
      </c>
      <c r="T84" s="10" t="s">
        <v>108</v>
      </c>
      <c r="U84" s="10" t="s">
        <v>78</v>
      </c>
      <c r="V84" s="11"/>
      <c r="W84" s="10" t="s">
        <v>59</v>
      </c>
      <c r="X84" s="10" t="s">
        <v>80</v>
      </c>
      <c r="Y84" s="11"/>
      <c r="Z84" s="10" t="s">
        <v>99</v>
      </c>
      <c r="AA84" s="10" t="s">
        <v>100</v>
      </c>
      <c r="AB84" s="10" t="s">
        <v>990</v>
      </c>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row>
    <row r="85">
      <c r="A85" s="8">
        <v>45390.72398148148</v>
      </c>
      <c r="B85" s="9">
        <v>45390.72938657407</v>
      </c>
      <c r="C85" s="10" t="s">
        <v>50</v>
      </c>
      <c r="D85" s="10" t="s">
        <v>1394</v>
      </c>
      <c r="E85" s="10">
        <v>100.0</v>
      </c>
      <c r="F85" s="10">
        <v>467.0</v>
      </c>
      <c r="G85" s="10" t="b">
        <v>1</v>
      </c>
      <c r="H85" s="9">
        <v>45390.72939814815</v>
      </c>
      <c r="I85" s="10" t="s">
        <v>1400</v>
      </c>
      <c r="J85" s="11"/>
      <c r="K85" s="11"/>
      <c r="L85" s="11"/>
      <c r="M85" s="11"/>
      <c r="N85" s="10">
        <v>9.9327</v>
      </c>
      <c r="O85" s="10">
        <v>78.1141</v>
      </c>
      <c r="P85" s="10" t="s">
        <v>53</v>
      </c>
      <c r="Q85" s="10" t="s">
        <v>54</v>
      </c>
      <c r="R85" s="10" t="s">
        <v>55</v>
      </c>
      <c r="S85" s="10" t="s">
        <v>56</v>
      </c>
      <c r="T85" s="10" t="s">
        <v>1241</v>
      </c>
      <c r="U85" s="10" t="s">
        <v>58</v>
      </c>
      <c r="V85" s="11"/>
      <c r="W85" s="10" t="s">
        <v>59</v>
      </c>
      <c r="X85" s="10" t="s">
        <v>109</v>
      </c>
      <c r="Y85" s="11"/>
      <c r="Z85" s="10" t="s">
        <v>61</v>
      </c>
      <c r="AA85" s="10" t="s">
        <v>112</v>
      </c>
      <c r="AB85" s="10" t="s">
        <v>63</v>
      </c>
      <c r="AC85" s="10" t="s">
        <v>64</v>
      </c>
      <c r="AD85" s="10" t="s">
        <v>65</v>
      </c>
      <c r="AE85" s="10" t="s">
        <v>66</v>
      </c>
      <c r="AF85" s="10" t="s">
        <v>1401</v>
      </c>
      <c r="AG85" s="10" t="s">
        <v>1323</v>
      </c>
      <c r="AH85" s="11"/>
      <c r="AI85" s="10" t="s">
        <v>66</v>
      </c>
      <c r="AJ85" s="10" t="s">
        <v>66</v>
      </c>
      <c r="AK85" s="10" t="s">
        <v>70</v>
      </c>
      <c r="AL85" s="11"/>
      <c r="AM85" s="10" t="s">
        <v>998</v>
      </c>
      <c r="AN85" s="11"/>
      <c r="AO85" s="10" t="s">
        <v>65</v>
      </c>
      <c r="AP85" s="10" t="s">
        <v>66</v>
      </c>
      <c r="AQ85" s="11"/>
      <c r="AR85" s="10" t="s">
        <v>74</v>
      </c>
      <c r="AS85" s="10" t="s">
        <v>73</v>
      </c>
      <c r="AT85" s="10" t="s">
        <v>73</v>
      </c>
      <c r="AU85" s="10" t="s">
        <v>74</v>
      </c>
      <c r="AV85" s="10" t="s">
        <v>73</v>
      </c>
      <c r="AW85" s="10" t="s">
        <v>74</v>
      </c>
      <c r="AX85" s="10" t="s">
        <v>65</v>
      </c>
      <c r="AY85" s="10" t="s">
        <v>65</v>
      </c>
      <c r="AZ85" s="10" t="s">
        <v>1253</v>
      </c>
      <c r="BA85" s="10" t="s">
        <v>1402</v>
      </c>
      <c r="BB85" s="11"/>
      <c r="BC85" s="10" t="s">
        <v>1299</v>
      </c>
      <c r="BD85" s="10" t="s">
        <v>1403</v>
      </c>
      <c r="BE85" s="10">
        <v>7876.0</v>
      </c>
    </row>
    <row r="86">
      <c r="A86" s="8">
        <v>45390.72789351852</v>
      </c>
      <c r="B86" s="9">
        <v>45390.735</v>
      </c>
      <c r="C86" s="10" t="s">
        <v>50</v>
      </c>
      <c r="D86" s="10" t="s">
        <v>1406</v>
      </c>
      <c r="E86" s="10">
        <v>100.0</v>
      </c>
      <c r="F86" s="10">
        <v>613.0</v>
      </c>
      <c r="G86" s="10" t="b">
        <v>1</v>
      </c>
      <c r="H86" s="9">
        <v>45390.735</v>
      </c>
      <c r="I86" s="10" t="s">
        <v>1407</v>
      </c>
      <c r="J86" s="11"/>
      <c r="K86" s="11"/>
      <c r="L86" s="11"/>
      <c r="M86" s="11"/>
      <c r="N86" s="10">
        <v>33.7237</v>
      </c>
      <c r="O86" s="10">
        <v>-116.3803</v>
      </c>
      <c r="P86" s="10" t="s">
        <v>53</v>
      </c>
      <c r="Q86" s="10" t="s">
        <v>54</v>
      </c>
      <c r="R86" s="10" t="s">
        <v>55</v>
      </c>
      <c r="S86" s="10" t="s">
        <v>98</v>
      </c>
      <c r="T86" s="10" t="s">
        <v>108</v>
      </c>
      <c r="U86" s="10" t="s">
        <v>78</v>
      </c>
      <c r="V86" s="11"/>
      <c r="W86" s="10" t="s">
        <v>138</v>
      </c>
      <c r="X86" s="10" t="s">
        <v>80</v>
      </c>
      <c r="Y86" s="11"/>
      <c r="Z86" s="10" t="s">
        <v>81</v>
      </c>
      <c r="AA86" s="10" t="s">
        <v>93</v>
      </c>
      <c r="AB86" s="10" t="s">
        <v>63</v>
      </c>
      <c r="AC86" s="10" t="s">
        <v>64</v>
      </c>
      <c r="AD86" s="10" t="s">
        <v>66</v>
      </c>
      <c r="AE86" s="10" t="s">
        <v>66</v>
      </c>
      <c r="AF86" s="10" t="s">
        <v>83</v>
      </c>
      <c r="AG86" s="11"/>
      <c r="AH86" s="11"/>
      <c r="AI86" s="10" t="s">
        <v>66</v>
      </c>
      <c r="AJ86" s="10" t="s">
        <v>69</v>
      </c>
      <c r="AK86" s="11"/>
      <c r="AL86" s="10" t="s">
        <v>70</v>
      </c>
      <c r="AM86" s="10" t="s">
        <v>973</v>
      </c>
      <c r="AN86" s="11"/>
      <c r="AO86" s="10" t="s">
        <v>66</v>
      </c>
      <c r="AP86" s="10" t="s">
        <v>66</v>
      </c>
      <c r="AQ86" s="11"/>
      <c r="AR86" s="10" t="s">
        <v>74</v>
      </c>
      <c r="AS86" s="10" t="s">
        <v>74</v>
      </c>
      <c r="AT86" s="10" t="s">
        <v>72</v>
      </c>
      <c r="AU86" s="10" t="s">
        <v>72</v>
      </c>
      <c r="AV86" s="10" t="s">
        <v>74</v>
      </c>
      <c r="AW86" s="10" t="s">
        <v>74</v>
      </c>
      <c r="AX86" s="10" t="s">
        <v>69</v>
      </c>
      <c r="AY86" s="10" t="s">
        <v>65</v>
      </c>
      <c r="AZ86" s="10" t="s">
        <v>1253</v>
      </c>
      <c r="BA86" s="10" t="s">
        <v>963</v>
      </c>
      <c r="BB86" s="11"/>
      <c r="BC86" s="10" t="s">
        <v>87</v>
      </c>
      <c r="BD86" s="10" t="s">
        <v>140</v>
      </c>
      <c r="BE86" s="10">
        <v>1705.0</v>
      </c>
    </row>
    <row r="87">
      <c r="A87" s="8">
        <v>45390.73112268518</v>
      </c>
      <c r="B87" s="9">
        <v>45390.746979166666</v>
      </c>
      <c r="C87" s="10" t="s">
        <v>50</v>
      </c>
      <c r="D87" s="10" t="s">
        <v>1408</v>
      </c>
      <c r="E87" s="10">
        <v>100.0</v>
      </c>
      <c r="F87" s="10">
        <v>1369.0</v>
      </c>
      <c r="G87" s="10" t="b">
        <v>1</v>
      </c>
      <c r="H87" s="9">
        <v>45390.746979166666</v>
      </c>
      <c r="I87" s="10" t="s">
        <v>1409</v>
      </c>
      <c r="J87" s="11"/>
      <c r="K87" s="11"/>
      <c r="L87" s="11"/>
      <c r="M87" s="11"/>
      <c r="N87" s="10">
        <v>26.4969</v>
      </c>
      <c r="O87" s="10">
        <v>80.3246</v>
      </c>
      <c r="P87" s="10" t="s">
        <v>53</v>
      </c>
      <c r="Q87" s="10" t="s">
        <v>54</v>
      </c>
      <c r="R87" s="10" t="s">
        <v>55</v>
      </c>
      <c r="S87" s="10" t="s">
        <v>98</v>
      </c>
      <c r="T87" s="10" t="s">
        <v>108</v>
      </c>
      <c r="U87" s="10" t="s">
        <v>58</v>
      </c>
      <c r="V87" s="11"/>
      <c r="W87" s="10" t="s">
        <v>138</v>
      </c>
      <c r="X87" s="10" t="s">
        <v>92</v>
      </c>
      <c r="Y87" s="11"/>
      <c r="Z87" s="10" t="s">
        <v>99</v>
      </c>
      <c r="AA87" s="10" t="s">
        <v>100</v>
      </c>
      <c r="AB87" s="10" t="s">
        <v>63</v>
      </c>
      <c r="AC87" s="10" t="s">
        <v>64</v>
      </c>
      <c r="AD87" s="10" t="s">
        <v>66</v>
      </c>
      <c r="AE87" s="10" t="s">
        <v>66</v>
      </c>
      <c r="AF87" s="10" t="s">
        <v>189</v>
      </c>
      <c r="AG87" s="11"/>
      <c r="AH87" s="11"/>
      <c r="AI87" s="10" t="s">
        <v>66</v>
      </c>
      <c r="AJ87" s="10" t="s">
        <v>69</v>
      </c>
      <c r="AK87" s="11"/>
      <c r="AL87" s="10" t="s">
        <v>84</v>
      </c>
      <c r="AM87" s="10" t="s">
        <v>124</v>
      </c>
      <c r="AN87" s="11"/>
      <c r="AO87" s="10" t="s">
        <v>66</v>
      </c>
      <c r="AP87" s="10" t="s">
        <v>66</v>
      </c>
      <c r="AQ87" s="11"/>
      <c r="AR87" s="10" t="s">
        <v>74</v>
      </c>
      <c r="AS87" s="10" t="s">
        <v>74</v>
      </c>
      <c r="AT87" s="10" t="s">
        <v>74</v>
      </c>
      <c r="AU87" s="10" t="s">
        <v>113</v>
      </c>
      <c r="AV87" s="10" t="s">
        <v>74</v>
      </c>
      <c r="AW87" s="10" t="s">
        <v>74</v>
      </c>
      <c r="AX87" s="10" t="s">
        <v>69</v>
      </c>
      <c r="AY87" s="10" t="s">
        <v>66</v>
      </c>
      <c r="AZ87" s="10" t="s">
        <v>1253</v>
      </c>
      <c r="BA87" s="10" t="s">
        <v>197</v>
      </c>
      <c r="BB87" s="11"/>
      <c r="BC87" s="10" t="s">
        <v>87</v>
      </c>
      <c r="BD87" s="10" t="s">
        <v>1410</v>
      </c>
      <c r="BE87" s="10">
        <v>2787.0</v>
      </c>
    </row>
    <row r="88">
      <c r="A88" s="8">
        <v>45390.77997685185</v>
      </c>
      <c r="B88" s="9">
        <v>45390.79256944444</v>
      </c>
      <c r="C88" s="10" t="s">
        <v>50</v>
      </c>
      <c r="D88" s="10" t="s">
        <v>1411</v>
      </c>
      <c r="E88" s="10">
        <v>100.0</v>
      </c>
      <c r="F88" s="10">
        <v>1087.0</v>
      </c>
      <c r="G88" s="10" t="b">
        <v>1</v>
      </c>
      <c r="H88" s="9">
        <v>45390.79258101852</v>
      </c>
      <c r="I88" s="10" t="s">
        <v>1412</v>
      </c>
      <c r="J88" s="11"/>
      <c r="K88" s="11"/>
      <c r="L88" s="11"/>
      <c r="M88" s="11"/>
      <c r="N88" s="10">
        <v>11.0142</v>
      </c>
      <c r="O88" s="10">
        <v>76.9941</v>
      </c>
      <c r="P88" s="10" t="s">
        <v>53</v>
      </c>
      <c r="Q88" s="10" t="s">
        <v>54</v>
      </c>
      <c r="R88" s="10" t="s">
        <v>55</v>
      </c>
      <c r="S88" s="10" t="s">
        <v>56</v>
      </c>
      <c r="T88" s="10" t="s">
        <v>108</v>
      </c>
      <c r="U88" s="10" t="s">
        <v>58</v>
      </c>
      <c r="V88" s="11"/>
      <c r="W88" s="10" t="s">
        <v>138</v>
      </c>
      <c r="X88" s="10" t="s">
        <v>80</v>
      </c>
      <c r="Y88" s="11"/>
      <c r="Z88" s="10" t="s">
        <v>61</v>
      </c>
      <c r="AA88" s="10" t="s">
        <v>100</v>
      </c>
      <c r="AB88" s="10" t="s">
        <v>63</v>
      </c>
      <c r="AC88" s="10" t="s">
        <v>64</v>
      </c>
      <c r="AD88" s="10" t="s">
        <v>65</v>
      </c>
      <c r="AE88" s="10" t="s">
        <v>66</v>
      </c>
      <c r="AF88" s="10" t="s">
        <v>83</v>
      </c>
      <c r="AG88" s="11"/>
      <c r="AH88" s="11"/>
      <c r="AI88" s="10" t="s">
        <v>66</v>
      </c>
      <c r="AJ88" s="10" t="s">
        <v>69</v>
      </c>
      <c r="AK88" s="11"/>
      <c r="AL88" s="10" t="s">
        <v>70</v>
      </c>
      <c r="AM88" s="10" t="s">
        <v>131</v>
      </c>
      <c r="AN88" s="11"/>
      <c r="AO88" s="10" t="s">
        <v>66</v>
      </c>
      <c r="AP88" s="10" t="s">
        <v>66</v>
      </c>
      <c r="AQ88" s="11"/>
      <c r="AR88" s="10" t="s">
        <v>74</v>
      </c>
      <c r="AS88" s="10" t="s">
        <v>74</v>
      </c>
      <c r="AT88" s="10" t="s">
        <v>72</v>
      </c>
      <c r="AU88" s="10" t="s">
        <v>72</v>
      </c>
      <c r="AV88" s="10" t="s">
        <v>72</v>
      </c>
      <c r="AW88" s="10" t="s">
        <v>74</v>
      </c>
      <c r="AX88" s="10" t="s">
        <v>69</v>
      </c>
      <c r="AY88" s="10" t="s">
        <v>66</v>
      </c>
      <c r="AZ88" s="10" t="s">
        <v>1298</v>
      </c>
      <c r="BA88" s="10" t="s">
        <v>148</v>
      </c>
      <c r="BB88" s="11"/>
      <c r="BC88" s="10" t="s">
        <v>1413</v>
      </c>
      <c r="BD88" s="10" t="s">
        <v>1414</v>
      </c>
      <c r="BE88" s="10">
        <v>1048.0</v>
      </c>
    </row>
    <row r="89">
      <c r="A89" s="8">
        <v>45390.780856481484</v>
      </c>
      <c r="B89" s="9">
        <v>45390.782430555555</v>
      </c>
      <c r="C89" s="10" t="s">
        <v>50</v>
      </c>
      <c r="D89" s="10" t="s">
        <v>1415</v>
      </c>
      <c r="E89" s="10">
        <v>100.0</v>
      </c>
      <c r="F89" s="10">
        <v>135.0</v>
      </c>
      <c r="G89" s="10" t="b">
        <v>1</v>
      </c>
      <c r="H89" s="9">
        <v>45390.782430555555</v>
      </c>
      <c r="I89" s="10" t="s">
        <v>1416</v>
      </c>
      <c r="J89" s="11"/>
      <c r="K89" s="11"/>
      <c r="L89" s="11"/>
      <c r="M89" s="11"/>
      <c r="N89" s="10">
        <v>44.5458</v>
      </c>
      <c r="O89" s="10">
        <v>-88.1019</v>
      </c>
      <c r="P89" s="10" t="s">
        <v>53</v>
      </c>
      <c r="Q89" s="10" t="s">
        <v>54</v>
      </c>
      <c r="R89" s="10" t="s">
        <v>55</v>
      </c>
      <c r="S89" s="10" t="s">
        <v>98</v>
      </c>
      <c r="T89" s="10" t="s">
        <v>160</v>
      </c>
      <c r="U89" s="10" t="s">
        <v>78</v>
      </c>
      <c r="V89" s="11"/>
      <c r="W89" s="10" t="s">
        <v>138</v>
      </c>
      <c r="X89" s="10" t="s">
        <v>92</v>
      </c>
      <c r="Y89" s="11"/>
      <c r="Z89" s="10" t="s">
        <v>81</v>
      </c>
      <c r="AA89" s="10" t="s">
        <v>100</v>
      </c>
      <c r="AB89" s="10" t="s">
        <v>63</v>
      </c>
      <c r="AC89" s="10" t="s">
        <v>151</v>
      </c>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row>
    <row r="90">
      <c r="A90" s="8">
        <v>45390.782002314816</v>
      </c>
      <c r="B90" s="9">
        <v>45390.7968287037</v>
      </c>
      <c r="C90" s="10" t="s">
        <v>50</v>
      </c>
      <c r="D90" s="10" t="s">
        <v>1421</v>
      </c>
      <c r="E90" s="10">
        <v>100.0</v>
      </c>
      <c r="F90" s="10">
        <v>1280.0</v>
      </c>
      <c r="G90" s="10" t="b">
        <v>1</v>
      </c>
      <c r="H90" s="9">
        <v>45390.7968287037</v>
      </c>
      <c r="I90" s="10" t="s">
        <v>1422</v>
      </c>
      <c r="J90" s="11"/>
      <c r="K90" s="11"/>
      <c r="L90" s="11"/>
      <c r="M90" s="11"/>
      <c r="N90" s="10">
        <v>44.3233</v>
      </c>
      <c r="O90" s="10">
        <v>-69.7687</v>
      </c>
      <c r="P90" s="10" t="s">
        <v>53</v>
      </c>
      <c r="Q90" s="10" t="s">
        <v>54</v>
      </c>
      <c r="R90" s="10" t="s">
        <v>55</v>
      </c>
      <c r="S90" s="10" t="s">
        <v>98</v>
      </c>
      <c r="T90" s="10" t="s">
        <v>108</v>
      </c>
      <c r="U90" s="10" t="s">
        <v>78</v>
      </c>
      <c r="V90" s="11"/>
      <c r="W90" s="10" t="s">
        <v>79</v>
      </c>
      <c r="X90" s="10" t="s">
        <v>80</v>
      </c>
      <c r="Y90" s="11"/>
      <c r="Z90" s="10" t="s">
        <v>61</v>
      </c>
      <c r="AA90" s="10" t="s">
        <v>93</v>
      </c>
      <c r="AB90" s="10" t="s">
        <v>63</v>
      </c>
      <c r="AC90" s="10" t="s">
        <v>64</v>
      </c>
      <c r="AD90" s="10" t="s">
        <v>65</v>
      </c>
      <c r="AE90" s="10" t="s">
        <v>66</v>
      </c>
      <c r="AF90" s="10" t="s">
        <v>189</v>
      </c>
      <c r="AG90" s="11"/>
      <c r="AH90" s="11"/>
      <c r="AI90" s="10" t="s">
        <v>69</v>
      </c>
      <c r="AJ90" s="10" t="s">
        <v>69</v>
      </c>
      <c r="AK90" s="11"/>
      <c r="AL90" s="10" t="s">
        <v>123</v>
      </c>
      <c r="AM90" s="10" t="s">
        <v>147</v>
      </c>
      <c r="AN90" s="11"/>
      <c r="AO90" s="10" t="s">
        <v>69</v>
      </c>
      <c r="AP90" s="10" t="s">
        <v>66</v>
      </c>
      <c r="AQ90" s="11"/>
      <c r="AR90" s="10" t="s">
        <v>73</v>
      </c>
      <c r="AS90" s="10" t="s">
        <v>74</v>
      </c>
      <c r="AT90" s="10" t="s">
        <v>74</v>
      </c>
      <c r="AU90" s="10" t="s">
        <v>72</v>
      </c>
      <c r="AV90" s="10" t="s">
        <v>72</v>
      </c>
      <c r="AW90" s="10" t="s">
        <v>74</v>
      </c>
      <c r="AX90" s="10" t="s">
        <v>69</v>
      </c>
      <c r="AY90" s="10" t="s">
        <v>66</v>
      </c>
      <c r="AZ90" s="10" t="s">
        <v>1253</v>
      </c>
      <c r="BA90" s="10" t="s">
        <v>1423</v>
      </c>
      <c r="BB90" s="11"/>
      <c r="BC90" s="10" t="s">
        <v>87</v>
      </c>
      <c r="BD90" s="10" t="s">
        <v>140</v>
      </c>
      <c r="BE90" s="10">
        <v>8094.0</v>
      </c>
    </row>
    <row r="91">
      <c r="A91" s="8">
        <v>45390.782013888886</v>
      </c>
      <c r="B91" s="9">
        <v>45390.800671296296</v>
      </c>
      <c r="C91" s="10" t="s">
        <v>50</v>
      </c>
      <c r="D91" s="10" t="s">
        <v>1424</v>
      </c>
      <c r="E91" s="10">
        <v>100.0</v>
      </c>
      <c r="F91" s="10">
        <v>1612.0</v>
      </c>
      <c r="G91" s="10" t="b">
        <v>1</v>
      </c>
      <c r="H91" s="9">
        <v>45390.80068287037</v>
      </c>
      <c r="I91" s="10" t="s">
        <v>1425</v>
      </c>
      <c r="J91" s="11"/>
      <c r="K91" s="11"/>
      <c r="L91" s="11"/>
      <c r="M91" s="11"/>
      <c r="N91" s="10">
        <v>12.8996</v>
      </c>
      <c r="O91" s="10">
        <v>80.2209</v>
      </c>
      <c r="P91" s="10" t="s">
        <v>53</v>
      </c>
      <c r="Q91" s="10" t="s">
        <v>54</v>
      </c>
      <c r="R91" s="10" t="s">
        <v>55</v>
      </c>
      <c r="S91" s="10" t="s">
        <v>98</v>
      </c>
      <c r="T91" s="10" t="s">
        <v>1241</v>
      </c>
      <c r="U91" s="10" t="s">
        <v>58</v>
      </c>
      <c r="V91" s="11"/>
      <c r="W91" s="10" t="s">
        <v>138</v>
      </c>
      <c r="X91" s="10" t="s">
        <v>92</v>
      </c>
      <c r="Y91" s="11"/>
      <c r="Z91" s="10" t="s">
        <v>61</v>
      </c>
      <c r="AA91" s="10" t="s">
        <v>62</v>
      </c>
      <c r="AB91" s="10" t="s">
        <v>63</v>
      </c>
      <c r="AC91" s="10" t="s">
        <v>64</v>
      </c>
      <c r="AD91" s="10" t="s">
        <v>66</v>
      </c>
      <c r="AE91" s="10" t="s">
        <v>66</v>
      </c>
      <c r="AF91" s="10" t="s">
        <v>83</v>
      </c>
      <c r="AG91" s="11"/>
      <c r="AH91" s="11"/>
      <c r="AI91" s="10" t="s">
        <v>66</v>
      </c>
      <c r="AJ91" s="10" t="s">
        <v>66</v>
      </c>
      <c r="AK91" s="10" t="s">
        <v>123</v>
      </c>
      <c r="AL91" s="11"/>
      <c r="AM91" s="10" t="s">
        <v>161</v>
      </c>
      <c r="AN91" s="11"/>
      <c r="AO91" s="10" t="s">
        <v>66</v>
      </c>
      <c r="AP91" s="10" t="s">
        <v>66</v>
      </c>
      <c r="AQ91" s="11"/>
      <c r="AR91" s="10" t="s">
        <v>73</v>
      </c>
      <c r="AS91" s="10" t="s">
        <v>74</v>
      </c>
      <c r="AT91" s="10" t="s">
        <v>73</v>
      </c>
      <c r="AU91" s="10" t="s">
        <v>74</v>
      </c>
      <c r="AV91" s="10" t="s">
        <v>74</v>
      </c>
      <c r="AW91" s="10" t="s">
        <v>74</v>
      </c>
      <c r="AX91" s="10" t="s">
        <v>65</v>
      </c>
      <c r="AY91" s="10" t="s">
        <v>66</v>
      </c>
      <c r="AZ91" s="10" t="s">
        <v>1253</v>
      </c>
      <c r="BA91" s="10" t="s">
        <v>1426</v>
      </c>
      <c r="BB91" s="11"/>
      <c r="BC91" s="10" t="s">
        <v>87</v>
      </c>
      <c r="BD91" s="10" t="s">
        <v>1427</v>
      </c>
      <c r="BE91" s="10">
        <v>2655.0</v>
      </c>
    </row>
    <row r="92">
      <c r="A92" s="8">
        <v>45390.783796296295</v>
      </c>
      <c r="B92" s="9">
        <v>45390.78569444444</v>
      </c>
      <c r="C92" s="10" t="s">
        <v>50</v>
      </c>
      <c r="D92" s="10" t="s">
        <v>1428</v>
      </c>
      <c r="E92" s="10">
        <v>100.0</v>
      </c>
      <c r="F92" s="10">
        <v>163.0</v>
      </c>
      <c r="G92" s="10" t="b">
        <v>1</v>
      </c>
      <c r="H92" s="9">
        <v>45390.78570601852</v>
      </c>
      <c r="I92" s="10" t="s">
        <v>1429</v>
      </c>
      <c r="J92" s="11"/>
      <c r="K92" s="11"/>
      <c r="L92" s="11"/>
      <c r="M92" s="11"/>
      <c r="N92" s="10">
        <v>11.0142</v>
      </c>
      <c r="O92" s="10">
        <v>76.9941</v>
      </c>
      <c r="P92" s="10" t="s">
        <v>53</v>
      </c>
      <c r="Q92" s="10" t="s">
        <v>54</v>
      </c>
      <c r="R92" s="10" t="s">
        <v>55</v>
      </c>
      <c r="S92" s="10" t="s">
        <v>98</v>
      </c>
      <c r="T92" s="10" t="s">
        <v>1241</v>
      </c>
      <c r="U92" s="10" t="s">
        <v>58</v>
      </c>
      <c r="V92" s="11"/>
      <c r="W92" s="10" t="s">
        <v>59</v>
      </c>
      <c r="X92" s="10" t="s">
        <v>92</v>
      </c>
      <c r="Y92" s="11"/>
      <c r="Z92" s="10" t="s">
        <v>61</v>
      </c>
      <c r="AA92" s="10" t="s">
        <v>62</v>
      </c>
      <c r="AB92" s="10" t="s">
        <v>990</v>
      </c>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row>
    <row r="93">
      <c r="A93" s="8">
        <v>45390.783796296295</v>
      </c>
      <c r="B93" s="9">
        <v>45390.78704861111</v>
      </c>
      <c r="C93" s="10" t="s">
        <v>50</v>
      </c>
      <c r="D93" s="10" t="s">
        <v>1430</v>
      </c>
      <c r="E93" s="10">
        <v>100.0</v>
      </c>
      <c r="F93" s="10">
        <v>280.0</v>
      </c>
      <c r="G93" s="10" t="b">
        <v>1</v>
      </c>
      <c r="H93" s="9">
        <v>45390.78706018518</v>
      </c>
      <c r="I93" s="10" t="s">
        <v>1431</v>
      </c>
      <c r="J93" s="11"/>
      <c r="K93" s="11"/>
      <c r="L93" s="11"/>
      <c r="M93" s="11"/>
      <c r="N93" s="10">
        <v>11.0142</v>
      </c>
      <c r="O93" s="10">
        <v>76.9941</v>
      </c>
      <c r="P93" s="10" t="s">
        <v>53</v>
      </c>
      <c r="Q93" s="10" t="s">
        <v>54</v>
      </c>
      <c r="R93" s="10" t="s">
        <v>55</v>
      </c>
      <c r="S93" s="10" t="s">
        <v>98</v>
      </c>
      <c r="T93" s="10" t="s">
        <v>1241</v>
      </c>
      <c r="U93" s="10" t="s">
        <v>58</v>
      </c>
      <c r="V93" s="11"/>
      <c r="W93" s="10" t="s">
        <v>59</v>
      </c>
      <c r="X93" s="10" t="s">
        <v>92</v>
      </c>
      <c r="Y93" s="11"/>
      <c r="Z93" s="10" t="s">
        <v>99</v>
      </c>
      <c r="AA93" s="10" t="s">
        <v>93</v>
      </c>
      <c r="AB93" s="10" t="s">
        <v>1389</v>
      </c>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row>
    <row r="94">
      <c r="A94" s="8">
        <v>45390.78581018518</v>
      </c>
      <c r="B94" s="9">
        <v>45390.78774305555</v>
      </c>
      <c r="C94" s="10" t="s">
        <v>50</v>
      </c>
      <c r="D94" s="10" t="s">
        <v>1428</v>
      </c>
      <c r="E94" s="10">
        <v>100.0</v>
      </c>
      <c r="F94" s="10">
        <v>166.0</v>
      </c>
      <c r="G94" s="10" t="b">
        <v>1</v>
      </c>
      <c r="H94" s="9">
        <v>45390.78774305555</v>
      </c>
      <c r="I94" s="10" t="s">
        <v>1434</v>
      </c>
      <c r="J94" s="11"/>
      <c r="K94" s="11"/>
      <c r="L94" s="11"/>
      <c r="M94" s="11"/>
      <c r="N94" s="10">
        <v>11.0142</v>
      </c>
      <c r="O94" s="10">
        <v>76.9941</v>
      </c>
      <c r="P94" s="10" t="s">
        <v>53</v>
      </c>
      <c r="Q94" s="10" t="s">
        <v>54</v>
      </c>
      <c r="R94" s="10" t="s">
        <v>55</v>
      </c>
      <c r="S94" s="10" t="s">
        <v>98</v>
      </c>
      <c r="T94" s="10" t="s">
        <v>1241</v>
      </c>
      <c r="U94" s="10" t="s">
        <v>58</v>
      </c>
      <c r="V94" s="11"/>
      <c r="W94" s="10" t="s">
        <v>59</v>
      </c>
      <c r="X94" s="10" t="s">
        <v>92</v>
      </c>
      <c r="Y94" s="11"/>
      <c r="Z94" s="10" t="s">
        <v>61</v>
      </c>
      <c r="AA94" s="10" t="s">
        <v>93</v>
      </c>
      <c r="AB94" s="10" t="s">
        <v>63</v>
      </c>
      <c r="AC94" s="10" t="s">
        <v>151</v>
      </c>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row>
    <row r="95">
      <c r="A95" s="8">
        <v>45390.78590277778</v>
      </c>
      <c r="B95" s="9">
        <v>45390.787627314814</v>
      </c>
      <c r="C95" s="10" t="s">
        <v>50</v>
      </c>
      <c r="D95" s="10" t="s">
        <v>1435</v>
      </c>
      <c r="E95" s="10">
        <v>100.0</v>
      </c>
      <c r="F95" s="10">
        <v>149.0</v>
      </c>
      <c r="G95" s="10" t="b">
        <v>1</v>
      </c>
      <c r="H95" s="9">
        <v>45390.78763888889</v>
      </c>
      <c r="I95" s="10" t="s">
        <v>1436</v>
      </c>
      <c r="J95" s="11"/>
      <c r="K95" s="11"/>
      <c r="L95" s="11"/>
      <c r="M95" s="11"/>
      <c r="N95" s="10">
        <v>11.0142</v>
      </c>
      <c r="O95" s="10">
        <v>76.9941</v>
      </c>
      <c r="P95" s="10" t="s">
        <v>53</v>
      </c>
      <c r="Q95" s="10" t="s">
        <v>54</v>
      </c>
      <c r="R95" s="10" t="s">
        <v>55</v>
      </c>
      <c r="S95" s="10" t="s">
        <v>56</v>
      </c>
      <c r="T95" s="10" t="s">
        <v>1241</v>
      </c>
      <c r="U95" s="10" t="s">
        <v>58</v>
      </c>
      <c r="V95" s="11"/>
      <c r="W95" s="10" t="s">
        <v>59</v>
      </c>
      <c r="X95" s="10" t="s">
        <v>92</v>
      </c>
      <c r="Y95" s="11"/>
      <c r="Z95" s="10" t="s">
        <v>99</v>
      </c>
      <c r="AA95" s="10" t="s">
        <v>112</v>
      </c>
      <c r="AB95" s="10" t="s">
        <v>990</v>
      </c>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row>
    <row r="96">
      <c r="A96" s="8">
        <v>45390.787094907406</v>
      </c>
      <c r="B96" s="9">
        <v>45390.78863425926</v>
      </c>
      <c r="C96" s="10" t="s">
        <v>50</v>
      </c>
      <c r="D96" s="10" t="s">
        <v>1430</v>
      </c>
      <c r="E96" s="10">
        <v>100.0</v>
      </c>
      <c r="F96" s="10">
        <v>133.0</v>
      </c>
      <c r="G96" s="10" t="b">
        <v>1</v>
      </c>
      <c r="H96" s="9">
        <v>45390.78864583333</v>
      </c>
      <c r="I96" s="10" t="s">
        <v>1437</v>
      </c>
      <c r="J96" s="11"/>
      <c r="K96" s="11"/>
      <c r="L96" s="11"/>
      <c r="M96" s="11"/>
      <c r="N96" s="10">
        <v>11.0142</v>
      </c>
      <c r="O96" s="10">
        <v>76.9941</v>
      </c>
      <c r="P96" s="10" t="s">
        <v>53</v>
      </c>
      <c r="Q96" s="10" t="s">
        <v>54</v>
      </c>
      <c r="R96" s="10" t="s">
        <v>55</v>
      </c>
      <c r="S96" s="10" t="s">
        <v>98</v>
      </c>
      <c r="T96" s="10" t="s">
        <v>1241</v>
      </c>
      <c r="U96" s="10" t="s">
        <v>58</v>
      </c>
      <c r="V96" s="11"/>
      <c r="W96" s="10" t="s">
        <v>59</v>
      </c>
      <c r="X96" s="10" t="s">
        <v>92</v>
      </c>
      <c r="Y96" s="11"/>
      <c r="Z96" s="10" t="s">
        <v>99</v>
      </c>
      <c r="AA96" s="10" t="s">
        <v>93</v>
      </c>
      <c r="AB96" s="10" t="s">
        <v>63</v>
      </c>
      <c r="AC96" s="10" t="s">
        <v>168</v>
      </c>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row>
    <row r="97">
      <c r="A97" s="8">
        <v>45390.78766203704</v>
      </c>
      <c r="B97" s="9">
        <v>45390.788831018515</v>
      </c>
      <c r="C97" s="10" t="s">
        <v>50</v>
      </c>
      <c r="D97" s="10" t="s">
        <v>1435</v>
      </c>
      <c r="E97" s="10">
        <v>100.0</v>
      </c>
      <c r="F97" s="10">
        <v>100.0</v>
      </c>
      <c r="G97" s="10" t="b">
        <v>1</v>
      </c>
      <c r="H97" s="9">
        <v>45390.78884259259</v>
      </c>
      <c r="I97" s="10" t="s">
        <v>1438</v>
      </c>
      <c r="J97" s="11"/>
      <c r="K97" s="11"/>
      <c r="L97" s="11"/>
      <c r="M97" s="11"/>
      <c r="N97" s="10">
        <v>11.0142</v>
      </c>
      <c r="O97" s="10">
        <v>76.9941</v>
      </c>
      <c r="P97" s="10" t="s">
        <v>53</v>
      </c>
      <c r="Q97" s="10" t="s">
        <v>54</v>
      </c>
      <c r="R97" s="10" t="s">
        <v>55</v>
      </c>
      <c r="S97" s="10" t="s">
        <v>56</v>
      </c>
      <c r="T97" s="10" t="s">
        <v>1241</v>
      </c>
      <c r="U97" s="10" t="s">
        <v>58</v>
      </c>
      <c r="V97" s="11"/>
      <c r="W97" s="10" t="s">
        <v>59</v>
      </c>
      <c r="X97" s="10" t="s">
        <v>92</v>
      </c>
      <c r="Y97" s="11"/>
      <c r="Z97" s="10" t="s">
        <v>99</v>
      </c>
      <c r="AA97" s="10" t="s">
        <v>82</v>
      </c>
      <c r="AB97" s="10" t="s">
        <v>63</v>
      </c>
      <c r="AC97" s="10" t="s">
        <v>151</v>
      </c>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row>
    <row r="98">
      <c r="A98" s="8">
        <v>45390.7878125</v>
      </c>
      <c r="B98" s="9">
        <v>45390.78870370371</v>
      </c>
      <c r="C98" s="10" t="s">
        <v>50</v>
      </c>
      <c r="D98" s="10" t="s">
        <v>1428</v>
      </c>
      <c r="E98" s="10">
        <v>100.0</v>
      </c>
      <c r="F98" s="10">
        <v>77.0</v>
      </c>
      <c r="G98" s="10" t="b">
        <v>1</v>
      </c>
      <c r="H98" s="9">
        <v>45390.78871527778</v>
      </c>
      <c r="I98" s="10" t="s">
        <v>1439</v>
      </c>
      <c r="J98" s="11"/>
      <c r="K98" s="11"/>
      <c r="L98" s="11"/>
      <c r="M98" s="11"/>
      <c r="N98" s="10">
        <v>11.0142</v>
      </c>
      <c r="O98" s="10">
        <v>76.9941</v>
      </c>
      <c r="P98" s="10" t="s">
        <v>53</v>
      </c>
      <c r="Q98" s="10" t="s">
        <v>54</v>
      </c>
      <c r="R98" s="10" t="s">
        <v>55</v>
      </c>
      <c r="S98" s="10" t="s">
        <v>98</v>
      </c>
      <c r="T98" s="10" t="s">
        <v>1241</v>
      </c>
      <c r="U98" s="10" t="s">
        <v>58</v>
      </c>
      <c r="V98" s="11"/>
      <c r="W98" s="10" t="s">
        <v>59</v>
      </c>
      <c r="X98" s="10" t="s">
        <v>92</v>
      </c>
      <c r="Y98" s="11"/>
      <c r="Z98" s="10" t="s">
        <v>61</v>
      </c>
      <c r="AA98" s="10" t="s">
        <v>93</v>
      </c>
      <c r="AB98" s="10" t="s">
        <v>63</v>
      </c>
      <c r="AC98" s="10" t="s">
        <v>168</v>
      </c>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row>
    <row r="99">
      <c r="A99" s="8">
        <v>45390.78876157408</v>
      </c>
      <c r="B99" s="9">
        <v>45390.79761574074</v>
      </c>
      <c r="C99" s="10" t="s">
        <v>50</v>
      </c>
      <c r="D99" s="10" t="s">
        <v>1428</v>
      </c>
      <c r="E99" s="10">
        <v>100.0</v>
      </c>
      <c r="F99" s="10">
        <v>764.0</v>
      </c>
      <c r="G99" s="10" t="b">
        <v>1</v>
      </c>
      <c r="H99" s="9">
        <v>45390.797627314816</v>
      </c>
      <c r="I99" s="10" t="s">
        <v>1440</v>
      </c>
      <c r="J99" s="11"/>
      <c r="K99" s="11"/>
      <c r="L99" s="11"/>
      <c r="M99" s="11"/>
      <c r="N99" s="10">
        <v>11.0142</v>
      </c>
      <c r="O99" s="10">
        <v>76.9941</v>
      </c>
      <c r="P99" s="10" t="s">
        <v>53</v>
      </c>
      <c r="Q99" s="10" t="s">
        <v>54</v>
      </c>
      <c r="R99" s="10" t="s">
        <v>55</v>
      </c>
      <c r="S99" s="10" t="s">
        <v>98</v>
      </c>
      <c r="T99" s="10" t="s">
        <v>1241</v>
      </c>
      <c r="U99" s="10" t="s">
        <v>58</v>
      </c>
      <c r="V99" s="11"/>
      <c r="W99" s="10" t="s">
        <v>59</v>
      </c>
      <c r="X99" s="10" t="s">
        <v>92</v>
      </c>
      <c r="Y99" s="11"/>
      <c r="Z99" s="10" t="s">
        <v>61</v>
      </c>
      <c r="AA99" s="10" t="s">
        <v>93</v>
      </c>
      <c r="AB99" s="10" t="s">
        <v>63</v>
      </c>
      <c r="AC99" s="10" t="s">
        <v>64</v>
      </c>
      <c r="AD99" s="10" t="s">
        <v>66</v>
      </c>
      <c r="AE99" s="10" t="s">
        <v>69</v>
      </c>
      <c r="AF99" s="11"/>
      <c r="AG99" s="10" t="s">
        <v>1323</v>
      </c>
      <c r="AH99" s="11"/>
      <c r="AI99" s="10" t="s">
        <v>69</v>
      </c>
      <c r="AJ99" s="10" t="s">
        <v>69</v>
      </c>
      <c r="AK99" s="11"/>
      <c r="AL99" s="10" t="s">
        <v>70</v>
      </c>
      <c r="AM99" s="10" t="s">
        <v>147</v>
      </c>
      <c r="AN99" s="11"/>
      <c r="AO99" s="10" t="s">
        <v>69</v>
      </c>
      <c r="AP99" s="10" t="s">
        <v>66</v>
      </c>
      <c r="AQ99" s="11"/>
      <c r="AR99" s="10" t="s">
        <v>73</v>
      </c>
      <c r="AS99" s="10" t="s">
        <v>74</v>
      </c>
      <c r="AT99" s="10" t="s">
        <v>73</v>
      </c>
      <c r="AU99" s="10" t="s">
        <v>73</v>
      </c>
      <c r="AV99" s="10" t="s">
        <v>73</v>
      </c>
      <c r="AW99" s="10" t="s">
        <v>74</v>
      </c>
      <c r="AX99" s="10" t="s">
        <v>66</v>
      </c>
      <c r="AY99" s="10" t="s">
        <v>66</v>
      </c>
      <c r="AZ99" s="10" t="s">
        <v>1253</v>
      </c>
      <c r="BA99" s="10" t="s">
        <v>1366</v>
      </c>
      <c r="BB99" s="11"/>
      <c r="BC99" s="10" t="s">
        <v>215</v>
      </c>
      <c r="BD99" s="10" t="s">
        <v>1441</v>
      </c>
      <c r="BE99" s="10">
        <v>4145.0</v>
      </c>
    </row>
    <row r="100">
      <c r="A100" s="8">
        <v>45390.788877314815</v>
      </c>
      <c r="B100" s="9">
        <v>45390.79953703703</v>
      </c>
      <c r="C100" s="10" t="s">
        <v>50</v>
      </c>
      <c r="D100" s="10" t="s">
        <v>1430</v>
      </c>
      <c r="E100" s="10">
        <v>100.0</v>
      </c>
      <c r="F100" s="10">
        <v>920.0</v>
      </c>
      <c r="G100" s="10" t="b">
        <v>1</v>
      </c>
      <c r="H100" s="9">
        <v>45390.79953703703</v>
      </c>
      <c r="I100" s="10" t="s">
        <v>1442</v>
      </c>
      <c r="J100" s="11"/>
      <c r="K100" s="11"/>
      <c r="L100" s="11"/>
      <c r="M100" s="11"/>
      <c r="N100" s="10">
        <v>11.0142</v>
      </c>
      <c r="O100" s="10">
        <v>76.9941</v>
      </c>
      <c r="P100" s="10" t="s">
        <v>53</v>
      </c>
      <c r="Q100" s="10" t="s">
        <v>54</v>
      </c>
      <c r="R100" s="10" t="s">
        <v>55</v>
      </c>
      <c r="S100" s="10" t="s">
        <v>98</v>
      </c>
      <c r="T100" s="10" t="s">
        <v>1241</v>
      </c>
      <c r="U100" s="10" t="s">
        <v>58</v>
      </c>
      <c r="V100" s="11"/>
      <c r="W100" s="10" t="s">
        <v>59</v>
      </c>
      <c r="X100" s="10" t="s">
        <v>92</v>
      </c>
      <c r="Y100" s="11"/>
      <c r="Z100" s="10" t="s">
        <v>99</v>
      </c>
      <c r="AA100" s="10" t="s">
        <v>62</v>
      </c>
      <c r="AB100" s="10" t="s">
        <v>63</v>
      </c>
      <c r="AC100" s="10" t="s">
        <v>64</v>
      </c>
      <c r="AD100" s="10" t="s">
        <v>65</v>
      </c>
      <c r="AE100" s="10" t="s">
        <v>66</v>
      </c>
      <c r="AF100" s="10" t="s">
        <v>67</v>
      </c>
      <c r="AG100" s="10" t="s">
        <v>68</v>
      </c>
      <c r="AH100" s="11"/>
      <c r="AI100" s="10" t="s">
        <v>66</v>
      </c>
      <c r="AJ100" s="10" t="s">
        <v>66</v>
      </c>
      <c r="AK100" s="10" t="s">
        <v>146</v>
      </c>
      <c r="AL100" s="11"/>
      <c r="AM100" s="10" t="s">
        <v>147</v>
      </c>
      <c r="AN100" s="11"/>
      <c r="AO100" s="10" t="s">
        <v>65</v>
      </c>
      <c r="AP100" s="10" t="s">
        <v>1266</v>
      </c>
      <c r="AQ100" s="11"/>
      <c r="AR100" s="10" t="s">
        <v>72</v>
      </c>
      <c r="AS100" s="10" t="s">
        <v>73</v>
      </c>
      <c r="AT100" s="10" t="s">
        <v>74</v>
      </c>
      <c r="AU100" s="10" t="s">
        <v>73</v>
      </c>
      <c r="AV100" s="10" t="s">
        <v>72</v>
      </c>
      <c r="AW100" s="10" t="s">
        <v>73</v>
      </c>
      <c r="AX100" s="10" t="s">
        <v>65</v>
      </c>
      <c r="AY100" s="10" t="s">
        <v>66</v>
      </c>
      <c r="AZ100" s="10" t="s">
        <v>1298</v>
      </c>
      <c r="BA100" s="10" t="s">
        <v>1443</v>
      </c>
      <c r="BB100" s="11"/>
      <c r="BC100" s="10" t="s">
        <v>87</v>
      </c>
      <c r="BD100" s="10" t="s">
        <v>1444</v>
      </c>
      <c r="BE100" s="10">
        <v>9289.0</v>
      </c>
    </row>
    <row r="101">
      <c r="A101" s="8">
        <v>45390.78895833333</v>
      </c>
      <c r="B101" s="9">
        <v>45390.79993055556</v>
      </c>
      <c r="C101" s="10" t="s">
        <v>50</v>
      </c>
      <c r="D101" s="10" t="s">
        <v>1435</v>
      </c>
      <c r="E101" s="10">
        <v>100.0</v>
      </c>
      <c r="F101" s="10">
        <v>947.0</v>
      </c>
      <c r="G101" s="10" t="b">
        <v>1</v>
      </c>
      <c r="H101" s="9">
        <v>45390.799942129626</v>
      </c>
      <c r="I101" s="10" t="s">
        <v>1447</v>
      </c>
      <c r="J101" s="11"/>
      <c r="K101" s="11"/>
      <c r="L101" s="11"/>
      <c r="M101" s="11"/>
      <c r="N101" s="10">
        <v>11.0142</v>
      </c>
      <c r="O101" s="10">
        <v>76.9941</v>
      </c>
      <c r="P101" s="10" t="s">
        <v>53</v>
      </c>
      <c r="Q101" s="10" t="s">
        <v>54</v>
      </c>
      <c r="R101" s="10" t="s">
        <v>55</v>
      </c>
      <c r="S101" s="10" t="s">
        <v>56</v>
      </c>
      <c r="T101" s="10" t="s">
        <v>1241</v>
      </c>
      <c r="U101" s="10" t="s">
        <v>58</v>
      </c>
      <c r="V101" s="11"/>
      <c r="W101" s="10" t="s">
        <v>59</v>
      </c>
      <c r="X101" s="10" t="s">
        <v>92</v>
      </c>
      <c r="Y101" s="11"/>
      <c r="Z101" s="10" t="s">
        <v>99</v>
      </c>
      <c r="AA101" s="10" t="s">
        <v>82</v>
      </c>
      <c r="AB101" s="10" t="s">
        <v>63</v>
      </c>
      <c r="AC101" s="10" t="s">
        <v>64</v>
      </c>
      <c r="AD101" s="10" t="s">
        <v>65</v>
      </c>
      <c r="AE101" s="10" t="s">
        <v>69</v>
      </c>
      <c r="AF101" s="11"/>
      <c r="AG101" s="10" t="s">
        <v>102</v>
      </c>
      <c r="AH101" s="11"/>
      <c r="AI101" s="10" t="s">
        <v>69</v>
      </c>
      <c r="AJ101" s="10" t="s">
        <v>69</v>
      </c>
      <c r="AK101" s="11"/>
      <c r="AL101" s="10" t="s">
        <v>70</v>
      </c>
      <c r="AM101" s="10" t="s">
        <v>1297</v>
      </c>
      <c r="AN101" s="11"/>
      <c r="AO101" s="10" t="s">
        <v>65</v>
      </c>
      <c r="AP101" s="10" t="s">
        <v>1266</v>
      </c>
      <c r="AQ101" s="11"/>
      <c r="AR101" s="10" t="s">
        <v>72</v>
      </c>
      <c r="AS101" s="10" t="s">
        <v>72</v>
      </c>
      <c r="AT101" s="10" t="s">
        <v>73</v>
      </c>
      <c r="AU101" s="10" t="s">
        <v>74</v>
      </c>
      <c r="AV101" s="10" t="s">
        <v>74</v>
      </c>
      <c r="AW101" s="10" t="s">
        <v>73</v>
      </c>
      <c r="AX101" s="10" t="s">
        <v>65</v>
      </c>
      <c r="AY101" s="10" t="s">
        <v>65</v>
      </c>
      <c r="AZ101" s="10" t="s">
        <v>1253</v>
      </c>
      <c r="BA101" s="10" t="s">
        <v>1426</v>
      </c>
      <c r="BB101" s="11"/>
      <c r="BC101" s="10" t="s">
        <v>87</v>
      </c>
      <c r="BD101" s="10" t="s">
        <v>1448</v>
      </c>
      <c r="BE101" s="10">
        <v>6438.0</v>
      </c>
    </row>
    <row r="102">
      <c r="A102" s="8">
        <v>45390.789375</v>
      </c>
      <c r="B102" s="9">
        <v>45390.79791666667</v>
      </c>
      <c r="C102" s="10" t="s">
        <v>50</v>
      </c>
      <c r="D102" s="10" t="s">
        <v>1432</v>
      </c>
      <c r="E102" s="10">
        <v>100.0</v>
      </c>
      <c r="F102" s="10">
        <v>737.0</v>
      </c>
      <c r="G102" s="10" t="b">
        <v>1</v>
      </c>
      <c r="H102" s="9">
        <v>45390.79792824074</v>
      </c>
      <c r="I102" s="10" t="s">
        <v>1449</v>
      </c>
      <c r="J102" s="11"/>
      <c r="K102" s="11"/>
      <c r="L102" s="11"/>
      <c r="M102" s="11"/>
      <c r="N102" s="10">
        <v>11.0142</v>
      </c>
      <c r="O102" s="10">
        <v>76.9941</v>
      </c>
      <c r="P102" s="10" t="s">
        <v>53</v>
      </c>
      <c r="Q102" s="10" t="s">
        <v>54</v>
      </c>
      <c r="R102" s="10" t="s">
        <v>55</v>
      </c>
      <c r="S102" s="10" t="s">
        <v>98</v>
      </c>
      <c r="T102" s="10" t="s">
        <v>1241</v>
      </c>
      <c r="U102" s="10" t="s">
        <v>58</v>
      </c>
      <c r="V102" s="11"/>
      <c r="W102" s="10" t="s">
        <v>59</v>
      </c>
      <c r="X102" s="10" t="s">
        <v>80</v>
      </c>
      <c r="Y102" s="11"/>
      <c r="Z102" s="10" t="s">
        <v>81</v>
      </c>
      <c r="AA102" s="10" t="s">
        <v>62</v>
      </c>
      <c r="AB102" s="10" t="s">
        <v>63</v>
      </c>
      <c r="AC102" s="10" t="s">
        <v>64</v>
      </c>
      <c r="AD102" s="10" t="s">
        <v>65</v>
      </c>
      <c r="AE102" s="10" t="s">
        <v>66</v>
      </c>
      <c r="AF102" s="10" t="s">
        <v>83</v>
      </c>
      <c r="AG102" s="11"/>
      <c r="AH102" s="11"/>
      <c r="AI102" s="10" t="s">
        <v>66</v>
      </c>
      <c r="AJ102" s="10" t="s">
        <v>66</v>
      </c>
      <c r="AK102" s="10" t="s">
        <v>70</v>
      </c>
      <c r="AL102" s="11"/>
      <c r="AM102" s="10" t="s">
        <v>103</v>
      </c>
      <c r="AN102" s="11"/>
      <c r="AO102" s="10" t="s">
        <v>65</v>
      </c>
      <c r="AP102" s="10" t="s">
        <v>66</v>
      </c>
      <c r="AQ102" s="11"/>
      <c r="AR102" s="10" t="s">
        <v>72</v>
      </c>
      <c r="AS102" s="10" t="s">
        <v>73</v>
      </c>
      <c r="AT102" s="10" t="s">
        <v>74</v>
      </c>
      <c r="AU102" s="10" t="s">
        <v>72</v>
      </c>
      <c r="AV102" s="10" t="s">
        <v>74</v>
      </c>
      <c r="AW102" s="10" t="s">
        <v>74</v>
      </c>
      <c r="AX102" s="10" t="s">
        <v>66</v>
      </c>
      <c r="AY102" s="10" t="s">
        <v>66</v>
      </c>
      <c r="AZ102" s="10" t="s">
        <v>1298</v>
      </c>
      <c r="BA102" s="10" t="s">
        <v>174</v>
      </c>
      <c r="BB102" s="11"/>
      <c r="BC102" s="10" t="s">
        <v>1413</v>
      </c>
      <c r="BD102" s="10" t="s">
        <v>1441</v>
      </c>
      <c r="BE102" s="10">
        <v>7961.0</v>
      </c>
    </row>
    <row r="103">
      <c r="A103" s="8">
        <v>45390.79445601852</v>
      </c>
      <c r="B103" s="9">
        <v>45390.79672453704</v>
      </c>
      <c r="C103" s="10" t="s">
        <v>50</v>
      </c>
      <c r="D103" s="10" t="s">
        <v>1450</v>
      </c>
      <c r="E103" s="10">
        <v>100.0</v>
      </c>
      <c r="F103" s="10">
        <v>196.0</v>
      </c>
      <c r="G103" s="10" t="b">
        <v>1</v>
      </c>
      <c r="H103" s="9">
        <v>45390.79673611111</v>
      </c>
      <c r="I103" s="10" t="s">
        <v>1451</v>
      </c>
      <c r="J103" s="11"/>
      <c r="K103" s="11"/>
      <c r="L103" s="11"/>
      <c r="M103" s="11"/>
      <c r="N103" s="10">
        <v>9.9327</v>
      </c>
      <c r="O103" s="10">
        <v>78.1141</v>
      </c>
      <c r="P103" s="10" t="s">
        <v>53</v>
      </c>
      <c r="Q103" s="10" t="s">
        <v>54</v>
      </c>
      <c r="R103" s="10" t="s">
        <v>55</v>
      </c>
      <c r="S103" s="10" t="s">
        <v>56</v>
      </c>
      <c r="T103" s="10" t="s">
        <v>1241</v>
      </c>
      <c r="U103" s="10" t="s">
        <v>58</v>
      </c>
      <c r="V103" s="11"/>
      <c r="W103" s="10" t="s">
        <v>59</v>
      </c>
      <c r="X103" s="10" t="s">
        <v>80</v>
      </c>
      <c r="Y103" s="11"/>
      <c r="Z103" s="10" t="s">
        <v>99</v>
      </c>
      <c r="AA103" s="10" t="s">
        <v>100</v>
      </c>
      <c r="AB103" s="10" t="s">
        <v>63</v>
      </c>
      <c r="AC103" s="10" t="s">
        <v>64</v>
      </c>
      <c r="AD103" s="10" t="s">
        <v>65</v>
      </c>
      <c r="AE103" s="10" t="s">
        <v>66</v>
      </c>
      <c r="AF103" s="10" t="s">
        <v>189</v>
      </c>
      <c r="AG103" s="11"/>
      <c r="AH103" s="11"/>
      <c r="AI103" s="10" t="s">
        <v>66</v>
      </c>
      <c r="AJ103" s="10" t="s">
        <v>66</v>
      </c>
      <c r="AK103" s="10" t="s">
        <v>146</v>
      </c>
      <c r="AL103" s="11"/>
      <c r="AM103" s="10" t="s">
        <v>161</v>
      </c>
      <c r="AN103" s="11"/>
      <c r="AO103" s="10" t="s">
        <v>66</v>
      </c>
      <c r="AP103" s="10" t="s">
        <v>66</v>
      </c>
      <c r="AQ103" s="11"/>
      <c r="AR103" s="10" t="s">
        <v>72</v>
      </c>
      <c r="AS103" s="10" t="s">
        <v>73</v>
      </c>
      <c r="AT103" s="10" t="s">
        <v>73</v>
      </c>
      <c r="AU103" s="10" t="s">
        <v>74</v>
      </c>
      <c r="AV103" s="10" t="s">
        <v>73</v>
      </c>
      <c r="AW103" s="10" t="s">
        <v>74</v>
      </c>
      <c r="AX103" s="10" t="s">
        <v>66</v>
      </c>
      <c r="AY103" s="10" t="s">
        <v>66</v>
      </c>
      <c r="AZ103" s="10" t="s">
        <v>1298</v>
      </c>
      <c r="BA103" s="10" t="s">
        <v>1354</v>
      </c>
      <c r="BB103" s="11"/>
      <c r="BC103" s="10" t="s">
        <v>87</v>
      </c>
      <c r="BD103" s="10" t="s">
        <v>140</v>
      </c>
      <c r="BE103" s="10">
        <v>7820.0</v>
      </c>
    </row>
    <row r="104">
      <c r="A104" s="8">
        <v>45391.351875</v>
      </c>
      <c r="B104" s="9">
        <v>45391.36512731481</v>
      </c>
      <c r="C104" s="10" t="s">
        <v>50</v>
      </c>
      <c r="D104" s="10" t="s">
        <v>1452</v>
      </c>
      <c r="E104" s="10">
        <v>100.0</v>
      </c>
      <c r="F104" s="10">
        <v>1145.0</v>
      </c>
      <c r="G104" s="10" t="b">
        <v>1</v>
      </c>
      <c r="H104" s="9">
        <v>45391.36513888889</v>
      </c>
      <c r="I104" s="10" t="s">
        <v>1453</v>
      </c>
      <c r="J104" s="11"/>
      <c r="K104" s="11"/>
      <c r="L104" s="11"/>
      <c r="M104" s="11"/>
      <c r="N104" s="10">
        <v>8.1832</v>
      </c>
      <c r="O104" s="10">
        <v>77.4277</v>
      </c>
      <c r="P104" s="10" t="s">
        <v>53</v>
      </c>
      <c r="Q104" s="10" t="s">
        <v>54</v>
      </c>
      <c r="R104" s="10" t="s">
        <v>55</v>
      </c>
      <c r="S104" s="10" t="s">
        <v>56</v>
      </c>
      <c r="T104" s="10" t="s">
        <v>108</v>
      </c>
      <c r="U104" s="10" t="s">
        <v>58</v>
      </c>
      <c r="V104" s="11"/>
      <c r="W104" s="10" t="s">
        <v>59</v>
      </c>
      <c r="X104" s="10" t="s">
        <v>80</v>
      </c>
      <c r="Y104" s="11"/>
      <c r="Z104" s="10" t="s">
        <v>99</v>
      </c>
      <c r="AA104" s="10" t="s">
        <v>100</v>
      </c>
      <c r="AB104" s="10" t="s">
        <v>63</v>
      </c>
      <c r="AC104" s="10" t="s">
        <v>64</v>
      </c>
      <c r="AD104" s="10" t="s">
        <v>65</v>
      </c>
      <c r="AE104" s="10" t="s">
        <v>66</v>
      </c>
      <c r="AF104" s="10" t="s">
        <v>83</v>
      </c>
      <c r="AG104" s="11"/>
      <c r="AH104" s="11"/>
      <c r="AI104" s="10" t="s">
        <v>66</v>
      </c>
      <c r="AJ104" s="10" t="s">
        <v>69</v>
      </c>
      <c r="AK104" s="11"/>
      <c r="AL104" s="10" t="s">
        <v>123</v>
      </c>
      <c r="AM104" s="10" t="s">
        <v>124</v>
      </c>
      <c r="AN104" s="11"/>
      <c r="AO104" s="10" t="s">
        <v>66</v>
      </c>
      <c r="AP104" s="10" t="s">
        <v>66</v>
      </c>
      <c r="AQ104" s="11"/>
      <c r="AR104" s="10" t="s">
        <v>73</v>
      </c>
      <c r="AS104" s="10" t="s">
        <v>74</v>
      </c>
      <c r="AT104" s="10" t="s">
        <v>74</v>
      </c>
      <c r="AU104" s="10" t="s">
        <v>72</v>
      </c>
      <c r="AV104" s="10" t="s">
        <v>72</v>
      </c>
      <c r="AW104" s="10" t="s">
        <v>74</v>
      </c>
      <c r="AX104" s="10" t="s">
        <v>69</v>
      </c>
      <c r="AY104" s="10" t="s">
        <v>65</v>
      </c>
      <c r="AZ104" s="10" t="s">
        <v>1253</v>
      </c>
      <c r="BA104" s="10" t="s">
        <v>999</v>
      </c>
      <c r="BB104" s="11"/>
      <c r="BC104" s="10" t="s">
        <v>87</v>
      </c>
      <c r="BD104" s="10" t="s">
        <v>1454</v>
      </c>
      <c r="BE104" s="10">
        <v>3984.0</v>
      </c>
    </row>
    <row r="105">
      <c r="A105" s="8">
        <v>45391.35215277778</v>
      </c>
      <c r="B105" s="9">
        <v>45391.36035879629</v>
      </c>
      <c r="C105" s="10" t="s">
        <v>50</v>
      </c>
      <c r="D105" s="10" t="s">
        <v>1455</v>
      </c>
      <c r="E105" s="10">
        <v>100.0</v>
      </c>
      <c r="F105" s="10">
        <v>709.0</v>
      </c>
      <c r="G105" s="10" t="b">
        <v>1</v>
      </c>
      <c r="H105" s="9">
        <v>45391.36037037037</v>
      </c>
      <c r="I105" s="10" t="s">
        <v>1456</v>
      </c>
      <c r="J105" s="11"/>
      <c r="K105" s="11"/>
      <c r="L105" s="11"/>
      <c r="M105" s="11"/>
      <c r="N105" s="10">
        <v>28.652</v>
      </c>
      <c r="O105" s="10">
        <v>77.1663</v>
      </c>
      <c r="P105" s="10" t="s">
        <v>53</v>
      </c>
      <c r="Q105" s="10" t="s">
        <v>54</v>
      </c>
      <c r="R105" s="10" t="s">
        <v>55</v>
      </c>
      <c r="S105" s="10" t="s">
        <v>98</v>
      </c>
      <c r="T105" s="10" t="s">
        <v>1241</v>
      </c>
      <c r="U105" s="10" t="s">
        <v>58</v>
      </c>
      <c r="V105" s="11"/>
      <c r="W105" s="10" t="s">
        <v>138</v>
      </c>
      <c r="X105" s="10" t="s">
        <v>80</v>
      </c>
      <c r="Y105" s="11"/>
      <c r="Z105" s="10" t="s">
        <v>81</v>
      </c>
      <c r="AA105" s="10" t="s">
        <v>112</v>
      </c>
      <c r="AB105" s="10" t="s">
        <v>63</v>
      </c>
      <c r="AC105" s="10" t="s">
        <v>64</v>
      </c>
      <c r="AD105" s="10" t="s">
        <v>66</v>
      </c>
      <c r="AE105" s="10" t="s">
        <v>66</v>
      </c>
      <c r="AF105" s="10" t="s">
        <v>1457</v>
      </c>
      <c r="AG105" s="10" t="s">
        <v>102</v>
      </c>
      <c r="AH105" s="11"/>
      <c r="AI105" s="10" t="s">
        <v>66</v>
      </c>
      <c r="AJ105" s="10" t="s">
        <v>69</v>
      </c>
      <c r="AK105" s="11"/>
      <c r="AL105" s="10" t="s">
        <v>146</v>
      </c>
      <c r="AM105" s="10" t="s">
        <v>973</v>
      </c>
      <c r="AN105" s="11"/>
      <c r="AO105" s="10" t="s">
        <v>66</v>
      </c>
      <c r="AP105" s="10" t="s">
        <v>66</v>
      </c>
      <c r="AQ105" s="11"/>
      <c r="AR105" s="10" t="s">
        <v>74</v>
      </c>
      <c r="AS105" s="10" t="s">
        <v>74</v>
      </c>
      <c r="AT105" s="10" t="s">
        <v>74</v>
      </c>
      <c r="AU105" s="10" t="s">
        <v>72</v>
      </c>
      <c r="AV105" s="10" t="s">
        <v>113</v>
      </c>
      <c r="AW105" s="10" t="s">
        <v>74</v>
      </c>
      <c r="AX105" s="10" t="s">
        <v>69</v>
      </c>
      <c r="AY105" s="10" t="s">
        <v>66</v>
      </c>
      <c r="AZ105" s="10" t="s">
        <v>1253</v>
      </c>
      <c r="BA105" s="10" t="s">
        <v>132</v>
      </c>
      <c r="BB105" s="11"/>
      <c r="BC105" s="10" t="s">
        <v>87</v>
      </c>
      <c r="BD105" s="10" t="s">
        <v>140</v>
      </c>
      <c r="BE105" s="10">
        <v>8097.0</v>
      </c>
    </row>
    <row r="106">
      <c r="A106" s="8">
        <v>45391.35273148148</v>
      </c>
      <c r="B106" s="9">
        <v>45391.3669212963</v>
      </c>
      <c r="C106" s="10" t="s">
        <v>50</v>
      </c>
      <c r="D106" s="10" t="s">
        <v>1458</v>
      </c>
      <c r="E106" s="10">
        <v>100.0</v>
      </c>
      <c r="F106" s="10">
        <v>1225.0</v>
      </c>
      <c r="G106" s="10" t="b">
        <v>1</v>
      </c>
      <c r="H106" s="9">
        <v>45391.3669212963</v>
      </c>
      <c r="I106" s="10" t="s">
        <v>1459</v>
      </c>
      <c r="J106" s="11"/>
      <c r="K106" s="11"/>
      <c r="L106" s="11"/>
      <c r="M106" s="11"/>
      <c r="N106" s="10">
        <v>42.5166</v>
      </c>
      <c r="O106" s="10">
        <v>14.1386</v>
      </c>
      <c r="P106" s="10" t="s">
        <v>53</v>
      </c>
      <c r="Q106" s="10" t="s">
        <v>54</v>
      </c>
      <c r="R106" s="10" t="s">
        <v>55</v>
      </c>
      <c r="S106" s="10" t="s">
        <v>98</v>
      </c>
      <c r="T106" s="10" t="s">
        <v>1241</v>
      </c>
      <c r="U106" s="10" t="s">
        <v>78</v>
      </c>
      <c r="V106" s="11"/>
      <c r="W106" s="10" t="s">
        <v>79</v>
      </c>
      <c r="X106" s="10" t="s">
        <v>80</v>
      </c>
      <c r="Y106" s="11"/>
      <c r="Z106" s="10" t="s">
        <v>61</v>
      </c>
      <c r="AA106" s="10" t="s">
        <v>100</v>
      </c>
      <c r="AB106" s="10" t="s">
        <v>63</v>
      </c>
      <c r="AC106" s="10" t="s">
        <v>64</v>
      </c>
      <c r="AD106" s="10" t="s">
        <v>66</v>
      </c>
      <c r="AE106" s="10" t="s">
        <v>66</v>
      </c>
      <c r="AF106" s="10" t="s">
        <v>83</v>
      </c>
      <c r="AG106" s="11"/>
      <c r="AH106" s="11"/>
      <c r="AI106" s="10" t="s">
        <v>66</v>
      </c>
      <c r="AJ106" s="10" t="s">
        <v>69</v>
      </c>
      <c r="AK106" s="11"/>
      <c r="AL106" s="10" t="s">
        <v>70</v>
      </c>
      <c r="AM106" s="10" t="s">
        <v>131</v>
      </c>
      <c r="AN106" s="11"/>
      <c r="AO106" s="10" t="s">
        <v>66</v>
      </c>
      <c r="AP106" s="10" t="s">
        <v>66</v>
      </c>
      <c r="AQ106" s="11"/>
      <c r="AR106" s="10" t="s">
        <v>74</v>
      </c>
      <c r="AS106" s="10" t="s">
        <v>74</v>
      </c>
      <c r="AT106" s="10" t="s">
        <v>74</v>
      </c>
      <c r="AU106" s="10" t="s">
        <v>74</v>
      </c>
      <c r="AV106" s="10" t="s">
        <v>74</v>
      </c>
      <c r="AW106" s="10" t="s">
        <v>74</v>
      </c>
      <c r="AX106" s="10" t="s">
        <v>69</v>
      </c>
      <c r="AY106" s="10" t="s">
        <v>66</v>
      </c>
      <c r="AZ106" s="10" t="s">
        <v>1253</v>
      </c>
      <c r="BA106" s="10" t="s">
        <v>999</v>
      </c>
      <c r="BB106" s="11"/>
      <c r="BC106" s="10" t="s">
        <v>87</v>
      </c>
      <c r="BD106" s="11"/>
      <c r="BE106" s="10">
        <v>6471.0</v>
      </c>
    </row>
    <row r="107">
      <c r="A107" s="8">
        <v>45391.35313657407</v>
      </c>
      <c r="B107" s="9">
        <v>45391.36116898148</v>
      </c>
      <c r="C107" s="10" t="s">
        <v>50</v>
      </c>
      <c r="D107" s="10" t="s">
        <v>1460</v>
      </c>
      <c r="E107" s="10">
        <v>100.0</v>
      </c>
      <c r="F107" s="10">
        <v>694.0</v>
      </c>
      <c r="G107" s="10" t="b">
        <v>1</v>
      </c>
      <c r="H107" s="9">
        <v>45391.36116898148</v>
      </c>
      <c r="I107" s="10" t="s">
        <v>1461</v>
      </c>
      <c r="J107" s="11"/>
      <c r="K107" s="11"/>
      <c r="L107" s="11"/>
      <c r="M107" s="11"/>
      <c r="N107" s="10">
        <v>37.825</v>
      </c>
      <c r="O107" s="10">
        <v>-87.5655</v>
      </c>
      <c r="P107" s="10" t="s">
        <v>53</v>
      </c>
      <c r="Q107" s="10" t="s">
        <v>54</v>
      </c>
      <c r="R107" s="10" t="s">
        <v>55</v>
      </c>
      <c r="S107" s="10" t="s">
        <v>56</v>
      </c>
      <c r="T107" s="10" t="s">
        <v>108</v>
      </c>
      <c r="U107" s="10" t="s">
        <v>78</v>
      </c>
      <c r="V107" s="11"/>
      <c r="W107" s="10" t="s">
        <v>79</v>
      </c>
      <c r="X107" s="10" t="s">
        <v>92</v>
      </c>
      <c r="Y107" s="11"/>
      <c r="Z107" s="10" t="s">
        <v>81</v>
      </c>
      <c r="AA107" s="10" t="s">
        <v>93</v>
      </c>
      <c r="AB107" s="10" t="s">
        <v>63</v>
      </c>
      <c r="AC107" s="10" t="s">
        <v>64</v>
      </c>
      <c r="AD107" s="10" t="s">
        <v>65</v>
      </c>
      <c r="AE107" s="10" t="s">
        <v>69</v>
      </c>
      <c r="AF107" s="11"/>
      <c r="AG107" s="10" t="s">
        <v>68</v>
      </c>
      <c r="AH107" s="11"/>
      <c r="AI107" s="10" t="s">
        <v>69</v>
      </c>
      <c r="AJ107" s="10" t="s">
        <v>69</v>
      </c>
      <c r="AK107" s="11"/>
      <c r="AL107" s="10" t="s">
        <v>84</v>
      </c>
      <c r="AM107" s="10" t="s">
        <v>124</v>
      </c>
      <c r="AN107" s="11"/>
      <c r="AO107" s="10" t="s">
        <v>66</v>
      </c>
      <c r="AP107" s="10" t="s">
        <v>66</v>
      </c>
      <c r="AQ107" s="11"/>
      <c r="AR107" s="10" t="s">
        <v>73</v>
      </c>
      <c r="AS107" s="10" t="s">
        <v>113</v>
      </c>
      <c r="AT107" s="10" t="s">
        <v>73</v>
      </c>
      <c r="AU107" s="10" t="s">
        <v>74</v>
      </c>
      <c r="AV107" s="10" t="s">
        <v>72</v>
      </c>
      <c r="AW107" s="10" t="s">
        <v>74</v>
      </c>
      <c r="AX107" s="10" t="s">
        <v>66</v>
      </c>
      <c r="AY107" s="10" t="s">
        <v>66</v>
      </c>
      <c r="AZ107" s="10" t="s">
        <v>1285</v>
      </c>
      <c r="BA107" s="10" t="s">
        <v>1426</v>
      </c>
      <c r="BB107" s="11"/>
      <c r="BC107" s="10" t="s">
        <v>87</v>
      </c>
      <c r="BD107" s="10" t="s">
        <v>1441</v>
      </c>
      <c r="BE107" s="10">
        <v>7495.0</v>
      </c>
    </row>
    <row r="108">
      <c r="A108" s="8">
        <v>45391.35445601852</v>
      </c>
      <c r="B108" s="9">
        <v>45391.365694444445</v>
      </c>
      <c r="C108" s="10" t="s">
        <v>50</v>
      </c>
      <c r="D108" s="10" t="s">
        <v>1462</v>
      </c>
      <c r="E108" s="10">
        <v>100.0</v>
      </c>
      <c r="F108" s="10">
        <v>970.0</v>
      </c>
      <c r="G108" s="10" t="b">
        <v>1</v>
      </c>
      <c r="H108" s="9">
        <v>45391.36570601852</v>
      </c>
      <c r="I108" s="10" t="s">
        <v>1463</v>
      </c>
      <c r="J108" s="11"/>
      <c r="K108" s="11"/>
      <c r="L108" s="11"/>
      <c r="M108" s="11"/>
      <c r="N108" s="10">
        <v>37.2613</v>
      </c>
      <c r="O108" s="10">
        <v>-79.9335</v>
      </c>
      <c r="P108" s="10" t="s">
        <v>53</v>
      </c>
      <c r="Q108" s="10" t="s">
        <v>54</v>
      </c>
      <c r="R108" s="10" t="s">
        <v>55</v>
      </c>
      <c r="S108" s="10" t="s">
        <v>98</v>
      </c>
      <c r="T108" s="10" t="s">
        <v>1241</v>
      </c>
      <c r="U108" s="10" t="s">
        <v>78</v>
      </c>
      <c r="V108" s="11"/>
      <c r="W108" s="10" t="s">
        <v>79</v>
      </c>
      <c r="X108" s="10" t="s">
        <v>109</v>
      </c>
      <c r="Y108" s="11"/>
      <c r="Z108" s="10" t="s">
        <v>81</v>
      </c>
      <c r="AA108" s="10" t="s">
        <v>93</v>
      </c>
      <c r="AB108" s="10" t="s">
        <v>63</v>
      </c>
      <c r="AC108" s="10" t="s">
        <v>64</v>
      </c>
      <c r="AD108" s="10" t="s">
        <v>66</v>
      </c>
      <c r="AE108" s="10" t="s">
        <v>66</v>
      </c>
      <c r="AF108" s="10" t="s">
        <v>83</v>
      </c>
      <c r="AG108" s="11"/>
      <c r="AH108" s="11"/>
      <c r="AI108" s="10" t="s">
        <v>66</v>
      </c>
      <c r="AJ108" s="10" t="s">
        <v>69</v>
      </c>
      <c r="AK108" s="11"/>
      <c r="AL108" s="10" t="s">
        <v>70</v>
      </c>
      <c r="AM108" s="10" t="s">
        <v>213</v>
      </c>
      <c r="AN108" s="11"/>
      <c r="AO108" s="10" t="s">
        <v>66</v>
      </c>
      <c r="AP108" s="10" t="s">
        <v>66</v>
      </c>
      <c r="AQ108" s="11"/>
      <c r="AR108" s="10" t="s">
        <v>74</v>
      </c>
      <c r="AS108" s="10" t="s">
        <v>74</v>
      </c>
      <c r="AT108" s="10" t="s">
        <v>72</v>
      </c>
      <c r="AU108" s="10" t="s">
        <v>72</v>
      </c>
      <c r="AV108" s="10" t="s">
        <v>74</v>
      </c>
      <c r="AW108" s="10" t="s">
        <v>74</v>
      </c>
      <c r="AX108" s="10" t="s">
        <v>65</v>
      </c>
      <c r="AY108" s="10" t="s">
        <v>66</v>
      </c>
      <c r="AZ108" s="10" t="s">
        <v>1253</v>
      </c>
      <c r="BA108" s="10" t="s">
        <v>1464</v>
      </c>
      <c r="BB108" s="11"/>
      <c r="BC108" s="10" t="s">
        <v>87</v>
      </c>
      <c r="BD108" s="10" t="s">
        <v>69</v>
      </c>
      <c r="BE108" s="10">
        <v>4827.0</v>
      </c>
    </row>
    <row r="109">
      <c r="A109" s="8">
        <v>45391.358831018515</v>
      </c>
      <c r="B109" s="9">
        <v>45391.36975694444</v>
      </c>
      <c r="C109" s="10" t="s">
        <v>50</v>
      </c>
      <c r="D109" s="10" t="s">
        <v>1467</v>
      </c>
      <c r="E109" s="10">
        <v>100.0</v>
      </c>
      <c r="F109" s="10">
        <v>943.0</v>
      </c>
      <c r="G109" s="10" t="b">
        <v>1</v>
      </c>
      <c r="H109" s="9">
        <v>45391.36976851852</v>
      </c>
      <c r="I109" s="10" t="s">
        <v>1560</v>
      </c>
      <c r="J109" s="11"/>
      <c r="K109" s="11"/>
      <c r="L109" s="11"/>
      <c r="M109" s="11"/>
      <c r="N109" s="10">
        <v>12.8996</v>
      </c>
      <c r="O109" s="10">
        <v>80.2209</v>
      </c>
      <c r="P109" s="10" t="s">
        <v>53</v>
      </c>
      <c r="Q109" s="10" t="s">
        <v>54</v>
      </c>
      <c r="R109" s="10" t="s">
        <v>55</v>
      </c>
      <c r="S109" s="10" t="s">
        <v>98</v>
      </c>
      <c r="T109" s="10" t="s">
        <v>108</v>
      </c>
      <c r="U109" s="10" t="s">
        <v>58</v>
      </c>
      <c r="V109" s="11"/>
      <c r="W109" s="10" t="s">
        <v>59</v>
      </c>
      <c r="X109" s="10" t="s">
        <v>80</v>
      </c>
      <c r="Y109" s="11"/>
      <c r="Z109" s="10" t="s">
        <v>968</v>
      </c>
      <c r="AA109" s="10" t="s">
        <v>100</v>
      </c>
      <c r="AB109" s="10" t="s">
        <v>63</v>
      </c>
      <c r="AC109" s="10" t="s">
        <v>64</v>
      </c>
      <c r="AD109" s="10" t="s">
        <v>66</v>
      </c>
      <c r="AE109" s="10" t="s">
        <v>66</v>
      </c>
      <c r="AF109" s="10" t="s">
        <v>83</v>
      </c>
      <c r="AG109" s="11"/>
      <c r="AH109" s="11"/>
      <c r="AI109" s="10" t="s">
        <v>66</v>
      </c>
      <c r="AJ109" s="10" t="s">
        <v>66</v>
      </c>
      <c r="AK109" s="10" t="s">
        <v>70</v>
      </c>
      <c r="AL109" s="11"/>
      <c r="AM109" s="10" t="s">
        <v>103</v>
      </c>
      <c r="AN109" s="11"/>
      <c r="AO109" s="10" t="s">
        <v>66</v>
      </c>
      <c r="AP109" s="10" t="s">
        <v>66</v>
      </c>
      <c r="AQ109" s="11"/>
      <c r="AR109" s="10" t="s">
        <v>74</v>
      </c>
      <c r="AS109" s="10" t="s">
        <v>74</v>
      </c>
      <c r="AT109" s="10" t="s">
        <v>74</v>
      </c>
      <c r="AU109" s="10" t="s">
        <v>72</v>
      </c>
      <c r="AV109" s="10" t="s">
        <v>74</v>
      </c>
      <c r="AW109" s="10" t="s">
        <v>74</v>
      </c>
      <c r="AX109" s="10" t="s">
        <v>69</v>
      </c>
      <c r="AY109" s="10" t="s">
        <v>66</v>
      </c>
      <c r="AZ109" s="10" t="s">
        <v>1253</v>
      </c>
      <c r="BA109" s="10" t="s">
        <v>181</v>
      </c>
      <c r="BB109" s="11"/>
      <c r="BC109" s="10" t="s">
        <v>87</v>
      </c>
      <c r="BD109" s="10" t="s">
        <v>69</v>
      </c>
      <c r="BE109" s="10">
        <v>7036.0</v>
      </c>
    </row>
    <row r="110">
      <c r="A110" s="8">
        <v>45391.36966435185</v>
      </c>
      <c r="B110" s="9">
        <v>45391.38045138889</v>
      </c>
      <c r="C110" s="10" t="s">
        <v>50</v>
      </c>
      <c r="D110" s="10" t="s">
        <v>1465</v>
      </c>
      <c r="E110" s="10">
        <v>100.0</v>
      </c>
      <c r="F110" s="10">
        <v>932.0</v>
      </c>
      <c r="G110" s="10" t="b">
        <v>1</v>
      </c>
      <c r="H110" s="9">
        <v>45391.38046296296</v>
      </c>
      <c r="I110" s="10" t="s">
        <v>1466</v>
      </c>
      <c r="J110" s="11"/>
      <c r="K110" s="11"/>
      <c r="L110" s="11"/>
      <c r="M110" s="11"/>
      <c r="N110" s="10">
        <v>17.3724</v>
      </c>
      <c r="O110" s="10">
        <v>78.4378</v>
      </c>
      <c r="P110" s="10" t="s">
        <v>53</v>
      </c>
      <c r="Q110" s="10" t="s">
        <v>54</v>
      </c>
      <c r="R110" s="10" t="s">
        <v>55</v>
      </c>
      <c r="S110" s="10" t="s">
        <v>56</v>
      </c>
      <c r="T110" s="10" t="s">
        <v>1241</v>
      </c>
      <c r="U110" s="10" t="s">
        <v>58</v>
      </c>
      <c r="V110" s="11"/>
      <c r="W110" s="10" t="s">
        <v>138</v>
      </c>
      <c r="X110" s="10" t="s">
        <v>80</v>
      </c>
      <c r="Y110" s="11"/>
      <c r="Z110" s="10" t="s">
        <v>99</v>
      </c>
      <c r="AA110" s="10" t="s">
        <v>62</v>
      </c>
      <c r="AB110" s="10" t="s">
        <v>63</v>
      </c>
      <c r="AC110" s="10" t="s">
        <v>64</v>
      </c>
      <c r="AD110" s="10" t="s">
        <v>66</v>
      </c>
      <c r="AE110" s="10" t="s">
        <v>66</v>
      </c>
      <c r="AF110" s="10" t="s">
        <v>83</v>
      </c>
      <c r="AG110" s="11"/>
      <c r="AH110" s="11"/>
      <c r="AI110" s="10" t="s">
        <v>66</v>
      </c>
      <c r="AJ110" s="10" t="s">
        <v>69</v>
      </c>
      <c r="AK110" s="11"/>
      <c r="AL110" s="10" t="s">
        <v>146</v>
      </c>
      <c r="AM110" s="10" t="s">
        <v>131</v>
      </c>
      <c r="AN110" s="11"/>
      <c r="AO110" s="10" t="s">
        <v>66</v>
      </c>
      <c r="AP110" s="10" t="s">
        <v>66</v>
      </c>
      <c r="AQ110" s="11"/>
      <c r="AR110" s="10" t="s">
        <v>74</v>
      </c>
      <c r="AS110" s="10" t="s">
        <v>74</v>
      </c>
      <c r="AT110" s="10" t="s">
        <v>73</v>
      </c>
      <c r="AU110" s="10" t="s">
        <v>74</v>
      </c>
      <c r="AV110" s="10" t="s">
        <v>74</v>
      </c>
      <c r="AW110" s="10" t="s">
        <v>74</v>
      </c>
      <c r="AX110" s="10" t="s">
        <v>69</v>
      </c>
      <c r="AY110" s="10" t="s">
        <v>66</v>
      </c>
      <c r="AZ110" s="10" t="s">
        <v>1253</v>
      </c>
      <c r="BA110" s="10" t="s">
        <v>181</v>
      </c>
      <c r="BB110" s="11"/>
      <c r="BC110" s="10" t="s">
        <v>87</v>
      </c>
      <c r="BD110" s="10" t="s">
        <v>140</v>
      </c>
      <c r="BE110" s="10">
        <v>4269.0</v>
      </c>
    </row>
    <row r="111">
      <c r="A111" s="8">
        <v>45391.37008101852</v>
      </c>
      <c r="B111" s="9">
        <v>45391.3737962963</v>
      </c>
      <c r="C111" s="10" t="s">
        <v>50</v>
      </c>
      <c r="D111" s="10" t="s">
        <v>1467</v>
      </c>
      <c r="E111" s="10">
        <v>100.0</v>
      </c>
      <c r="F111" s="10">
        <v>321.0</v>
      </c>
      <c r="G111" s="10" t="b">
        <v>1</v>
      </c>
      <c r="H111" s="9">
        <v>45391.37380787037</v>
      </c>
      <c r="I111" s="10" t="s">
        <v>1468</v>
      </c>
      <c r="J111" s="11"/>
      <c r="K111" s="11"/>
      <c r="L111" s="11"/>
      <c r="M111" s="11"/>
      <c r="N111" s="10">
        <v>12.8996</v>
      </c>
      <c r="O111" s="10">
        <v>80.2209</v>
      </c>
      <c r="P111" s="10" t="s">
        <v>53</v>
      </c>
      <c r="Q111" s="10" t="s">
        <v>54</v>
      </c>
      <c r="R111" s="10" t="s">
        <v>55</v>
      </c>
      <c r="S111" s="10" t="s">
        <v>98</v>
      </c>
      <c r="T111" s="10" t="s">
        <v>108</v>
      </c>
      <c r="U111" s="10" t="s">
        <v>58</v>
      </c>
      <c r="V111" s="11"/>
      <c r="W111" s="10" t="s">
        <v>59</v>
      </c>
      <c r="X111" s="10" t="s">
        <v>80</v>
      </c>
      <c r="Y111" s="11"/>
      <c r="Z111" s="10" t="s">
        <v>968</v>
      </c>
      <c r="AA111" s="10" t="s">
        <v>100</v>
      </c>
      <c r="AB111" s="10" t="s">
        <v>63</v>
      </c>
      <c r="AC111" s="10" t="s">
        <v>64</v>
      </c>
      <c r="AD111" s="10" t="s">
        <v>66</v>
      </c>
      <c r="AE111" s="10" t="s">
        <v>66</v>
      </c>
      <c r="AF111" s="10" t="s">
        <v>83</v>
      </c>
      <c r="AG111" s="11"/>
      <c r="AH111" s="11"/>
      <c r="AI111" s="10" t="s">
        <v>66</v>
      </c>
      <c r="AJ111" s="10" t="s">
        <v>66</v>
      </c>
      <c r="AK111" s="10" t="s">
        <v>70</v>
      </c>
      <c r="AL111" s="11"/>
      <c r="AM111" s="10" t="s">
        <v>103</v>
      </c>
      <c r="AN111" s="11"/>
      <c r="AO111" s="10" t="s">
        <v>65</v>
      </c>
      <c r="AP111" s="10" t="s">
        <v>66</v>
      </c>
      <c r="AQ111" s="11"/>
      <c r="AR111" s="10" t="s">
        <v>74</v>
      </c>
      <c r="AS111" s="10" t="s">
        <v>74</v>
      </c>
      <c r="AT111" s="10" t="s">
        <v>74</v>
      </c>
      <c r="AU111" s="10" t="s">
        <v>72</v>
      </c>
      <c r="AV111" s="10" t="s">
        <v>74</v>
      </c>
      <c r="AW111" s="10" t="s">
        <v>74</v>
      </c>
      <c r="AX111" s="10" t="s">
        <v>69</v>
      </c>
      <c r="AY111" s="10" t="s">
        <v>66</v>
      </c>
      <c r="AZ111" s="10" t="s">
        <v>1253</v>
      </c>
      <c r="BA111" s="10" t="s">
        <v>181</v>
      </c>
      <c r="BB111" s="11"/>
      <c r="BC111" s="10" t="s">
        <v>87</v>
      </c>
      <c r="BD111" s="10" t="s">
        <v>69</v>
      </c>
      <c r="BE111" s="10">
        <v>8470.0</v>
      </c>
    </row>
    <row r="112">
      <c r="A112" s="8">
        <v>45391.37700231482</v>
      </c>
      <c r="B112" s="9">
        <v>45391.39511574074</v>
      </c>
      <c r="C112" s="10" t="s">
        <v>50</v>
      </c>
      <c r="D112" s="10" t="s">
        <v>1469</v>
      </c>
      <c r="E112" s="10">
        <v>100.0</v>
      </c>
      <c r="F112" s="10">
        <v>1564.0</v>
      </c>
      <c r="G112" s="10" t="b">
        <v>1</v>
      </c>
      <c r="H112" s="9">
        <v>45391.39511574074</v>
      </c>
      <c r="I112" s="10" t="s">
        <v>1470</v>
      </c>
      <c r="J112" s="11"/>
      <c r="K112" s="11"/>
      <c r="L112" s="11"/>
      <c r="M112" s="11"/>
      <c r="N112" s="10">
        <v>12.8996</v>
      </c>
      <c r="O112" s="10">
        <v>80.2209</v>
      </c>
      <c r="P112" s="10" t="s">
        <v>53</v>
      </c>
      <c r="Q112" s="10" t="s">
        <v>54</v>
      </c>
      <c r="R112" s="10" t="s">
        <v>55</v>
      </c>
      <c r="S112" s="10" t="s">
        <v>98</v>
      </c>
      <c r="T112" s="10" t="s">
        <v>1241</v>
      </c>
      <c r="U112" s="10" t="s">
        <v>58</v>
      </c>
      <c r="V112" s="11"/>
      <c r="W112" s="10" t="s">
        <v>59</v>
      </c>
      <c r="X112" s="10" t="s">
        <v>92</v>
      </c>
      <c r="Y112" s="11"/>
      <c r="Z112" s="10" t="s">
        <v>99</v>
      </c>
      <c r="AA112" s="10" t="s">
        <v>62</v>
      </c>
      <c r="AB112" s="10" t="s">
        <v>63</v>
      </c>
      <c r="AC112" s="10" t="s">
        <v>168</v>
      </c>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row>
    <row r="113">
      <c r="A113" s="8">
        <v>45391.37866898148</v>
      </c>
      <c r="B113" s="9">
        <v>45391.38483796296</v>
      </c>
      <c r="C113" s="10" t="s">
        <v>50</v>
      </c>
      <c r="D113" s="10" t="s">
        <v>1469</v>
      </c>
      <c r="E113" s="10">
        <v>100.0</v>
      </c>
      <c r="F113" s="10">
        <v>532.0</v>
      </c>
      <c r="G113" s="10" t="b">
        <v>1</v>
      </c>
      <c r="H113" s="9">
        <v>45391.38483796296</v>
      </c>
      <c r="I113" s="10" t="s">
        <v>1471</v>
      </c>
      <c r="J113" s="11"/>
      <c r="K113" s="11"/>
      <c r="L113" s="11"/>
      <c r="M113" s="11"/>
      <c r="N113" s="10">
        <v>12.8996</v>
      </c>
      <c r="O113" s="10">
        <v>80.2209</v>
      </c>
      <c r="P113" s="10" t="s">
        <v>53</v>
      </c>
      <c r="Q113" s="10" t="s">
        <v>54</v>
      </c>
      <c r="R113" s="10" t="s">
        <v>55</v>
      </c>
      <c r="S113" s="10" t="s">
        <v>98</v>
      </c>
      <c r="T113" s="10" t="s">
        <v>1241</v>
      </c>
      <c r="U113" s="10" t="s">
        <v>58</v>
      </c>
      <c r="V113" s="11"/>
      <c r="W113" s="10" t="s">
        <v>59</v>
      </c>
      <c r="X113" s="10" t="s">
        <v>92</v>
      </c>
      <c r="Y113" s="11"/>
      <c r="Z113" s="10" t="s">
        <v>99</v>
      </c>
      <c r="AA113" s="10" t="s">
        <v>62</v>
      </c>
      <c r="AB113" s="10" t="s">
        <v>63</v>
      </c>
      <c r="AC113" s="10" t="s">
        <v>64</v>
      </c>
      <c r="AD113" s="10" t="s">
        <v>66</v>
      </c>
      <c r="AE113" s="10" t="s">
        <v>66</v>
      </c>
      <c r="AF113" s="10" t="s">
        <v>1292</v>
      </c>
      <c r="AG113" s="10" t="s">
        <v>68</v>
      </c>
      <c r="AH113" s="11"/>
      <c r="AI113" s="10" t="s">
        <v>66</v>
      </c>
      <c r="AJ113" s="10" t="s">
        <v>66</v>
      </c>
      <c r="AK113" s="10" t="s">
        <v>70</v>
      </c>
      <c r="AL113" s="11"/>
      <c r="AM113" s="10" t="s">
        <v>147</v>
      </c>
      <c r="AN113" s="11"/>
      <c r="AO113" s="10" t="s">
        <v>66</v>
      </c>
      <c r="AP113" s="10" t="s">
        <v>66</v>
      </c>
      <c r="AQ113" s="11"/>
      <c r="AR113" s="10" t="s">
        <v>73</v>
      </c>
      <c r="AS113" s="10" t="s">
        <v>72</v>
      </c>
      <c r="AT113" s="10" t="s">
        <v>74</v>
      </c>
      <c r="AU113" s="10" t="s">
        <v>72</v>
      </c>
      <c r="AV113" s="10" t="s">
        <v>72</v>
      </c>
      <c r="AW113" s="10" t="s">
        <v>73</v>
      </c>
      <c r="AX113" s="10" t="s">
        <v>65</v>
      </c>
      <c r="AY113" s="10" t="s">
        <v>65</v>
      </c>
      <c r="AZ113" s="10" t="s">
        <v>1253</v>
      </c>
      <c r="BA113" s="10" t="s">
        <v>1472</v>
      </c>
      <c r="BB113" s="11"/>
      <c r="BC113" s="10" t="s">
        <v>87</v>
      </c>
      <c r="BD113" s="10" t="s">
        <v>115</v>
      </c>
      <c r="BE113" s="10">
        <v>8221.0</v>
      </c>
    </row>
    <row r="114">
      <c r="A114" s="8">
        <v>45391.39267361111</v>
      </c>
      <c r="B114" s="9">
        <v>45391.4034375</v>
      </c>
      <c r="C114" s="10" t="s">
        <v>50</v>
      </c>
      <c r="D114" s="10" t="s">
        <v>76</v>
      </c>
      <c r="E114" s="10">
        <v>100.0</v>
      </c>
      <c r="F114" s="10">
        <v>930.0</v>
      </c>
      <c r="G114" s="10" t="b">
        <v>1</v>
      </c>
      <c r="H114" s="9">
        <v>45391.403449074074</v>
      </c>
      <c r="I114" s="10" t="s">
        <v>1474</v>
      </c>
      <c r="J114" s="11"/>
      <c r="K114" s="11"/>
      <c r="L114" s="11"/>
      <c r="M114" s="11"/>
      <c r="N114" s="10">
        <v>34.0782</v>
      </c>
      <c r="O114" s="10">
        <v>-84.6485</v>
      </c>
      <c r="P114" s="10" t="s">
        <v>53</v>
      </c>
      <c r="Q114" s="10" t="s">
        <v>54</v>
      </c>
      <c r="R114" s="10" t="s">
        <v>55</v>
      </c>
      <c r="S114" s="10" t="s">
        <v>56</v>
      </c>
      <c r="T114" s="10" t="s">
        <v>1241</v>
      </c>
      <c r="U114" s="10" t="s">
        <v>78</v>
      </c>
      <c r="V114" s="11"/>
      <c r="W114" s="10" t="s">
        <v>79</v>
      </c>
      <c r="X114" s="10" t="s">
        <v>80</v>
      </c>
      <c r="Y114" s="11"/>
      <c r="Z114" s="10" t="s">
        <v>81</v>
      </c>
      <c r="AA114" s="10" t="s">
        <v>100</v>
      </c>
      <c r="AB114" s="10" t="s">
        <v>63</v>
      </c>
      <c r="AC114" s="10" t="s">
        <v>64</v>
      </c>
      <c r="AD114" s="10" t="s">
        <v>66</v>
      </c>
      <c r="AE114" s="10" t="s">
        <v>66</v>
      </c>
      <c r="AF114" s="10" t="s">
        <v>189</v>
      </c>
      <c r="AG114" s="11"/>
      <c r="AH114" s="11"/>
      <c r="AI114" s="10" t="s">
        <v>69</v>
      </c>
      <c r="AJ114" s="10" t="s">
        <v>69</v>
      </c>
      <c r="AK114" s="11"/>
      <c r="AL114" s="10" t="s">
        <v>84</v>
      </c>
      <c r="AM114" s="10" t="s">
        <v>124</v>
      </c>
      <c r="AN114" s="11"/>
      <c r="AO114" s="10" t="s">
        <v>66</v>
      </c>
      <c r="AP114" s="10" t="s">
        <v>66</v>
      </c>
      <c r="AQ114" s="11"/>
      <c r="AR114" s="10" t="s">
        <v>74</v>
      </c>
      <c r="AS114" s="10" t="s">
        <v>74</v>
      </c>
      <c r="AT114" s="10" t="s">
        <v>72</v>
      </c>
      <c r="AU114" s="10" t="s">
        <v>74</v>
      </c>
      <c r="AV114" s="10" t="s">
        <v>74</v>
      </c>
      <c r="AW114" s="10" t="s">
        <v>74</v>
      </c>
      <c r="AX114" s="10" t="s">
        <v>69</v>
      </c>
      <c r="AY114" s="10" t="s">
        <v>66</v>
      </c>
      <c r="AZ114" s="10" t="s">
        <v>1253</v>
      </c>
      <c r="BA114" s="10" t="s">
        <v>86</v>
      </c>
      <c r="BB114" s="11"/>
      <c r="BC114" s="10" t="s">
        <v>87</v>
      </c>
      <c r="BD114" s="10" t="s">
        <v>126</v>
      </c>
      <c r="BE114" s="10">
        <v>2760.0</v>
      </c>
    </row>
    <row r="115">
      <c r="A115" s="8">
        <v>45391.39425925926</v>
      </c>
      <c r="B115" s="9">
        <v>45391.51956018519</v>
      </c>
      <c r="C115" s="10" t="s">
        <v>50</v>
      </c>
      <c r="D115" s="10" t="s">
        <v>1476</v>
      </c>
      <c r="E115" s="10">
        <v>100.0</v>
      </c>
      <c r="F115" s="10">
        <v>10825.0</v>
      </c>
      <c r="G115" s="10" t="b">
        <v>1</v>
      </c>
      <c r="H115" s="9">
        <v>45391.51956018519</v>
      </c>
      <c r="I115" s="10" t="s">
        <v>1477</v>
      </c>
      <c r="J115" s="11"/>
      <c r="K115" s="11"/>
      <c r="L115" s="11"/>
      <c r="M115" s="11"/>
      <c r="N115" s="10">
        <v>11.0142</v>
      </c>
      <c r="O115" s="10">
        <v>76.9941</v>
      </c>
      <c r="P115" s="10" t="s">
        <v>53</v>
      </c>
      <c r="Q115" s="10" t="s">
        <v>54</v>
      </c>
      <c r="R115" s="10" t="s">
        <v>55</v>
      </c>
      <c r="S115" s="10" t="s">
        <v>98</v>
      </c>
      <c r="T115" s="10" t="s">
        <v>1241</v>
      </c>
      <c r="U115" s="10" t="s">
        <v>58</v>
      </c>
      <c r="V115" s="11"/>
      <c r="W115" s="10" t="s">
        <v>59</v>
      </c>
      <c r="X115" s="10" t="s">
        <v>92</v>
      </c>
      <c r="Y115" s="11"/>
      <c r="Z115" s="10" t="s">
        <v>61</v>
      </c>
      <c r="AA115" s="10" t="s">
        <v>100</v>
      </c>
      <c r="AB115" s="10" t="s">
        <v>990</v>
      </c>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row>
    <row r="116">
      <c r="A116" s="8">
        <v>45391.39461805556</v>
      </c>
      <c r="B116" s="9">
        <v>45391.40283564815</v>
      </c>
      <c r="C116" s="10" t="s">
        <v>50</v>
      </c>
      <c r="D116" s="10" t="s">
        <v>1478</v>
      </c>
      <c r="E116" s="10">
        <v>100.0</v>
      </c>
      <c r="F116" s="10">
        <v>710.0</v>
      </c>
      <c r="G116" s="10" t="b">
        <v>1</v>
      </c>
      <c r="H116" s="9">
        <v>45391.40284722222</v>
      </c>
      <c r="I116" s="10" t="s">
        <v>1479</v>
      </c>
      <c r="J116" s="11"/>
      <c r="K116" s="11"/>
      <c r="L116" s="11"/>
      <c r="M116" s="11"/>
      <c r="N116" s="10">
        <v>11.2203</v>
      </c>
      <c r="O116" s="10">
        <v>78.1663</v>
      </c>
      <c r="P116" s="10" t="s">
        <v>53</v>
      </c>
      <c r="Q116" s="10" t="s">
        <v>54</v>
      </c>
      <c r="R116" s="10" t="s">
        <v>55</v>
      </c>
      <c r="S116" s="10" t="s">
        <v>98</v>
      </c>
      <c r="T116" s="10" t="s">
        <v>1241</v>
      </c>
      <c r="U116" s="10" t="s">
        <v>58</v>
      </c>
      <c r="V116" s="11"/>
      <c r="W116" s="10" t="s">
        <v>59</v>
      </c>
      <c r="X116" s="10" t="s">
        <v>92</v>
      </c>
      <c r="Y116" s="11"/>
      <c r="Z116" s="10" t="s">
        <v>61</v>
      </c>
      <c r="AA116" s="10" t="s">
        <v>93</v>
      </c>
      <c r="AB116" s="10" t="s">
        <v>63</v>
      </c>
      <c r="AC116" s="10" t="s">
        <v>64</v>
      </c>
      <c r="AD116" s="10" t="s">
        <v>66</v>
      </c>
      <c r="AE116" s="10" t="s">
        <v>66</v>
      </c>
      <c r="AF116" s="10" t="s">
        <v>1292</v>
      </c>
      <c r="AG116" s="10" t="s">
        <v>1329</v>
      </c>
      <c r="AH116" s="11"/>
      <c r="AI116" s="10" t="s">
        <v>66</v>
      </c>
      <c r="AJ116" s="10" t="s">
        <v>66</v>
      </c>
      <c r="AK116" s="10" t="s">
        <v>70</v>
      </c>
      <c r="AL116" s="11"/>
      <c r="AM116" s="10" t="s">
        <v>103</v>
      </c>
      <c r="AN116" s="11"/>
      <c r="AO116" s="10" t="s">
        <v>66</v>
      </c>
      <c r="AP116" s="10" t="s">
        <v>66</v>
      </c>
      <c r="AQ116" s="11"/>
      <c r="AR116" s="10" t="s">
        <v>73</v>
      </c>
      <c r="AS116" s="10" t="s">
        <v>73</v>
      </c>
      <c r="AT116" s="10" t="s">
        <v>73</v>
      </c>
      <c r="AU116" s="10" t="s">
        <v>74</v>
      </c>
      <c r="AV116" s="10" t="s">
        <v>74</v>
      </c>
      <c r="AW116" s="10" t="s">
        <v>74</v>
      </c>
      <c r="AX116" s="10" t="s">
        <v>66</v>
      </c>
      <c r="AY116" s="10" t="s">
        <v>66</v>
      </c>
      <c r="AZ116" s="10" t="s">
        <v>1253</v>
      </c>
      <c r="BA116" s="10" t="s">
        <v>1480</v>
      </c>
      <c r="BB116" s="11"/>
      <c r="BC116" s="10" t="s">
        <v>87</v>
      </c>
      <c r="BD116" s="10" t="s">
        <v>140</v>
      </c>
      <c r="BE116" s="10">
        <v>5640.0</v>
      </c>
    </row>
    <row r="117">
      <c r="A117" s="8">
        <v>45391.39518518518</v>
      </c>
      <c r="B117" s="9">
        <v>45391.404282407406</v>
      </c>
      <c r="C117" s="10" t="s">
        <v>50</v>
      </c>
      <c r="D117" s="10" t="s">
        <v>1469</v>
      </c>
      <c r="E117" s="10">
        <v>100.0</v>
      </c>
      <c r="F117" s="10">
        <v>785.0</v>
      </c>
      <c r="G117" s="10" t="b">
        <v>1</v>
      </c>
      <c r="H117" s="9">
        <v>45391.40429398148</v>
      </c>
      <c r="I117" s="10" t="s">
        <v>1600</v>
      </c>
      <c r="J117" s="11"/>
      <c r="K117" s="11"/>
      <c r="L117" s="11"/>
      <c r="M117" s="11"/>
      <c r="N117" s="10">
        <v>12.8996</v>
      </c>
      <c r="O117" s="10">
        <v>80.2209</v>
      </c>
      <c r="P117" s="10" t="s">
        <v>53</v>
      </c>
      <c r="Q117" s="10" t="s">
        <v>54</v>
      </c>
      <c r="R117" s="10" t="s">
        <v>55</v>
      </c>
      <c r="S117" s="10" t="s">
        <v>98</v>
      </c>
      <c r="T117" s="10" t="s">
        <v>1241</v>
      </c>
      <c r="U117" s="10" t="s">
        <v>58</v>
      </c>
      <c r="V117" s="11"/>
      <c r="W117" s="10" t="s">
        <v>59</v>
      </c>
      <c r="X117" s="10" t="s">
        <v>92</v>
      </c>
      <c r="Y117" s="11"/>
      <c r="Z117" s="10" t="s">
        <v>99</v>
      </c>
      <c r="AA117" s="10" t="s">
        <v>62</v>
      </c>
      <c r="AB117" s="10" t="s">
        <v>63</v>
      </c>
      <c r="AC117" s="10" t="s">
        <v>64</v>
      </c>
      <c r="AD117" s="10" t="s">
        <v>66</v>
      </c>
      <c r="AE117" s="10" t="s">
        <v>66</v>
      </c>
      <c r="AF117" s="10" t="s">
        <v>1292</v>
      </c>
      <c r="AG117" s="10" t="s">
        <v>68</v>
      </c>
      <c r="AH117" s="11"/>
      <c r="AI117" s="10" t="s">
        <v>66</v>
      </c>
      <c r="AJ117" s="10" t="s">
        <v>66</v>
      </c>
      <c r="AK117" s="10" t="s">
        <v>70</v>
      </c>
      <c r="AL117" s="11"/>
      <c r="AM117" s="10" t="s">
        <v>147</v>
      </c>
      <c r="AN117" s="11"/>
      <c r="AO117" s="10" t="s">
        <v>66</v>
      </c>
      <c r="AP117" s="10" t="s">
        <v>66</v>
      </c>
      <c r="AQ117" s="11"/>
      <c r="AR117" s="10" t="s">
        <v>73</v>
      </c>
      <c r="AS117" s="10" t="s">
        <v>72</v>
      </c>
      <c r="AT117" s="10" t="s">
        <v>72</v>
      </c>
      <c r="AU117" s="10" t="s">
        <v>72</v>
      </c>
      <c r="AV117" s="10" t="s">
        <v>73</v>
      </c>
      <c r="AW117" s="10" t="s">
        <v>73</v>
      </c>
      <c r="AX117" s="10" t="s">
        <v>66</v>
      </c>
      <c r="AY117" s="10" t="s">
        <v>66</v>
      </c>
      <c r="AZ117" s="10" t="s">
        <v>1253</v>
      </c>
      <c r="BA117" s="10" t="s">
        <v>1584</v>
      </c>
      <c r="BB117" s="11"/>
      <c r="BC117" s="10" t="s">
        <v>87</v>
      </c>
      <c r="BD117" s="10" t="s">
        <v>115</v>
      </c>
      <c r="BE117" s="10">
        <v>7583.0</v>
      </c>
    </row>
    <row r="118">
      <c r="A118" s="8">
        <v>45391.39608796296</v>
      </c>
      <c r="B118" s="9">
        <v>45391.399513888886</v>
      </c>
      <c r="C118" s="10" t="s">
        <v>50</v>
      </c>
      <c r="D118" s="10" t="s">
        <v>1476</v>
      </c>
      <c r="E118" s="10">
        <v>100.0</v>
      </c>
      <c r="F118" s="10">
        <v>296.0</v>
      </c>
      <c r="G118" s="10" t="b">
        <v>1</v>
      </c>
      <c r="H118" s="9">
        <v>45391.39952546296</v>
      </c>
      <c r="I118" s="10" t="s">
        <v>1481</v>
      </c>
      <c r="J118" s="11"/>
      <c r="K118" s="11"/>
      <c r="L118" s="11"/>
      <c r="M118" s="11"/>
      <c r="N118" s="10">
        <v>11.0142</v>
      </c>
      <c r="O118" s="10">
        <v>76.9941</v>
      </c>
      <c r="P118" s="10" t="s">
        <v>53</v>
      </c>
      <c r="Q118" s="10" t="s">
        <v>54</v>
      </c>
      <c r="R118" s="10" t="s">
        <v>55</v>
      </c>
      <c r="S118" s="10" t="s">
        <v>98</v>
      </c>
      <c r="T118" s="10" t="s">
        <v>1241</v>
      </c>
      <c r="U118" s="10" t="s">
        <v>58</v>
      </c>
      <c r="V118" s="11"/>
      <c r="W118" s="10" t="s">
        <v>59</v>
      </c>
      <c r="X118" s="10" t="s">
        <v>92</v>
      </c>
      <c r="Y118" s="11"/>
      <c r="Z118" s="10" t="s">
        <v>61</v>
      </c>
      <c r="AA118" s="10" t="s">
        <v>93</v>
      </c>
      <c r="AB118" s="10" t="s">
        <v>63</v>
      </c>
      <c r="AC118" s="10" t="s">
        <v>64</v>
      </c>
      <c r="AD118" s="10" t="s">
        <v>66</v>
      </c>
      <c r="AE118" s="10" t="s">
        <v>66</v>
      </c>
      <c r="AF118" s="10" t="s">
        <v>1292</v>
      </c>
      <c r="AG118" s="10" t="s">
        <v>1329</v>
      </c>
      <c r="AH118" s="11"/>
      <c r="AI118" s="10" t="s">
        <v>66</v>
      </c>
      <c r="AJ118" s="10" t="s">
        <v>66</v>
      </c>
      <c r="AK118" s="10" t="s">
        <v>70</v>
      </c>
      <c r="AL118" s="11"/>
      <c r="AM118" s="10" t="s">
        <v>1482</v>
      </c>
      <c r="AN118" s="11"/>
      <c r="AO118" s="10" t="s">
        <v>66</v>
      </c>
      <c r="AP118" s="10" t="s">
        <v>66</v>
      </c>
      <c r="AQ118" s="11"/>
      <c r="AR118" s="10" t="s">
        <v>73</v>
      </c>
      <c r="AS118" s="10" t="s">
        <v>72</v>
      </c>
      <c r="AT118" s="10" t="s">
        <v>73</v>
      </c>
      <c r="AU118" s="10" t="s">
        <v>72</v>
      </c>
      <c r="AV118" s="10" t="s">
        <v>73</v>
      </c>
      <c r="AW118" s="10" t="s">
        <v>73</v>
      </c>
      <c r="AX118" s="10" t="s">
        <v>66</v>
      </c>
      <c r="AY118" s="10" t="s">
        <v>66</v>
      </c>
      <c r="AZ118" s="10" t="s">
        <v>1298</v>
      </c>
      <c r="BA118" s="10" t="s">
        <v>1483</v>
      </c>
      <c r="BB118" s="11"/>
      <c r="BC118" s="10" t="s">
        <v>1413</v>
      </c>
      <c r="BD118" s="13" t="s">
        <v>140</v>
      </c>
      <c r="BE118" s="10">
        <v>2873.0</v>
      </c>
    </row>
    <row r="119">
      <c r="A119" s="8">
        <v>45391.39734953704</v>
      </c>
      <c r="B119" s="9">
        <v>45391.40375</v>
      </c>
      <c r="C119" s="10" t="s">
        <v>50</v>
      </c>
      <c r="D119" s="10" t="s">
        <v>1435</v>
      </c>
      <c r="E119" s="10">
        <v>100.0</v>
      </c>
      <c r="F119" s="10">
        <v>552.0</v>
      </c>
      <c r="G119" s="10" t="b">
        <v>1</v>
      </c>
      <c r="H119" s="9">
        <v>45391.40375</v>
      </c>
      <c r="I119" s="10" t="s">
        <v>1597</v>
      </c>
      <c r="J119" s="11"/>
      <c r="K119" s="11"/>
      <c r="L119" s="11"/>
      <c r="M119" s="11"/>
      <c r="N119" s="10">
        <v>11.0142</v>
      </c>
      <c r="O119" s="10">
        <v>76.9941</v>
      </c>
      <c r="P119" s="10" t="s">
        <v>53</v>
      </c>
      <c r="Q119" s="10" t="s">
        <v>54</v>
      </c>
      <c r="R119" s="10" t="s">
        <v>55</v>
      </c>
      <c r="S119" s="10" t="s">
        <v>56</v>
      </c>
      <c r="T119" s="10" t="s">
        <v>1241</v>
      </c>
      <c r="U119" s="10" t="s">
        <v>58</v>
      </c>
      <c r="V119" s="11"/>
      <c r="W119" s="10" t="s">
        <v>59</v>
      </c>
      <c r="X119" s="10" t="s">
        <v>92</v>
      </c>
      <c r="Y119" s="11"/>
      <c r="Z119" s="10" t="s">
        <v>61</v>
      </c>
      <c r="AA119" s="10" t="s">
        <v>93</v>
      </c>
      <c r="AB119" s="10" t="s">
        <v>63</v>
      </c>
      <c r="AC119" s="10" t="s">
        <v>64</v>
      </c>
      <c r="AD119" s="10" t="s">
        <v>66</v>
      </c>
      <c r="AE119" s="10" t="s">
        <v>66</v>
      </c>
      <c r="AF119" s="10" t="s">
        <v>1292</v>
      </c>
      <c r="AG119" s="10" t="s">
        <v>1329</v>
      </c>
      <c r="AH119" s="11"/>
      <c r="AI119" s="10" t="s">
        <v>66</v>
      </c>
      <c r="AJ119" s="10" t="s">
        <v>66</v>
      </c>
      <c r="AK119" s="10" t="s">
        <v>70</v>
      </c>
      <c r="AL119" s="11"/>
      <c r="AM119" s="10" t="s">
        <v>103</v>
      </c>
      <c r="AN119" s="11"/>
      <c r="AO119" s="10" t="s">
        <v>66</v>
      </c>
      <c r="AP119" s="10" t="s">
        <v>66</v>
      </c>
      <c r="AQ119" s="11"/>
      <c r="AR119" s="10" t="s">
        <v>72</v>
      </c>
      <c r="AS119" s="10" t="s">
        <v>74</v>
      </c>
      <c r="AT119" s="10" t="s">
        <v>74</v>
      </c>
      <c r="AU119" s="10" t="s">
        <v>73</v>
      </c>
      <c r="AV119" s="10" t="s">
        <v>73</v>
      </c>
      <c r="AW119" s="10" t="s">
        <v>74</v>
      </c>
      <c r="AX119" s="10" t="s">
        <v>66</v>
      </c>
      <c r="AY119" s="10" t="s">
        <v>66</v>
      </c>
      <c r="AZ119" s="10" t="s">
        <v>1253</v>
      </c>
      <c r="BA119" s="10" t="s">
        <v>1598</v>
      </c>
      <c r="BB119" s="11"/>
      <c r="BC119" s="10" t="s">
        <v>87</v>
      </c>
      <c r="BD119" s="10" t="s">
        <v>140</v>
      </c>
      <c r="BE119" s="10">
        <v>3157.0</v>
      </c>
    </row>
    <row r="120">
      <c r="A120" s="8">
        <v>45391.404444444444</v>
      </c>
      <c r="B120" s="9">
        <v>45391.41193287037</v>
      </c>
      <c r="C120" s="10" t="s">
        <v>50</v>
      </c>
      <c r="D120" s="10" t="s">
        <v>1450</v>
      </c>
      <c r="E120" s="10">
        <v>100.0</v>
      </c>
      <c r="F120" s="10">
        <v>647.0</v>
      </c>
      <c r="G120" s="10" t="b">
        <v>1</v>
      </c>
      <c r="H120" s="9">
        <v>45391.411944444444</v>
      </c>
      <c r="I120" s="10" t="s">
        <v>1599</v>
      </c>
      <c r="J120" s="11"/>
      <c r="K120" s="11"/>
      <c r="L120" s="11"/>
      <c r="M120" s="11"/>
      <c r="N120" s="10">
        <v>11.2203</v>
      </c>
      <c r="O120" s="10">
        <v>78.1663</v>
      </c>
      <c r="P120" s="10" t="s">
        <v>53</v>
      </c>
      <c r="Q120" s="10" t="s">
        <v>54</v>
      </c>
      <c r="R120" s="10" t="s">
        <v>55</v>
      </c>
      <c r="S120" s="10" t="s">
        <v>56</v>
      </c>
      <c r="T120" s="10" t="s">
        <v>1241</v>
      </c>
      <c r="U120" s="10" t="s">
        <v>58</v>
      </c>
      <c r="V120" s="11"/>
      <c r="W120" s="10" t="s">
        <v>59</v>
      </c>
      <c r="X120" s="10" t="s">
        <v>92</v>
      </c>
      <c r="Y120" s="11"/>
      <c r="Z120" s="10" t="s">
        <v>99</v>
      </c>
      <c r="AA120" s="10" t="s">
        <v>62</v>
      </c>
      <c r="AB120" s="10" t="s">
        <v>63</v>
      </c>
      <c r="AC120" s="10" t="s">
        <v>64</v>
      </c>
      <c r="AD120" s="10" t="s">
        <v>66</v>
      </c>
      <c r="AE120" s="10" t="s">
        <v>66</v>
      </c>
      <c r="AF120" s="10" t="s">
        <v>189</v>
      </c>
      <c r="AG120" s="11"/>
      <c r="AH120" s="11"/>
      <c r="AI120" s="10" t="s">
        <v>66</v>
      </c>
      <c r="AJ120" s="10" t="s">
        <v>66</v>
      </c>
      <c r="AK120" s="10" t="s">
        <v>146</v>
      </c>
      <c r="AL120" s="11"/>
      <c r="AM120" s="10" t="s">
        <v>147</v>
      </c>
      <c r="AN120" s="11"/>
      <c r="AO120" s="10" t="s">
        <v>66</v>
      </c>
      <c r="AP120" s="10" t="s">
        <v>66</v>
      </c>
      <c r="AQ120" s="11"/>
      <c r="AR120" s="10" t="s">
        <v>73</v>
      </c>
      <c r="AS120" s="10" t="s">
        <v>74</v>
      </c>
      <c r="AT120" s="10" t="s">
        <v>72</v>
      </c>
      <c r="AU120" s="10" t="s">
        <v>74</v>
      </c>
      <c r="AV120" s="10" t="s">
        <v>72</v>
      </c>
      <c r="AW120" s="10" t="s">
        <v>73</v>
      </c>
      <c r="AX120" s="10" t="s">
        <v>69</v>
      </c>
      <c r="AY120" s="10" t="s">
        <v>65</v>
      </c>
      <c r="AZ120" s="10" t="s">
        <v>1253</v>
      </c>
      <c r="BA120" s="10" t="s">
        <v>999</v>
      </c>
      <c r="BB120" s="11"/>
      <c r="BC120" s="10" t="s">
        <v>87</v>
      </c>
      <c r="BD120" s="10" t="s">
        <v>115</v>
      </c>
      <c r="BE120" s="10">
        <v>5784.0</v>
      </c>
    </row>
    <row r="121">
      <c r="A121" s="8">
        <v>45391.406064814815</v>
      </c>
      <c r="B121" s="9">
        <v>45391.406909722224</v>
      </c>
      <c r="C121" s="10" t="s">
        <v>50</v>
      </c>
      <c r="D121" s="10" t="s">
        <v>1484</v>
      </c>
      <c r="E121" s="10">
        <v>100.0</v>
      </c>
      <c r="F121" s="10">
        <v>72.0</v>
      </c>
      <c r="G121" s="10" t="b">
        <v>1</v>
      </c>
      <c r="H121" s="9">
        <v>45391.406909722224</v>
      </c>
      <c r="I121" s="10" t="s">
        <v>1485</v>
      </c>
      <c r="J121" s="11"/>
      <c r="K121" s="11"/>
      <c r="L121" s="11"/>
      <c r="M121" s="11"/>
      <c r="N121" s="10">
        <v>11.0142</v>
      </c>
      <c r="O121" s="10">
        <v>76.9941</v>
      </c>
      <c r="P121" s="10" t="s">
        <v>53</v>
      </c>
      <c r="Q121" s="10" t="s">
        <v>54</v>
      </c>
      <c r="R121" s="10" t="s">
        <v>55</v>
      </c>
      <c r="S121" s="10" t="s">
        <v>98</v>
      </c>
      <c r="T121" s="10" t="s">
        <v>1241</v>
      </c>
      <c r="U121" s="10" t="s">
        <v>58</v>
      </c>
      <c r="V121" s="11"/>
      <c r="W121" s="10" t="s">
        <v>59</v>
      </c>
      <c r="X121" s="10" t="s">
        <v>92</v>
      </c>
      <c r="Y121" s="11"/>
      <c r="Z121" s="10" t="s">
        <v>61</v>
      </c>
      <c r="AA121" s="10" t="s">
        <v>93</v>
      </c>
      <c r="AB121" s="10" t="s">
        <v>990</v>
      </c>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row>
    <row r="122">
      <c r="A122" s="8">
        <v>45391.40693287037</v>
      </c>
      <c r="B122" s="9">
        <v>45391.42019675926</v>
      </c>
      <c r="C122" s="10" t="s">
        <v>50</v>
      </c>
      <c r="D122" s="10" t="s">
        <v>1484</v>
      </c>
      <c r="E122" s="10">
        <v>100.0</v>
      </c>
      <c r="F122" s="10">
        <v>1145.0</v>
      </c>
      <c r="G122" s="10" t="b">
        <v>1</v>
      </c>
      <c r="H122" s="9">
        <v>45391.42019675926</v>
      </c>
      <c r="I122" s="10" t="s">
        <v>1486</v>
      </c>
      <c r="J122" s="11"/>
      <c r="K122" s="11"/>
      <c r="L122" s="11"/>
      <c r="M122" s="11"/>
      <c r="N122" s="10">
        <v>11.0142</v>
      </c>
      <c r="O122" s="10">
        <v>76.9941</v>
      </c>
      <c r="P122" s="10" t="s">
        <v>53</v>
      </c>
      <c r="Q122" s="10" t="s">
        <v>54</v>
      </c>
      <c r="R122" s="10" t="s">
        <v>55</v>
      </c>
      <c r="S122" s="10" t="s">
        <v>98</v>
      </c>
      <c r="T122" s="10" t="s">
        <v>1241</v>
      </c>
      <c r="U122" s="10" t="s">
        <v>58</v>
      </c>
      <c r="V122" s="11"/>
      <c r="W122" s="10" t="s">
        <v>59</v>
      </c>
      <c r="X122" s="10" t="s">
        <v>92</v>
      </c>
      <c r="Y122" s="11"/>
      <c r="Z122" s="10" t="s">
        <v>61</v>
      </c>
      <c r="AA122" s="10" t="s">
        <v>93</v>
      </c>
      <c r="AB122" s="10" t="s">
        <v>63</v>
      </c>
      <c r="AC122" s="10" t="s">
        <v>64</v>
      </c>
      <c r="AD122" s="10" t="s">
        <v>69</v>
      </c>
      <c r="AE122" s="10" t="s">
        <v>69</v>
      </c>
      <c r="AF122" s="11"/>
      <c r="AG122" s="10" t="s">
        <v>1329</v>
      </c>
      <c r="AH122" s="11"/>
      <c r="AI122" s="10" t="s">
        <v>69</v>
      </c>
      <c r="AJ122" s="10" t="s">
        <v>69</v>
      </c>
      <c r="AK122" s="11"/>
      <c r="AL122" s="10" t="s">
        <v>123</v>
      </c>
      <c r="AM122" s="10" t="s">
        <v>131</v>
      </c>
      <c r="AN122" s="11"/>
      <c r="AO122" s="10" t="s">
        <v>69</v>
      </c>
      <c r="AP122" s="10" t="s">
        <v>66</v>
      </c>
      <c r="AQ122" s="11"/>
      <c r="AR122" s="10" t="s">
        <v>74</v>
      </c>
      <c r="AS122" s="10" t="s">
        <v>73</v>
      </c>
      <c r="AT122" s="10" t="s">
        <v>73</v>
      </c>
      <c r="AU122" s="10" t="s">
        <v>74</v>
      </c>
      <c r="AV122" s="10" t="s">
        <v>73</v>
      </c>
      <c r="AW122" s="10" t="s">
        <v>73</v>
      </c>
      <c r="AX122" s="10" t="s">
        <v>66</v>
      </c>
      <c r="AY122" s="10" t="s">
        <v>66</v>
      </c>
      <c r="AZ122" s="10" t="s">
        <v>1298</v>
      </c>
      <c r="BA122" s="10" t="s">
        <v>1366</v>
      </c>
      <c r="BB122" s="11"/>
      <c r="BC122" s="10" t="s">
        <v>87</v>
      </c>
      <c r="BD122" s="10" t="s">
        <v>140</v>
      </c>
      <c r="BE122" s="10">
        <v>9984.0</v>
      </c>
    </row>
    <row r="123">
      <c r="A123" s="8">
        <v>45391.41449074074</v>
      </c>
      <c r="B123" s="9">
        <v>45391.42461805556</v>
      </c>
      <c r="C123" s="10" t="s">
        <v>50</v>
      </c>
      <c r="D123" s="10" t="s">
        <v>1428</v>
      </c>
      <c r="E123" s="10">
        <v>100.0</v>
      </c>
      <c r="F123" s="10">
        <v>875.0</v>
      </c>
      <c r="G123" s="10" t="b">
        <v>1</v>
      </c>
      <c r="H123" s="9">
        <v>45391.424629629626</v>
      </c>
      <c r="I123" s="10" t="s">
        <v>1601</v>
      </c>
      <c r="J123" s="11"/>
      <c r="K123" s="11"/>
      <c r="L123" s="11"/>
      <c r="M123" s="11"/>
      <c r="N123" s="10">
        <v>11.0142</v>
      </c>
      <c r="O123" s="10">
        <v>76.9941</v>
      </c>
      <c r="P123" s="10" t="s">
        <v>53</v>
      </c>
      <c r="Q123" s="10" t="s">
        <v>54</v>
      </c>
      <c r="R123" s="10" t="s">
        <v>55</v>
      </c>
      <c r="S123" s="10" t="s">
        <v>98</v>
      </c>
      <c r="T123" s="10" t="s">
        <v>1241</v>
      </c>
      <c r="U123" s="10" t="s">
        <v>58</v>
      </c>
      <c r="V123" s="11"/>
      <c r="W123" s="10" t="s">
        <v>59</v>
      </c>
      <c r="X123" s="10" t="s">
        <v>92</v>
      </c>
      <c r="Y123" s="11"/>
      <c r="Z123" s="10" t="s">
        <v>61</v>
      </c>
      <c r="AA123" s="10" t="s">
        <v>62</v>
      </c>
      <c r="AB123" s="10" t="s">
        <v>63</v>
      </c>
      <c r="AC123" s="10" t="s">
        <v>64</v>
      </c>
      <c r="AD123" s="10" t="s">
        <v>69</v>
      </c>
      <c r="AE123" s="10" t="s">
        <v>69</v>
      </c>
      <c r="AF123" s="11"/>
      <c r="AG123" s="10" t="s">
        <v>1329</v>
      </c>
      <c r="AH123" s="11"/>
      <c r="AI123" s="10" t="s">
        <v>69</v>
      </c>
      <c r="AJ123" s="10" t="s">
        <v>69</v>
      </c>
      <c r="AK123" s="11"/>
      <c r="AL123" s="10" t="s">
        <v>70</v>
      </c>
      <c r="AM123" s="10" t="s">
        <v>147</v>
      </c>
      <c r="AN123" s="11"/>
      <c r="AO123" s="10" t="s">
        <v>69</v>
      </c>
      <c r="AP123" s="10" t="s">
        <v>66</v>
      </c>
      <c r="AQ123" s="11"/>
      <c r="AR123" s="10" t="s">
        <v>73</v>
      </c>
      <c r="AS123" s="10" t="s">
        <v>74</v>
      </c>
      <c r="AT123" s="10" t="s">
        <v>74</v>
      </c>
      <c r="AU123" s="10" t="s">
        <v>73</v>
      </c>
      <c r="AV123" s="10" t="s">
        <v>74</v>
      </c>
      <c r="AW123" s="10" t="s">
        <v>73</v>
      </c>
      <c r="AX123" s="10" t="s">
        <v>66</v>
      </c>
      <c r="AY123" s="10" t="s">
        <v>66</v>
      </c>
      <c r="AZ123" s="10" t="s">
        <v>1298</v>
      </c>
      <c r="BA123" s="10" t="s">
        <v>1366</v>
      </c>
      <c r="BB123" s="11"/>
      <c r="BC123" s="10" t="s">
        <v>87</v>
      </c>
      <c r="BD123" s="10" t="s">
        <v>1441</v>
      </c>
      <c r="BE123" s="10">
        <v>9430.0</v>
      </c>
    </row>
    <row r="124">
      <c r="A124" s="8">
        <v>45391.42050925926</v>
      </c>
      <c r="B124" s="9">
        <v>45391.42625</v>
      </c>
      <c r="C124" s="10" t="s">
        <v>50</v>
      </c>
      <c r="D124" s="10" t="s">
        <v>1487</v>
      </c>
      <c r="E124" s="10">
        <v>100.0</v>
      </c>
      <c r="F124" s="10">
        <v>496.0</v>
      </c>
      <c r="G124" s="10" t="b">
        <v>1</v>
      </c>
      <c r="H124" s="9">
        <v>45391.42626157407</v>
      </c>
      <c r="I124" s="10" t="s">
        <v>1488</v>
      </c>
      <c r="J124" s="11"/>
      <c r="K124" s="11"/>
      <c r="L124" s="11"/>
      <c r="M124" s="11"/>
      <c r="N124" s="10">
        <v>41.1729</v>
      </c>
      <c r="O124" s="10">
        <v>-74.3791</v>
      </c>
      <c r="P124" s="10" t="s">
        <v>53</v>
      </c>
      <c r="Q124" s="10" t="s">
        <v>54</v>
      </c>
      <c r="R124" s="10" t="s">
        <v>55</v>
      </c>
      <c r="S124" s="10" t="s">
        <v>98</v>
      </c>
      <c r="T124" s="10" t="s">
        <v>108</v>
      </c>
      <c r="U124" s="10" t="s">
        <v>78</v>
      </c>
      <c r="V124" s="11"/>
      <c r="W124" s="10" t="s">
        <v>79</v>
      </c>
      <c r="X124" s="10" t="s">
        <v>80</v>
      </c>
      <c r="Y124" s="11"/>
      <c r="Z124" s="10" t="s">
        <v>99</v>
      </c>
      <c r="AA124" s="10" t="s">
        <v>100</v>
      </c>
      <c r="AB124" s="10" t="s">
        <v>63</v>
      </c>
      <c r="AC124" s="10" t="s">
        <v>64</v>
      </c>
      <c r="AD124" s="10" t="s">
        <v>66</v>
      </c>
      <c r="AE124" s="10" t="s">
        <v>66</v>
      </c>
      <c r="AF124" s="10" t="s">
        <v>83</v>
      </c>
      <c r="AG124" s="11"/>
      <c r="AH124" s="11"/>
      <c r="AI124" s="10" t="s">
        <v>66</v>
      </c>
      <c r="AJ124" s="10" t="s">
        <v>69</v>
      </c>
      <c r="AK124" s="11"/>
      <c r="AL124" s="10" t="s">
        <v>123</v>
      </c>
      <c r="AM124" s="10" t="s">
        <v>147</v>
      </c>
      <c r="AN124" s="11"/>
      <c r="AO124" s="10" t="s">
        <v>66</v>
      </c>
      <c r="AP124" s="10" t="s">
        <v>66</v>
      </c>
      <c r="AQ124" s="11"/>
      <c r="AR124" s="10" t="s">
        <v>74</v>
      </c>
      <c r="AS124" s="10" t="s">
        <v>74</v>
      </c>
      <c r="AT124" s="10" t="s">
        <v>74</v>
      </c>
      <c r="AU124" s="10" t="s">
        <v>74</v>
      </c>
      <c r="AV124" s="10" t="s">
        <v>74</v>
      </c>
      <c r="AW124" s="10" t="s">
        <v>74</v>
      </c>
      <c r="AX124" s="10" t="s">
        <v>69</v>
      </c>
      <c r="AY124" s="10" t="s">
        <v>66</v>
      </c>
      <c r="AZ124" s="10" t="s">
        <v>1253</v>
      </c>
      <c r="BA124" s="10" t="s">
        <v>197</v>
      </c>
      <c r="BB124" s="11"/>
      <c r="BC124" s="10" t="s">
        <v>87</v>
      </c>
      <c r="BD124" s="10" t="s">
        <v>126</v>
      </c>
      <c r="BE124" s="10">
        <v>8312.0</v>
      </c>
    </row>
    <row r="125">
      <c r="A125" s="8">
        <v>45391.44900462963</v>
      </c>
      <c r="B125" s="9">
        <v>45391.454884259256</v>
      </c>
      <c r="C125" s="10" t="s">
        <v>50</v>
      </c>
      <c r="D125" s="10" t="s">
        <v>1528</v>
      </c>
      <c r="E125" s="10">
        <v>100.0</v>
      </c>
      <c r="F125" s="10">
        <v>507.0</v>
      </c>
      <c r="G125" s="10" t="b">
        <v>1</v>
      </c>
      <c r="H125" s="9">
        <v>45391.454884259256</v>
      </c>
      <c r="I125" s="10" t="s">
        <v>1602</v>
      </c>
      <c r="J125" s="11"/>
      <c r="K125" s="11"/>
      <c r="L125" s="11"/>
      <c r="M125" s="11"/>
      <c r="N125" s="10">
        <v>9.9327</v>
      </c>
      <c r="O125" s="10">
        <v>78.1141</v>
      </c>
      <c r="P125" s="10" t="s">
        <v>53</v>
      </c>
      <c r="Q125" s="10" t="s">
        <v>54</v>
      </c>
      <c r="R125" s="10" t="s">
        <v>55</v>
      </c>
      <c r="S125" s="10" t="s">
        <v>56</v>
      </c>
      <c r="T125" s="10" t="s">
        <v>1241</v>
      </c>
      <c r="U125" s="10" t="s">
        <v>58</v>
      </c>
      <c r="V125" s="11"/>
      <c r="W125" s="10" t="s">
        <v>138</v>
      </c>
      <c r="X125" s="10" t="s">
        <v>80</v>
      </c>
      <c r="Y125" s="11"/>
      <c r="Z125" s="10" t="s">
        <v>61</v>
      </c>
      <c r="AA125" s="10" t="s">
        <v>62</v>
      </c>
      <c r="AB125" s="10" t="s">
        <v>63</v>
      </c>
      <c r="AC125" s="10" t="s">
        <v>64</v>
      </c>
      <c r="AD125" s="10" t="s">
        <v>65</v>
      </c>
      <c r="AE125" s="10" t="s">
        <v>66</v>
      </c>
      <c r="AF125" s="10" t="s">
        <v>67</v>
      </c>
      <c r="AG125" s="10" t="s">
        <v>1323</v>
      </c>
      <c r="AH125" s="11"/>
      <c r="AI125" s="10" t="s">
        <v>66</v>
      </c>
      <c r="AJ125" s="10" t="s">
        <v>66</v>
      </c>
      <c r="AK125" s="10" t="s">
        <v>70</v>
      </c>
      <c r="AL125" s="11"/>
      <c r="AM125" s="10" t="s">
        <v>1567</v>
      </c>
      <c r="AN125" s="11"/>
      <c r="AO125" s="10" t="s">
        <v>65</v>
      </c>
      <c r="AP125" s="10" t="s">
        <v>66</v>
      </c>
      <c r="AQ125" s="11"/>
      <c r="AR125" s="10" t="s">
        <v>73</v>
      </c>
      <c r="AS125" s="10" t="s">
        <v>73</v>
      </c>
      <c r="AT125" s="10" t="s">
        <v>72</v>
      </c>
      <c r="AU125" s="10" t="s">
        <v>73</v>
      </c>
      <c r="AV125" s="10" t="s">
        <v>72</v>
      </c>
      <c r="AW125" s="10" t="s">
        <v>982</v>
      </c>
      <c r="AX125" s="10" t="s">
        <v>65</v>
      </c>
      <c r="AY125" s="10" t="s">
        <v>65</v>
      </c>
      <c r="AZ125" s="10" t="s">
        <v>1298</v>
      </c>
      <c r="BA125" s="10" t="s">
        <v>75</v>
      </c>
      <c r="BB125" s="11"/>
      <c r="BC125" s="10" t="s">
        <v>87</v>
      </c>
      <c r="BD125" s="10" t="s">
        <v>1603</v>
      </c>
      <c r="BE125" s="10">
        <v>3734.0</v>
      </c>
    </row>
    <row r="126">
      <c r="A126" s="8">
        <v>45391.47288194444</v>
      </c>
      <c r="B126" s="9">
        <v>45391.474803240744</v>
      </c>
      <c r="C126" s="10" t="s">
        <v>50</v>
      </c>
      <c r="D126" s="10" t="s">
        <v>1580</v>
      </c>
      <c r="E126" s="10">
        <v>100.0</v>
      </c>
      <c r="F126" s="10">
        <v>165.0</v>
      </c>
      <c r="G126" s="10" t="b">
        <v>1</v>
      </c>
      <c r="H126" s="9">
        <v>45391.474814814814</v>
      </c>
      <c r="I126" s="10" t="s">
        <v>1589</v>
      </c>
      <c r="J126" s="11"/>
      <c r="K126" s="11"/>
      <c r="L126" s="11"/>
      <c r="M126" s="11"/>
      <c r="N126" s="10">
        <v>9.9327</v>
      </c>
      <c r="O126" s="10">
        <v>78.1141</v>
      </c>
      <c r="P126" s="10" t="s">
        <v>53</v>
      </c>
      <c r="Q126" s="10" t="s">
        <v>54</v>
      </c>
      <c r="R126" s="10" t="s">
        <v>55</v>
      </c>
      <c r="S126" s="10" t="s">
        <v>56</v>
      </c>
      <c r="T126" s="10" t="s">
        <v>1241</v>
      </c>
      <c r="U126" s="10" t="s">
        <v>58</v>
      </c>
      <c r="V126" s="11"/>
      <c r="W126" s="10" t="s">
        <v>59</v>
      </c>
      <c r="X126" s="10" t="s">
        <v>80</v>
      </c>
      <c r="Y126" s="11"/>
      <c r="Z126" s="10" t="s">
        <v>61</v>
      </c>
      <c r="AA126" s="10" t="s">
        <v>112</v>
      </c>
      <c r="AB126" s="10" t="s">
        <v>63</v>
      </c>
      <c r="AC126" s="10" t="s">
        <v>64</v>
      </c>
      <c r="AD126" s="10" t="s">
        <v>65</v>
      </c>
      <c r="AE126" s="10" t="s">
        <v>66</v>
      </c>
      <c r="AF126" s="10" t="s">
        <v>1401</v>
      </c>
      <c r="AG126" s="10" t="s">
        <v>1323</v>
      </c>
      <c r="AH126" s="11"/>
      <c r="AI126" s="10" t="s">
        <v>66</v>
      </c>
      <c r="AJ126" s="10" t="s">
        <v>66</v>
      </c>
      <c r="AK126" s="10" t="s">
        <v>70</v>
      </c>
      <c r="AL126" s="11"/>
      <c r="AM126" s="10" t="s">
        <v>71</v>
      </c>
      <c r="AN126" s="11"/>
      <c r="AO126" s="10" t="s">
        <v>65</v>
      </c>
      <c r="AP126" s="10" t="s">
        <v>66</v>
      </c>
      <c r="AQ126" s="11"/>
      <c r="AR126" s="10" t="s">
        <v>73</v>
      </c>
      <c r="AS126" s="10" t="s">
        <v>72</v>
      </c>
      <c r="AT126" s="10" t="s">
        <v>73</v>
      </c>
      <c r="AU126" s="10" t="s">
        <v>74</v>
      </c>
      <c r="AV126" s="10" t="s">
        <v>74</v>
      </c>
      <c r="AW126" s="10" t="s">
        <v>73</v>
      </c>
      <c r="AX126" s="10" t="s">
        <v>65</v>
      </c>
      <c r="AY126" s="10" t="s">
        <v>65</v>
      </c>
      <c r="AZ126" s="10" t="s">
        <v>1253</v>
      </c>
      <c r="BA126" s="10" t="s">
        <v>1392</v>
      </c>
      <c r="BB126" s="11"/>
      <c r="BC126" s="10" t="s">
        <v>87</v>
      </c>
      <c r="BD126" s="10" t="s">
        <v>1590</v>
      </c>
      <c r="BE126" s="10">
        <v>5463.0</v>
      </c>
    </row>
    <row r="127">
      <c r="A127" s="8">
        <v>45391.47311342593</v>
      </c>
      <c r="B127" s="9">
        <v>45391.48777777778</v>
      </c>
      <c r="C127" s="10" t="s">
        <v>50</v>
      </c>
      <c r="D127" s="10" t="s">
        <v>1491</v>
      </c>
      <c r="E127" s="10">
        <v>100.0</v>
      </c>
      <c r="F127" s="10">
        <v>1266.0</v>
      </c>
      <c r="G127" s="10" t="b">
        <v>1</v>
      </c>
      <c r="H127" s="9">
        <v>45391.48777777778</v>
      </c>
      <c r="I127" s="10" t="s">
        <v>1492</v>
      </c>
      <c r="J127" s="11"/>
      <c r="K127" s="11"/>
      <c r="L127" s="11"/>
      <c r="M127" s="11"/>
      <c r="N127" s="10">
        <v>26.0162</v>
      </c>
      <c r="O127" s="10">
        <v>-80.1955</v>
      </c>
      <c r="P127" s="10" t="s">
        <v>53</v>
      </c>
      <c r="Q127" s="10" t="s">
        <v>54</v>
      </c>
      <c r="R127" s="10" t="s">
        <v>55</v>
      </c>
      <c r="S127" s="10" t="s">
        <v>98</v>
      </c>
      <c r="T127" s="10" t="s">
        <v>1241</v>
      </c>
      <c r="U127" s="10" t="s">
        <v>121</v>
      </c>
      <c r="V127" s="11"/>
      <c r="W127" s="10" t="s">
        <v>59</v>
      </c>
      <c r="X127" s="10" t="s">
        <v>92</v>
      </c>
      <c r="Y127" s="11"/>
      <c r="Z127" s="10" t="s">
        <v>81</v>
      </c>
      <c r="AA127" s="10" t="s">
        <v>93</v>
      </c>
      <c r="AB127" s="10" t="s">
        <v>63</v>
      </c>
      <c r="AC127" s="10" t="s">
        <v>64</v>
      </c>
      <c r="AD127" s="10" t="s">
        <v>66</v>
      </c>
      <c r="AE127" s="10" t="s">
        <v>66</v>
      </c>
      <c r="AF127" s="10" t="s">
        <v>83</v>
      </c>
      <c r="AG127" s="11"/>
      <c r="AH127" s="11"/>
      <c r="AI127" s="10" t="s">
        <v>66</v>
      </c>
      <c r="AJ127" s="10" t="s">
        <v>66</v>
      </c>
      <c r="AK127" s="10" t="s">
        <v>123</v>
      </c>
      <c r="AL127" s="11"/>
      <c r="AM127" s="10" t="s">
        <v>103</v>
      </c>
      <c r="AN127" s="11"/>
      <c r="AO127" s="10" t="s">
        <v>66</v>
      </c>
      <c r="AP127" s="10" t="s">
        <v>66</v>
      </c>
      <c r="AQ127" s="11"/>
      <c r="AR127" s="10" t="s">
        <v>74</v>
      </c>
      <c r="AS127" s="10" t="s">
        <v>74</v>
      </c>
      <c r="AT127" s="10" t="s">
        <v>73</v>
      </c>
      <c r="AU127" s="10" t="s">
        <v>72</v>
      </c>
      <c r="AV127" s="10" t="s">
        <v>74</v>
      </c>
      <c r="AW127" s="10" t="s">
        <v>74</v>
      </c>
      <c r="AX127" s="10" t="s">
        <v>69</v>
      </c>
      <c r="AY127" s="10" t="s">
        <v>66</v>
      </c>
      <c r="AZ127" s="10" t="s">
        <v>1253</v>
      </c>
      <c r="BA127" s="10" t="s">
        <v>171</v>
      </c>
      <c r="BB127" s="11"/>
      <c r="BC127" s="10" t="s">
        <v>87</v>
      </c>
      <c r="BD127" s="10" t="s">
        <v>1493</v>
      </c>
      <c r="BE127" s="10">
        <v>8429.0</v>
      </c>
    </row>
    <row r="128">
      <c r="A128" s="8">
        <v>45391.473657407405</v>
      </c>
      <c r="B128" s="9">
        <v>45391.4841087963</v>
      </c>
      <c r="C128" s="10" t="s">
        <v>50</v>
      </c>
      <c r="D128" s="10" t="s">
        <v>1494</v>
      </c>
      <c r="E128" s="10">
        <v>100.0</v>
      </c>
      <c r="F128" s="10">
        <v>902.0</v>
      </c>
      <c r="G128" s="10" t="b">
        <v>1</v>
      </c>
      <c r="H128" s="9">
        <v>45391.48412037037</v>
      </c>
      <c r="I128" s="10" t="s">
        <v>1495</v>
      </c>
      <c r="J128" s="11"/>
      <c r="K128" s="11"/>
      <c r="L128" s="11"/>
      <c r="M128" s="11"/>
      <c r="N128" s="10">
        <v>35.0081</v>
      </c>
      <c r="O128" s="10">
        <v>-90.7768</v>
      </c>
      <c r="P128" s="10" t="s">
        <v>53</v>
      </c>
      <c r="Q128" s="10" t="s">
        <v>54</v>
      </c>
      <c r="R128" s="10" t="s">
        <v>55</v>
      </c>
      <c r="S128" s="10" t="s">
        <v>98</v>
      </c>
      <c r="T128" s="10" t="s">
        <v>108</v>
      </c>
      <c r="U128" s="10" t="s">
        <v>78</v>
      </c>
      <c r="V128" s="11"/>
      <c r="W128" s="10" t="s">
        <v>59</v>
      </c>
      <c r="X128" s="10" t="s">
        <v>80</v>
      </c>
      <c r="Y128" s="11"/>
      <c r="Z128" s="10" t="s">
        <v>81</v>
      </c>
      <c r="AA128" s="10" t="s">
        <v>93</v>
      </c>
      <c r="AB128" s="10" t="s">
        <v>63</v>
      </c>
      <c r="AC128" s="10" t="s">
        <v>64</v>
      </c>
      <c r="AD128" s="10" t="s">
        <v>65</v>
      </c>
      <c r="AE128" s="10" t="s">
        <v>66</v>
      </c>
      <c r="AF128" s="10" t="s">
        <v>1457</v>
      </c>
      <c r="AG128" s="10" t="s">
        <v>102</v>
      </c>
      <c r="AH128" s="11"/>
      <c r="AI128" s="10" t="s">
        <v>66</v>
      </c>
      <c r="AJ128" s="10" t="s">
        <v>69</v>
      </c>
      <c r="AK128" s="11"/>
      <c r="AL128" s="10" t="s">
        <v>146</v>
      </c>
      <c r="AM128" s="10" t="s">
        <v>103</v>
      </c>
      <c r="AN128" s="11"/>
      <c r="AO128" s="10" t="s">
        <v>66</v>
      </c>
      <c r="AP128" s="10" t="s">
        <v>66</v>
      </c>
      <c r="AQ128" s="11"/>
      <c r="AR128" s="10" t="s">
        <v>74</v>
      </c>
      <c r="AS128" s="10" t="s">
        <v>74</v>
      </c>
      <c r="AT128" s="10" t="s">
        <v>74</v>
      </c>
      <c r="AU128" s="10" t="s">
        <v>74</v>
      </c>
      <c r="AV128" s="10" t="s">
        <v>74</v>
      </c>
      <c r="AW128" s="10" t="s">
        <v>74</v>
      </c>
      <c r="AX128" s="10" t="s">
        <v>69</v>
      </c>
      <c r="AY128" s="10" t="s">
        <v>66</v>
      </c>
      <c r="AZ128" s="10" t="s">
        <v>1253</v>
      </c>
      <c r="BA128" s="10" t="s">
        <v>1496</v>
      </c>
      <c r="BB128" s="11"/>
      <c r="BC128" s="10" t="s">
        <v>87</v>
      </c>
      <c r="BD128" s="10" t="s">
        <v>126</v>
      </c>
      <c r="BE128" s="10">
        <v>6859.0</v>
      </c>
    </row>
    <row r="129">
      <c r="A129" s="8">
        <v>45391.473715277774</v>
      </c>
      <c r="B129" s="9">
        <v>45391.48590277778</v>
      </c>
      <c r="C129" s="10" t="s">
        <v>50</v>
      </c>
      <c r="D129" s="10" t="s">
        <v>1497</v>
      </c>
      <c r="E129" s="10">
        <v>100.0</v>
      </c>
      <c r="F129" s="10">
        <v>1053.0</v>
      </c>
      <c r="G129" s="10" t="b">
        <v>1</v>
      </c>
      <c r="H129" s="9">
        <v>45391.485914351855</v>
      </c>
      <c r="I129" s="10" t="s">
        <v>1498</v>
      </c>
      <c r="J129" s="11"/>
      <c r="K129" s="11"/>
      <c r="L129" s="11"/>
      <c r="M129" s="11"/>
      <c r="N129" s="10">
        <v>43.1899</v>
      </c>
      <c r="O129" s="10">
        <v>-89.2185</v>
      </c>
      <c r="P129" s="10" t="s">
        <v>53</v>
      </c>
      <c r="Q129" s="10" t="s">
        <v>54</v>
      </c>
      <c r="R129" s="10" t="s">
        <v>55</v>
      </c>
      <c r="S129" s="10" t="s">
        <v>98</v>
      </c>
      <c r="T129" s="10" t="s">
        <v>108</v>
      </c>
      <c r="U129" s="10" t="s">
        <v>78</v>
      </c>
      <c r="V129" s="11"/>
      <c r="W129" s="10" t="s">
        <v>59</v>
      </c>
      <c r="X129" s="10" t="s">
        <v>92</v>
      </c>
      <c r="Y129" s="11"/>
      <c r="Z129" s="10" t="s">
        <v>81</v>
      </c>
      <c r="AA129" s="10" t="s">
        <v>100</v>
      </c>
      <c r="AB129" s="10" t="s">
        <v>63</v>
      </c>
      <c r="AC129" s="10" t="s">
        <v>64</v>
      </c>
      <c r="AD129" s="10" t="s">
        <v>65</v>
      </c>
      <c r="AE129" s="10" t="s">
        <v>66</v>
      </c>
      <c r="AF129" s="10" t="s">
        <v>83</v>
      </c>
      <c r="AG129" s="11"/>
      <c r="AH129" s="11"/>
      <c r="AI129" s="10" t="s">
        <v>66</v>
      </c>
      <c r="AJ129" s="10" t="s">
        <v>69</v>
      </c>
      <c r="AK129" s="11"/>
      <c r="AL129" s="10" t="s">
        <v>84</v>
      </c>
      <c r="AM129" s="10" t="s">
        <v>973</v>
      </c>
      <c r="AN129" s="11"/>
      <c r="AO129" s="10" t="s">
        <v>66</v>
      </c>
      <c r="AP129" s="10" t="s">
        <v>66</v>
      </c>
      <c r="AQ129" s="11"/>
      <c r="AR129" s="10" t="s">
        <v>74</v>
      </c>
      <c r="AS129" s="10" t="s">
        <v>74</v>
      </c>
      <c r="AT129" s="10" t="s">
        <v>72</v>
      </c>
      <c r="AU129" s="10" t="s">
        <v>72</v>
      </c>
      <c r="AV129" s="10" t="s">
        <v>74</v>
      </c>
      <c r="AW129" s="10" t="s">
        <v>74</v>
      </c>
      <c r="AX129" s="10" t="s">
        <v>69</v>
      </c>
      <c r="AY129" s="10" t="s">
        <v>66</v>
      </c>
      <c r="AZ129" s="10" t="s">
        <v>1253</v>
      </c>
      <c r="BA129" s="10" t="s">
        <v>223</v>
      </c>
      <c r="BB129" s="11"/>
      <c r="BC129" s="10" t="s">
        <v>87</v>
      </c>
      <c r="BD129" s="10" t="s">
        <v>1499</v>
      </c>
      <c r="BE129" s="10">
        <v>1313.0</v>
      </c>
    </row>
    <row r="130">
      <c r="A130" s="8">
        <v>45391.47929398148</v>
      </c>
      <c r="B130" s="9">
        <v>45391.4890625</v>
      </c>
      <c r="C130" s="10" t="s">
        <v>50</v>
      </c>
      <c r="D130" s="10" t="s">
        <v>1500</v>
      </c>
      <c r="E130" s="10">
        <v>100.0</v>
      </c>
      <c r="F130" s="10">
        <v>844.0</v>
      </c>
      <c r="G130" s="10" t="b">
        <v>1</v>
      </c>
      <c r="H130" s="9">
        <v>45391.489074074074</v>
      </c>
      <c r="I130" s="10" t="s">
        <v>1501</v>
      </c>
      <c r="J130" s="11"/>
      <c r="K130" s="11"/>
      <c r="L130" s="11"/>
      <c r="M130" s="11"/>
      <c r="N130" s="10">
        <v>33.5141</v>
      </c>
      <c r="O130" s="10">
        <v>-112.1235</v>
      </c>
      <c r="P130" s="10" t="s">
        <v>53</v>
      </c>
      <c r="Q130" s="10" t="s">
        <v>54</v>
      </c>
      <c r="R130" s="10" t="s">
        <v>55</v>
      </c>
      <c r="S130" s="10" t="s">
        <v>98</v>
      </c>
      <c r="T130" s="10" t="s">
        <v>108</v>
      </c>
      <c r="U130" s="10" t="s">
        <v>78</v>
      </c>
      <c r="V130" s="11"/>
      <c r="W130" s="10" t="s">
        <v>59</v>
      </c>
      <c r="X130" s="10" t="s">
        <v>109</v>
      </c>
      <c r="Y130" s="11"/>
      <c r="Z130" s="10" t="s">
        <v>81</v>
      </c>
      <c r="AA130" s="10" t="s">
        <v>100</v>
      </c>
      <c r="AB130" s="10" t="s">
        <v>63</v>
      </c>
      <c r="AC130" s="10" t="s">
        <v>64</v>
      </c>
      <c r="AD130" s="10" t="s">
        <v>66</v>
      </c>
      <c r="AE130" s="10" t="s">
        <v>66</v>
      </c>
      <c r="AF130" s="10" t="s">
        <v>83</v>
      </c>
      <c r="AG130" s="11"/>
      <c r="AH130" s="11"/>
      <c r="AI130" s="10" t="s">
        <v>66</v>
      </c>
      <c r="AJ130" s="10" t="s">
        <v>69</v>
      </c>
      <c r="AK130" s="11"/>
      <c r="AL130" s="10" t="s">
        <v>123</v>
      </c>
      <c r="AM130" s="10" t="s">
        <v>998</v>
      </c>
      <c r="AN130" s="11"/>
      <c r="AO130" s="10" t="s">
        <v>65</v>
      </c>
      <c r="AP130" s="10" t="s">
        <v>66</v>
      </c>
      <c r="AQ130" s="11"/>
      <c r="AR130" s="10" t="s">
        <v>74</v>
      </c>
      <c r="AS130" s="10" t="s">
        <v>74</v>
      </c>
      <c r="AT130" s="10" t="s">
        <v>74</v>
      </c>
      <c r="AU130" s="10" t="s">
        <v>74</v>
      </c>
      <c r="AV130" s="10" t="s">
        <v>113</v>
      </c>
      <c r="AW130" s="10" t="s">
        <v>74</v>
      </c>
      <c r="AX130" s="10" t="s">
        <v>69</v>
      </c>
      <c r="AY130" s="10" t="s">
        <v>66</v>
      </c>
      <c r="AZ130" s="10" t="s">
        <v>1253</v>
      </c>
      <c r="BA130" s="10" t="s">
        <v>1502</v>
      </c>
      <c r="BB130" s="11"/>
      <c r="BC130" s="10" t="s">
        <v>87</v>
      </c>
      <c r="BD130" s="10" t="s">
        <v>1503</v>
      </c>
      <c r="BE130" s="10">
        <v>7569.0</v>
      </c>
    </row>
    <row r="131">
      <c r="A131" s="8">
        <v>45391.48166666667</v>
      </c>
      <c r="B131" s="9">
        <v>45391.49390046296</v>
      </c>
      <c r="C131" s="10" t="s">
        <v>50</v>
      </c>
      <c r="D131" s="10" t="s">
        <v>1504</v>
      </c>
      <c r="E131" s="10">
        <v>100.0</v>
      </c>
      <c r="F131" s="10">
        <v>1056.0</v>
      </c>
      <c r="G131" s="10" t="b">
        <v>1</v>
      </c>
      <c r="H131" s="9">
        <v>45391.49391203704</v>
      </c>
      <c r="I131" s="10" t="s">
        <v>1505</v>
      </c>
      <c r="J131" s="11"/>
      <c r="K131" s="11"/>
      <c r="L131" s="11"/>
      <c r="M131" s="11"/>
      <c r="N131" s="10">
        <v>33.4168</v>
      </c>
      <c r="O131" s="10">
        <v>-112.0268</v>
      </c>
      <c r="P131" s="10" t="s">
        <v>53</v>
      </c>
      <c r="Q131" s="10" t="s">
        <v>54</v>
      </c>
      <c r="R131" s="10" t="s">
        <v>55</v>
      </c>
      <c r="S131" s="10" t="s">
        <v>56</v>
      </c>
      <c r="T131" s="10" t="s">
        <v>1241</v>
      </c>
      <c r="U131" s="10" t="s">
        <v>220</v>
      </c>
      <c r="V131" s="11"/>
      <c r="W131" s="10" t="s">
        <v>59</v>
      </c>
      <c r="X131" s="10" t="s">
        <v>80</v>
      </c>
      <c r="Y131" s="11"/>
      <c r="Z131" s="10" t="s">
        <v>81</v>
      </c>
      <c r="AA131" s="10" t="s">
        <v>82</v>
      </c>
      <c r="AB131" s="10" t="s">
        <v>63</v>
      </c>
      <c r="AC131" s="10" t="s">
        <v>64</v>
      </c>
      <c r="AD131" s="10" t="s">
        <v>66</v>
      </c>
      <c r="AE131" s="10" t="s">
        <v>66</v>
      </c>
      <c r="AF131" s="10" t="s">
        <v>83</v>
      </c>
      <c r="AG131" s="11"/>
      <c r="AH131" s="11"/>
      <c r="AI131" s="10" t="s">
        <v>69</v>
      </c>
      <c r="AJ131" s="10" t="s">
        <v>69</v>
      </c>
      <c r="AK131" s="11"/>
      <c r="AL131" s="10" t="s">
        <v>70</v>
      </c>
      <c r="AM131" s="10" t="s">
        <v>124</v>
      </c>
      <c r="AN131" s="11"/>
      <c r="AO131" s="10" t="s">
        <v>66</v>
      </c>
      <c r="AP131" s="10" t="s">
        <v>66</v>
      </c>
      <c r="AQ131" s="11"/>
      <c r="AR131" s="10" t="s">
        <v>74</v>
      </c>
      <c r="AS131" s="10" t="s">
        <v>74</v>
      </c>
      <c r="AT131" s="10" t="s">
        <v>74</v>
      </c>
      <c r="AU131" s="10" t="s">
        <v>74</v>
      </c>
      <c r="AV131" s="10" t="s">
        <v>74</v>
      </c>
      <c r="AW131" s="10" t="s">
        <v>74</v>
      </c>
      <c r="AX131" s="10" t="s">
        <v>69</v>
      </c>
      <c r="AY131" s="10" t="s">
        <v>66</v>
      </c>
      <c r="AZ131" s="10" t="s">
        <v>1298</v>
      </c>
      <c r="BA131" s="10" t="s">
        <v>197</v>
      </c>
      <c r="BB131" s="11"/>
      <c r="BC131" s="10" t="s">
        <v>87</v>
      </c>
      <c r="BD131" s="11"/>
      <c r="BE131" s="10">
        <v>8110.0</v>
      </c>
    </row>
    <row r="132">
      <c r="A132" s="8">
        <v>45391.48831018519</v>
      </c>
      <c r="B132" s="9">
        <v>45391.505277777775</v>
      </c>
      <c r="C132" s="10" t="s">
        <v>50</v>
      </c>
      <c r="D132" s="10" t="s">
        <v>1591</v>
      </c>
      <c r="E132" s="10">
        <v>100.0</v>
      </c>
      <c r="F132" s="10">
        <v>1465.0</v>
      </c>
      <c r="G132" s="10" t="b">
        <v>1</v>
      </c>
      <c r="H132" s="9">
        <v>45391.50528935185</v>
      </c>
      <c r="I132" s="10" t="s">
        <v>1592</v>
      </c>
      <c r="J132" s="11"/>
      <c r="K132" s="11"/>
      <c r="L132" s="11"/>
      <c r="M132" s="11"/>
      <c r="N132" s="10">
        <v>40.2459</v>
      </c>
      <c r="O132" s="10">
        <v>-83.3603</v>
      </c>
      <c r="P132" s="10" t="s">
        <v>53</v>
      </c>
      <c r="Q132" s="10" t="s">
        <v>54</v>
      </c>
      <c r="R132" s="10" t="s">
        <v>55</v>
      </c>
      <c r="S132" s="10" t="s">
        <v>98</v>
      </c>
      <c r="T132" s="10" t="s">
        <v>108</v>
      </c>
      <c r="U132" s="10" t="s">
        <v>78</v>
      </c>
      <c r="V132" s="11"/>
      <c r="W132" s="10" t="s">
        <v>59</v>
      </c>
      <c r="X132" s="10" t="s">
        <v>92</v>
      </c>
      <c r="Y132" s="11"/>
      <c r="Z132" s="10" t="s">
        <v>61</v>
      </c>
      <c r="AA132" s="10" t="s">
        <v>100</v>
      </c>
      <c r="AB132" s="10" t="s">
        <v>63</v>
      </c>
      <c r="AC132" s="10" t="s">
        <v>64</v>
      </c>
      <c r="AD132" s="10" t="s">
        <v>66</v>
      </c>
      <c r="AE132" s="10" t="s">
        <v>66</v>
      </c>
      <c r="AF132" s="10" t="s">
        <v>83</v>
      </c>
      <c r="AG132" s="11"/>
      <c r="AH132" s="11"/>
      <c r="AI132" s="10" t="s">
        <v>66</v>
      </c>
      <c r="AJ132" s="10" t="s">
        <v>69</v>
      </c>
      <c r="AK132" s="11"/>
      <c r="AL132" s="10" t="s">
        <v>70</v>
      </c>
      <c r="AM132" s="10" t="s">
        <v>124</v>
      </c>
      <c r="AN132" s="11"/>
      <c r="AO132" s="10" t="s">
        <v>66</v>
      </c>
      <c r="AP132" s="10" t="s">
        <v>66</v>
      </c>
      <c r="AQ132" s="11"/>
      <c r="AR132" s="10" t="s">
        <v>74</v>
      </c>
      <c r="AS132" s="10" t="s">
        <v>74</v>
      </c>
      <c r="AT132" s="10" t="s">
        <v>73</v>
      </c>
      <c r="AU132" s="10" t="s">
        <v>72</v>
      </c>
      <c r="AV132" s="10" t="s">
        <v>72</v>
      </c>
      <c r="AW132" s="10" t="s">
        <v>982</v>
      </c>
      <c r="AX132" s="10" t="s">
        <v>66</v>
      </c>
      <c r="AY132" s="10" t="s">
        <v>66</v>
      </c>
      <c r="AZ132" s="10" t="s">
        <v>1253</v>
      </c>
      <c r="BA132" s="10" t="s">
        <v>1584</v>
      </c>
      <c r="BB132" s="11"/>
      <c r="BC132" s="10" t="s">
        <v>87</v>
      </c>
      <c r="BD132" s="10" t="s">
        <v>1593</v>
      </c>
      <c r="BE132" s="10">
        <v>6777.0</v>
      </c>
    </row>
    <row r="133">
      <c r="A133" s="8">
        <v>45391.491585648146</v>
      </c>
      <c r="B133" s="9">
        <v>45391.494791666664</v>
      </c>
      <c r="C133" s="10" t="s">
        <v>50</v>
      </c>
      <c r="D133" s="10" t="s">
        <v>1356</v>
      </c>
      <c r="E133" s="10">
        <v>100.0</v>
      </c>
      <c r="F133" s="10">
        <v>277.0</v>
      </c>
      <c r="G133" s="10" t="b">
        <v>1</v>
      </c>
      <c r="H133" s="9">
        <v>45391.49480324074</v>
      </c>
      <c r="I133" s="10" t="s">
        <v>1594</v>
      </c>
      <c r="J133" s="11"/>
      <c r="K133" s="11"/>
      <c r="L133" s="11"/>
      <c r="M133" s="11"/>
      <c r="N133" s="10">
        <v>17.3724</v>
      </c>
      <c r="O133" s="10">
        <v>78.4378</v>
      </c>
      <c r="P133" s="10" t="s">
        <v>53</v>
      </c>
      <c r="Q133" s="10" t="s">
        <v>54</v>
      </c>
      <c r="R133" s="10" t="s">
        <v>55</v>
      </c>
      <c r="S133" s="10" t="s">
        <v>56</v>
      </c>
      <c r="T133" s="10" t="s">
        <v>1241</v>
      </c>
      <c r="U133" s="10" t="s">
        <v>1358</v>
      </c>
      <c r="V133" s="11"/>
      <c r="W133" s="10" t="s">
        <v>59</v>
      </c>
      <c r="X133" s="10" t="s">
        <v>92</v>
      </c>
      <c r="Y133" s="11"/>
      <c r="Z133" s="10" t="s">
        <v>61</v>
      </c>
      <c r="AA133" s="10" t="s">
        <v>93</v>
      </c>
      <c r="AB133" s="10" t="s">
        <v>63</v>
      </c>
      <c r="AC133" s="10" t="s">
        <v>64</v>
      </c>
      <c r="AD133" s="10" t="s">
        <v>66</v>
      </c>
      <c r="AE133" s="10" t="s">
        <v>66</v>
      </c>
      <c r="AF133" s="10" t="s">
        <v>189</v>
      </c>
      <c r="AG133" s="11"/>
      <c r="AH133" s="11"/>
      <c r="AI133" s="10" t="s">
        <v>66</v>
      </c>
      <c r="AJ133" s="10" t="s">
        <v>66</v>
      </c>
      <c r="AK133" s="10" t="s">
        <v>70</v>
      </c>
      <c r="AL133" s="11"/>
      <c r="AM133" s="10" t="s">
        <v>1564</v>
      </c>
      <c r="AN133" s="11"/>
      <c r="AO133" s="10" t="s">
        <v>66</v>
      </c>
      <c r="AP133" s="10" t="s">
        <v>66</v>
      </c>
      <c r="AQ133" s="11"/>
      <c r="AR133" s="10" t="s">
        <v>73</v>
      </c>
      <c r="AS133" s="10" t="s">
        <v>74</v>
      </c>
      <c r="AT133" s="10" t="s">
        <v>73</v>
      </c>
      <c r="AU133" s="10" t="s">
        <v>74</v>
      </c>
      <c r="AV133" s="10" t="s">
        <v>73</v>
      </c>
      <c r="AW133" s="10" t="s">
        <v>73</v>
      </c>
      <c r="AX133" s="10" t="s">
        <v>66</v>
      </c>
      <c r="AY133" s="10" t="s">
        <v>66</v>
      </c>
      <c r="AZ133" s="10" t="s">
        <v>1298</v>
      </c>
      <c r="BA133" s="10" t="s">
        <v>1366</v>
      </c>
      <c r="BB133" s="11"/>
      <c r="BC133" s="10" t="s">
        <v>87</v>
      </c>
      <c r="BD133" s="10" t="s">
        <v>1540</v>
      </c>
      <c r="BE133" s="10">
        <v>9583.0</v>
      </c>
    </row>
    <row r="134">
      <c r="A134" s="8">
        <v>45391.49984953704</v>
      </c>
      <c r="B134" s="9">
        <v>45391.50251157407</v>
      </c>
      <c r="C134" s="10" t="s">
        <v>50</v>
      </c>
      <c r="D134" s="10" t="s">
        <v>1430</v>
      </c>
      <c r="E134" s="10">
        <v>100.0</v>
      </c>
      <c r="F134" s="10">
        <v>229.0</v>
      </c>
      <c r="G134" s="10" t="b">
        <v>1</v>
      </c>
      <c r="H134" s="9">
        <v>45391.50252314815</v>
      </c>
      <c r="I134" s="10" t="s">
        <v>1595</v>
      </c>
      <c r="J134" s="11"/>
      <c r="K134" s="11"/>
      <c r="L134" s="11"/>
      <c r="M134" s="11"/>
      <c r="N134" s="10">
        <v>11.0142</v>
      </c>
      <c r="O134" s="10">
        <v>76.9941</v>
      </c>
      <c r="P134" s="10" t="s">
        <v>53</v>
      </c>
      <c r="Q134" s="10" t="s">
        <v>54</v>
      </c>
      <c r="R134" s="10" t="s">
        <v>55</v>
      </c>
      <c r="S134" s="10" t="s">
        <v>98</v>
      </c>
      <c r="T134" s="10" t="s">
        <v>1241</v>
      </c>
      <c r="U134" s="10" t="s">
        <v>58</v>
      </c>
      <c r="V134" s="11"/>
      <c r="W134" s="10" t="s">
        <v>59</v>
      </c>
      <c r="X134" s="10" t="s">
        <v>92</v>
      </c>
      <c r="Y134" s="11"/>
      <c r="Z134" s="10" t="s">
        <v>61</v>
      </c>
      <c r="AA134" s="10" t="s">
        <v>62</v>
      </c>
      <c r="AB134" s="10" t="s">
        <v>63</v>
      </c>
      <c r="AC134" s="10" t="s">
        <v>64</v>
      </c>
      <c r="AD134" s="10" t="s">
        <v>66</v>
      </c>
      <c r="AE134" s="10" t="s">
        <v>66</v>
      </c>
      <c r="AF134" s="10" t="s">
        <v>1457</v>
      </c>
      <c r="AG134" s="10" t="s">
        <v>1329</v>
      </c>
      <c r="AH134" s="11"/>
      <c r="AI134" s="10" t="s">
        <v>66</v>
      </c>
      <c r="AJ134" s="10" t="s">
        <v>66</v>
      </c>
      <c r="AK134" s="10" t="s">
        <v>70</v>
      </c>
      <c r="AL134" s="11"/>
      <c r="AM134" s="10" t="s">
        <v>103</v>
      </c>
      <c r="AN134" s="11"/>
      <c r="AO134" s="10" t="s">
        <v>66</v>
      </c>
      <c r="AP134" s="10" t="s">
        <v>66</v>
      </c>
      <c r="AQ134" s="11"/>
      <c r="AR134" s="10" t="s">
        <v>73</v>
      </c>
      <c r="AS134" s="10" t="s">
        <v>72</v>
      </c>
      <c r="AT134" s="10" t="s">
        <v>73</v>
      </c>
      <c r="AU134" s="10" t="s">
        <v>73</v>
      </c>
      <c r="AV134" s="10" t="s">
        <v>72</v>
      </c>
      <c r="AW134" s="10" t="s">
        <v>73</v>
      </c>
      <c r="AX134" s="10" t="s">
        <v>66</v>
      </c>
      <c r="AY134" s="10" t="s">
        <v>66</v>
      </c>
      <c r="AZ134" s="10" t="s">
        <v>1253</v>
      </c>
      <c r="BA134" s="10" t="s">
        <v>1596</v>
      </c>
      <c r="BB134" s="11"/>
      <c r="BC134" s="10" t="s">
        <v>87</v>
      </c>
      <c r="BD134" s="10" t="s">
        <v>140</v>
      </c>
      <c r="BE134" s="10">
        <v>6912.0</v>
      </c>
    </row>
    <row r="135">
      <c r="A135" s="8">
        <v>45391.51489583333</v>
      </c>
      <c r="B135" s="9">
        <v>45391.544652777775</v>
      </c>
      <c r="C135" s="10" t="s">
        <v>50</v>
      </c>
      <c r="D135" s="10" t="s">
        <v>1508</v>
      </c>
      <c r="E135" s="10">
        <v>100.0</v>
      </c>
      <c r="F135" s="10">
        <v>2571.0</v>
      </c>
      <c r="G135" s="10" t="b">
        <v>1</v>
      </c>
      <c r="H135" s="9">
        <v>45391.54466435185</v>
      </c>
      <c r="I135" s="10" t="s">
        <v>1509</v>
      </c>
      <c r="J135" s="11"/>
      <c r="K135" s="11"/>
      <c r="L135" s="11"/>
      <c r="M135" s="11"/>
      <c r="N135" s="10">
        <v>8.8814</v>
      </c>
      <c r="O135" s="10">
        <v>76.585</v>
      </c>
      <c r="P135" s="10" t="s">
        <v>53</v>
      </c>
      <c r="Q135" s="10" t="s">
        <v>54</v>
      </c>
      <c r="R135" s="10" t="s">
        <v>55</v>
      </c>
      <c r="S135" s="10" t="s">
        <v>98</v>
      </c>
      <c r="T135" s="10" t="s">
        <v>108</v>
      </c>
      <c r="U135" s="10" t="s">
        <v>58</v>
      </c>
      <c r="V135" s="11"/>
      <c r="W135" s="10" t="s">
        <v>138</v>
      </c>
      <c r="X135" s="10" t="s">
        <v>80</v>
      </c>
      <c r="Y135" s="11"/>
      <c r="Z135" s="10" t="s">
        <v>81</v>
      </c>
      <c r="AA135" s="10" t="s">
        <v>100</v>
      </c>
      <c r="AB135" s="10" t="s">
        <v>63</v>
      </c>
      <c r="AC135" s="10" t="s">
        <v>64</v>
      </c>
      <c r="AD135" s="10" t="s">
        <v>66</v>
      </c>
      <c r="AE135" s="10" t="s">
        <v>66</v>
      </c>
      <c r="AF135" s="10" t="s">
        <v>83</v>
      </c>
      <c r="AG135" s="11"/>
      <c r="AH135" s="11"/>
      <c r="AI135" s="10" t="s">
        <v>66</v>
      </c>
      <c r="AJ135" s="10" t="s">
        <v>66</v>
      </c>
      <c r="AK135" s="10" t="s">
        <v>123</v>
      </c>
      <c r="AL135" s="11"/>
      <c r="AM135" s="10" t="s">
        <v>147</v>
      </c>
      <c r="AN135" s="11"/>
      <c r="AO135" s="10" t="s">
        <v>66</v>
      </c>
      <c r="AP135" s="10" t="s">
        <v>66</v>
      </c>
      <c r="AQ135" s="11"/>
      <c r="AR135" s="10" t="s">
        <v>74</v>
      </c>
      <c r="AS135" s="10" t="s">
        <v>74</v>
      </c>
      <c r="AT135" s="10" t="s">
        <v>74</v>
      </c>
      <c r="AU135" s="10" t="s">
        <v>74</v>
      </c>
      <c r="AV135" s="10" t="s">
        <v>74</v>
      </c>
      <c r="AW135" s="10" t="s">
        <v>74</v>
      </c>
      <c r="AX135" s="10" t="s">
        <v>69</v>
      </c>
      <c r="AY135" s="10" t="s">
        <v>66</v>
      </c>
      <c r="AZ135" s="10" t="s">
        <v>1253</v>
      </c>
      <c r="BA135" s="10" t="s">
        <v>978</v>
      </c>
      <c r="BB135" s="11"/>
      <c r="BC135" s="10" t="s">
        <v>87</v>
      </c>
      <c r="BD135" s="10" t="s">
        <v>126</v>
      </c>
      <c r="BE135" s="10">
        <v>7402.0</v>
      </c>
    </row>
    <row r="136">
      <c r="A136" s="8">
        <v>45391.515543981484</v>
      </c>
      <c r="B136" s="9">
        <v>45391.52199074074</v>
      </c>
      <c r="C136" s="10" t="s">
        <v>50</v>
      </c>
      <c r="D136" s="10" t="s">
        <v>1510</v>
      </c>
      <c r="E136" s="10">
        <v>100.0</v>
      </c>
      <c r="F136" s="10">
        <v>557.0</v>
      </c>
      <c r="G136" s="10" t="b">
        <v>1</v>
      </c>
      <c r="H136" s="9">
        <v>45391.522002314814</v>
      </c>
      <c r="I136" s="10" t="s">
        <v>1511</v>
      </c>
      <c r="J136" s="11"/>
      <c r="K136" s="11"/>
      <c r="L136" s="11"/>
      <c r="M136" s="11"/>
      <c r="N136" s="10">
        <v>12.8996</v>
      </c>
      <c r="O136" s="10">
        <v>80.2209</v>
      </c>
      <c r="P136" s="10" t="s">
        <v>53</v>
      </c>
      <c r="Q136" s="10" t="s">
        <v>54</v>
      </c>
      <c r="R136" s="10" t="s">
        <v>55</v>
      </c>
      <c r="S136" s="10" t="s">
        <v>98</v>
      </c>
      <c r="T136" s="10" t="s">
        <v>1241</v>
      </c>
      <c r="U136" s="10" t="s">
        <v>58</v>
      </c>
      <c r="V136" s="11"/>
      <c r="W136" s="10" t="s">
        <v>138</v>
      </c>
      <c r="X136" s="10" t="s">
        <v>80</v>
      </c>
      <c r="Y136" s="11"/>
      <c r="Z136" s="10" t="s">
        <v>99</v>
      </c>
      <c r="AA136" s="10" t="s">
        <v>93</v>
      </c>
      <c r="AB136" s="10" t="s">
        <v>63</v>
      </c>
      <c r="AC136" s="10" t="s">
        <v>64</v>
      </c>
      <c r="AD136" s="10" t="s">
        <v>66</v>
      </c>
      <c r="AE136" s="10" t="s">
        <v>66</v>
      </c>
      <c r="AF136" s="10" t="s">
        <v>83</v>
      </c>
      <c r="AG136" s="11"/>
      <c r="AH136" s="11"/>
      <c r="AI136" s="10" t="s">
        <v>66</v>
      </c>
      <c r="AJ136" s="10" t="s">
        <v>69</v>
      </c>
      <c r="AK136" s="11"/>
      <c r="AL136" s="10" t="s">
        <v>146</v>
      </c>
      <c r="AM136" s="10" t="s">
        <v>124</v>
      </c>
      <c r="AN136" s="11"/>
      <c r="AO136" s="10" t="s">
        <v>66</v>
      </c>
      <c r="AP136" s="10" t="s">
        <v>66</v>
      </c>
      <c r="AQ136" s="11"/>
      <c r="AR136" s="10" t="s">
        <v>73</v>
      </c>
      <c r="AS136" s="10" t="s">
        <v>73</v>
      </c>
      <c r="AT136" s="10" t="s">
        <v>73</v>
      </c>
      <c r="AU136" s="10" t="s">
        <v>72</v>
      </c>
      <c r="AV136" s="10" t="s">
        <v>73</v>
      </c>
      <c r="AW136" s="10" t="s">
        <v>73</v>
      </c>
      <c r="AX136" s="10" t="s">
        <v>66</v>
      </c>
      <c r="AY136" s="10" t="s">
        <v>66</v>
      </c>
      <c r="AZ136" s="10" t="s">
        <v>1285</v>
      </c>
      <c r="BA136" s="10" t="s">
        <v>999</v>
      </c>
      <c r="BB136" s="11"/>
      <c r="BC136" s="10" t="s">
        <v>87</v>
      </c>
      <c r="BD136" s="10" t="s">
        <v>1512</v>
      </c>
      <c r="BE136" s="10">
        <v>7066.0</v>
      </c>
    </row>
    <row r="137">
      <c r="A137" s="8">
        <v>45391.515648148146</v>
      </c>
      <c r="B137" s="9">
        <v>45391.53207175926</v>
      </c>
      <c r="C137" s="10" t="s">
        <v>50</v>
      </c>
      <c r="D137" s="10" t="s">
        <v>1513</v>
      </c>
      <c r="E137" s="10">
        <v>100.0</v>
      </c>
      <c r="F137" s="10">
        <v>1418.0</v>
      </c>
      <c r="G137" s="10" t="b">
        <v>1</v>
      </c>
      <c r="H137" s="9">
        <v>45391.53208333333</v>
      </c>
      <c r="I137" s="10" t="s">
        <v>1514</v>
      </c>
      <c r="J137" s="11"/>
      <c r="K137" s="11"/>
      <c r="L137" s="11"/>
      <c r="M137" s="11"/>
      <c r="N137" s="10">
        <v>12.8996</v>
      </c>
      <c r="O137" s="10">
        <v>80.2209</v>
      </c>
      <c r="P137" s="10" t="s">
        <v>53</v>
      </c>
      <c r="Q137" s="10" t="s">
        <v>54</v>
      </c>
      <c r="R137" s="10" t="s">
        <v>55</v>
      </c>
      <c r="S137" s="10" t="s">
        <v>98</v>
      </c>
      <c r="T137" s="10" t="s">
        <v>108</v>
      </c>
      <c r="U137" s="10" t="s">
        <v>58</v>
      </c>
      <c r="V137" s="11"/>
      <c r="W137" s="10" t="s">
        <v>59</v>
      </c>
      <c r="X137" s="10" t="s">
        <v>92</v>
      </c>
      <c r="Y137" s="11"/>
      <c r="Z137" s="10" t="s">
        <v>61</v>
      </c>
      <c r="AA137" s="10" t="s">
        <v>93</v>
      </c>
      <c r="AB137" s="10" t="s">
        <v>63</v>
      </c>
      <c r="AC137" s="10" t="s">
        <v>64</v>
      </c>
      <c r="AD137" s="10" t="s">
        <v>66</v>
      </c>
      <c r="AE137" s="10" t="s">
        <v>66</v>
      </c>
      <c r="AF137" s="10" t="s">
        <v>189</v>
      </c>
      <c r="AG137" s="11"/>
      <c r="AH137" s="11"/>
      <c r="AI137" s="10" t="s">
        <v>69</v>
      </c>
      <c r="AJ137" s="10" t="s">
        <v>66</v>
      </c>
      <c r="AK137" s="10" t="s">
        <v>123</v>
      </c>
      <c r="AL137" s="11"/>
      <c r="AM137" s="10" t="s">
        <v>103</v>
      </c>
      <c r="AN137" s="11"/>
      <c r="AO137" s="10" t="s">
        <v>65</v>
      </c>
      <c r="AP137" s="10" t="s">
        <v>66</v>
      </c>
      <c r="AQ137" s="11"/>
      <c r="AR137" s="10" t="s">
        <v>73</v>
      </c>
      <c r="AS137" s="10" t="s">
        <v>73</v>
      </c>
      <c r="AT137" s="10" t="s">
        <v>73</v>
      </c>
      <c r="AU137" s="10" t="s">
        <v>72</v>
      </c>
      <c r="AV137" s="10" t="s">
        <v>72</v>
      </c>
      <c r="AW137" s="10" t="s">
        <v>74</v>
      </c>
      <c r="AX137" s="10" t="s">
        <v>65</v>
      </c>
      <c r="AY137" s="10" t="s">
        <v>66</v>
      </c>
      <c r="AZ137" s="10" t="s">
        <v>1253</v>
      </c>
      <c r="BA137" s="10" t="s">
        <v>1268</v>
      </c>
      <c r="BB137" s="11"/>
      <c r="BC137" s="10" t="s">
        <v>87</v>
      </c>
      <c r="BD137" s="10" t="s">
        <v>1257</v>
      </c>
      <c r="BE137" s="10">
        <v>6922.0</v>
      </c>
    </row>
    <row r="138">
      <c r="A138" s="8">
        <v>45391.51650462963</v>
      </c>
      <c r="B138" s="9">
        <v>45391.52538194445</v>
      </c>
      <c r="C138" s="10" t="s">
        <v>50</v>
      </c>
      <c r="D138" s="10" t="s">
        <v>1515</v>
      </c>
      <c r="E138" s="10">
        <v>100.0</v>
      </c>
      <c r="F138" s="10">
        <v>766.0</v>
      </c>
      <c r="G138" s="10" t="b">
        <v>1</v>
      </c>
      <c r="H138" s="9">
        <v>45391.52539351852</v>
      </c>
      <c r="I138" s="10" t="s">
        <v>1516</v>
      </c>
      <c r="J138" s="11"/>
      <c r="K138" s="11"/>
      <c r="L138" s="11"/>
      <c r="M138" s="11"/>
      <c r="N138" s="10">
        <v>42.2649</v>
      </c>
      <c r="O138" s="10">
        <v>-72.6687</v>
      </c>
      <c r="P138" s="10" t="s">
        <v>53</v>
      </c>
      <c r="Q138" s="10" t="s">
        <v>54</v>
      </c>
      <c r="R138" s="10" t="s">
        <v>55</v>
      </c>
      <c r="S138" s="10" t="s">
        <v>98</v>
      </c>
      <c r="T138" s="10" t="s">
        <v>108</v>
      </c>
      <c r="U138" s="10" t="s">
        <v>78</v>
      </c>
      <c r="V138" s="11"/>
      <c r="W138" s="10" t="s">
        <v>79</v>
      </c>
      <c r="X138" s="10" t="s">
        <v>80</v>
      </c>
      <c r="Y138" s="11"/>
      <c r="Z138" s="10" t="s">
        <v>81</v>
      </c>
      <c r="AA138" s="10" t="s">
        <v>112</v>
      </c>
      <c r="AB138" s="10" t="s">
        <v>63</v>
      </c>
      <c r="AC138" s="10" t="s">
        <v>64</v>
      </c>
      <c r="AD138" s="10" t="s">
        <v>65</v>
      </c>
      <c r="AE138" s="10" t="s">
        <v>66</v>
      </c>
      <c r="AF138" s="10" t="s">
        <v>83</v>
      </c>
      <c r="AG138" s="11"/>
      <c r="AH138" s="11"/>
      <c r="AI138" s="10" t="s">
        <v>69</v>
      </c>
      <c r="AJ138" s="10" t="s">
        <v>69</v>
      </c>
      <c r="AK138" s="11"/>
      <c r="AL138" s="10" t="s">
        <v>70</v>
      </c>
      <c r="AM138" s="10" t="s">
        <v>103</v>
      </c>
      <c r="AN138" s="11"/>
      <c r="AO138" s="10" t="s">
        <v>66</v>
      </c>
      <c r="AP138" s="10" t="s">
        <v>66</v>
      </c>
      <c r="AQ138" s="11"/>
      <c r="AR138" s="10" t="s">
        <v>74</v>
      </c>
      <c r="AS138" s="10" t="s">
        <v>74</v>
      </c>
      <c r="AT138" s="10" t="s">
        <v>74</v>
      </c>
      <c r="AU138" s="10" t="s">
        <v>74</v>
      </c>
      <c r="AV138" s="10" t="s">
        <v>74</v>
      </c>
      <c r="AW138" s="10" t="s">
        <v>74</v>
      </c>
      <c r="AX138" s="10" t="s">
        <v>69</v>
      </c>
      <c r="AY138" s="10" t="s">
        <v>66</v>
      </c>
      <c r="AZ138" s="10" t="s">
        <v>1253</v>
      </c>
      <c r="BA138" s="10" t="s">
        <v>1517</v>
      </c>
      <c r="BB138" s="11"/>
      <c r="BC138" s="10" t="s">
        <v>87</v>
      </c>
      <c r="BD138" s="10" t="s">
        <v>126</v>
      </c>
      <c r="BE138" s="10">
        <v>3708.0</v>
      </c>
    </row>
    <row r="139">
      <c r="A139" s="8">
        <v>45391.51829861111</v>
      </c>
      <c r="B139" s="9">
        <v>45391.52</v>
      </c>
      <c r="C139" s="10" t="s">
        <v>50</v>
      </c>
      <c r="D139" s="10" t="s">
        <v>1580</v>
      </c>
      <c r="E139" s="10">
        <v>100.0</v>
      </c>
      <c r="F139" s="10">
        <v>146.0</v>
      </c>
      <c r="G139" s="10" t="b">
        <v>1</v>
      </c>
      <c r="H139" s="9">
        <v>45391.52</v>
      </c>
      <c r="I139" s="10" t="s">
        <v>1581</v>
      </c>
      <c r="J139" s="11"/>
      <c r="K139" s="11"/>
      <c r="L139" s="11"/>
      <c r="M139" s="11"/>
      <c r="N139" s="10">
        <v>9.9327</v>
      </c>
      <c r="O139" s="10">
        <v>78.1141</v>
      </c>
      <c r="P139" s="10" t="s">
        <v>53</v>
      </c>
      <c r="Q139" s="10" t="s">
        <v>54</v>
      </c>
      <c r="R139" s="10" t="s">
        <v>55</v>
      </c>
      <c r="S139" s="10" t="s">
        <v>56</v>
      </c>
      <c r="T139" s="10" t="s">
        <v>1241</v>
      </c>
      <c r="U139" s="10" t="s">
        <v>58</v>
      </c>
      <c r="V139" s="11"/>
      <c r="W139" s="10" t="s">
        <v>59</v>
      </c>
      <c r="X139" s="10" t="s">
        <v>80</v>
      </c>
      <c r="Y139" s="11"/>
      <c r="Z139" s="10" t="s">
        <v>61</v>
      </c>
      <c r="AA139" s="10" t="s">
        <v>112</v>
      </c>
      <c r="AB139" s="10" t="s">
        <v>63</v>
      </c>
      <c r="AC139" s="10" t="s">
        <v>64</v>
      </c>
      <c r="AD139" s="10" t="s">
        <v>65</v>
      </c>
      <c r="AE139" s="10" t="s">
        <v>66</v>
      </c>
      <c r="AF139" s="10" t="s">
        <v>1401</v>
      </c>
      <c r="AG139" s="10" t="s">
        <v>102</v>
      </c>
      <c r="AH139" s="11"/>
      <c r="AI139" s="10" t="s">
        <v>66</v>
      </c>
      <c r="AJ139" s="10" t="s">
        <v>66</v>
      </c>
      <c r="AK139" s="10" t="s">
        <v>70</v>
      </c>
      <c r="AL139" s="11"/>
      <c r="AM139" s="10" t="s">
        <v>71</v>
      </c>
      <c r="AN139" s="11"/>
      <c r="AO139" s="10" t="s">
        <v>65</v>
      </c>
      <c r="AP139" s="10" t="s">
        <v>66</v>
      </c>
      <c r="AQ139" s="11"/>
      <c r="AR139" s="10" t="s">
        <v>72</v>
      </c>
      <c r="AS139" s="10" t="s">
        <v>74</v>
      </c>
      <c r="AT139" s="10" t="s">
        <v>73</v>
      </c>
      <c r="AU139" s="10" t="s">
        <v>73</v>
      </c>
      <c r="AV139" s="10" t="s">
        <v>72</v>
      </c>
      <c r="AW139" s="10" t="s">
        <v>73</v>
      </c>
      <c r="AX139" s="10" t="s">
        <v>65</v>
      </c>
      <c r="AY139" s="10" t="s">
        <v>65</v>
      </c>
      <c r="AZ139" s="10" t="s">
        <v>1298</v>
      </c>
      <c r="BA139" s="10" t="s">
        <v>1366</v>
      </c>
      <c r="BB139" s="11"/>
      <c r="BC139" s="10" t="s">
        <v>87</v>
      </c>
      <c r="BD139" s="10" t="s">
        <v>1582</v>
      </c>
      <c r="BE139" s="10">
        <v>3045.0</v>
      </c>
    </row>
    <row r="140">
      <c r="A140" s="8">
        <v>45391.518958333334</v>
      </c>
      <c r="B140" s="9">
        <v>45391.52991898148</v>
      </c>
      <c r="C140" s="10" t="s">
        <v>50</v>
      </c>
      <c r="D140" s="10" t="s">
        <v>1450</v>
      </c>
      <c r="E140" s="10">
        <v>100.0</v>
      </c>
      <c r="F140" s="10">
        <v>946.0</v>
      </c>
      <c r="G140" s="10" t="b">
        <v>1</v>
      </c>
      <c r="H140" s="9">
        <v>45391.52993055555</v>
      </c>
      <c r="I140" s="10" t="s">
        <v>1583</v>
      </c>
      <c r="J140" s="11"/>
      <c r="K140" s="11"/>
      <c r="L140" s="11"/>
      <c r="M140" s="11"/>
      <c r="N140" s="10">
        <v>11.2203</v>
      </c>
      <c r="O140" s="10">
        <v>78.1663</v>
      </c>
      <c r="P140" s="10" t="s">
        <v>53</v>
      </c>
      <c r="Q140" s="10" t="s">
        <v>54</v>
      </c>
      <c r="R140" s="10" t="s">
        <v>55</v>
      </c>
      <c r="S140" s="10" t="s">
        <v>56</v>
      </c>
      <c r="T140" s="10" t="s">
        <v>1241</v>
      </c>
      <c r="U140" s="10" t="s">
        <v>58</v>
      </c>
      <c r="V140" s="11"/>
      <c r="W140" s="10" t="s">
        <v>59</v>
      </c>
      <c r="X140" s="10" t="s">
        <v>80</v>
      </c>
      <c r="Y140" s="11"/>
      <c r="Z140" s="10" t="s">
        <v>99</v>
      </c>
      <c r="AA140" s="10" t="s">
        <v>62</v>
      </c>
      <c r="AB140" s="10" t="s">
        <v>63</v>
      </c>
      <c r="AC140" s="10" t="s">
        <v>64</v>
      </c>
      <c r="AD140" s="10" t="s">
        <v>66</v>
      </c>
      <c r="AE140" s="10" t="s">
        <v>66</v>
      </c>
      <c r="AF140" s="10" t="s">
        <v>1292</v>
      </c>
      <c r="AG140" s="10" t="s">
        <v>68</v>
      </c>
      <c r="AH140" s="11"/>
      <c r="AI140" s="10" t="s">
        <v>66</v>
      </c>
      <c r="AJ140" s="10" t="s">
        <v>66</v>
      </c>
      <c r="AK140" s="10" t="s">
        <v>146</v>
      </c>
      <c r="AL140" s="11"/>
      <c r="AM140" s="10" t="s">
        <v>147</v>
      </c>
      <c r="AN140" s="11"/>
      <c r="AO140" s="10" t="s">
        <v>66</v>
      </c>
      <c r="AP140" s="10" t="s">
        <v>66</v>
      </c>
      <c r="AQ140" s="11"/>
      <c r="AR140" s="10" t="s">
        <v>73</v>
      </c>
      <c r="AS140" s="10" t="s">
        <v>74</v>
      </c>
      <c r="AT140" s="10" t="s">
        <v>73</v>
      </c>
      <c r="AU140" s="10" t="s">
        <v>74</v>
      </c>
      <c r="AV140" s="10" t="s">
        <v>72</v>
      </c>
      <c r="AW140" s="10" t="s">
        <v>73</v>
      </c>
      <c r="AX140" s="10" t="s">
        <v>66</v>
      </c>
      <c r="AY140" s="10" t="s">
        <v>65</v>
      </c>
      <c r="AZ140" s="10" t="s">
        <v>1298</v>
      </c>
      <c r="BA140" s="10" t="s">
        <v>1584</v>
      </c>
      <c r="BB140" s="11"/>
      <c r="BC140" s="10" t="s">
        <v>87</v>
      </c>
      <c r="BD140" s="10" t="s">
        <v>115</v>
      </c>
      <c r="BE140" s="10">
        <v>2941.0</v>
      </c>
    </row>
    <row r="141">
      <c r="A141" s="8">
        <v>45391.51971064815</v>
      </c>
      <c r="B141" s="9">
        <v>45391.52260416667</v>
      </c>
      <c r="C141" s="10" t="s">
        <v>50</v>
      </c>
      <c r="D141" s="10" t="s">
        <v>1476</v>
      </c>
      <c r="E141" s="10">
        <v>100.0</v>
      </c>
      <c r="F141" s="10">
        <v>249.0</v>
      </c>
      <c r="G141" s="10" t="b">
        <v>1</v>
      </c>
      <c r="H141" s="9">
        <v>45391.52261574074</v>
      </c>
      <c r="I141" s="10" t="s">
        <v>1585</v>
      </c>
      <c r="J141" s="11"/>
      <c r="K141" s="11"/>
      <c r="L141" s="11"/>
      <c r="M141" s="11"/>
      <c r="N141" s="10">
        <v>11.0142</v>
      </c>
      <c r="O141" s="10">
        <v>76.9941</v>
      </c>
      <c r="P141" s="10" t="s">
        <v>53</v>
      </c>
      <c r="Q141" s="10" t="s">
        <v>54</v>
      </c>
      <c r="R141" s="10" t="s">
        <v>55</v>
      </c>
      <c r="S141" s="10" t="s">
        <v>98</v>
      </c>
      <c r="T141" s="10" t="s">
        <v>1241</v>
      </c>
      <c r="U141" s="10" t="s">
        <v>58</v>
      </c>
      <c r="V141" s="11"/>
      <c r="W141" s="10" t="s">
        <v>59</v>
      </c>
      <c r="X141" s="10" t="s">
        <v>92</v>
      </c>
      <c r="Y141" s="11"/>
      <c r="Z141" s="10" t="s">
        <v>61</v>
      </c>
      <c r="AA141" s="10" t="s">
        <v>62</v>
      </c>
      <c r="AB141" s="10" t="s">
        <v>63</v>
      </c>
      <c r="AC141" s="10" t="s">
        <v>64</v>
      </c>
      <c r="AD141" s="10" t="s">
        <v>66</v>
      </c>
      <c r="AE141" s="10" t="s">
        <v>66</v>
      </c>
      <c r="AF141" s="10" t="s">
        <v>1457</v>
      </c>
      <c r="AG141" s="10" t="s">
        <v>1329</v>
      </c>
      <c r="AH141" s="11"/>
      <c r="AI141" s="10" t="s">
        <v>66</v>
      </c>
      <c r="AJ141" s="10" t="s">
        <v>66</v>
      </c>
      <c r="AK141" s="10" t="s">
        <v>70</v>
      </c>
      <c r="AL141" s="11"/>
      <c r="AM141" s="10" t="s">
        <v>1482</v>
      </c>
      <c r="AN141" s="11"/>
      <c r="AO141" s="10" t="s">
        <v>66</v>
      </c>
      <c r="AP141" s="10" t="s">
        <v>66</v>
      </c>
      <c r="AQ141" s="11"/>
      <c r="AR141" s="10" t="s">
        <v>73</v>
      </c>
      <c r="AS141" s="10" t="s">
        <v>73</v>
      </c>
      <c r="AT141" s="10" t="s">
        <v>73</v>
      </c>
      <c r="AU141" s="10" t="s">
        <v>73</v>
      </c>
      <c r="AV141" s="10" t="s">
        <v>73</v>
      </c>
      <c r="AW141" s="10" t="s">
        <v>73</v>
      </c>
      <c r="AX141" s="10" t="s">
        <v>66</v>
      </c>
      <c r="AY141" s="10" t="s">
        <v>66</v>
      </c>
      <c r="AZ141" s="10" t="s">
        <v>1253</v>
      </c>
      <c r="BA141" s="10" t="s">
        <v>1578</v>
      </c>
      <c r="BB141" s="11"/>
      <c r="BC141" s="10" t="s">
        <v>1413</v>
      </c>
      <c r="BD141" s="10" t="s">
        <v>140</v>
      </c>
      <c r="BE141" s="10">
        <v>9179.0</v>
      </c>
    </row>
    <row r="142">
      <c r="A142" s="8">
        <v>45391.53226851852</v>
      </c>
      <c r="B142" s="9">
        <v>45391.53597222222</v>
      </c>
      <c r="C142" s="10" t="s">
        <v>50</v>
      </c>
      <c r="D142" s="10" t="s">
        <v>1469</v>
      </c>
      <c r="E142" s="10">
        <v>100.0</v>
      </c>
      <c r="F142" s="10">
        <v>320.0</v>
      </c>
      <c r="G142" s="10" t="b">
        <v>1</v>
      </c>
      <c r="H142" s="9">
        <v>45391.5359837963</v>
      </c>
      <c r="I142" s="10" t="s">
        <v>1586</v>
      </c>
      <c r="J142" s="11"/>
      <c r="K142" s="11"/>
      <c r="L142" s="11"/>
      <c r="M142" s="11"/>
      <c r="N142" s="10">
        <v>12.8996</v>
      </c>
      <c r="O142" s="10">
        <v>80.2209</v>
      </c>
      <c r="P142" s="10" t="s">
        <v>53</v>
      </c>
      <c r="Q142" s="10" t="s">
        <v>54</v>
      </c>
      <c r="R142" s="10" t="s">
        <v>55</v>
      </c>
      <c r="S142" s="10" t="s">
        <v>98</v>
      </c>
      <c r="T142" s="10" t="s">
        <v>1241</v>
      </c>
      <c r="U142" s="10" t="s">
        <v>58</v>
      </c>
      <c r="V142" s="11"/>
      <c r="W142" s="10" t="s">
        <v>59</v>
      </c>
      <c r="X142" s="10" t="s">
        <v>92</v>
      </c>
      <c r="Y142" s="11"/>
      <c r="Z142" s="10" t="s">
        <v>99</v>
      </c>
      <c r="AA142" s="10" t="s">
        <v>62</v>
      </c>
      <c r="AB142" s="10" t="s">
        <v>63</v>
      </c>
      <c r="AC142" s="10" t="s">
        <v>64</v>
      </c>
      <c r="AD142" s="10" t="s">
        <v>66</v>
      </c>
      <c r="AE142" s="10" t="s">
        <v>66</v>
      </c>
      <c r="AF142" s="10" t="s">
        <v>1292</v>
      </c>
      <c r="AG142" s="10" t="s">
        <v>68</v>
      </c>
      <c r="AH142" s="11"/>
      <c r="AI142" s="10" t="s">
        <v>66</v>
      </c>
      <c r="AJ142" s="10" t="s">
        <v>66</v>
      </c>
      <c r="AK142" s="10" t="s">
        <v>70</v>
      </c>
      <c r="AL142" s="11"/>
      <c r="AM142" s="10" t="s">
        <v>147</v>
      </c>
      <c r="AN142" s="11"/>
      <c r="AO142" s="10" t="s">
        <v>66</v>
      </c>
      <c r="AP142" s="10" t="s">
        <v>66</v>
      </c>
      <c r="AQ142" s="11"/>
      <c r="AR142" s="10" t="s">
        <v>74</v>
      </c>
      <c r="AS142" s="10" t="s">
        <v>74</v>
      </c>
      <c r="AT142" s="10" t="s">
        <v>74</v>
      </c>
      <c r="AU142" s="10" t="s">
        <v>74</v>
      </c>
      <c r="AV142" s="10" t="s">
        <v>72</v>
      </c>
      <c r="AW142" s="10" t="s">
        <v>73</v>
      </c>
      <c r="AX142" s="10" t="s">
        <v>66</v>
      </c>
      <c r="AY142" s="10" t="s">
        <v>66</v>
      </c>
      <c r="AZ142" s="10" t="s">
        <v>1298</v>
      </c>
      <c r="BA142" s="10" t="s">
        <v>200</v>
      </c>
      <c r="BB142" s="11"/>
      <c r="BC142" s="10" t="s">
        <v>87</v>
      </c>
      <c r="BD142" s="10" t="s">
        <v>115</v>
      </c>
      <c r="BE142" s="10">
        <v>2289.0</v>
      </c>
    </row>
    <row r="143">
      <c r="A143" s="8">
        <v>45391.533738425926</v>
      </c>
      <c r="B143" s="9">
        <v>45391.59185185185</v>
      </c>
      <c r="C143" s="10" t="s">
        <v>50</v>
      </c>
      <c r="D143" s="10" t="s">
        <v>1435</v>
      </c>
      <c r="E143" s="10">
        <v>100.0</v>
      </c>
      <c r="F143" s="10">
        <v>5020.0</v>
      </c>
      <c r="G143" s="10" t="b">
        <v>1</v>
      </c>
      <c r="H143" s="9">
        <v>45391.59186342593</v>
      </c>
      <c r="I143" s="10" t="s">
        <v>1587</v>
      </c>
      <c r="J143" s="11"/>
      <c r="K143" s="11"/>
      <c r="L143" s="11"/>
      <c r="M143" s="11"/>
      <c r="N143" s="10">
        <v>11.0142</v>
      </c>
      <c r="O143" s="10">
        <v>76.9941</v>
      </c>
      <c r="P143" s="10" t="s">
        <v>53</v>
      </c>
      <c r="Q143" s="10" t="s">
        <v>54</v>
      </c>
      <c r="R143" s="10" t="s">
        <v>55</v>
      </c>
      <c r="S143" s="10" t="s">
        <v>56</v>
      </c>
      <c r="T143" s="10" t="s">
        <v>1241</v>
      </c>
      <c r="U143" s="10" t="s">
        <v>58</v>
      </c>
      <c r="V143" s="11"/>
      <c r="W143" s="10" t="s">
        <v>59</v>
      </c>
      <c r="X143" s="10" t="s">
        <v>92</v>
      </c>
      <c r="Y143" s="11"/>
      <c r="Z143" s="10" t="s">
        <v>61</v>
      </c>
      <c r="AA143" s="10" t="s">
        <v>62</v>
      </c>
      <c r="AB143" s="10" t="s">
        <v>63</v>
      </c>
      <c r="AC143" s="10" t="s">
        <v>64</v>
      </c>
      <c r="AD143" s="10" t="s">
        <v>66</v>
      </c>
      <c r="AE143" s="10" t="s">
        <v>66</v>
      </c>
      <c r="AF143" s="10" t="s">
        <v>189</v>
      </c>
      <c r="AG143" s="11"/>
      <c r="AH143" s="11"/>
      <c r="AI143" s="10" t="s">
        <v>66</v>
      </c>
      <c r="AJ143" s="10" t="s">
        <v>66</v>
      </c>
      <c r="AK143" s="10" t="s">
        <v>123</v>
      </c>
      <c r="AL143" s="11"/>
      <c r="AM143" s="10" t="s">
        <v>103</v>
      </c>
      <c r="AN143" s="11"/>
      <c r="AO143" s="10" t="s">
        <v>66</v>
      </c>
      <c r="AP143" s="10" t="s">
        <v>66</v>
      </c>
      <c r="AQ143" s="11"/>
      <c r="AR143" s="10" t="s">
        <v>73</v>
      </c>
      <c r="AS143" s="10" t="s">
        <v>74</v>
      </c>
      <c r="AT143" s="10" t="s">
        <v>74</v>
      </c>
      <c r="AU143" s="10" t="s">
        <v>73</v>
      </c>
      <c r="AV143" s="10" t="s">
        <v>74</v>
      </c>
      <c r="AW143" s="10" t="s">
        <v>73</v>
      </c>
      <c r="AX143" s="10" t="s">
        <v>66</v>
      </c>
      <c r="AY143" s="10" t="s">
        <v>66</v>
      </c>
      <c r="AZ143" s="10" t="s">
        <v>1253</v>
      </c>
      <c r="BA143" s="10" t="s">
        <v>1575</v>
      </c>
      <c r="BB143" s="11"/>
      <c r="BC143" s="10" t="s">
        <v>87</v>
      </c>
      <c r="BD143" s="10" t="s">
        <v>140</v>
      </c>
      <c r="BE143" s="10">
        <v>2615.0</v>
      </c>
    </row>
    <row r="144">
      <c r="A144" s="8">
        <v>45391.541655092595</v>
      </c>
      <c r="B144" s="9">
        <v>45391.54399305556</v>
      </c>
      <c r="C144" s="10" t="s">
        <v>50</v>
      </c>
      <c r="D144" s="10" t="s">
        <v>1478</v>
      </c>
      <c r="E144" s="10">
        <v>100.0</v>
      </c>
      <c r="F144" s="10">
        <v>202.0</v>
      </c>
      <c r="G144" s="10" t="b">
        <v>1</v>
      </c>
      <c r="H144" s="9">
        <v>45391.54400462963</v>
      </c>
      <c r="I144" s="10" t="s">
        <v>1588</v>
      </c>
      <c r="J144" s="11"/>
      <c r="K144" s="11"/>
      <c r="L144" s="11"/>
      <c r="M144" s="11"/>
      <c r="N144" s="10">
        <v>11.2203</v>
      </c>
      <c r="O144" s="10">
        <v>78.1663</v>
      </c>
      <c r="P144" s="10" t="s">
        <v>53</v>
      </c>
      <c r="Q144" s="10" t="s">
        <v>54</v>
      </c>
      <c r="R144" s="10" t="s">
        <v>55</v>
      </c>
      <c r="S144" s="10" t="s">
        <v>98</v>
      </c>
      <c r="T144" s="10" t="s">
        <v>1241</v>
      </c>
      <c r="U144" s="10" t="s">
        <v>58</v>
      </c>
      <c r="V144" s="11"/>
      <c r="W144" s="10" t="s">
        <v>59</v>
      </c>
      <c r="X144" s="10" t="s">
        <v>92</v>
      </c>
      <c r="Y144" s="11"/>
      <c r="Z144" s="10" t="s">
        <v>61</v>
      </c>
      <c r="AA144" s="10" t="s">
        <v>62</v>
      </c>
      <c r="AB144" s="10" t="s">
        <v>63</v>
      </c>
      <c r="AC144" s="10" t="s">
        <v>64</v>
      </c>
      <c r="AD144" s="10" t="s">
        <v>66</v>
      </c>
      <c r="AE144" s="10" t="s">
        <v>66</v>
      </c>
      <c r="AF144" s="10" t="s">
        <v>1292</v>
      </c>
      <c r="AG144" s="10" t="s">
        <v>1329</v>
      </c>
      <c r="AH144" s="11"/>
      <c r="AI144" s="10" t="s">
        <v>66</v>
      </c>
      <c r="AJ144" s="10" t="s">
        <v>66</v>
      </c>
      <c r="AK144" s="10" t="s">
        <v>123</v>
      </c>
      <c r="AL144" s="11"/>
      <c r="AM144" s="10" t="s">
        <v>103</v>
      </c>
      <c r="AN144" s="11"/>
      <c r="AO144" s="10" t="s">
        <v>66</v>
      </c>
      <c r="AP144" s="10" t="s">
        <v>66</v>
      </c>
      <c r="AQ144" s="11"/>
      <c r="AR144" s="10" t="s">
        <v>74</v>
      </c>
      <c r="AS144" s="10" t="s">
        <v>73</v>
      </c>
      <c r="AT144" s="10" t="s">
        <v>74</v>
      </c>
      <c r="AU144" s="10" t="s">
        <v>73</v>
      </c>
      <c r="AV144" s="10" t="s">
        <v>74</v>
      </c>
      <c r="AW144" s="10" t="s">
        <v>74</v>
      </c>
      <c r="AX144" s="10" t="s">
        <v>66</v>
      </c>
      <c r="AY144" s="10" t="s">
        <v>66</v>
      </c>
      <c r="AZ144" s="10" t="s">
        <v>1253</v>
      </c>
      <c r="BA144" s="10" t="s">
        <v>1575</v>
      </c>
      <c r="BB144" s="11"/>
      <c r="BC144" s="10" t="s">
        <v>87</v>
      </c>
      <c r="BD144" s="10" t="s">
        <v>140</v>
      </c>
      <c r="BE144" s="10">
        <v>6993.0</v>
      </c>
    </row>
    <row r="145">
      <c r="A145" s="8">
        <v>45391.543645833335</v>
      </c>
      <c r="B145" s="9">
        <v>45391.54833333333</v>
      </c>
      <c r="C145" s="10" t="s">
        <v>50</v>
      </c>
      <c r="D145" s="10" t="s">
        <v>1528</v>
      </c>
      <c r="E145" s="10">
        <v>100.0</v>
      </c>
      <c r="F145" s="10">
        <v>405.0</v>
      </c>
      <c r="G145" s="10" t="b">
        <v>1</v>
      </c>
      <c r="H145" s="9">
        <v>45391.54834490741</v>
      </c>
      <c r="I145" s="10" t="s">
        <v>1579</v>
      </c>
      <c r="J145" s="11"/>
      <c r="K145" s="11"/>
      <c r="L145" s="11"/>
      <c r="M145" s="11"/>
      <c r="N145" s="10">
        <v>9.9327</v>
      </c>
      <c r="O145" s="10">
        <v>78.1141</v>
      </c>
      <c r="P145" s="10" t="s">
        <v>53</v>
      </c>
      <c r="Q145" s="10" t="s">
        <v>54</v>
      </c>
      <c r="R145" s="10" t="s">
        <v>55</v>
      </c>
      <c r="S145" s="10" t="s">
        <v>56</v>
      </c>
      <c r="T145" s="10" t="s">
        <v>1241</v>
      </c>
      <c r="U145" s="10" t="s">
        <v>58</v>
      </c>
      <c r="V145" s="11"/>
      <c r="W145" s="10" t="s">
        <v>138</v>
      </c>
      <c r="X145" s="10" t="s">
        <v>80</v>
      </c>
      <c r="Y145" s="11"/>
      <c r="Z145" s="10" t="s">
        <v>61</v>
      </c>
      <c r="AA145" s="10" t="s">
        <v>112</v>
      </c>
      <c r="AB145" s="10" t="s">
        <v>63</v>
      </c>
      <c r="AC145" s="10" t="s">
        <v>64</v>
      </c>
      <c r="AD145" s="10" t="s">
        <v>65</v>
      </c>
      <c r="AE145" s="10" t="s">
        <v>66</v>
      </c>
      <c r="AF145" s="10" t="s">
        <v>67</v>
      </c>
      <c r="AG145" s="10" t="s">
        <v>68</v>
      </c>
      <c r="AH145" s="11"/>
      <c r="AI145" s="10" t="s">
        <v>66</v>
      </c>
      <c r="AJ145" s="10" t="s">
        <v>66</v>
      </c>
      <c r="AK145" s="10" t="s">
        <v>146</v>
      </c>
      <c r="AL145" s="11"/>
      <c r="AM145" s="10" t="s">
        <v>213</v>
      </c>
      <c r="AN145" s="11"/>
      <c r="AO145" s="10" t="s">
        <v>69</v>
      </c>
      <c r="AP145" s="10" t="s">
        <v>66</v>
      </c>
      <c r="AQ145" s="11"/>
      <c r="AR145" s="10" t="s">
        <v>72</v>
      </c>
      <c r="AS145" s="10" t="s">
        <v>73</v>
      </c>
      <c r="AT145" s="10" t="s">
        <v>72</v>
      </c>
      <c r="AU145" s="10" t="s">
        <v>72</v>
      </c>
      <c r="AV145" s="10" t="s">
        <v>72</v>
      </c>
      <c r="AW145" s="10" t="s">
        <v>73</v>
      </c>
      <c r="AX145" s="10" t="s">
        <v>69</v>
      </c>
      <c r="AY145" s="10" t="s">
        <v>65</v>
      </c>
      <c r="AZ145" s="10" t="s">
        <v>1298</v>
      </c>
      <c r="BA145" s="10" t="s">
        <v>1392</v>
      </c>
      <c r="BB145" s="11"/>
      <c r="BC145" s="10" t="s">
        <v>87</v>
      </c>
      <c r="BD145" s="11"/>
      <c r="BE145" s="10">
        <v>4264.0</v>
      </c>
    </row>
    <row r="146">
      <c r="A146" s="8">
        <v>45391.54756944445</v>
      </c>
      <c r="B146" s="9">
        <v>45391.55199074074</v>
      </c>
      <c r="C146" s="10" t="s">
        <v>50</v>
      </c>
      <c r="D146" s="10" t="s">
        <v>1523</v>
      </c>
      <c r="E146" s="10">
        <v>100.0</v>
      </c>
      <c r="F146" s="10">
        <v>382.0</v>
      </c>
      <c r="G146" s="10" t="b">
        <v>1</v>
      </c>
      <c r="H146" s="9">
        <v>45391.55200231481</v>
      </c>
      <c r="I146" s="10" t="s">
        <v>1524</v>
      </c>
      <c r="J146" s="11"/>
      <c r="K146" s="11"/>
      <c r="L146" s="11"/>
      <c r="M146" s="11"/>
      <c r="N146" s="10">
        <v>39.0015</v>
      </c>
      <c r="O146" s="10">
        <v>-77.0961</v>
      </c>
      <c r="P146" s="10" t="s">
        <v>53</v>
      </c>
      <c r="Q146" s="10" t="s">
        <v>54</v>
      </c>
      <c r="R146" s="10" t="s">
        <v>55</v>
      </c>
      <c r="S146" s="10" t="s">
        <v>98</v>
      </c>
      <c r="T146" s="10" t="s">
        <v>108</v>
      </c>
      <c r="U146" s="10" t="s">
        <v>58</v>
      </c>
      <c r="V146" s="11"/>
      <c r="W146" s="10" t="s">
        <v>59</v>
      </c>
      <c r="X146" s="10" t="s">
        <v>80</v>
      </c>
      <c r="Y146" s="11"/>
      <c r="Z146" s="10" t="s">
        <v>81</v>
      </c>
      <c r="AA146" s="10" t="s">
        <v>100</v>
      </c>
      <c r="AB146" s="10" t="s">
        <v>63</v>
      </c>
      <c r="AC146" s="10" t="s">
        <v>64</v>
      </c>
      <c r="AD146" s="10" t="s">
        <v>66</v>
      </c>
      <c r="AE146" s="10" t="s">
        <v>66</v>
      </c>
      <c r="AF146" s="10" t="s">
        <v>83</v>
      </c>
      <c r="AG146" s="11"/>
      <c r="AH146" s="11"/>
      <c r="AI146" s="10" t="s">
        <v>69</v>
      </c>
      <c r="AJ146" s="10" t="s">
        <v>69</v>
      </c>
      <c r="AK146" s="11"/>
      <c r="AL146" s="10" t="s">
        <v>84</v>
      </c>
      <c r="AM146" s="10" t="s">
        <v>124</v>
      </c>
      <c r="AN146" s="11"/>
      <c r="AO146" s="10" t="s">
        <v>66</v>
      </c>
      <c r="AP146" s="10" t="s">
        <v>66</v>
      </c>
      <c r="AQ146" s="11"/>
      <c r="AR146" s="10" t="s">
        <v>73</v>
      </c>
      <c r="AS146" s="10" t="s">
        <v>73</v>
      </c>
      <c r="AT146" s="10" t="s">
        <v>73</v>
      </c>
      <c r="AU146" s="10" t="s">
        <v>73</v>
      </c>
      <c r="AV146" s="10" t="s">
        <v>73</v>
      </c>
      <c r="AW146" s="10" t="s">
        <v>74</v>
      </c>
      <c r="AX146" s="10" t="s">
        <v>66</v>
      </c>
      <c r="AY146" s="10" t="s">
        <v>66</v>
      </c>
      <c r="AZ146" s="10" t="s">
        <v>1298</v>
      </c>
      <c r="BA146" s="10" t="s">
        <v>1423</v>
      </c>
      <c r="BB146" s="11"/>
      <c r="BC146" s="10" t="s">
        <v>87</v>
      </c>
      <c r="BD146" s="10" t="s">
        <v>69</v>
      </c>
      <c r="BE146" s="10">
        <v>9069.0</v>
      </c>
    </row>
    <row r="147">
      <c r="A147" s="8">
        <v>45391.56119212963</v>
      </c>
      <c r="B147" s="9">
        <v>45391.56365740741</v>
      </c>
      <c r="C147" s="10" t="s">
        <v>50</v>
      </c>
      <c r="D147" s="10" t="s">
        <v>1528</v>
      </c>
      <c r="E147" s="10">
        <v>100.0</v>
      </c>
      <c r="F147" s="10">
        <v>213.0</v>
      </c>
      <c r="G147" s="10" t="b">
        <v>1</v>
      </c>
      <c r="H147" s="9">
        <v>45391.56366898148</v>
      </c>
      <c r="I147" s="10" t="s">
        <v>1566</v>
      </c>
      <c r="J147" s="11"/>
      <c r="K147" s="11"/>
      <c r="L147" s="11"/>
      <c r="M147" s="11"/>
      <c r="N147" s="10">
        <v>9.9327</v>
      </c>
      <c r="O147" s="10">
        <v>78.1141</v>
      </c>
      <c r="P147" s="10" t="s">
        <v>53</v>
      </c>
      <c r="Q147" s="10" t="s">
        <v>54</v>
      </c>
      <c r="R147" s="10" t="s">
        <v>55</v>
      </c>
      <c r="S147" s="10" t="s">
        <v>56</v>
      </c>
      <c r="T147" s="10" t="s">
        <v>1241</v>
      </c>
      <c r="U147" s="10" t="s">
        <v>58</v>
      </c>
      <c r="V147" s="11"/>
      <c r="W147" s="10" t="s">
        <v>138</v>
      </c>
      <c r="X147" s="10" t="s">
        <v>80</v>
      </c>
      <c r="Y147" s="11"/>
      <c r="Z147" s="10" t="s">
        <v>61</v>
      </c>
      <c r="AA147" s="10" t="s">
        <v>62</v>
      </c>
      <c r="AB147" s="10" t="s">
        <v>63</v>
      </c>
      <c r="AC147" s="10" t="s">
        <v>64</v>
      </c>
      <c r="AD147" s="10" t="s">
        <v>65</v>
      </c>
      <c r="AE147" s="10" t="s">
        <v>66</v>
      </c>
      <c r="AF147" s="10" t="s">
        <v>67</v>
      </c>
      <c r="AG147" s="10" t="s">
        <v>1323</v>
      </c>
      <c r="AH147" s="11"/>
      <c r="AI147" s="10" t="s">
        <v>66</v>
      </c>
      <c r="AJ147" s="10" t="s">
        <v>66</v>
      </c>
      <c r="AK147" s="10" t="s">
        <v>70</v>
      </c>
      <c r="AL147" s="11"/>
      <c r="AM147" s="10" t="s">
        <v>1567</v>
      </c>
      <c r="AN147" s="11"/>
      <c r="AO147" s="10" t="s">
        <v>65</v>
      </c>
      <c r="AP147" s="10" t="s">
        <v>66</v>
      </c>
      <c r="AQ147" s="11"/>
      <c r="AR147" s="10" t="s">
        <v>73</v>
      </c>
      <c r="AS147" s="10" t="s">
        <v>73</v>
      </c>
      <c r="AT147" s="10" t="s">
        <v>73</v>
      </c>
      <c r="AU147" s="10" t="s">
        <v>73</v>
      </c>
      <c r="AV147" s="10" t="s">
        <v>73</v>
      </c>
      <c r="AW147" s="10" t="s">
        <v>982</v>
      </c>
      <c r="AX147" s="10" t="s">
        <v>65</v>
      </c>
      <c r="AY147" s="10" t="s">
        <v>65</v>
      </c>
      <c r="AZ147" s="10" t="s">
        <v>1298</v>
      </c>
      <c r="BA147" s="10" t="s">
        <v>75</v>
      </c>
      <c r="BB147" s="11"/>
      <c r="BC147" s="10" t="s">
        <v>87</v>
      </c>
      <c r="BD147" s="10" t="s">
        <v>1568</v>
      </c>
      <c r="BE147" s="10">
        <v>9143.0</v>
      </c>
    </row>
    <row r="148">
      <c r="A148" s="8">
        <v>45391.56166666667</v>
      </c>
      <c r="B148" s="9">
        <v>45391.569861111115</v>
      </c>
      <c r="C148" s="10" t="s">
        <v>50</v>
      </c>
      <c r="D148" s="10" t="s">
        <v>1569</v>
      </c>
      <c r="E148" s="10">
        <v>100.0</v>
      </c>
      <c r="F148" s="10">
        <v>708.0</v>
      </c>
      <c r="G148" s="10" t="b">
        <v>1</v>
      </c>
      <c r="H148" s="9">
        <v>45391.569872685184</v>
      </c>
      <c r="I148" s="10" t="s">
        <v>1570</v>
      </c>
      <c r="J148" s="11"/>
      <c r="K148" s="11"/>
      <c r="L148" s="11"/>
      <c r="M148" s="11"/>
      <c r="N148" s="10">
        <v>19.0748</v>
      </c>
      <c r="O148" s="10">
        <v>72.8856</v>
      </c>
      <c r="P148" s="10" t="s">
        <v>53</v>
      </c>
      <c r="Q148" s="10" t="s">
        <v>54</v>
      </c>
      <c r="R148" s="10" t="s">
        <v>55</v>
      </c>
      <c r="S148" s="10" t="s">
        <v>98</v>
      </c>
      <c r="T148" s="10" t="s">
        <v>1241</v>
      </c>
      <c r="U148" s="10" t="s">
        <v>220</v>
      </c>
      <c r="V148" s="11"/>
      <c r="W148" s="10" t="s">
        <v>59</v>
      </c>
      <c r="X148" s="10" t="s">
        <v>92</v>
      </c>
      <c r="Y148" s="11"/>
      <c r="Z148" s="10" t="s">
        <v>81</v>
      </c>
      <c r="AA148" s="10" t="s">
        <v>93</v>
      </c>
      <c r="AB148" s="10" t="s">
        <v>63</v>
      </c>
      <c r="AC148" s="10" t="s">
        <v>64</v>
      </c>
      <c r="AD148" s="10" t="s">
        <v>66</v>
      </c>
      <c r="AE148" s="10" t="s">
        <v>66</v>
      </c>
      <c r="AF148" s="10" t="s">
        <v>83</v>
      </c>
      <c r="AG148" s="11"/>
      <c r="AH148" s="11"/>
      <c r="AI148" s="10" t="s">
        <v>66</v>
      </c>
      <c r="AJ148" s="10" t="s">
        <v>66</v>
      </c>
      <c r="AK148" s="10" t="s">
        <v>123</v>
      </c>
      <c r="AL148" s="11"/>
      <c r="AM148" s="10" t="s">
        <v>124</v>
      </c>
      <c r="AN148" s="11"/>
      <c r="AO148" s="10" t="s">
        <v>66</v>
      </c>
      <c r="AP148" s="10" t="s">
        <v>66</v>
      </c>
      <c r="AQ148" s="11"/>
      <c r="AR148" s="10" t="s">
        <v>74</v>
      </c>
      <c r="AS148" s="10" t="s">
        <v>74</v>
      </c>
      <c r="AT148" s="10" t="s">
        <v>74</v>
      </c>
      <c r="AU148" s="10" t="s">
        <v>74</v>
      </c>
      <c r="AV148" s="10" t="s">
        <v>73</v>
      </c>
      <c r="AW148" s="10" t="s">
        <v>74</v>
      </c>
      <c r="AX148" s="10" t="s">
        <v>66</v>
      </c>
      <c r="AY148" s="10" t="s">
        <v>66</v>
      </c>
      <c r="AZ148" s="10" t="s">
        <v>1253</v>
      </c>
      <c r="BA148" s="10" t="s">
        <v>181</v>
      </c>
      <c r="BB148" s="11"/>
      <c r="BC148" s="10" t="s">
        <v>87</v>
      </c>
      <c r="BD148" s="10" t="s">
        <v>1571</v>
      </c>
      <c r="BE148" s="10">
        <v>7636.0</v>
      </c>
    </row>
    <row r="149">
      <c r="A149" s="8">
        <v>45391.56266203704</v>
      </c>
      <c r="B149" s="9">
        <v>45391.57650462963</v>
      </c>
      <c r="C149" s="10" t="s">
        <v>50</v>
      </c>
      <c r="D149" s="10" t="s">
        <v>1533</v>
      </c>
      <c r="E149" s="10">
        <v>100.0</v>
      </c>
      <c r="F149" s="10">
        <v>1196.0</v>
      </c>
      <c r="G149" s="10" t="b">
        <v>1</v>
      </c>
      <c r="H149" s="9">
        <v>45391.576516203706</v>
      </c>
      <c r="I149" s="10" t="s">
        <v>1534</v>
      </c>
      <c r="J149" s="11"/>
      <c r="K149" s="11"/>
      <c r="L149" s="11"/>
      <c r="M149" s="11"/>
      <c r="N149" s="10">
        <v>26.9835</v>
      </c>
      <c r="O149" s="10">
        <v>-82.1319</v>
      </c>
      <c r="P149" s="10" t="s">
        <v>53</v>
      </c>
      <c r="Q149" s="10" t="s">
        <v>54</v>
      </c>
      <c r="R149" s="10" t="s">
        <v>55</v>
      </c>
      <c r="S149" s="10" t="s">
        <v>98</v>
      </c>
      <c r="T149" s="10" t="s">
        <v>1241</v>
      </c>
      <c r="U149" s="10" t="s">
        <v>220</v>
      </c>
      <c r="V149" s="11"/>
      <c r="W149" s="10" t="s">
        <v>79</v>
      </c>
      <c r="X149" s="10" t="s">
        <v>80</v>
      </c>
      <c r="Y149" s="11"/>
      <c r="Z149" s="10" t="s">
        <v>81</v>
      </c>
      <c r="AA149" s="10" t="s">
        <v>62</v>
      </c>
      <c r="AB149" s="10" t="s">
        <v>63</v>
      </c>
      <c r="AC149" s="10" t="s">
        <v>64</v>
      </c>
      <c r="AD149" s="10" t="s">
        <v>65</v>
      </c>
      <c r="AE149" s="10" t="s">
        <v>66</v>
      </c>
      <c r="AF149" s="10" t="s">
        <v>83</v>
      </c>
      <c r="AG149" s="11"/>
      <c r="AH149" s="11"/>
      <c r="AI149" s="10" t="s">
        <v>69</v>
      </c>
      <c r="AJ149" s="10" t="s">
        <v>69</v>
      </c>
      <c r="AK149" s="11"/>
      <c r="AL149" s="10" t="s">
        <v>84</v>
      </c>
      <c r="AM149" s="10" t="s">
        <v>103</v>
      </c>
      <c r="AN149" s="11"/>
      <c r="AO149" s="10" t="s">
        <v>65</v>
      </c>
      <c r="AP149" s="10" t="s">
        <v>66</v>
      </c>
      <c r="AQ149" s="11"/>
      <c r="AR149" s="10" t="s">
        <v>74</v>
      </c>
      <c r="AS149" s="10" t="s">
        <v>74</v>
      </c>
      <c r="AT149" s="10" t="s">
        <v>72</v>
      </c>
      <c r="AU149" s="10" t="s">
        <v>72</v>
      </c>
      <c r="AV149" s="10" t="s">
        <v>113</v>
      </c>
      <c r="AW149" s="10" t="s">
        <v>74</v>
      </c>
      <c r="AX149" s="10" t="s">
        <v>69</v>
      </c>
      <c r="AY149" s="10" t="s">
        <v>66</v>
      </c>
      <c r="AZ149" s="10" t="s">
        <v>1253</v>
      </c>
      <c r="BA149" s="10" t="s">
        <v>165</v>
      </c>
      <c r="BB149" s="11"/>
      <c r="BC149" s="10" t="s">
        <v>87</v>
      </c>
      <c r="BD149" s="10" t="s">
        <v>1535</v>
      </c>
      <c r="BE149" s="10">
        <v>2722.0</v>
      </c>
    </row>
    <row r="150">
      <c r="A150" s="8">
        <v>45391.5649537037</v>
      </c>
      <c r="B150" s="9">
        <v>45391.56696759259</v>
      </c>
      <c r="C150" s="10" t="s">
        <v>50</v>
      </c>
      <c r="D150" s="10" t="s">
        <v>1536</v>
      </c>
      <c r="E150" s="10">
        <v>100.0</v>
      </c>
      <c r="F150" s="10">
        <v>174.0</v>
      </c>
      <c r="G150" s="10" t="b">
        <v>1</v>
      </c>
      <c r="H150" s="9">
        <v>45391.56696759259</v>
      </c>
      <c r="I150" s="10" t="s">
        <v>1537</v>
      </c>
      <c r="J150" s="11"/>
      <c r="K150" s="11"/>
      <c r="L150" s="11"/>
      <c r="M150" s="11"/>
      <c r="N150" s="10">
        <v>28.6344</v>
      </c>
      <c r="O150" s="10">
        <v>-81.6221</v>
      </c>
      <c r="P150" s="10" t="s">
        <v>53</v>
      </c>
      <c r="Q150" s="10" t="s">
        <v>54</v>
      </c>
      <c r="R150" s="10" t="s">
        <v>55</v>
      </c>
      <c r="S150" s="10" t="s">
        <v>98</v>
      </c>
      <c r="T150" s="10" t="s">
        <v>108</v>
      </c>
      <c r="U150" s="10" t="s">
        <v>78</v>
      </c>
      <c r="V150" s="11"/>
      <c r="W150" s="10" t="s">
        <v>79</v>
      </c>
      <c r="X150" s="10" t="s">
        <v>80</v>
      </c>
      <c r="Y150" s="11"/>
      <c r="Z150" s="10" t="s">
        <v>81</v>
      </c>
      <c r="AA150" s="10" t="s">
        <v>62</v>
      </c>
      <c r="AB150" s="10" t="s">
        <v>63</v>
      </c>
      <c r="AC150" s="10" t="s">
        <v>168</v>
      </c>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row>
    <row r="151">
      <c r="A151" s="8">
        <v>45391.56700231481</v>
      </c>
      <c r="B151" s="9">
        <v>45391.58207175926</v>
      </c>
      <c r="C151" s="10" t="s">
        <v>50</v>
      </c>
      <c r="D151" s="10" t="s">
        <v>1536</v>
      </c>
      <c r="E151" s="10">
        <v>100.0</v>
      </c>
      <c r="F151" s="10">
        <v>1302.0</v>
      </c>
      <c r="G151" s="10" t="b">
        <v>1</v>
      </c>
      <c r="H151" s="9">
        <v>45391.582083333335</v>
      </c>
      <c r="I151" s="10" t="s">
        <v>1538</v>
      </c>
      <c r="J151" s="11"/>
      <c r="K151" s="11"/>
      <c r="L151" s="11"/>
      <c r="M151" s="11"/>
      <c r="N151" s="10">
        <v>28.6344</v>
      </c>
      <c r="O151" s="10">
        <v>-81.6221</v>
      </c>
      <c r="P151" s="10" t="s">
        <v>53</v>
      </c>
      <c r="Q151" s="10" t="s">
        <v>54</v>
      </c>
      <c r="R151" s="10" t="s">
        <v>55</v>
      </c>
      <c r="S151" s="10" t="s">
        <v>98</v>
      </c>
      <c r="T151" s="10" t="s">
        <v>108</v>
      </c>
      <c r="U151" s="10" t="s">
        <v>78</v>
      </c>
      <c r="V151" s="11"/>
      <c r="W151" s="10" t="s">
        <v>79</v>
      </c>
      <c r="X151" s="10" t="s">
        <v>80</v>
      </c>
      <c r="Y151" s="11"/>
      <c r="Z151" s="10" t="s">
        <v>81</v>
      </c>
      <c r="AA151" s="10" t="s">
        <v>62</v>
      </c>
      <c r="AB151" s="10" t="s">
        <v>63</v>
      </c>
      <c r="AC151" s="10" t="s">
        <v>64</v>
      </c>
      <c r="AD151" s="10" t="s">
        <v>66</v>
      </c>
      <c r="AE151" s="10" t="s">
        <v>66</v>
      </c>
      <c r="AF151" s="10" t="s">
        <v>83</v>
      </c>
      <c r="AG151" s="11"/>
      <c r="AH151" s="11"/>
      <c r="AI151" s="10" t="s">
        <v>66</v>
      </c>
      <c r="AJ151" s="10" t="s">
        <v>66</v>
      </c>
      <c r="AK151" s="10" t="s">
        <v>70</v>
      </c>
      <c r="AL151" s="11"/>
      <c r="AM151" s="10" t="s">
        <v>147</v>
      </c>
      <c r="AN151" s="11"/>
      <c r="AO151" s="10" t="s">
        <v>65</v>
      </c>
      <c r="AP151" s="10" t="s">
        <v>66</v>
      </c>
      <c r="AQ151" s="11"/>
      <c r="AR151" s="10" t="s">
        <v>74</v>
      </c>
      <c r="AS151" s="10" t="s">
        <v>72</v>
      </c>
      <c r="AT151" s="10" t="s">
        <v>113</v>
      </c>
      <c r="AU151" s="10" t="s">
        <v>73</v>
      </c>
      <c r="AV151" s="10" t="s">
        <v>73</v>
      </c>
      <c r="AW151" s="10" t="s">
        <v>982</v>
      </c>
      <c r="AX151" s="10" t="s">
        <v>65</v>
      </c>
      <c r="AY151" s="10" t="s">
        <v>65</v>
      </c>
      <c r="AZ151" s="10" t="s">
        <v>1298</v>
      </c>
      <c r="BA151" s="10" t="s">
        <v>1539</v>
      </c>
      <c r="BB151" s="11"/>
      <c r="BC151" s="10" t="s">
        <v>87</v>
      </c>
      <c r="BD151" s="10" t="s">
        <v>1540</v>
      </c>
      <c r="BE151" s="10">
        <v>6513.0</v>
      </c>
    </row>
    <row r="152">
      <c r="A152" s="8">
        <v>45391.569861111115</v>
      </c>
      <c r="B152" s="9">
        <v>45391.585335648146</v>
      </c>
      <c r="C152" s="10" t="s">
        <v>50</v>
      </c>
      <c r="D152" s="10" t="s">
        <v>1541</v>
      </c>
      <c r="E152" s="10">
        <v>100.0</v>
      </c>
      <c r="F152" s="10">
        <v>1336.0</v>
      </c>
      <c r="G152" s="10" t="b">
        <v>1</v>
      </c>
      <c r="H152" s="9">
        <v>45391.585335648146</v>
      </c>
      <c r="I152" s="10" t="s">
        <v>1542</v>
      </c>
      <c r="J152" s="11"/>
      <c r="K152" s="11"/>
      <c r="L152" s="11"/>
      <c r="M152" s="11"/>
      <c r="N152" s="10">
        <v>40.0732</v>
      </c>
      <c r="O152" s="10">
        <v>-82.4017</v>
      </c>
      <c r="P152" s="10" t="s">
        <v>53</v>
      </c>
      <c r="Q152" s="10" t="s">
        <v>54</v>
      </c>
      <c r="R152" s="10" t="s">
        <v>55</v>
      </c>
      <c r="S152" s="10" t="s">
        <v>98</v>
      </c>
      <c r="T152" s="10" t="s">
        <v>1241</v>
      </c>
      <c r="U152" s="10" t="s">
        <v>78</v>
      </c>
      <c r="V152" s="11"/>
      <c r="W152" s="10" t="s">
        <v>59</v>
      </c>
      <c r="X152" s="10" t="s">
        <v>92</v>
      </c>
      <c r="Y152" s="11"/>
      <c r="Z152" s="10" t="s">
        <v>81</v>
      </c>
      <c r="AA152" s="10" t="s">
        <v>100</v>
      </c>
      <c r="AB152" s="10" t="s">
        <v>63</v>
      </c>
      <c r="AC152" s="10" t="s">
        <v>64</v>
      </c>
      <c r="AD152" s="10" t="s">
        <v>66</v>
      </c>
      <c r="AE152" s="10" t="s">
        <v>66</v>
      </c>
      <c r="AF152" s="10" t="s">
        <v>83</v>
      </c>
      <c r="AG152" s="11"/>
      <c r="AH152" s="11"/>
      <c r="AI152" s="10" t="s">
        <v>66</v>
      </c>
      <c r="AJ152" s="10" t="s">
        <v>66</v>
      </c>
      <c r="AK152" s="10" t="s">
        <v>123</v>
      </c>
      <c r="AL152" s="11"/>
      <c r="AM152" s="10" t="s">
        <v>973</v>
      </c>
      <c r="AN152" s="11"/>
      <c r="AO152" s="10" t="s">
        <v>66</v>
      </c>
      <c r="AP152" s="10" t="s">
        <v>66</v>
      </c>
      <c r="AQ152" s="11"/>
      <c r="AR152" s="10" t="s">
        <v>74</v>
      </c>
      <c r="AS152" s="10" t="s">
        <v>74</v>
      </c>
      <c r="AT152" s="10" t="s">
        <v>72</v>
      </c>
      <c r="AU152" s="10" t="s">
        <v>74</v>
      </c>
      <c r="AV152" s="10" t="s">
        <v>74</v>
      </c>
      <c r="AW152" s="10" t="s">
        <v>74</v>
      </c>
      <c r="AX152" s="10" t="s">
        <v>69</v>
      </c>
      <c r="AY152" s="10" t="s">
        <v>66</v>
      </c>
      <c r="AZ152" s="10" t="s">
        <v>1253</v>
      </c>
      <c r="BA152" s="10" t="s">
        <v>181</v>
      </c>
      <c r="BB152" s="11"/>
      <c r="BC152" s="10" t="s">
        <v>87</v>
      </c>
      <c r="BD152" s="10" t="s">
        <v>1543</v>
      </c>
      <c r="BE152" s="10">
        <v>5019.0</v>
      </c>
    </row>
    <row r="153">
      <c r="A153" s="8">
        <v>45391.57015046296</v>
      </c>
      <c r="B153" s="9">
        <v>45391.57271990741</v>
      </c>
      <c r="C153" s="10" t="s">
        <v>50</v>
      </c>
      <c r="D153" s="10" t="s">
        <v>1476</v>
      </c>
      <c r="E153" s="10">
        <v>100.0</v>
      </c>
      <c r="F153" s="10">
        <v>222.0</v>
      </c>
      <c r="G153" s="10" t="b">
        <v>1</v>
      </c>
      <c r="H153" s="9">
        <v>45391.57273148148</v>
      </c>
      <c r="I153" s="10" t="s">
        <v>1577</v>
      </c>
      <c r="J153" s="11"/>
      <c r="K153" s="11"/>
      <c r="L153" s="11"/>
      <c r="M153" s="11"/>
      <c r="N153" s="10">
        <v>11.0142</v>
      </c>
      <c r="O153" s="10">
        <v>76.9941</v>
      </c>
      <c r="P153" s="10" t="s">
        <v>53</v>
      </c>
      <c r="Q153" s="10" t="s">
        <v>54</v>
      </c>
      <c r="R153" s="10" t="s">
        <v>55</v>
      </c>
      <c r="S153" s="10" t="s">
        <v>98</v>
      </c>
      <c r="T153" s="10" t="s">
        <v>108</v>
      </c>
      <c r="U153" s="10" t="s">
        <v>58</v>
      </c>
      <c r="V153" s="11"/>
      <c r="W153" s="10" t="s">
        <v>59</v>
      </c>
      <c r="X153" s="10" t="s">
        <v>92</v>
      </c>
      <c r="Y153" s="11"/>
      <c r="Z153" s="10" t="s">
        <v>61</v>
      </c>
      <c r="AA153" s="10" t="s">
        <v>62</v>
      </c>
      <c r="AB153" s="10" t="s">
        <v>63</v>
      </c>
      <c r="AC153" s="10" t="s">
        <v>64</v>
      </c>
      <c r="AD153" s="10" t="s">
        <v>66</v>
      </c>
      <c r="AE153" s="10" t="s">
        <v>66</v>
      </c>
      <c r="AF153" s="10" t="s">
        <v>1457</v>
      </c>
      <c r="AG153" s="10" t="s">
        <v>1329</v>
      </c>
      <c r="AH153" s="11"/>
      <c r="AI153" s="10" t="s">
        <v>66</v>
      </c>
      <c r="AJ153" s="10" t="s">
        <v>66</v>
      </c>
      <c r="AK153" s="10" t="s">
        <v>146</v>
      </c>
      <c r="AL153" s="11"/>
      <c r="AM153" s="10" t="s">
        <v>85</v>
      </c>
      <c r="AN153" s="11"/>
      <c r="AO153" s="10" t="s">
        <v>66</v>
      </c>
      <c r="AP153" s="10" t="s">
        <v>66</v>
      </c>
      <c r="AQ153" s="11"/>
      <c r="AR153" s="10" t="s">
        <v>73</v>
      </c>
      <c r="AS153" s="10" t="s">
        <v>72</v>
      </c>
      <c r="AT153" s="10" t="s">
        <v>72</v>
      </c>
      <c r="AU153" s="10" t="s">
        <v>73</v>
      </c>
      <c r="AV153" s="10" t="s">
        <v>73</v>
      </c>
      <c r="AW153" s="10" t="s">
        <v>73</v>
      </c>
      <c r="AX153" s="10" t="s">
        <v>66</v>
      </c>
      <c r="AY153" s="10" t="s">
        <v>66</v>
      </c>
      <c r="AZ153" s="10" t="s">
        <v>1253</v>
      </c>
      <c r="BA153" s="10" t="s">
        <v>1578</v>
      </c>
      <c r="BB153" s="11"/>
      <c r="BC153" s="10" t="s">
        <v>87</v>
      </c>
      <c r="BD153" s="10" t="s">
        <v>1441</v>
      </c>
      <c r="BE153" s="10">
        <v>4170.0</v>
      </c>
    </row>
    <row r="154">
      <c r="A154" s="8">
        <v>45391.57289351852</v>
      </c>
      <c r="B154" s="9">
        <v>45391.57491898148</v>
      </c>
      <c r="C154" s="10" t="s">
        <v>50</v>
      </c>
      <c r="D154" s="10" t="s">
        <v>1476</v>
      </c>
      <c r="E154" s="10">
        <v>100.0</v>
      </c>
      <c r="F154" s="10">
        <v>174.0</v>
      </c>
      <c r="G154" s="10" t="b">
        <v>1</v>
      </c>
      <c r="H154" s="9">
        <v>45391.57491898148</v>
      </c>
      <c r="I154" s="10" t="s">
        <v>1563</v>
      </c>
      <c r="J154" s="11"/>
      <c r="K154" s="11"/>
      <c r="L154" s="11"/>
      <c r="M154" s="11"/>
      <c r="N154" s="10">
        <v>11.0142</v>
      </c>
      <c r="O154" s="10">
        <v>76.9941</v>
      </c>
      <c r="P154" s="10" t="s">
        <v>53</v>
      </c>
      <c r="Q154" s="10" t="s">
        <v>54</v>
      </c>
      <c r="R154" s="10" t="s">
        <v>55</v>
      </c>
      <c r="S154" s="10" t="s">
        <v>98</v>
      </c>
      <c r="T154" s="10" t="s">
        <v>1241</v>
      </c>
      <c r="U154" s="10" t="s">
        <v>58</v>
      </c>
      <c r="V154" s="11"/>
      <c r="W154" s="10" t="s">
        <v>59</v>
      </c>
      <c r="X154" s="10" t="s">
        <v>92</v>
      </c>
      <c r="Y154" s="11"/>
      <c r="Z154" s="10" t="s">
        <v>61</v>
      </c>
      <c r="AA154" s="10" t="s">
        <v>62</v>
      </c>
      <c r="AB154" s="10" t="s">
        <v>63</v>
      </c>
      <c r="AC154" s="10" t="s">
        <v>64</v>
      </c>
      <c r="AD154" s="10" t="s">
        <v>66</v>
      </c>
      <c r="AE154" s="10" t="s">
        <v>66</v>
      </c>
      <c r="AF154" s="10" t="s">
        <v>1457</v>
      </c>
      <c r="AG154" s="10" t="s">
        <v>1329</v>
      </c>
      <c r="AH154" s="11"/>
      <c r="AI154" s="10" t="s">
        <v>66</v>
      </c>
      <c r="AJ154" s="10" t="s">
        <v>66</v>
      </c>
      <c r="AK154" s="10" t="s">
        <v>70</v>
      </c>
      <c r="AL154" s="11"/>
      <c r="AM154" s="10" t="s">
        <v>1564</v>
      </c>
      <c r="AN154" s="11"/>
      <c r="AO154" s="10" t="s">
        <v>66</v>
      </c>
      <c r="AP154" s="10" t="s">
        <v>66</v>
      </c>
      <c r="AQ154" s="11"/>
      <c r="AR154" s="10" t="s">
        <v>73</v>
      </c>
      <c r="AS154" s="10" t="s">
        <v>72</v>
      </c>
      <c r="AT154" s="10" t="s">
        <v>72</v>
      </c>
      <c r="AU154" s="10" t="s">
        <v>73</v>
      </c>
      <c r="AV154" s="10" t="s">
        <v>73</v>
      </c>
      <c r="AW154" s="10" t="s">
        <v>73</v>
      </c>
      <c r="AX154" s="10" t="s">
        <v>66</v>
      </c>
      <c r="AY154" s="10" t="s">
        <v>66</v>
      </c>
      <c r="AZ154" s="10" t="s">
        <v>1253</v>
      </c>
      <c r="BA154" s="10" t="s">
        <v>1565</v>
      </c>
      <c r="BB154" s="11"/>
      <c r="BC154" s="10" t="s">
        <v>87</v>
      </c>
      <c r="BD154" s="10" t="s">
        <v>1441</v>
      </c>
      <c r="BE154" s="10">
        <v>1109.0</v>
      </c>
    </row>
    <row r="155">
      <c r="A155" s="8">
        <v>45391.57635416667</v>
      </c>
      <c r="B155" s="9">
        <v>45391.58431712963</v>
      </c>
      <c r="C155" s="10" t="s">
        <v>50</v>
      </c>
      <c r="D155" s="10" t="s">
        <v>1546</v>
      </c>
      <c r="E155" s="10">
        <v>100.0</v>
      </c>
      <c r="F155" s="10">
        <v>687.0</v>
      </c>
      <c r="G155" s="10" t="b">
        <v>1</v>
      </c>
      <c r="H155" s="9">
        <v>45391.58431712963</v>
      </c>
      <c r="I155" s="10" t="s">
        <v>1547</v>
      </c>
      <c r="J155" s="11"/>
      <c r="K155" s="11"/>
      <c r="L155" s="11"/>
      <c r="M155" s="11"/>
      <c r="N155" s="10">
        <v>38.9683</v>
      </c>
      <c r="O155" s="10">
        <v>-95.2695</v>
      </c>
      <c r="P155" s="10" t="s">
        <v>53</v>
      </c>
      <c r="Q155" s="10" t="s">
        <v>54</v>
      </c>
      <c r="R155" s="10" t="s">
        <v>55</v>
      </c>
      <c r="S155" s="10" t="s">
        <v>98</v>
      </c>
      <c r="T155" s="10" t="s">
        <v>108</v>
      </c>
      <c r="U155" s="10" t="s">
        <v>121</v>
      </c>
      <c r="V155" s="11"/>
      <c r="W155" s="10" t="s">
        <v>59</v>
      </c>
      <c r="X155" s="10" t="s">
        <v>80</v>
      </c>
      <c r="Y155" s="11"/>
      <c r="Z155" s="10" t="s">
        <v>99</v>
      </c>
      <c r="AA155" s="10" t="s">
        <v>100</v>
      </c>
      <c r="AB155" s="10" t="s">
        <v>63</v>
      </c>
      <c r="AC155" s="10" t="s">
        <v>64</v>
      </c>
      <c r="AD155" s="10" t="s">
        <v>65</v>
      </c>
      <c r="AE155" s="10" t="s">
        <v>66</v>
      </c>
      <c r="AF155" s="10" t="s">
        <v>83</v>
      </c>
      <c r="AG155" s="11"/>
      <c r="AH155" s="11"/>
      <c r="AI155" s="10" t="s">
        <v>66</v>
      </c>
      <c r="AJ155" s="10" t="s">
        <v>69</v>
      </c>
      <c r="AK155" s="11"/>
      <c r="AL155" s="10" t="s">
        <v>123</v>
      </c>
      <c r="AM155" s="10" t="s">
        <v>124</v>
      </c>
      <c r="AN155" s="11"/>
      <c r="AO155" s="10" t="s">
        <v>66</v>
      </c>
      <c r="AP155" s="10" t="s">
        <v>66</v>
      </c>
      <c r="AQ155" s="11"/>
      <c r="AR155" s="10" t="s">
        <v>73</v>
      </c>
      <c r="AS155" s="10" t="s">
        <v>74</v>
      </c>
      <c r="AT155" s="10" t="s">
        <v>74</v>
      </c>
      <c r="AU155" s="10" t="s">
        <v>72</v>
      </c>
      <c r="AV155" s="10" t="s">
        <v>72</v>
      </c>
      <c r="AW155" s="10" t="s">
        <v>74</v>
      </c>
      <c r="AX155" s="10" t="s">
        <v>69</v>
      </c>
      <c r="AY155" s="10" t="s">
        <v>66</v>
      </c>
      <c r="AZ155" s="10" t="s">
        <v>1253</v>
      </c>
      <c r="BA155" s="10" t="s">
        <v>1548</v>
      </c>
      <c r="BB155" s="11"/>
      <c r="BC155" s="10" t="s">
        <v>87</v>
      </c>
      <c r="BD155" s="10" t="s">
        <v>1549</v>
      </c>
      <c r="BE155" s="10">
        <v>6864.0</v>
      </c>
    </row>
    <row r="156">
      <c r="A156" s="8">
        <v>45391.58138888889</v>
      </c>
      <c r="B156" s="9">
        <v>45391.59642361111</v>
      </c>
      <c r="C156" s="10" t="s">
        <v>50</v>
      </c>
      <c r="D156" s="10" t="s">
        <v>1552</v>
      </c>
      <c r="E156" s="10">
        <v>100.0</v>
      </c>
      <c r="F156" s="10">
        <v>1299.0</v>
      </c>
      <c r="G156" s="10" t="b">
        <v>1</v>
      </c>
      <c r="H156" s="9">
        <v>45391.59642361111</v>
      </c>
      <c r="I156" s="10" t="s">
        <v>1553</v>
      </c>
      <c r="J156" s="11"/>
      <c r="K156" s="11"/>
      <c r="L156" s="11"/>
      <c r="M156" s="11"/>
      <c r="N156" s="10">
        <v>33.9168</v>
      </c>
      <c r="O156" s="10">
        <v>-118.3432</v>
      </c>
      <c r="P156" s="10" t="s">
        <v>53</v>
      </c>
      <c r="Q156" s="10" t="s">
        <v>54</v>
      </c>
      <c r="R156" s="10" t="s">
        <v>55</v>
      </c>
      <c r="S156" s="10" t="s">
        <v>98</v>
      </c>
      <c r="T156" s="10" t="s">
        <v>1241</v>
      </c>
      <c r="U156" s="10" t="s">
        <v>121</v>
      </c>
      <c r="V156" s="11"/>
      <c r="W156" s="10" t="s">
        <v>79</v>
      </c>
      <c r="X156" s="10" t="s">
        <v>109</v>
      </c>
      <c r="Y156" s="11"/>
      <c r="Z156" s="10" t="s">
        <v>81</v>
      </c>
      <c r="AA156" s="10" t="s">
        <v>100</v>
      </c>
      <c r="AB156" s="10" t="s">
        <v>63</v>
      </c>
      <c r="AC156" s="10" t="s">
        <v>64</v>
      </c>
      <c r="AD156" s="10" t="s">
        <v>65</v>
      </c>
      <c r="AE156" s="10" t="s">
        <v>66</v>
      </c>
      <c r="AF156" s="10" t="s">
        <v>83</v>
      </c>
      <c r="AG156" s="11"/>
      <c r="AH156" s="11"/>
      <c r="AI156" s="10" t="s">
        <v>66</v>
      </c>
      <c r="AJ156" s="10" t="s">
        <v>66</v>
      </c>
      <c r="AK156" s="10" t="s">
        <v>123</v>
      </c>
      <c r="AL156" s="11"/>
      <c r="AM156" s="10" t="s">
        <v>131</v>
      </c>
      <c r="AN156" s="11"/>
      <c r="AO156" s="10" t="s">
        <v>65</v>
      </c>
      <c r="AP156" s="10" t="s">
        <v>66</v>
      </c>
      <c r="AQ156" s="11"/>
      <c r="AR156" s="10" t="s">
        <v>74</v>
      </c>
      <c r="AS156" s="10" t="s">
        <v>73</v>
      </c>
      <c r="AT156" s="10" t="s">
        <v>74</v>
      </c>
      <c r="AU156" s="10" t="s">
        <v>72</v>
      </c>
      <c r="AV156" s="10" t="s">
        <v>113</v>
      </c>
      <c r="AW156" s="10" t="s">
        <v>74</v>
      </c>
      <c r="AX156" s="10" t="s">
        <v>69</v>
      </c>
      <c r="AY156" s="10" t="s">
        <v>66</v>
      </c>
      <c r="AZ156" s="10" t="s">
        <v>1253</v>
      </c>
      <c r="BA156" s="10" t="s">
        <v>1554</v>
      </c>
      <c r="BB156" s="11"/>
      <c r="BC156" s="10" t="s">
        <v>87</v>
      </c>
      <c r="BD156" s="10" t="s">
        <v>1555</v>
      </c>
      <c r="BE156" s="10">
        <v>7687.0</v>
      </c>
    </row>
    <row r="157">
      <c r="A157" s="8">
        <v>45391.58167824074</v>
      </c>
      <c r="B157" s="9">
        <v>45391.592627314814</v>
      </c>
      <c r="C157" s="10" t="s">
        <v>50</v>
      </c>
      <c r="D157" s="10" t="s">
        <v>1556</v>
      </c>
      <c r="E157" s="10">
        <v>100.0</v>
      </c>
      <c r="F157" s="10">
        <v>945.0</v>
      </c>
      <c r="G157" s="10" t="b">
        <v>1</v>
      </c>
      <c r="H157" s="9">
        <v>45391.592627314814</v>
      </c>
      <c r="I157" s="10" t="s">
        <v>1557</v>
      </c>
      <c r="J157" s="11"/>
      <c r="K157" s="11"/>
      <c r="L157" s="11"/>
      <c r="M157" s="11"/>
      <c r="N157" s="10">
        <v>37.751</v>
      </c>
      <c r="O157" s="10">
        <v>-97.822</v>
      </c>
      <c r="P157" s="10" t="s">
        <v>53</v>
      </c>
      <c r="Q157" s="10" t="s">
        <v>54</v>
      </c>
      <c r="R157" s="10" t="s">
        <v>55</v>
      </c>
      <c r="S157" s="10" t="s">
        <v>98</v>
      </c>
      <c r="T157" s="10" t="s">
        <v>108</v>
      </c>
      <c r="U157" s="10" t="s">
        <v>78</v>
      </c>
      <c r="V157" s="11"/>
      <c r="W157" s="10" t="s">
        <v>59</v>
      </c>
      <c r="X157" s="10" t="s">
        <v>80</v>
      </c>
      <c r="Y157" s="11"/>
      <c r="Z157" s="10" t="s">
        <v>99</v>
      </c>
      <c r="AA157" s="10" t="s">
        <v>112</v>
      </c>
      <c r="AB157" s="10" t="s">
        <v>63</v>
      </c>
      <c r="AC157" s="10" t="s">
        <v>64</v>
      </c>
      <c r="AD157" s="10" t="s">
        <v>66</v>
      </c>
      <c r="AE157" s="10" t="s">
        <v>66</v>
      </c>
      <c r="AF157" s="10" t="s">
        <v>83</v>
      </c>
      <c r="AG157" s="11"/>
      <c r="AH157" s="11"/>
      <c r="AI157" s="10" t="s">
        <v>69</v>
      </c>
      <c r="AJ157" s="10" t="s">
        <v>69</v>
      </c>
      <c r="AK157" s="11"/>
      <c r="AL157" s="10" t="s">
        <v>70</v>
      </c>
      <c r="AM157" s="10" t="s">
        <v>147</v>
      </c>
      <c r="AN157" s="11"/>
      <c r="AO157" s="10" t="s">
        <v>66</v>
      </c>
      <c r="AP157" s="10" t="s">
        <v>66</v>
      </c>
      <c r="AQ157" s="11"/>
      <c r="AR157" s="10" t="s">
        <v>74</v>
      </c>
      <c r="AS157" s="10" t="s">
        <v>74</v>
      </c>
      <c r="AT157" s="10" t="s">
        <v>72</v>
      </c>
      <c r="AU157" s="10" t="s">
        <v>72</v>
      </c>
      <c r="AV157" s="10" t="s">
        <v>74</v>
      </c>
      <c r="AW157" s="10" t="s">
        <v>74</v>
      </c>
      <c r="AX157" s="10" t="s">
        <v>65</v>
      </c>
      <c r="AY157" s="10" t="s">
        <v>66</v>
      </c>
      <c r="AZ157" s="10" t="s">
        <v>1253</v>
      </c>
      <c r="BA157" s="10" t="s">
        <v>214</v>
      </c>
      <c r="BB157" s="11"/>
      <c r="BC157" s="10" t="s">
        <v>87</v>
      </c>
      <c r="BD157" s="10" t="s">
        <v>69</v>
      </c>
      <c r="BE157" s="10">
        <v>6611.0</v>
      </c>
    </row>
    <row r="158">
      <c r="A158" s="8">
        <v>45391.58225694444</v>
      </c>
      <c r="B158" s="9">
        <v>45391.58865740741</v>
      </c>
      <c r="C158" s="10" t="s">
        <v>50</v>
      </c>
      <c r="D158" s="10" t="s">
        <v>1558</v>
      </c>
      <c r="E158" s="10">
        <v>100.0</v>
      </c>
      <c r="F158" s="10">
        <v>552.0</v>
      </c>
      <c r="G158" s="10" t="b">
        <v>1</v>
      </c>
      <c r="H158" s="9">
        <v>45391.58865740741</v>
      </c>
      <c r="I158" s="10" t="s">
        <v>1559</v>
      </c>
      <c r="J158" s="11"/>
      <c r="K158" s="11"/>
      <c r="L158" s="11"/>
      <c r="M158" s="11"/>
      <c r="N158" s="10">
        <v>36.0014</v>
      </c>
      <c r="O158" s="10">
        <v>-83.9125</v>
      </c>
      <c r="P158" s="10" t="s">
        <v>53</v>
      </c>
      <c r="Q158" s="10" t="s">
        <v>54</v>
      </c>
      <c r="R158" s="10" t="s">
        <v>55</v>
      </c>
      <c r="S158" s="10" t="s">
        <v>98</v>
      </c>
      <c r="T158" s="10" t="s">
        <v>1241</v>
      </c>
      <c r="U158" s="10" t="s">
        <v>121</v>
      </c>
      <c r="V158" s="11"/>
      <c r="W158" s="10" t="s">
        <v>59</v>
      </c>
      <c r="X158" s="10" t="s">
        <v>80</v>
      </c>
      <c r="Y158" s="11"/>
      <c r="Z158" s="10" t="s">
        <v>81</v>
      </c>
      <c r="AA158" s="10" t="s">
        <v>100</v>
      </c>
      <c r="AB158" s="10" t="s">
        <v>63</v>
      </c>
      <c r="AC158" s="10" t="s">
        <v>64</v>
      </c>
      <c r="AD158" s="10" t="s">
        <v>66</v>
      </c>
      <c r="AE158" s="10" t="s">
        <v>66</v>
      </c>
      <c r="AF158" s="10" t="s">
        <v>83</v>
      </c>
      <c r="AG158" s="11"/>
      <c r="AH158" s="11"/>
      <c r="AI158" s="10" t="s">
        <v>66</v>
      </c>
      <c r="AJ158" s="10" t="s">
        <v>66</v>
      </c>
      <c r="AK158" s="10" t="s">
        <v>123</v>
      </c>
      <c r="AL158" s="11"/>
      <c r="AM158" s="10" t="s">
        <v>131</v>
      </c>
      <c r="AN158" s="11"/>
      <c r="AO158" s="10" t="s">
        <v>66</v>
      </c>
      <c r="AP158" s="10" t="s">
        <v>66</v>
      </c>
      <c r="AQ158" s="11"/>
      <c r="AR158" s="10" t="s">
        <v>74</v>
      </c>
      <c r="AS158" s="10" t="s">
        <v>74</v>
      </c>
      <c r="AT158" s="10" t="s">
        <v>74</v>
      </c>
      <c r="AU158" s="10" t="s">
        <v>72</v>
      </c>
      <c r="AV158" s="10" t="s">
        <v>74</v>
      </c>
      <c r="AW158" s="10" t="s">
        <v>74</v>
      </c>
      <c r="AX158" s="10" t="s">
        <v>66</v>
      </c>
      <c r="AY158" s="10" t="s">
        <v>66</v>
      </c>
      <c r="AZ158" s="10" t="s">
        <v>1253</v>
      </c>
      <c r="BA158" s="10" t="s">
        <v>1480</v>
      </c>
      <c r="BB158" s="11"/>
      <c r="BC158" s="10" t="s">
        <v>87</v>
      </c>
      <c r="BD158" s="11"/>
      <c r="BE158" s="10">
        <v>4176.0</v>
      </c>
    </row>
    <row r="159">
      <c r="A159" s="8">
        <v>45391.586875</v>
      </c>
      <c r="B159" s="9">
        <v>45391.5890625</v>
      </c>
      <c r="C159" s="10" t="s">
        <v>50</v>
      </c>
      <c r="D159" s="10" t="s">
        <v>1430</v>
      </c>
      <c r="E159" s="10">
        <v>100.0</v>
      </c>
      <c r="F159" s="10">
        <v>188.0</v>
      </c>
      <c r="G159" s="10" t="b">
        <v>1</v>
      </c>
      <c r="H159" s="9">
        <v>45391.58907407407</v>
      </c>
      <c r="I159" s="10" t="s">
        <v>1576</v>
      </c>
      <c r="J159" s="11"/>
      <c r="K159" s="11"/>
      <c r="L159" s="11"/>
      <c r="M159" s="11"/>
      <c r="N159" s="10">
        <v>11.0142</v>
      </c>
      <c r="O159" s="10">
        <v>76.9941</v>
      </c>
      <c r="P159" s="10" t="s">
        <v>53</v>
      </c>
      <c r="Q159" s="10" t="s">
        <v>54</v>
      </c>
      <c r="R159" s="10" t="s">
        <v>55</v>
      </c>
      <c r="S159" s="10" t="s">
        <v>98</v>
      </c>
      <c r="T159" s="10" t="s">
        <v>1241</v>
      </c>
      <c r="U159" s="10" t="s">
        <v>58</v>
      </c>
      <c r="V159" s="11"/>
      <c r="W159" s="10" t="s">
        <v>59</v>
      </c>
      <c r="X159" s="10" t="s">
        <v>92</v>
      </c>
      <c r="Y159" s="11"/>
      <c r="Z159" s="10" t="s">
        <v>61</v>
      </c>
      <c r="AA159" s="10" t="s">
        <v>62</v>
      </c>
      <c r="AB159" s="10" t="s">
        <v>63</v>
      </c>
      <c r="AC159" s="10" t="s">
        <v>64</v>
      </c>
      <c r="AD159" s="10" t="s">
        <v>66</v>
      </c>
      <c r="AE159" s="10" t="s">
        <v>66</v>
      </c>
      <c r="AF159" s="10" t="s">
        <v>1457</v>
      </c>
      <c r="AG159" s="10" t="s">
        <v>1329</v>
      </c>
      <c r="AH159" s="11"/>
      <c r="AI159" s="10" t="s">
        <v>66</v>
      </c>
      <c r="AJ159" s="10" t="s">
        <v>66</v>
      </c>
      <c r="AK159" s="10" t="s">
        <v>70</v>
      </c>
      <c r="AL159" s="11"/>
      <c r="AM159" s="10" t="s">
        <v>85</v>
      </c>
      <c r="AN159" s="11"/>
      <c r="AO159" s="10" t="s">
        <v>66</v>
      </c>
      <c r="AP159" s="10" t="s">
        <v>66</v>
      </c>
      <c r="AQ159" s="11"/>
      <c r="AR159" s="10" t="s">
        <v>73</v>
      </c>
      <c r="AS159" s="10" t="s">
        <v>73</v>
      </c>
      <c r="AT159" s="10" t="s">
        <v>73</v>
      </c>
      <c r="AU159" s="10" t="s">
        <v>73</v>
      </c>
      <c r="AV159" s="10" t="s">
        <v>73</v>
      </c>
      <c r="AW159" s="10" t="s">
        <v>73</v>
      </c>
      <c r="AX159" s="10" t="s">
        <v>66</v>
      </c>
      <c r="AY159" s="10" t="s">
        <v>66</v>
      </c>
      <c r="AZ159" s="10" t="s">
        <v>1253</v>
      </c>
      <c r="BA159" s="10" t="s">
        <v>1573</v>
      </c>
      <c r="BB159" s="11"/>
      <c r="BC159" s="10" t="s">
        <v>87</v>
      </c>
      <c r="BD159" s="10" t="s">
        <v>140</v>
      </c>
      <c r="BE159" s="10">
        <v>4347.0</v>
      </c>
    </row>
    <row r="160">
      <c r="A160" s="8">
        <v>45391.58923611111</v>
      </c>
      <c r="B160" s="9">
        <v>45391.592152777775</v>
      </c>
      <c r="C160" s="10" t="s">
        <v>50</v>
      </c>
      <c r="D160" s="10" t="s">
        <v>1430</v>
      </c>
      <c r="E160" s="10">
        <v>100.0</v>
      </c>
      <c r="F160" s="10">
        <v>251.0</v>
      </c>
      <c r="G160" s="10" t="b">
        <v>1</v>
      </c>
      <c r="H160" s="9">
        <v>45391.59216435185</v>
      </c>
      <c r="I160" s="10" t="s">
        <v>1572</v>
      </c>
      <c r="J160" s="11"/>
      <c r="K160" s="11"/>
      <c r="L160" s="11"/>
      <c r="M160" s="11"/>
      <c r="N160" s="10">
        <v>11.0142</v>
      </c>
      <c r="O160" s="10">
        <v>76.9941</v>
      </c>
      <c r="P160" s="10" t="s">
        <v>53</v>
      </c>
      <c r="Q160" s="10" t="s">
        <v>54</v>
      </c>
      <c r="R160" s="10" t="s">
        <v>55</v>
      </c>
      <c r="S160" s="10" t="s">
        <v>98</v>
      </c>
      <c r="T160" s="10" t="s">
        <v>1241</v>
      </c>
      <c r="U160" s="10" t="s">
        <v>58</v>
      </c>
      <c r="V160" s="11"/>
      <c r="W160" s="10" t="s">
        <v>59</v>
      </c>
      <c r="X160" s="10" t="s">
        <v>92</v>
      </c>
      <c r="Y160" s="11"/>
      <c r="Z160" s="10" t="s">
        <v>61</v>
      </c>
      <c r="AA160" s="10" t="s">
        <v>62</v>
      </c>
      <c r="AB160" s="10" t="s">
        <v>63</v>
      </c>
      <c r="AC160" s="10" t="s">
        <v>64</v>
      </c>
      <c r="AD160" s="10" t="s">
        <v>66</v>
      </c>
      <c r="AE160" s="10" t="s">
        <v>66</v>
      </c>
      <c r="AF160" s="10" t="s">
        <v>1457</v>
      </c>
      <c r="AG160" s="10" t="s">
        <v>1329</v>
      </c>
      <c r="AH160" s="11"/>
      <c r="AI160" s="10" t="s">
        <v>66</v>
      </c>
      <c r="AJ160" s="10" t="s">
        <v>66</v>
      </c>
      <c r="AK160" s="10" t="s">
        <v>70</v>
      </c>
      <c r="AL160" s="11"/>
      <c r="AM160" s="10" t="s">
        <v>147</v>
      </c>
      <c r="AN160" s="11"/>
      <c r="AO160" s="10" t="s">
        <v>66</v>
      </c>
      <c r="AP160" s="10" t="s">
        <v>66</v>
      </c>
      <c r="AQ160" s="11"/>
      <c r="AR160" s="10" t="s">
        <v>73</v>
      </c>
      <c r="AS160" s="10" t="s">
        <v>73</v>
      </c>
      <c r="AT160" s="10" t="s">
        <v>73</v>
      </c>
      <c r="AU160" s="10" t="s">
        <v>73</v>
      </c>
      <c r="AV160" s="10" t="s">
        <v>73</v>
      </c>
      <c r="AW160" s="10" t="s">
        <v>73</v>
      </c>
      <c r="AX160" s="10" t="s">
        <v>66</v>
      </c>
      <c r="AY160" s="10" t="s">
        <v>66</v>
      </c>
      <c r="AZ160" s="10" t="s">
        <v>1253</v>
      </c>
      <c r="BA160" s="10" t="s">
        <v>1573</v>
      </c>
      <c r="BB160" s="11"/>
      <c r="BC160" s="10" t="s">
        <v>87</v>
      </c>
      <c r="BD160" s="10" t="s">
        <v>140</v>
      </c>
      <c r="BE160" s="10">
        <v>6857.0</v>
      </c>
    </row>
    <row r="161">
      <c r="A161" s="8">
        <v>45391.591886574075</v>
      </c>
      <c r="B161" s="9">
        <v>45391.595</v>
      </c>
      <c r="C161" s="10" t="s">
        <v>50</v>
      </c>
      <c r="D161" s="10" t="s">
        <v>1435</v>
      </c>
      <c r="E161" s="10">
        <v>100.0</v>
      </c>
      <c r="F161" s="10">
        <v>268.0</v>
      </c>
      <c r="G161" s="10" t="b">
        <v>1</v>
      </c>
      <c r="H161" s="9">
        <v>45391.59501157407</v>
      </c>
      <c r="I161" s="10" t="s">
        <v>1574</v>
      </c>
      <c r="J161" s="11"/>
      <c r="K161" s="11"/>
      <c r="L161" s="11"/>
      <c r="M161" s="11"/>
      <c r="N161" s="10">
        <v>11.0142</v>
      </c>
      <c r="O161" s="10">
        <v>76.9941</v>
      </c>
      <c r="P161" s="10" t="s">
        <v>53</v>
      </c>
      <c r="Q161" s="10" t="s">
        <v>54</v>
      </c>
      <c r="R161" s="10" t="s">
        <v>55</v>
      </c>
      <c r="S161" s="10" t="s">
        <v>56</v>
      </c>
      <c r="T161" s="10" t="s">
        <v>108</v>
      </c>
      <c r="U161" s="10" t="s">
        <v>58</v>
      </c>
      <c r="V161" s="11"/>
      <c r="W161" s="10" t="s">
        <v>59</v>
      </c>
      <c r="X161" s="10" t="s">
        <v>92</v>
      </c>
      <c r="Y161" s="11"/>
      <c r="Z161" s="10" t="s">
        <v>61</v>
      </c>
      <c r="AA161" s="10" t="s">
        <v>62</v>
      </c>
      <c r="AB161" s="10" t="s">
        <v>63</v>
      </c>
      <c r="AC161" s="10" t="s">
        <v>64</v>
      </c>
      <c r="AD161" s="10" t="s">
        <v>65</v>
      </c>
      <c r="AE161" s="10" t="s">
        <v>66</v>
      </c>
      <c r="AF161" s="10" t="s">
        <v>189</v>
      </c>
      <c r="AG161" s="11"/>
      <c r="AH161" s="11"/>
      <c r="AI161" s="10" t="s">
        <v>66</v>
      </c>
      <c r="AJ161" s="10" t="s">
        <v>66</v>
      </c>
      <c r="AK161" s="10" t="s">
        <v>123</v>
      </c>
      <c r="AL161" s="11"/>
      <c r="AM161" s="10" t="s">
        <v>103</v>
      </c>
      <c r="AN161" s="11"/>
      <c r="AO161" s="10" t="s">
        <v>65</v>
      </c>
      <c r="AP161" s="10" t="s">
        <v>66</v>
      </c>
      <c r="AQ161" s="11"/>
      <c r="AR161" s="10" t="s">
        <v>74</v>
      </c>
      <c r="AS161" s="10" t="s">
        <v>73</v>
      </c>
      <c r="AT161" s="10" t="s">
        <v>73</v>
      </c>
      <c r="AU161" s="10" t="s">
        <v>74</v>
      </c>
      <c r="AV161" s="10" t="s">
        <v>73</v>
      </c>
      <c r="AW161" s="10" t="s">
        <v>74</v>
      </c>
      <c r="AX161" s="10" t="s">
        <v>65</v>
      </c>
      <c r="AY161" s="10" t="s">
        <v>66</v>
      </c>
      <c r="AZ161" s="10" t="s">
        <v>1298</v>
      </c>
      <c r="BA161" s="10" t="s">
        <v>1575</v>
      </c>
      <c r="BB161" s="11"/>
      <c r="BC161" s="10" t="s">
        <v>87</v>
      </c>
      <c r="BD161" s="10" t="s">
        <v>140</v>
      </c>
      <c r="BE161" s="10">
        <v>7821.0</v>
      </c>
    </row>
  </sheetData>
  <autoFilter ref="$X$1:$X$969"/>
  <hyperlinks>
    <hyperlink r:id="rId1" ref="R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5" max="55" width="30.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23</v>
      </c>
      <c r="AE1" s="1" t="s">
        <v>25</v>
      </c>
      <c r="AF1" s="1" t="s">
        <v>29</v>
      </c>
      <c r="AG1" s="1" t="s">
        <v>30</v>
      </c>
      <c r="AH1" s="1" t="s">
        <v>31</v>
      </c>
      <c r="AI1" s="1" t="s">
        <v>23</v>
      </c>
      <c r="AJ1" s="1" t="s">
        <v>25</v>
      </c>
      <c r="AK1" s="1" t="s">
        <v>32</v>
      </c>
      <c r="AL1" s="1" t="s">
        <v>33</v>
      </c>
      <c r="AM1" s="1" t="s">
        <v>26</v>
      </c>
      <c r="AN1" s="1" t="s">
        <v>34</v>
      </c>
      <c r="AO1" s="1" t="s">
        <v>35</v>
      </c>
      <c r="AP1" s="1" t="s">
        <v>36</v>
      </c>
      <c r="AQ1" s="1" t="s">
        <v>37</v>
      </c>
      <c r="AR1" s="1" t="s">
        <v>38</v>
      </c>
      <c r="AS1" s="1" t="s">
        <v>39</v>
      </c>
      <c r="AT1" s="1" t="s">
        <v>40</v>
      </c>
      <c r="AU1" s="1" t="s">
        <v>41</v>
      </c>
      <c r="AV1" s="1" t="s">
        <v>42</v>
      </c>
      <c r="AW1" s="1" t="s">
        <v>43</v>
      </c>
      <c r="AX1" s="1" t="s">
        <v>44</v>
      </c>
      <c r="AY1" s="1" t="s">
        <v>45</v>
      </c>
      <c r="AZ1" s="1" t="s">
        <v>1131</v>
      </c>
      <c r="BA1" s="1" t="s">
        <v>25</v>
      </c>
      <c r="BB1" s="1" t="s">
        <v>46</v>
      </c>
      <c r="BC1" s="1" t="s">
        <v>47</v>
      </c>
      <c r="BD1" s="1" t="s">
        <v>23</v>
      </c>
      <c r="BE1" s="1" t="s">
        <v>48</v>
      </c>
    </row>
    <row r="2" ht="24.75" customHeight="1">
      <c r="A2" s="38" t="s">
        <v>1132</v>
      </c>
      <c r="B2" s="10" t="s">
        <v>1133</v>
      </c>
      <c r="C2" s="10" t="s">
        <v>1134</v>
      </c>
      <c r="D2" s="10" t="s">
        <v>50</v>
      </c>
      <c r="E2" s="10" t="s">
        <v>4</v>
      </c>
      <c r="F2" s="10" t="s">
        <v>5</v>
      </c>
      <c r="G2" s="10" t="s">
        <v>6</v>
      </c>
      <c r="H2" s="10" t="s">
        <v>1135</v>
      </c>
      <c r="I2" s="10" t="s">
        <v>1136</v>
      </c>
      <c r="J2" s="10" t="s">
        <v>1137</v>
      </c>
      <c r="K2" s="10" t="s">
        <v>1138</v>
      </c>
      <c r="L2" s="10" t="s">
        <v>1139</v>
      </c>
      <c r="M2" s="10" t="s">
        <v>1140</v>
      </c>
      <c r="N2" s="10" t="s">
        <v>1141</v>
      </c>
      <c r="O2" s="10" t="s">
        <v>1142</v>
      </c>
      <c r="P2" s="10" t="s">
        <v>1143</v>
      </c>
      <c r="Q2" s="10" t="s">
        <v>1144</v>
      </c>
      <c r="R2" s="81" t="s">
        <v>1145</v>
      </c>
      <c r="S2" s="10" t="s">
        <v>1146</v>
      </c>
      <c r="T2" s="10" t="s">
        <v>1147</v>
      </c>
      <c r="U2" s="10" t="s">
        <v>1148</v>
      </c>
      <c r="V2" s="10" t="s">
        <v>1149</v>
      </c>
      <c r="W2" s="10" t="s">
        <v>1150</v>
      </c>
      <c r="X2" s="10" t="s">
        <v>1151</v>
      </c>
      <c r="Y2" s="10" t="s">
        <v>1152</v>
      </c>
      <c r="Z2" s="10" t="s">
        <v>1153</v>
      </c>
      <c r="AA2" s="10" t="s">
        <v>1154</v>
      </c>
      <c r="AB2" s="10" t="s">
        <v>1155</v>
      </c>
      <c r="AC2" s="10" t="s">
        <v>1156</v>
      </c>
      <c r="AD2" s="10" t="s">
        <v>1157</v>
      </c>
      <c r="AE2" s="10" t="s">
        <v>1158</v>
      </c>
      <c r="AF2" s="10" t="s">
        <v>1159</v>
      </c>
      <c r="AG2" s="10" t="s">
        <v>1160</v>
      </c>
      <c r="AH2" s="10" t="s">
        <v>1161</v>
      </c>
      <c r="AI2" s="10" t="s">
        <v>1162</v>
      </c>
      <c r="AJ2" s="10" t="s">
        <v>1163</v>
      </c>
      <c r="AK2" s="10" t="s">
        <v>1164</v>
      </c>
      <c r="AL2" s="10" t="s">
        <v>1165</v>
      </c>
      <c r="AM2" s="10" t="s">
        <v>1166</v>
      </c>
      <c r="AN2" s="10" t="s">
        <v>1167</v>
      </c>
      <c r="AO2" s="10" t="s">
        <v>1168</v>
      </c>
      <c r="AP2" s="10" t="s">
        <v>1169</v>
      </c>
      <c r="AQ2" s="10" t="s">
        <v>1170</v>
      </c>
      <c r="AR2" s="10" t="s">
        <v>1171</v>
      </c>
      <c r="AS2" s="10" t="s">
        <v>1172</v>
      </c>
      <c r="AT2" s="10" t="s">
        <v>1173</v>
      </c>
      <c r="AU2" s="10" t="s">
        <v>1174</v>
      </c>
      <c r="AV2" s="10" t="s">
        <v>1175</v>
      </c>
      <c r="AW2" s="10" t="s">
        <v>1176</v>
      </c>
      <c r="AX2" s="10" t="s">
        <v>1177</v>
      </c>
      <c r="AY2" s="10" t="s">
        <v>1178</v>
      </c>
      <c r="AZ2" s="10" t="s">
        <v>1179</v>
      </c>
      <c r="BA2" s="10" t="s">
        <v>1180</v>
      </c>
      <c r="BB2" s="10" t="s">
        <v>1181</v>
      </c>
      <c r="BC2" s="10" t="s">
        <v>1182</v>
      </c>
      <c r="BD2" s="10" t="s">
        <v>1183</v>
      </c>
      <c r="BE2" s="10" t="s">
        <v>48</v>
      </c>
    </row>
    <row r="3">
      <c r="A3" s="8">
        <v>45307.60603009259</v>
      </c>
      <c r="B3" s="9">
        <v>45307.62013888889</v>
      </c>
      <c r="C3" s="10" t="s">
        <v>50</v>
      </c>
      <c r="D3" s="10" t="s">
        <v>76</v>
      </c>
      <c r="E3" s="10">
        <v>100.0</v>
      </c>
      <c r="F3" s="10">
        <v>1218.0</v>
      </c>
      <c r="G3" s="10" t="b">
        <v>1</v>
      </c>
      <c r="H3" s="9">
        <v>45307.620150462964</v>
      </c>
      <c r="I3" s="10" t="s">
        <v>77</v>
      </c>
      <c r="J3" s="11"/>
      <c r="K3" s="11"/>
      <c r="L3" s="11"/>
      <c r="M3" s="11"/>
      <c r="N3" s="10">
        <v>34.0782</v>
      </c>
      <c r="O3" s="10">
        <v>-84.6485</v>
      </c>
      <c r="P3" s="10" t="s">
        <v>53</v>
      </c>
      <c r="Q3" s="10" t="s">
        <v>54</v>
      </c>
      <c r="R3" s="10" t="s">
        <v>55</v>
      </c>
      <c r="S3" s="10" t="s">
        <v>56</v>
      </c>
      <c r="T3" s="10" t="s">
        <v>1241</v>
      </c>
      <c r="U3" s="10" t="s">
        <v>78</v>
      </c>
      <c r="V3" s="11"/>
      <c r="W3" s="10" t="s">
        <v>79</v>
      </c>
      <c r="X3" s="10" t="s">
        <v>80</v>
      </c>
      <c r="Y3" s="11"/>
      <c r="Z3" s="10" t="s">
        <v>81</v>
      </c>
      <c r="AA3" s="10" t="s">
        <v>82</v>
      </c>
      <c r="AB3" s="10" t="s">
        <v>63</v>
      </c>
      <c r="AC3" s="11"/>
      <c r="AD3" s="10" t="s">
        <v>66</v>
      </c>
      <c r="AE3" s="10" t="s">
        <v>66</v>
      </c>
      <c r="AF3" s="10" t="s">
        <v>83</v>
      </c>
      <c r="AG3" s="11"/>
      <c r="AH3" s="11"/>
      <c r="AI3" s="10" t="s">
        <v>66</v>
      </c>
      <c r="AJ3" s="10" t="s">
        <v>69</v>
      </c>
      <c r="AK3" s="11"/>
      <c r="AL3" s="10" t="s">
        <v>84</v>
      </c>
      <c r="AM3" s="10" t="s">
        <v>85</v>
      </c>
      <c r="AN3" s="11"/>
      <c r="AO3" s="10" t="s">
        <v>66</v>
      </c>
      <c r="AP3" s="10" t="s">
        <v>66</v>
      </c>
      <c r="AQ3" s="11"/>
      <c r="AR3" s="10" t="s">
        <v>74</v>
      </c>
      <c r="AS3" s="10" t="s">
        <v>74</v>
      </c>
      <c r="AT3" s="10" t="s">
        <v>72</v>
      </c>
      <c r="AU3" s="10" t="s">
        <v>74</v>
      </c>
      <c r="AV3" s="10" t="s">
        <v>74</v>
      </c>
      <c r="AW3" s="10" t="s">
        <v>74</v>
      </c>
      <c r="AX3" s="10" t="s">
        <v>69</v>
      </c>
      <c r="AY3" s="10" t="s">
        <v>66</v>
      </c>
      <c r="AZ3" s="11"/>
      <c r="BA3" s="10" t="s">
        <v>86</v>
      </c>
      <c r="BB3" s="11"/>
      <c r="BC3" s="10" t="s">
        <v>87</v>
      </c>
      <c r="BD3" s="10" t="s">
        <v>88</v>
      </c>
      <c r="BE3" s="10">
        <v>7034.0</v>
      </c>
    </row>
    <row r="4">
      <c r="A4" s="8">
        <v>45307.610671296294</v>
      </c>
      <c r="B4" s="9">
        <v>45307.62587962963</v>
      </c>
      <c r="C4" s="10" t="s">
        <v>50</v>
      </c>
      <c r="D4" s="10" t="s">
        <v>89</v>
      </c>
      <c r="E4" s="10">
        <v>100.0</v>
      </c>
      <c r="F4" s="10">
        <v>1313.0</v>
      </c>
      <c r="G4" s="10" t="b">
        <v>1</v>
      </c>
      <c r="H4" s="9">
        <v>45307.62587962963</v>
      </c>
      <c r="I4" s="10" t="s">
        <v>90</v>
      </c>
      <c r="J4" s="11"/>
      <c r="K4" s="11"/>
      <c r="L4" s="11"/>
      <c r="M4" s="11"/>
      <c r="N4" s="10">
        <v>36.5002</v>
      </c>
      <c r="O4" s="10">
        <v>-80.6163</v>
      </c>
      <c r="P4" s="10" t="s">
        <v>53</v>
      </c>
      <c r="Q4" s="10" t="s">
        <v>54</v>
      </c>
      <c r="R4" s="10" t="s">
        <v>55</v>
      </c>
      <c r="S4" s="10" t="s">
        <v>56</v>
      </c>
      <c r="T4" s="10" t="s">
        <v>1241</v>
      </c>
      <c r="U4" s="10" t="s">
        <v>91</v>
      </c>
      <c r="V4" s="11"/>
      <c r="W4" s="10" t="s">
        <v>59</v>
      </c>
      <c r="X4" s="10" t="s">
        <v>92</v>
      </c>
      <c r="Y4" s="11"/>
      <c r="Z4" s="10" t="s">
        <v>81</v>
      </c>
      <c r="AA4" s="10" t="s">
        <v>93</v>
      </c>
      <c r="AB4" s="10" t="s">
        <v>63</v>
      </c>
      <c r="AC4" s="11"/>
      <c r="AD4" s="10" t="s">
        <v>66</v>
      </c>
      <c r="AE4" s="10" t="s">
        <v>66</v>
      </c>
      <c r="AF4" s="10" t="s">
        <v>83</v>
      </c>
      <c r="AG4" s="11"/>
      <c r="AH4" s="11"/>
      <c r="AI4" s="10" t="s">
        <v>69</v>
      </c>
      <c r="AJ4" s="10" t="s">
        <v>69</v>
      </c>
      <c r="AK4" s="11"/>
      <c r="AL4" s="10" t="s">
        <v>70</v>
      </c>
      <c r="AM4" s="10" t="s">
        <v>94</v>
      </c>
      <c r="AN4" s="11"/>
      <c r="AO4" s="10" t="s">
        <v>65</v>
      </c>
      <c r="AP4" s="10" t="s">
        <v>66</v>
      </c>
      <c r="AQ4" s="11"/>
      <c r="AR4" s="10" t="s">
        <v>74</v>
      </c>
      <c r="AS4" s="10" t="s">
        <v>74</v>
      </c>
      <c r="AT4" s="10" t="s">
        <v>74</v>
      </c>
      <c r="AU4" s="10" t="s">
        <v>74</v>
      </c>
      <c r="AV4" s="10" t="s">
        <v>74</v>
      </c>
      <c r="AW4" s="10" t="s">
        <v>74</v>
      </c>
      <c r="AX4" s="10" t="s">
        <v>69</v>
      </c>
      <c r="AY4" s="10" t="s">
        <v>66</v>
      </c>
      <c r="AZ4" s="11"/>
      <c r="BA4" s="10" t="s">
        <v>95</v>
      </c>
      <c r="BB4" s="11"/>
      <c r="BC4" s="10" t="s">
        <v>87</v>
      </c>
      <c r="BD4" s="11"/>
      <c r="BE4" s="10">
        <v>3711.0</v>
      </c>
    </row>
    <row r="5">
      <c r="A5" s="8">
        <v>45307.61541666667</v>
      </c>
      <c r="B5" s="9">
        <v>45307.624189814815</v>
      </c>
      <c r="C5" s="10" t="s">
        <v>50</v>
      </c>
      <c r="D5" s="10" t="s">
        <v>96</v>
      </c>
      <c r="E5" s="10">
        <v>100.0</v>
      </c>
      <c r="F5" s="10">
        <v>757.0</v>
      </c>
      <c r="G5" s="10" t="b">
        <v>1</v>
      </c>
      <c r="H5" s="9">
        <v>45307.62420138889</v>
      </c>
      <c r="I5" s="10" t="s">
        <v>101</v>
      </c>
      <c r="J5" s="11"/>
      <c r="K5" s="11"/>
      <c r="L5" s="11"/>
      <c r="M5" s="11"/>
      <c r="N5" s="10">
        <v>37.8032</v>
      </c>
      <c r="O5" s="10">
        <v>-86.4186</v>
      </c>
      <c r="P5" s="10" t="s">
        <v>53</v>
      </c>
      <c r="Q5" s="10" t="s">
        <v>54</v>
      </c>
      <c r="R5" s="10" t="s">
        <v>55</v>
      </c>
      <c r="S5" s="10" t="s">
        <v>98</v>
      </c>
      <c r="T5" s="10" t="s">
        <v>1241</v>
      </c>
      <c r="U5" s="10" t="s">
        <v>78</v>
      </c>
      <c r="V5" s="11"/>
      <c r="W5" s="10" t="s">
        <v>79</v>
      </c>
      <c r="X5" s="10" t="s">
        <v>92</v>
      </c>
      <c r="Y5" s="11"/>
      <c r="Z5" s="10" t="s">
        <v>99</v>
      </c>
      <c r="AA5" s="10" t="s">
        <v>100</v>
      </c>
      <c r="AB5" s="10" t="s">
        <v>63</v>
      </c>
      <c r="AC5" s="11"/>
      <c r="AD5" s="10" t="s">
        <v>66</v>
      </c>
      <c r="AE5" s="10" t="s">
        <v>69</v>
      </c>
      <c r="AF5" s="11"/>
      <c r="AG5" s="10" t="s">
        <v>102</v>
      </c>
      <c r="AH5" s="11"/>
      <c r="AI5" s="10" t="s">
        <v>66</v>
      </c>
      <c r="AJ5" s="10" t="s">
        <v>69</v>
      </c>
      <c r="AK5" s="11"/>
      <c r="AL5" s="10" t="s">
        <v>84</v>
      </c>
      <c r="AM5" s="10" t="s">
        <v>103</v>
      </c>
      <c r="AN5" s="11"/>
      <c r="AO5" s="10" t="s">
        <v>66</v>
      </c>
      <c r="AP5" s="10" t="s">
        <v>66</v>
      </c>
      <c r="AQ5" s="11"/>
      <c r="AR5" s="10" t="s">
        <v>74</v>
      </c>
      <c r="AS5" s="10" t="s">
        <v>74</v>
      </c>
      <c r="AT5" s="10" t="s">
        <v>74</v>
      </c>
      <c r="AU5" s="10" t="s">
        <v>72</v>
      </c>
      <c r="AV5" s="10" t="s">
        <v>74</v>
      </c>
      <c r="AW5" s="10" t="s">
        <v>73</v>
      </c>
      <c r="AX5" s="10" t="s">
        <v>65</v>
      </c>
      <c r="AY5" s="10" t="s">
        <v>66</v>
      </c>
      <c r="AZ5" s="11"/>
      <c r="BA5" s="10" t="s">
        <v>104</v>
      </c>
      <c r="BB5" s="11"/>
      <c r="BC5" s="10" t="s">
        <v>87</v>
      </c>
      <c r="BD5" s="10" t="s">
        <v>105</v>
      </c>
      <c r="BE5" s="10">
        <v>2833.0</v>
      </c>
    </row>
    <row r="6">
      <c r="A6" s="8">
        <v>45307.62662037037</v>
      </c>
      <c r="B6" s="9">
        <v>45307.63880787037</v>
      </c>
      <c r="C6" s="10" t="s">
        <v>50</v>
      </c>
      <c r="D6" s="10" t="s">
        <v>110</v>
      </c>
      <c r="E6" s="10">
        <v>100.0</v>
      </c>
      <c r="F6" s="10">
        <v>1052.0</v>
      </c>
      <c r="G6" s="10" t="b">
        <v>1</v>
      </c>
      <c r="H6" s="9">
        <v>45307.63880787037</v>
      </c>
      <c r="I6" s="10" t="s">
        <v>111</v>
      </c>
      <c r="J6" s="11"/>
      <c r="K6" s="11"/>
      <c r="L6" s="11"/>
      <c r="M6" s="11"/>
      <c r="N6" s="10">
        <v>33.9212</v>
      </c>
      <c r="O6" s="10">
        <v>-118.1424</v>
      </c>
      <c r="P6" s="10" t="s">
        <v>53</v>
      </c>
      <c r="Q6" s="10" t="s">
        <v>54</v>
      </c>
      <c r="R6" s="10" t="s">
        <v>55</v>
      </c>
      <c r="S6" s="10" t="s">
        <v>98</v>
      </c>
      <c r="T6" s="10" t="s">
        <v>1241</v>
      </c>
      <c r="U6" s="10" t="s">
        <v>58</v>
      </c>
      <c r="V6" s="11"/>
      <c r="W6" s="10" t="s">
        <v>59</v>
      </c>
      <c r="X6" s="10" t="s">
        <v>92</v>
      </c>
      <c r="Y6" s="11"/>
      <c r="Z6" s="10" t="s">
        <v>81</v>
      </c>
      <c r="AA6" s="10" t="s">
        <v>112</v>
      </c>
      <c r="AB6" s="10" t="s">
        <v>63</v>
      </c>
      <c r="AC6" s="11"/>
      <c r="AD6" s="10" t="s">
        <v>66</v>
      </c>
      <c r="AE6" s="10" t="s">
        <v>66</v>
      </c>
      <c r="AF6" s="10" t="s">
        <v>83</v>
      </c>
      <c r="AG6" s="11"/>
      <c r="AH6" s="11"/>
      <c r="AI6" s="10" t="s">
        <v>66</v>
      </c>
      <c r="AJ6" s="10" t="s">
        <v>69</v>
      </c>
      <c r="AK6" s="11"/>
      <c r="AL6" s="10" t="s">
        <v>70</v>
      </c>
      <c r="AM6" s="10" t="s">
        <v>103</v>
      </c>
      <c r="AN6" s="11"/>
      <c r="AO6" s="10" t="s">
        <v>66</v>
      </c>
      <c r="AP6" s="10" t="s">
        <v>66</v>
      </c>
      <c r="AQ6" s="11"/>
      <c r="AR6" s="10" t="s">
        <v>74</v>
      </c>
      <c r="AS6" s="10" t="s">
        <v>74</v>
      </c>
      <c r="AT6" s="10" t="s">
        <v>74</v>
      </c>
      <c r="AU6" s="10" t="s">
        <v>72</v>
      </c>
      <c r="AV6" s="10" t="s">
        <v>113</v>
      </c>
      <c r="AW6" s="10" t="s">
        <v>74</v>
      </c>
      <c r="AX6" s="10" t="s">
        <v>69</v>
      </c>
      <c r="AY6" s="10" t="s">
        <v>66</v>
      </c>
      <c r="AZ6" s="11"/>
      <c r="BA6" s="10" t="s">
        <v>114</v>
      </c>
      <c r="BB6" s="11"/>
      <c r="BC6" s="10" t="s">
        <v>87</v>
      </c>
      <c r="BD6" s="10" t="s">
        <v>115</v>
      </c>
      <c r="BE6" s="10">
        <v>9843.0</v>
      </c>
    </row>
    <row r="7">
      <c r="A7" s="8">
        <v>45307.680763888886</v>
      </c>
      <c r="B7" s="9">
        <v>45307.68572916667</v>
      </c>
      <c r="C7" s="10" t="s">
        <v>50</v>
      </c>
      <c r="D7" s="10" t="s">
        <v>119</v>
      </c>
      <c r="E7" s="10">
        <v>100.0</v>
      </c>
      <c r="F7" s="10">
        <v>429.0</v>
      </c>
      <c r="G7" s="10" t="b">
        <v>1</v>
      </c>
      <c r="H7" s="9">
        <v>45307.685740740744</v>
      </c>
      <c r="I7" s="10" t="s">
        <v>122</v>
      </c>
      <c r="J7" s="11"/>
      <c r="K7" s="11"/>
      <c r="L7" s="11"/>
      <c r="M7" s="11"/>
      <c r="N7" s="10">
        <v>36.2709</v>
      </c>
      <c r="O7" s="10">
        <v>-115.28</v>
      </c>
      <c r="P7" s="10" t="s">
        <v>53</v>
      </c>
      <c r="Q7" s="10" t="s">
        <v>54</v>
      </c>
      <c r="R7" s="10" t="s">
        <v>55</v>
      </c>
      <c r="S7" s="10" t="s">
        <v>98</v>
      </c>
      <c r="T7" s="10" t="s">
        <v>1241</v>
      </c>
      <c r="U7" s="10" t="s">
        <v>121</v>
      </c>
      <c r="V7" s="11"/>
      <c r="W7" s="10" t="s">
        <v>79</v>
      </c>
      <c r="X7" s="10" t="s">
        <v>109</v>
      </c>
      <c r="Y7" s="11"/>
      <c r="Z7" s="10" t="s">
        <v>99</v>
      </c>
      <c r="AA7" s="10" t="s">
        <v>100</v>
      </c>
      <c r="AB7" s="10" t="s">
        <v>63</v>
      </c>
      <c r="AC7" s="11"/>
      <c r="AD7" s="10" t="s">
        <v>65</v>
      </c>
      <c r="AE7" s="10" t="s">
        <v>66</v>
      </c>
      <c r="AF7" s="10" t="s">
        <v>83</v>
      </c>
      <c r="AG7" s="11"/>
      <c r="AH7" s="11"/>
      <c r="AI7" s="10" t="s">
        <v>69</v>
      </c>
      <c r="AJ7" s="10" t="s">
        <v>69</v>
      </c>
      <c r="AK7" s="11"/>
      <c r="AL7" s="10" t="s">
        <v>123</v>
      </c>
      <c r="AM7" s="10" t="s">
        <v>124</v>
      </c>
      <c r="AN7" s="11"/>
      <c r="AO7" s="10" t="s">
        <v>65</v>
      </c>
      <c r="AP7" s="10" t="s">
        <v>66</v>
      </c>
      <c r="AQ7" s="11"/>
      <c r="AR7" s="10" t="s">
        <v>74</v>
      </c>
      <c r="AS7" s="10" t="s">
        <v>72</v>
      </c>
      <c r="AT7" s="10" t="s">
        <v>74</v>
      </c>
      <c r="AU7" s="10" t="s">
        <v>113</v>
      </c>
      <c r="AV7" s="10" t="s">
        <v>113</v>
      </c>
      <c r="AW7" s="10" t="s">
        <v>74</v>
      </c>
      <c r="AX7" s="10" t="s">
        <v>65</v>
      </c>
      <c r="AY7" s="10" t="s">
        <v>69</v>
      </c>
      <c r="AZ7" s="11"/>
      <c r="BA7" s="10" t="s">
        <v>125</v>
      </c>
      <c r="BB7" s="11"/>
      <c r="BC7" s="10" t="s">
        <v>87</v>
      </c>
      <c r="BD7" s="10" t="s">
        <v>126</v>
      </c>
      <c r="BE7" s="10">
        <v>5928.0</v>
      </c>
    </row>
    <row r="8">
      <c r="A8" s="8">
        <v>45315.38916666667</v>
      </c>
      <c r="B8" s="9">
        <v>45315.40212962963</v>
      </c>
      <c r="C8" s="10" t="s">
        <v>50</v>
      </c>
      <c r="D8" s="10" t="s">
        <v>129</v>
      </c>
      <c r="E8" s="10">
        <v>100.0</v>
      </c>
      <c r="F8" s="10">
        <v>1119.0</v>
      </c>
      <c r="G8" s="10" t="b">
        <v>1</v>
      </c>
      <c r="H8" s="9">
        <v>45315.402141203704</v>
      </c>
      <c r="I8" s="10" t="s">
        <v>130</v>
      </c>
      <c r="J8" s="11"/>
      <c r="K8" s="11"/>
      <c r="L8" s="11"/>
      <c r="M8" s="11"/>
      <c r="N8" s="10">
        <v>8.1832</v>
      </c>
      <c r="O8" s="10">
        <v>77.4277</v>
      </c>
      <c r="P8" s="10" t="s">
        <v>53</v>
      </c>
      <c r="Q8" s="10" t="s">
        <v>54</v>
      </c>
      <c r="R8" s="10" t="s">
        <v>55</v>
      </c>
      <c r="S8" s="10" t="s">
        <v>56</v>
      </c>
      <c r="T8" s="10" t="s">
        <v>1241</v>
      </c>
      <c r="U8" s="10" t="s">
        <v>58</v>
      </c>
      <c r="V8" s="11"/>
      <c r="W8" s="10" t="s">
        <v>59</v>
      </c>
      <c r="X8" s="10" t="s">
        <v>92</v>
      </c>
      <c r="Y8" s="11"/>
      <c r="Z8" s="10" t="s">
        <v>81</v>
      </c>
      <c r="AA8" s="10" t="s">
        <v>100</v>
      </c>
      <c r="AB8" s="10" t="s">
        <v>63</v>
      </c>
      <c r="AC8" s="10" t="s">
        <v>64</v>
      </c>
      <c r="AD8" s="10" t="s">
        <v>66</v>
      </c>
      <c r="AE8" s="10" t="s">
        <v>66</v>
      </c>
      <c r="AF8" s="10" t="s">
        <v>83</v>
      </c>
      <c r="AG8" s="11"/>
      <c r="AH8" s="11"/>
      <c r="AI8" s="10" t="s">
        <v>66</v>
      </c>
      <c r="AJ8" s="10" t="s">
        <v>69</v>
      </c>
      <c r="AK8" s="11"/>
      <c r="AL8" s="10" t="s">
        <v>123</v>
      </c>
      <c r="AM8" s="10" t="s">
        <v>131</v>
      </c>
      <c r="AN8" s="11"/>
      <c r="AO8" s="10" t="s">
        <v>66</v>
      </c>
      <c r="AP8" s="10" t="s">
        <v>66</v>
      </c>
      <c r="AQ8" s="11"/>
      <c r="AR8" s="10" t="s">
        <v>74</v>
      </c>
      <c r="AS8" s="10" t="s">
        <v>74</v>
      </c>
      <c r="AT8" s="10" t="s">
        <v>74</v>
      </c>
      <c r="AU8" s="10" t="s">
        <v>74</v>
      </c>
      <c r="AV8" s="10" t="s">
        <v>72</v>
      </c>
      <c r="AW8" s="10" t="s">
        <v>74</v>
      </c>
      <c r="AX8" s="10" t="s">
        <v>69</v>
      </c>
      <c r="AY8" s="10" t="s">
        <v>66</v>
      </c>
      <c r="AZ8" s="11"/>
      <c r="BA8" s="10" t="s">
        <v>132</v>
      </c>
      <c r="BB8" s="11"/>
      <c r="BC8" s="10" t="s">
        <v>87</v>
      </c>
      <c r="BD8" s="10" t="s">
        <v>126</v>
      </c>
      <c r="BE8" s="10">
        <v>6456.0</v>
      </c>
    </row>
    <row r="9">
      <c r="A9" s="8">
        <v>45315.38962962963</v>
      </c>
      <c r="B9" s="9">
        <v>45315.40387731481</v>
      </c>
      <c r="C9" s="10" t="s">
        <v>50</v>
      </c>
      <c r="D9" s="10" t="s">
        <v>133</v>
      </c>
      <c r="E9" s="10">
        <v>100.0</v>
      </c>
      <c r="F9" s="10">
        <v>1230.0</v>
      </c>
      <c r="G9" s="10" t="b">
        <v>1</v>
      </c>
      <c r="H9" s="9">
        <v>45315.40387731481</v>
      </c>
      <c r="I9" s="10" t="s">
        <v>134</v>
      </c>
      <c r="J9" s="11"/>
      <c r="K9" s="11"/>
      <c r="L9" s="11"/>
      <c r="M9" s="11"/>
      <c r="N9" s="10">
        <v>40.0558</v>
      </c>
      <c r="O9" s="10">
        <v>-75.0773</v>
      </c>
      <c r="P9" s="10" t="s">
        <v>53</v>
      </c>
      <c r="Q9" s="10" t="s">
        <v>54</v>
      </c>
      <c r="R9" s="10" t="s">
        <v>55</v>
      </c>
      <c r="S9" s="10" t="s">
        <v>56</v>
      </c>
      <c r="T9" s="10" t="s">
        <v>108</v>
      </c>
      <c r="U9" s="10" t="s">
        <v>91</v>
      </c>
      <c r="V9" s="11"/>
      <c r="W9" s="10" t="s">
        <v>59</v>
      </c>
      <c r="X9" s="10" t="s">
        <v>109</v>
      </c>
      <c r="Y9" s="11"/>
      <c r="Z9" s="10" t="s">
        <v>81</v>
      </c>
      <c r="AA9" s="10" t="s">
        <v>93</v>
      </c>
      <c r="AB9" s="10" t="s">
        <v>63</v>
      </c>
      <c r="AC9" s="10" t="s">
        <v>64</v>
      </c>
      <c r="AD9" s="10" t="s">
        <v>65</v>
      </c>
      <c r="AE9" s="10" t="s">
        <v>66</v>
      </c>
      <c r="AF9" s="10" t="s">
        <v>83</v>
      </c>
      <c r="AG9" s="11"/>
      <c r="AH9" s="11"/>
      <c r="AI9" s="10" t="s">
        <v>66</v>
      </c>
      <c r="AJ9" s="10" t="s">
        <v>69</v>
      </c>
      <c r="AK9" s="11"/>
      <c r="AL9" s="10" t="s">
        <v>84</v>
      </c>
      <c r="AM9" s="10" t="s">
        <v>103</v>
      </c>
      <c r="AN9" s="11"/>
      <c r="AO9" s="10" t="s">
        <v>66</v>
      </c>
      <c r="AP9" s="10" t="s">
        <v>66</v>
      </c>
      <c r="AQ9" s="11"/>
      <c r="AR9" s="10" t="s">
        <v>74</v>
      </c>
      <c r="AS9" s="10" t="s">
        <v>74</v>
      </c>
      <c r="AT9" s="10" t="s">
        <v>74</v>
      </c>
      <c r="AU9" s="10" t="s">
        <v>74</v>
      </c>
      <c r="AV9" s="10" t="s">
        <v>74</v>
      </c>
      <c r="AW9" s="10" t="s">
        <v>74</v>
      </c>
      <c r="AX9" s="10" t="s">
        <v>65</v>
      </c>
      <c r="AY9" s="10" t="s">
        <v>66</v>
      </c>
      <c r="AZ9" s="11"/>
      <c r="BA9" s="10" t="s">
        <v>86</v>
      </c>
      <c r="BB9" s="11"/>
      <c r="BC9" s="10" t="s">
        <v>87</v>
      </c>
      <c r="BD9" s="10" t="s">
        <v>135</v>
      </c>
      <c r="BE9" s="10">
        <v>6941.0</v>
      </c>
    </row>
    <row r="10">
      <c r="A10" s="8">
        <v>45315.38989583333</v>
      </c>
      <c r="B10" s="9">
        <v>45315.40131944444</v>
      </c>
      <c r="C10" s="10" t="s">
        <v>50</v>
      </c>
      <c r="D10" s="10" t="s">
        <v>136</v>
      </c>
      <c r="E10" s="10">
        <v>100.0</v>
      </c>
      <c r="F10" s="10">
        <v>987.0</v>
      </c>
      <c r="G10" s="10" t="b">
        <v>1</v>
      </c>
      <c r="H10" s="9">
        <v>45315.40133101852</v>
      </c>
      <c r="I10" s="10" t="s">
        <v>137</v>
      </c>
      <c r="J10" s="11"/>
      <c r="K10" s="11"/>
      <c r="L10" s="11"/>
      <c r="M10" s="11"/>
      <c r="N10" s="10">
        <v>17.3724</v>
      </c>
      <c r="O10" s="10">
        <v>78.4378</v>
      </c>
      <c r="P10" s="10" t="s">
        <v>53</v>
      </c>
      <c r="Q10" s="10" t="s">
        <v>54</v>
      </c>
      <c r="R10" s="10" t="s">
        <v>55</v>
      </c>
      <c r="S10" s="10" t="s">
        <v>56</v>
      </c>
      <c r="T10" s="10" t="s">
        <v>1241</v>
      </c>
      <c r="U10" s="10" t="s">
        <v>58</v>
      </c>
      <c r="V10" s="11"/>
      <c r="W10" s="10" t="s">
        <v>138</v>
      </c>
      <c r="X10" s="10" t="s">
        <v>80</v>
      </c>
      <c r="Y10" s="11"/>
      <c r="Z10" s="10" t="s">
        <v>99</v>
      </c>
      <c r="AA10" s="10" t="s">
        <v>93</v>
      </c>
      <c r="AB10" s="10" t="s">
        <v>63</v>
      </c>
      <c r="AC10" s="10" t="s">
        <v>64</v>
      </c>
      <c r="AD10" s="10" t="s">
        <v>66</v>
      </c>
      <c r="AE10" s="10" t="s">
        <v>66</v>
      </c>
      <c r="AF10" s="10" t="s">
        <v>83</v>
      </c>
      <c r="AG10" s="11"/>
      <c r="AH10" s="11"/>
      <c r="AI10" s="10" t="s">
        <v>66</v>
      </c>
      <c r="AJ10" s="10" t="s">
        <v>69</v>
      </c>
      <c r="AK10" s="11"/>
      <c r="AL10" s="10" t="s">
        <v>70</v>
      </c>
      <c r="AM10" s="10" t="s">
        <v>124</v>
      </c>
      <c r="AN10" s="11"/>
      <c r="AO10" s="10" t="s">
        <v>66</v>
      </c>
      <c r="AP10" s="10" t="s">
        <v>66</v>
      </c>
      <c r="AQ10" s="11"/>
      <c r="AR10" s="10" t="s">
        <v>74</v>
      </c>
      <c r="AS10" s="10" t="s">
        <v>74</v>
      </c>
      <c r="AT10" s="10" t="s">
        <v>72</v>
      </c>
      <c r="AU10" s="10" t="s">
        <v>74</v>
      </c>
      <c r="AV10" s="10" t="s">
        <v>74</v>
      </c>
      <c r="AW10" s="10" t="s">
        <v>74</v>
      </c>
      <c r="AX10" s="10" t="s">
        <v>69</v>
      </c>
      <c r="AY10" s="10" t="s">
        <v>66</v>
      </c>
      <c r="AZ10" s="11"/>
      <c r="BA10" s="10" t="s">
        <v>139</v>
      </c>
      <c r="BB10" s="11"/>
      <c r="BC10" s="10" t="s">
        <v>87</v>
      </c>
      <c r="BD10" s="10" t="s">
        <v>140</v>
      </c>
      <c r="BE10" s="10">
        <v>4218.0</v>
      </c>
    </row>
    <row r="11">
      <c r="A11" s="8">
        <v>45315.39121527778</v>
      </c>
      <c r="B11" s="9">
        <v>45315.399363425924</v>
      </c>
      <c r="C11" s="10" t="s">
        <v>50</v>
      </c>
      <c r="D11" s="10" t="s">
        <v>141</v>
      </c>
      <c r="E11" s="10">
        <v>100.0</v>
      </c>
      <c r="F11" s="10">
        <v>703.0</v>
      </c>
      <c r="G11" s="10" t="b">
        <v>1</v>
      </c>
      <c r="H11" s="9">
        <v>45315.399375</v>
      </c>
      <c r="I11" s="10" t="s">
        <v>142</v>
      </c>
      <c r="J11" s="11"/>
      <c r="K11" s="11"/>
      <c r="L11" s="11"/>
      <c r="M11" s="11"/>
      <c r="N11" s="10">
        <v>34.6011</v>
      </c>
      <c r="O11" s="10">
        <v>-112.3259</v>
      </c>
      <c r="P11" s="10" t="s">
        <v>53</v>
      </c>
      <c r="Q11" s="10" t="s">
        <v>54</v>
      </c>
      <c r="R11" s="10" t="s">
        <v>55</v>
      </c>
      <c r="S11" s="10" t="s">
        <v>98</v>
      </c>
      <c r="T11" s="10" t="s">
        <v>1241</v>
      </c>
      <c r="U11" s="10" t="s">
        <v>78</v>
      </c>
      <c r="V11" s="11"/>
      <c r="W11" s="10" t="s">
        <v>59</v>
      </c>
      <c r="X11" s="10" t="s">
        <v>109</v>
      </c>
      <c r="Y11" s="11"/>
      <c r="Z11" s="10" t="s">
        <v>99</v>
      </c>
      <c r="AA11" s="10" t="s">
        <v>112</v>
      </c>
      <c r="AB11" s="10" t="s">
        <v>63</v>
      </c>
      <c r="AC11" s="10" t="s">
        <v>64</v>
      </c>
      <c r="AD11" s="10" t="s">
        <v>66</v>
      </c>
      <c r="AE11" s="10" t="s">
        <v>66</v>
      </c>
      <c r="AF11" s="10" t="s">
        <v>83</v>
      </c>
      <c r="AG11" s="11"/>
      <c r="AH11" s="11"/>
      <c r="AI11" s="10" t="s">
        <v>69</v>
      </c>
      <c r="AJ11" s="10" t="s">
        <v>69</v>
      </c>
      <c r="AK11" s="11"/>
      <c r="AL11" s="10" t="s">
        <v>123</v>
      </c>
      <c r="AM11" s="10" t="s">
        <v>124</v>
      </c>
      <c r="AN11" s="11"/>
      <c r="AO11" s="10" t="s">
        <v>65</v>
      </c>
      <c r="AP11" s="10" t="s">
        <v>66</v>
      </c>
      <c r="AQ11" s="11"/>
      <c r="AR11" s="10" t="s">
        <v>74</v>
      </c>
      <c r="AS11" s="10" t="s">
        <v>74</v>
      </c>
      <c r="AT11" s="10" t="s">
        <v>74</v>
      </c>
      <c r="AU11" s="10" t="s">
        <v>74</v>
      </c>
      <c r="AV11" s="10" t="s">
        <v>74</v>
      </c>
      <c r="AW11" s="10" t="s">
        <v>74</v>
      </c>
      <c r="AX11" s="10" t="s">
        <v>69</v>
      </c>
      <c r="AY11" s="10" t="s">
        <v>66</v>
      </c>
      <c r="AZ11" s="11"/>
      <c r="BA11" s="10" t="s">
        <v>143</v>
      </c>
      <c r="BB11" s="11"/>
      <c r="BC11" s="10" t="s">
        <v>87</v>
      </c>
      <c r="BD11" s="10" t="s">
        <v>140</v>
      </c>
      <c r="BE11" s="10">
        <v>5486.0</v>
      </c>
    </row>
    <row r="12">
      <c r="A12" s="8">
        <v>45315.39439814815</v>
      </c>
      <c r="B12" s="9">
        <v>45315.406377314815</v>
      </c>
      <c r="C12" s="10" t="s">
        <v>50</v>
      </c>
      <c r="D12" s="10" t="s">
        <v>144</v>
      </c>
      <c r="E12" s="10">
        <v>100.0</v>
      </c>
      <c r="F12" s="10">
        <v>1034.0</v>
      </c>
      <c r="G12" s="10" t="b">
        <v>1</v>
      </c>
      <c r="H12" s="9">
        <v>45315.406377314815</v>
      </c>
      <c r="I12" s="10" t="s">
        <v>145</v>
      </c>
      <c r="J12" s="11"/>
      <c r="K12" s="11"/>
      <c r="L12" s="11"/>
      <c r="M12" s="11"/>
      <c r="N12" s="10">
        <v>40.8462</v>
      </c>
      <c r="O12" s="10">
        <v>-74.7056</v>
      </c>
      <c r="P12" s="10" t="s">
        <v>53</v>
      </c>
      <c r="Q12" s="10" t="s">
        <v>54</v>
      </c>
      <c r="R12" s="10" t="s">
        <v>55</v>
      </c>
      <c r="S12" s="10" t="s">
        <v>98</v>
      </c>
      <c r="T12" s="10" t="s">
        <v>1241</v>
      </c>
      <c r="U12" s="10" t="s">
        <v>78</v>
      </c>
      <c r="V12" s="11"/>
      <c r="W12" s="10" t="s">
        <v>59</v>
      </c>
      <c r="X12" s="10" t="s">
        <v>80</v>
      </c>
      <c r="Y12" s="11"/>
      <c r="Z12" s="10" t="s">
        <v>81</v>
      </c>
      <c r="AA12" s="10" t="s">
        <v>93</v>
      </c>
      <c r="AB12" s="10" t="s">
        <v>63</v>
      </c>
      <c r="AC12" s="10" t="s">
        <v>64</v>
      </c>
      <c r="AD12" s="10" t="s">
        <v>66</v>
      </c>
      <c r="AE12" s="10" t="s">
        <v>66</v>
      </c>
      <c r="AF12" s="10" t="s">
        <v>83</v>
      </c>
      <c r="AG12" s="11"/>
      <c r="AH12" s="11"/>
      <c r="AI12" s="10" t="s">
        <v>66</v>
      </c>
      <c r="AJ12" s="10" t="s">
        <v>69</v>
      </c>
      <c r="AK12" s="11"/>
      <c r="AL12" s="10" t="s">
        <v>146</v>
      </c>
      <c r="AM12" s="10" t="s">
        <v>147</v>
      </c>
      <c r="AN12" s="11"/>
      <c r="AO12" s="10" t="s">
        <v>66</v>
      </c>
      <c r="AP12" s="10" t="s">
        <v>66</v>
      </c>
      <c r="AQ12" s="11"/>
      <c r="AR12" s="10" t="s">
        <v>74</v>
      </c>
      <c r="AS12" s="10" t="s">
        <v>74</v>
      </c>
      <c r="AT12" s="10" t="s">
        <v>74</v>
      </c>
      <c r="AU12" s="10" t="s">
        <v>74</v>
      </c>
      <c r="AV12" s="10" t="s">
        <v>74</v>
      </c>
      <c r="AW12" s="10" t="s">
        <v>74</v>
      </c>
      <c r="AX12" s="10" t="s">
        <v>69</v>
      </c>
      <c r="AY12" s="10" t="s">
        <v>66</v>
      </c>
      <c r="AZ12" s="11"/>
      <c r="BA12" s="10" t="s">
        <v>148</v>
      </c>
      <c r="BB12" s="11"/>
      <c r="BC12" s="10" t="s">
        <v>87</v>
      </c>
      <c r="BD12" s="10" t="s">
        <v>140</v>
      </c>
      <c r="BE12" s="10">
        <v>4923.0</v>
      </c>
    </row>
    <row r="13">
      <c r="A13" s="8">
        <v>45315.39809027778</v>
      </c>
      <c r="B13" s="9">
        <v>45315.405856481484</v>
      </c>
      <c r="C13" s="10" t="s">
        <v>50</v>
      </c>
      <c r="D13" s="10" t="s">
        <v>152</v>
      </c>
      <c r="E13" s="10">
        <v>98.0</v>
      </c>
      <c r="F13" s="10">
        <v>670.0</v>
      </c>
      <c r="G13" s="10" t="b">
        <v>0</v>
      </c>
      <c r="H13" s="9">
        <v>45322.40586805555</v>
      </c>
      <c r="I13" s="10" t="s">
        <v>1242</v>
      </c>
      <c r="J13" s="11"/>
      <c r="K13" s="11"/>
      <c r="L13" s="11"/>
      <c r="M13" s="11"/>
      <c r="N13" s="11"/>
      <c r="O13" s="11"/>
      <c r="P13" s="10" t="s">
        <v>53</v>
      </c>
      <c r="Q13" s="10" t="s">
        <v>54</v>
      </c>
      <c r="R13" s="10" t="s">
        <v>55</v>
      </c>
      <c r="S13" s="10" t="s">
        <v>98</v>
      </c>
      <c r="T13" s="10" t="s">
        <v>108</v>
      </c>
      <c r="U13" s="10" t="s">
        <v>78</v>
      </c>
      <c r="V13" s="11"/>
      <c r="W13" s="10" t="s">
        <v>138</v>
      </c>
      <c r="X13" s="10" t="s">
        <v>80</v>
      </c>
      <c r="Y13" s="11"/>
      <c r="Z13" s="10" t="s">
        <v>81</v>
      </c>
      <c r="AA13" s="10" t="s">
        <v>100</v>
      </c>
      <c r="AB13" s="10" t="s">
        <v>63</v>
      </c>
      <c r="AC13" s="10" t="s">
        <v>64</v>
      </c>
      <c r="AD13" s="10" t="s">
        <v>69</v>
      </c>
      <c r="AE13" s="10" t="s">
        <v>66</v>
      </c>
      <c r="AF13" s="10" t="s">
        <v>83</v>
      </c>
      <c r="AG13" s="11"/>
      <c r="AH13" s="11"/>
      <c r="AI13" s="10" t="s">
        <v>66</v>
      </c>
      <c r="AJ13" s="10" t="s">
        <v>69</v>
      </c>
      <c r="AK13" s="11"/>
      <c r="AL13" s="10" t="s">
        <v>123</v>
      </c>
      <c r="AM13" s="10" t="s">
        <v>103</v>
      </c>
      <c r="AN13" s="11"/>
      <c r="AO13" s="10" t="s">
        <v>66</v>
      </c>
      <c r="AP13" s="10" t="s">
        <v>66</v>
      </c>
      <c r="AQ13" s="11"/>
      <c r="AR13" s="10" t="s">
        <v>74</v>
      </c>
      <c r="AS13" s="10" t="s">
        <v>74</v>
      </c>
      <c r="AT13" s="10" t="s">
        <v>74</v>
      </c>
      <c r="AU13" s="10" t="s">
        <v>113</v>
      </c>
      <c r="AV13" s="10" t="s">
        <v>74</v>
      </c>
      <c r="AW13" s="10" t="s">
        <v>74</v>
      </c>
      <c r="AX13" s="10" t="s">
        <v>69</v>
      </c>
      <c r="AY13" s="10" t="s">
        <v>66</v>
      </c>
      <c r="AZ13" s="11"/>
      <c r="BA13" s="10" t="s">
        <v>154</v>
      </c>
      <c r="BB13" s="11"/>
      <c r="BC13" s="10" t="s">
        <v>87</v>
      </c>
      <c r="BD13" s="10" t="s">
        <v>155</v>
      </c>
      <c r="BE13" s="10">
        <v>4507.0</v>
      </c>
    </row>
    <row r="14">
      <c r="A14" s="8">
        <v>45315.39844907408</v>
      </c>
      <c r="B14" s="9">
        <v>45315.40515046296</v>
      </c>
      <c r="C14" s="10" t="s">
        <v>50</v>
      </c>
      <c r="D14" s="10" t="s">
        <v>158</v>
      </c>
      <c r="E14" s="10">
        <v>100.0</v>
      </c>
      <c r="F14" s="10">
        <v>579.0</v>
      </c>
      <c r="G14" s="10" t="b">
        <v>1</v>
      </c>
      <c r="H14" s="9">
        <v>45315.40516203704</v>
      </c>
      <c r="I14" s="10" t="s">
        <v>159</v>
      </c>
      <c r="J14" s="11"/>
      <c r="K14" s="11"/>
      <c r="L14" s="11"/>
      <c r="M14" s="11"/>
      <c r="N14" s="10">
        <v>40.0664</v>
      </c>
      <c r="O14" s="10">
        <v>-74.6883</v>
      </c>
      <c r="P14" s="10" t="s">
        <v>53</v>
      </c>
      <c r="Q14" s="10" t="s">
        <v>54</v>
      </c>
      <c r="R14" s="10" t="s">
        <v>55</v>
      </c>
      <c r="S14" s="10" t="s">
        <v>56</v>
      </c>
      <c r="T14" s="10" t="s">
        <v>160</v>
      </c>
      <c r="U14" s="10" t="s">
        <v>78</v>
      </c>
      <c r="V14" s="11"/>
      <c r="W14" s="10" t="s">
        <v>138</v>
      </c>
      <c r="X14" s="10" t="s">
        <v>80</v>
      </c>
      <c r="Y14" s="11"/>
      <c r="Z14" s="10" t="s">
        <v>81</v>
      </c>
      <c r="AA14" s="10" t="s">
        <v>93</v>
      </c>
      <c r="AB14" s="10" t="s">
        <v>63</v>
      </c>
      <c r="AC14" s="10" t="s">
        <v>64</v>
      </c>
      <c r="AD14" s="10" t="s">
        <v>66</v>
      </c>
      <c r="AE14" s="10" t="s">
        <v>66</v>
      </c>
      <c r="AF14" s="10" t="s">
        <v>83</v>
      </c>
      <c r="AG14" s="11"/>
      <c r="AH14" s="11"/>
      <c r="AI14" s="10" t="s">
        <v>66</v>
      </c>
      <c r="AJ14" s="10" t="s">
        <v>69</v>
      </c>
      <c r="AK14" s="11"/>
      <c r="AL14" s="10" t="s">
        <v>146</v>
      </c>
      <c r="AM14" s="10" t="s">
        <v>161</v>
      </c>
      <c r="AN14" s="11"/>
      <c r="AO14" s="10" t="s">
        <v>66</v>
      </c>
      <c r="AP14" s="10" t="s">
        <v>66</v>
      </c>
      <c r="AQ14" s="11"/>
      <c r="AR14" s="10" t="s">
        <v>74</v>
      </c>
      <c r="AS14" s="10" t="s">
        <v>73</v>
      </c>
      <c r="AT14" s="10" t="s">
        <v>73</v>
      </c>
      <c r="AU14" s="10" t="s">
        <v>72</v>
      </c>
      <c r="AV14" s="10" t="s">
        <v>74</v>
      </c>
      <c r="AW14" s="10" t="s">
        <v>73</v>
      </c>
      <c r="AX14" s="10" t="s">
        <v>65</v>
      </c>
      <c r="AY14" s="10" t="s">
        <v>66</v>
      </c>
      <c r="AZ14" s="11"/>
      <c r="BA14" s="10" t="s">
        <v>114</v>
      </c>
      <c r="BB14" s="11"/>
      <c r="BC14" s="10" t="s">
        <v>87</v>
      </c>
      <c r="BD14" s="10" t="s">
        <v>162</v>
      </c>
      <c r="BE14" s="10">
        <v>5826.0</v>
      </c>
    </row>
    <row r="15">
      <c r="A15" s="8">
        <v>45315.39869212963</v>
      </c>
      <c r="B15" s="9">
        <v>45315.407175925924</v>
      </c>
      <c r="C15" s="10" t="s">
        <v>50</v>
      </c>
      <c r="D15" s="10" t="s">
        <v>163</v>
      </c>
      <c r="E15" s="10">
        <v>100.0</v>
      </c>
      <c r="F15" s="10">
        <v>732.0</v>
      </c>
      <c r="G15" s="10" t="b">
        <v>1</v>
      </c>
      <c r="H15" s="9">
        <v>45315.407175925924</v>
      </c>
      <c r="I15" s="10" t="s">
        <v>164</v>
      </c>
      <c r="J15" s="11"/>
      <c r="K15" s="11"/>
      <c r="L15" s="11"/>
      <c r="M15" s="11"/>
      <c r="N15" s="10">
        <v>44.6279</v>
      </c>
      <c r="O15" s="10">
        <v>-123.0592</v>
      </c>
      <c r="P15" s="10" t="s">
        <v>53</v>
      </c>
      <c r="Q15" s="10" t="s">
        <v>54</v>
      </c>
      <c r="R15" s="10" t="s">
        <v>55</v>
      </c>
      <c r="S15" s="10" t="s">
        <v>98</v>
      </c>
      <c r="T15" s="10" t="s">
        <v>1241</v>
      </c>
      <c r="U15" s="10" t="s">
        <v>78</v>
      </c>
      <c r="V15" s="11"/>
      <c r="W15" s="10" t="s">
        <v>59</v>
      </c>
      <c r="X15" s="10" t="s">
        <v>80</v>
      </c>
      <c r="Y15" s="11"/>
      <c r="Z15" s="10" t="s">
        <v>61</v>
      </c>
      <c r="AA15" s="10" t="s">
        <v>112</v>
      </c>
      <c r="AB15" s="10" t="s">
        <v>63</v>
      </c>
      <c r="AC15" s="10" t="s">
        <v>64</v>
      </c>
      <c r="AD15" s="10" t="s">
        <v>66</v>
      </c>
      <c r="AE15" s="10" t="s">
        <v>66</v>
      </c>
      <c r="AF15" s="10" t="s">
        <v>83</v>
      </c>
      <c r="AG15" s="11"/>
      <c r="AH15" s="11"/>
      <c r="AI15" s="10" t="s">
        <v>66</v>
      </c>
      <c r="AJ15" s="10" t="s">
        <v>69</v>
      </c>
      <c r="AK15" s="11"/>
      <c r="AL15" s="10" t="s">
        <v>70</v>
      </c>
      <c r="AM15" s="10" t="s">
        <v>103</v>
      </c>
      <c r="AN15" s="11"/>
      <c r="AO15" s="10" t="s">
        <v>66</v>
      </c>
      <c r="AP15" s="10" t="s">
        <v>66</v>
      </c>
      <c r="AQ15" s="11"/>
      <c r="AR15" s="10" t="s">
        <v>74</v>
      </c>
      <c r="AS15" s="10" t="s">
        <v>74</v>
      </c>
      <c r="AT15" s="10" t="s">
        <v>74</v>
      </c>
      <c r="AU15" s="10" t="s">
        <v>72</v>
      </c>
      <c r="AV15" s="10" t="s">
        <v>74</v>
      </c>
      <c r="AW15" s="10" t="s">
        <v>74</v>
      </c>
      <c r="AX15" s="10" t="s">
        <v>65</v>
      </c>
      <c r="AY15" s="10" t="s">
        <v>66</v>
      </c>
      <c r="AZ15" s="11"/>
      <c r="BA15" s="10" t="s">
        <v>165</v>
      </c>
      <c r="BB15" s="11"/>
      <c r="BC15" s="10" t="s">
        <v>87</v>
      </c>
      <c r="BD15" s="10" t="s">
        <v>69</v>
      </c>
      <c r="BE15" s="10">
        <v>1501.0</v>
      </c>
    </row>
    <row r="16">
      <c r="A16" s="8">
        <v>45315.4034837963</v>
      </c>
      <c r="B16" s="9">
        <v>45315.41590277778</v>
      </c>
      <c r="C16" s="10" t="s">
        <v>50</v>
      </c>
      <c r="D16" s="10" t="s">
        <v>169</v>
      </c>
      <c r="E16" s="10">
        <v>100.0</v>
      </c>
      <c r="F16" s="10">
        <v>1073.0</v>
      </c>
      <c r="G16" s="10" t="b">
        <v>1</v>
      </c>
      <c r="H16" s="9">
        <v>45315.41590277778</v>
      </c>
      <c r="I16" s="10" t="s">
        <v>170</v>
      </c>
      <c r="J16" s="11"/>
      <c r="K16" s="11"/>
      <c r="L16" s="11"/>
      <c r="M16" s="11"/>
      <c r="N16" s="10">
        <v>30.3511</v>
      </c>
      <c r="O16" s="10">
        <v>-81.506</v>
      </c>
      <c r="P16" s="10" t="s">
        <v>53</v>
      </c>
      <c r="Q16" s="10" t="s">
        <v>54</v>
      </c>
      <c r="R16" s="10" t="s">
        <v>55</v>
      </c>
      <c r="S16" s="10" t="s">
        <v>98</v>
      </c>
      <c r="T16" s="10" t="s">
        <v>108</v>
      </c>
      <c r="U16" s="10" t="s">
        <v>78</v>
      </c>
      <c r="V16" s="11"/>
      <c r="W16" s="10" t="s">
        <v>59</v>
      </c>
      <c r="X16" s="10" t="s">
        <v>92</v>
      </c>
      <c r="Y16" s="11"/>
      <c r="Z16" s="10" t="s">
        <v>81</v>
      </c>
      <c r="AA16" s="10" t="s">
        <v>62</v>
      </c>
      <c r="AB16" s="10" t="s">
        <v>63</v>
      </c>
      <c r="AC16" s="10" t="s">
        <v>64</v>
      </c>
      <c r="AD16" s="10" t="s">
        <v>66</v>
      </c>
      <c r="AE16" s="10" t="s">
        <v>66</v>
      </c>
      <c r="AF16" s="10" t="s">
        <v>83</v>
      </c>
      <c r="AG16" s="11"/>
      <c r="AH16" s="11"/>
      <c r="AI16" s="10" t="s">
        <v>69</v>
      </c>
      <c r="AJ16" s="10" t="s">
        <v>69</v>
      </c>
      <c r="AK16" s="11"/>
      <c r="AL16" s="10" t="s">
        <v>70</v>
      </c>
      <c r="AM16" s="10" t="s">
        <v>131</v>
      </c>
      <c r="AN16" s="11"/>
      <c r="AO16" s="10" t="s">
        <v>66</v>
      </c>
      <c r="AP16" s="10" t="s">
        <v>66</v>
      </c>
      <c r="AQ16" s="11"/>
      <c r="AR16" s="10" t="s">
        <v>74</v>
      </c>
      <c r="AS16" s="10" t="s">
        <v>74</v>
      </c>
      <c r="AT16" s="10" t="s">
        <v>74</v>
      </c>
      <c r="AU16" s="10" t="s">
        <v>113</v>
      </c>
      <c r="AV16" s="10" t="s">
        <v>113</v>
      </c>
      <c r="AW16" s="10" t="s">
        <v>74</v>
      </c>
      <c r="AX16" s="10" t="s">
        <v>69</v>
      </c>
      <c r="AY16" s="10" t="s">
        <v>66</v>
      </c>
      <c r="AZ16" s="11"/>
      <c r="BA16" s="10" t="s">
        <v>171</v>
      </c>
      <c r="BB16" s="11"/>
      <c r="BC16" s="10" t="s">
        <v>87</v>
      </c>
      <c r="BD16" s="10" t="s">
        <v>172</v>
      </c>
      <c r="BE16" s="10">
        <v>5283.0</v>
      </c>
    </row>
    <row r="17">
      <c r="A17" s="8">
        <v>45315.40398148148</v>
      </c>
      <c r="B17" s="9">
        <v>45315.41548611111</v>
      </c>
      <c r="C17" s="10" t="s">
        <v>50</v>
      </c>
      <c r="D17" s="10" t="s">
        <v>166</v>
      </c>
      <c r="E17" s="10">
        <v>100.0</v>
      </c>
      <c r="F17" s="10">
        <v>993.0</v>
      </c>
      <c r="G17" s="10" t="b">
        <v>1</v>
      </c>
      <c r="H17" s="9">
        <v>45315.415497685186</v>
      </c>
      <c r="I17" s="10" t="s">
        <v>173</v>
      </c>
      <c r="J17" s="11"/>
      <c r="K17" s="11"/>
      <c r="L17" s="11"/>
      <c r="M17" s="11"/>
      <c r="N17" s="10">
        <v>11.0142</v>
      </c>
      <c r="O17" s="10">
        <v>76.9941</v>
      </c>
      <c r="P17" s="10" t="s">
        <v>53</v>
      </c>
      <c r="Q17" s="10" t="s">
        <v>54</v>
      </c>
      <c r="R17" s="10" t="s">
        <v>55</v>
      </c>
      <c r="S17" s="10" t="s">
        <v>98</v>
      </c>
      <c r="T17" s="10" t="s">
        <v>1241</v>
      </c>
      <c r="U17" s="10" t="s">
        <v>58</v>
      </c>
      <c r="V17" s="11"/>
      <c r="W17" s="10" t="s">
        <v>59</v>
      </c>
      <c r="X17" s="10" t="s">
        <v>92</v>
      </c>
      <c r="Y17" s="11"/>
      <c r="Z17" s="10" t="s">
        <v>61</v>
      </c>
      <c r="AA17" s="10" t="s">
        <v>62</v>
      </c>
      <c r="AB17" s="10" t="s">
        <v>63</v>
      </c>
      <c r="AC17" s="10" t="s">
        <v>64</v>
      </c>
      <c r="AD17" s="10" t="s">
        <v>66</v>
      </c>
      <c r="AE17" s="10" t="s">
        <v>66</v>
      </c>
      <c r="AF17" s="10" t="s">
        <v>83</v>
      </c>
      <c r="AG17" s="11"/>
      <c r="AH17" s="11"/>
      <c r="AI17" s="10" t="s">
        <v>66</v>
      </c>
      <c r="AJ17" s="10" t="s">
        <v>66</v>
      </c>
      <c r="AK17" s="10" t="s">
        <v>146</v>
      </c>
      <c r="AL17" s="11"/>
      <c r="AM17" s="10" t="s">
        <v>147</v>
      </c>
      <c r="AN17" s="11"/>
      <c r="AO17" s="10" t="s">
        <v>66</v>
      </c>
      <c r="AP17" s="10" t="s">
        <v>66</v>
      </c>
      <c r="AQ17" s="11"/>
      <c r="AR17" s="10" t="s">
        <v>73</v>
      </c>
      <c r="AS17" s="10" t="s">
        <v>73</v>
      </c>
      <c r="AT17" s="10" t="s">
        <v>74</v>
      </c>
      <c r="AU17" s="10" t="s">
        <v>72</v>
      </c>
      <c r="AV17" s="10" t="s">
        <v>74</v>
      </c>
      <c r="AW17" s="10" t="s">
        <v>74</v>
      </c>
      <c r="AX17" s="10" t="s">
        <v>66</v>
      </c>
      <c r="AY17" s="10" t="s">
        <v>66</v>
      </c>
      <c r="AZ17" s="11"/>
      <c r="BA17" s="10" t="s">
        <v>174</v>
      </c>
      <c r="BB17" s="11"/>
      <c r="BC17" s="10" t="s">
        <v>87</v>
      </c>
      <c r="BD17" s="10" t="s">
        <v>66</v>
      </c>
      <c r="BE17" s="10">
        <v>3627.0</v>
      </c>
    </row>
    <row r="18">
      <c r="A18" s="8">
        <v>45315.4062962963</v>
      </c>
      <c r="B18" s="9">
        <v>45315.421435185184</v>
      </c>
      <c r="C18" s="10" t="s">
        <v>50</v>
      </c>
      <c r="D18" s="10" t="s">
        <v>175</v>
      </c>
      <c r="E18" s="10">
        <v>100.0</v>
      </c>
      <c r="F18" s="10">
        <v>1308.0</v>
      </c>
      <c r="G18" s="10" t="b">
        <v>1</v>
      </c>
      <c r="H18" s="9">
        <v>45315.42144675926</v>
      </c>
      <c r="I18" s="10" t="s">
        <v>176</v>
      </c>
      <c r="J18" s="11"/>
      <c r="K18" s="11"/>
      <c r="L18" s="11"/>
      <c r="M18" s="11"/>
      <c r="N18" s="10">
        <v>41.2301</v>
      </c>
      <c r="O18" s="10">
        <v>-74.5963</v>
      </c>
      <c r="P18" s="10" t="s">
        <v>53</v>
      </c>
      <c r="Q18" s="10" t="s">
        <v>54</v>
      </c>
      <c r="R18" s="10" t="s">
        <v>55</v>
      </c>
      <c r="S18" s="10" t="s">
        <v>98</v>
      </c>
      <c r="T18" s="10" t="s">
        <v>1241</v>
      </c>
      <c r="U18" s="10" t="s">
        <v>78</v>
      </c>
      <c r="V18" s="11"/>
      <c r="W18" s="10" t="s">
        <v>59</v>
      </c>
      <c r="X18" s="10" t="s">
        <v>92</v>
      </c>
      <c r="Y18" s="11"/>
      <c r="Z18" s="10" t="s">
        <v>81</v>
      </c>
      <c r="AA18" s="10" t="s">
        <v>82</v>
      </c>
      <c r="AB18" s="10" t="s">
        <v>63</v>
      </c>
      <c r="AC18" s="10" t="s">
        <v>64</v>
      </c>
      <c r="AD18" s="10" t="s">
        <v>66</v>
      </c>
      <c r="AE18" s="10" t="s">
        <v>66</v>
      </c>
      <c r="AF18" s="10" t="s">
        <v>83</v>
      </c>
      <c r="AG18" s="11"/>
      <c r="AH18" s="11"/>
      <c r="AI18" s="10" t="s">
        <v>66</v>
      </c>
      <c r="AJ18" s="10" t="s">
        <v>69</v>
      </c>
      <c r="AK18" s="11"/>
      <c r="AL18" s="10" t="s">
        <v>70</v>
      </c>
      <c r="AM18" s="10" t="s">
        <v>147</v>
      </c>
      <c r="AN18" s="11"/>
      <c r="AO18" s="10" t="s">
        <v>66</v>
      </c>
      <c r="AP18" s="10" t="s">
        <v>66</v>
      </c>
      <c r="AQ18" s="11"/>
      <c r="AR18" s="10" t="s">
        <v>74</v>
      </c>
      <c r="AS18" s="10" t="s">
        <v>74</v>
      </c>
      <c r="AT18" s="10" t="s">
        <v>74</v>
      </c>
      <c r="AU18" s="10" t="s">
        <v>74</v>
      </c>
      <c r="AV18" s="10" t="s">
        <v>74</v>
      </c>
      <c r="AW18" s="10" t="s">
        <v>74</v>
      </c>
      <c r="AX18" s="10" t="s">
        <v>69</v>
      </c>
      <c r="AY18" s="10" t="s">
        <v>66</v>
      </c>
      <c r="AZ18" s="11"/>
      <c r="BA18" s="10" t="s">
        <v>171</v>
      </c>
      <c r="BB18" s="11"/>
      <c r="BC18" s="10" t="s">
        <v>87</v>
      </c>
      <c r="BD18" s="10" t="s">
        <v>177</v>
      </c>
      <c r="BE18" s="10">
        <v>5536.0</v>
      </c>
    </row>
    <row r="19">
      <c r="A19" s="8">
        <v>45315.406643518516</v>
      </c>
      <c r="B19" s="9">
        <v>45315.419803240744</v>
      </c>
      <c r="C19" s="10" t="s">
        <v>50</v>
      </c>
      <c r="D19" s="10" t="s">
        <v>178</v>
      </c>
      <c r="E19" s="10">
        <v>100.0</v>
      </c>
      <c r="F19" s="10">
        <v>1136.0</v>
      </c>
      <c r="G19" s="10" t="b">
        <v>1</v>
      </c>
      <c r="H19" s="9">
        <v>45315.41981481481</v>
      </c>
      <c r="I19" s="10" t="s">
        <v>179</v>
      </c>
      <c r="J19" s="11"/>
      <c r="K19" s="11"/>
      <c r="L19" s="11"/>
      <c r="M19" s="11"/>
      <c r="N19" s="10">
        <v>28.6542</v>
      </c>
      <c r="O19" s="10">
        <v>77.2373</v>
      </c>
      <c r="P19" s="10" t="s">
        <v>53</v>
      </c>
      <c r="Q19" s="10" t="s">
        <v>54</v>
      </c>
      <c r="R19" s="10" t="s">
        <v>55</v>
      </c>
      <c r="S19" s="10" t="s">
        <v>98</v>
      </c>
      <c r="T19" s="10" t="s">
        <v>1241</v>
      </c>
      <c r="U19" s="10" t="s">
        <v>58</v>
      </c>
      <c r="V19" s="11"/>
      <c r="W19" s="10" t="s">
        <v>59</v>
      </c>
      <c r="X19" s="10" t="s">
        <v>80</v>
      </c>
      <c r="Y19" s="11"/>
      <c r="Z19" s="10" t="s">
        <v>61</v>
      </c>
      <c r="AA19" s="10" t="s">
        <v>100</v>
      </c>
      <c r="AB19" s="10" t="s">
        <v>63</v>
      </c>
      <c r="AC19" s="10" t="s">
        <v>64</v>
      </c>
      <c r="AD19" s="10" t="s">
        <v>65</v>
      </c>
      <c r="AE19" s="10" t="s">
        <v>66</v>
      </c>
      <c r="AF19" s="10" t="s">
        <v>83</v>
      </c>
      <c r="AG19" s="11"/>
      <c r="AH19" s="11"/>
      <c r="AI19" s="10" t="s">
        <v>66</v>
      </c>
      <c r="AJ19" s="10" t="s">
        <v>66</v>
      </c>
      <c r="AK19" s="10" t="s">
        <v>123</v>
      </c>
      <c r="AL19" s="11"/>
      <c r="AM19" s="10" t="s">
        <v>180</v>
      </c>
      <c r="AN19" s="11"/>
      <c r="AO19" s="10" t="s">
        <v>65</v>
      </c>
      <c r="AP19" s="10" t="s">
        <v>66</v>
      </c>
      <c r="AQ19" s="11"/>
      <c r="AR19" s="10" t="s">
        <v>74</v>
      </c>
      <c r="AS19" s="10" t="s">
        <v>73</v>
      </c>
      <c r="AT19" s="10" t="s">
        <v>73</v>
      </c>
      <c r="AU19" s="10" t="s">
        <v>72</v>
      </c>
      <c r="AV19" s="10" t="s">
        <v>74</v>
      </c>
      <c r="AW19" s="10" t="s">
        <v>74</v>
      </c>
      <c r="AX19" s="10" t="s">
        <v>66</v>
      </c>
      <c r="AY19" s="10" t="s">
        <v>65</v>
      </c>
      <c r="AZ19" s="11"/>
      <c r="BA19" s="10" t="s">
        <v>181</v>
      </c>
      <c r="BB19" s="11"/>
      <c r="BC19" s="10" t="s">
        <v>87</v>
      </c>
      <c r="BD19" s="10" t="s">
        <v>69</v>
      </c>
      <c r="BE19" s="10">
        <v>3914.0</v>
      </c>
    </row>
    <row r="20">
      <c r="A20" s="8">
        <v>45315.40819444445</v>
      </c>
      <c r="B20" s="9">
        <v>45315.418599537035</v>
      </c>
      <c r="C20" s="10" t="s">
        <v>50</v>
      </c>
      <c r="D20" s="10" t="s">
        <v>184</v>
      </c>
      <c r="E20" s="10">
        <v>100.0</v>
      </c>
      <c r="F20" s="10">
        <v>899.0</v>
      </c>
      <c r="G20" s="10" t="b">
        <v>1</v>
      </c>
      <c r="H20" s="9">
        <v>45315.41861111111</v>
      </c>
      <c r="I20" s="10" t="s">
        <v>185</v>
      </c>
      <c r="J20" s="11"/>
      <c r="K20" s="11"/>
      <c r="L20" s="11"/>
      <c r="M20" s="11"/>
      <c r="N20" s="10">
        <v>21.2817</v>
      </c>
      <c r="O20" s="10">
        <v>-157.825</v>
      </c>
      <c r="P20" s="10" t="s">
        <v>53</v>
      </c>
      <c r="Q20" s="10" t="s">
        <v>54</v>
      </c>
      <c r="R20" s="10" t="s">
        <v>55</v>
      </c>
      <c r="S20" s="10" t="s">
        <v>56</v>
      </c>
      <c r="T20" s="10" t="s">
        <v>1241</v>
      </c>
      <c r="U20" s="10" t="s">
        <v>78</v>
      </c>
      <c r="V20" s="11"/>
      <c r="W20" s="10" t="s">
        <v>59</v>
      </c>
      <c r="X20" s="10" t="s">
        <v>186</v>
      </c>
      <c r="Y20" s="10" t="s">
        <v>187</v>
      </c>
      <c r="Z20" s="10" t="s">
        <v>81</v>
      </c>
      <c r="AA20" s="10" t="s">
        <v>82</v>
      </c>
      <c r="AB20" s="10" t="s">
        <v>63</v>
      </c>
      <c r="AC20" s="10" t="s">
        <v>64</v>
      </c>
      <c r="AD20" s="10" t="s">
        <v>69</v>
      </c>
      <c r="AE20" s="10" t="s">
        <v>66</v>
      </c>
      <c r="AF20" s="10" t="s">
        <v>189</v>
      </c>
      <c r="AG20" s="11"/>
      <c r="AH20" s="11"/>
      <c r="AI20" s="10" t="s">
        <v>69</v>
      </c>
      <c r="AJ20" s="10" t="s">
        <v>69</v>
      </c>
      <c r="AK20" s="11"/>
      <c r="AL20" s="10" t="s">
        <v>123</v>
      </c>
      <c r="AM20" s="10" t="s">
        <v>103</v>
      </c>
      <c r="AN20" s="11"/>
      <c r="AO20" s="10" t="s">
        <v>66</v>
      </c>
      <c r="AP20" s="10" t="s">
        <v>66</v>
      </c>
      <c r="AQ20" s="11"/>
      <c r="AR20" s="10" t="s">
        <v>73</v>
      </c>
      <c r="AS20" s="10" t="s">
        <v>74</v>
      </c>
      <c r="AT20" s="10" t="s">
        <v>74</v>
      </c>
      <c r="AU20" s="10" t="s">
        <v>72</v>
      </c>
      <c r="AV20" s="10" t="s">
        <v>72</v>
      </c>
      <c r="AW20" s="10" t="s">
        <v>74</v>
      </c>
      <c r="AX20" s="10" t="s">
        <v>69</v>
      </c>
      <c r="AY20" s="10" t="s">
        <v>66</v>
      </c>
      <c r="AZ20" s="11"/>
      <c r="BA20" s="10" t="s">
        <v>171</v>
      </c>
      <c r="BB20" s="11"/>
      <c r="BC20" s="10" t="s">
        <v>87</v>
      </c>
      <c r="BD20" s="10" t="s">
        <v>69</v>
      </c>
      <c r="BE20" s="10">
        <v>7893.0</v>
      </c>
    </row>
    <row r="21">
      <c r="A21" s="8">
        <v>45315.40831018519</v>
      </c>
      <c r="B21" s="9">
        <v>45315.41972222222</v>
      </c>
      <c r="C21" s="10" t="s">
        <v>50</v>
      </c>
      <c r="D21" s="10" t="s">
        <v>190</v>
      </c>
      <c r="E21" s="10">
        <v>100.0</v>
      </c>
      <c r="F21" s="10">
        <v>986.0</v>
      </c>
      <c r="G21" s="10" t="b">
        <v>1</v>
      </c>
      <c r="H21" s="9">
        <v>45315.41972222222</v>
      </c>
      <c r="I21" s="10" t="s">
        <v>191</v>
      </c>
      <c r="J21" s="11"/>
      <c r="K21" s="11"/>
      <c r="L21" s="11"/>
      <c r="M21" s="11"/>
      <c r="N21" s="10">
        <v>33.1494</v>
      </c>
      <c r="O21" s="10">
        <v>-96.828</v>
      </c>
      <c r="P21" s="10" t="s">
        <v>53</v>
      </c>
      <c r="Q21" s="10" t="s">
        <v>54</v>
      </c>
      <c r="R21" s="10" t="s">
        <v>55</v>
      </c>
      <c r="S21" s="10" t="s">
        <v>98</v>
      </c>
      <c r="T21" s="10" t="s">
        <v>1241</v>
      </c>
      <c r="U21" s="10" t="s">
        <v>78</v>
      </c>
      <c r="V21" s="11"/>
      <c r="W21" s="10" t="s">
        <v>79</v>
      </c>
      <c r="X21" s="10" t="s">
        <v>80</v>
      </c>
      <c r="Y21" s="11"/>
      <c r="Z21" s="10" t="s">
        <v>81</v>
      </c>
      <c r="AA21" s="10" t="s">
        <v>62</v>
      </c>
      <c r="AB21" s="10" t="s">
        <v>63</v>
      </c>
      <c r="AC21" s="10" t="s">
        <v>64</v>
      </c>
      <c r="AD21" s="10" t="s">
        <v>66</v>
      </c>
      <c r="AE21" s="10" t="s">
        <v>66</v>
      </c>
      <c r="AF21" s="10" t="s">
        <v>83</v>
      </c>
      <c r="AG21" s="11"/>
      <c r="AH21" s="11"/>
      <c r="AI21" s="10" t="s">
        <v>66</v>
      </c>
      <c r="AJ21" s="10" t="s">
        <v>69</v>
      </c>
      <c r="AK21" s="11"/>
      <c r="AL21" s="10" t="s">
        <v>123</v>
      </c>
      <c r="AM21" s="10" t="s">
        <v>147</v>
      </c>
      <c r="AN21" s="11"/>
      <c r="AO21" s="10" t="s">
        <v>66</v>
      </c>
      <c r="AP21" s="10" t="s">
        <v>66</v>
      </c>
      <c r="AQ21" s="11"/>
      <c r="AR21" s="10" t="s">
        <v>74</v>
      </c>
      <c r="AS21" s="10" t="s">
        <v>74</v>
      </c>
      <c r="AT21" s="10" t="s">
        <v>72</v>
      </c>
      <c r="AU21" s="10" t="s">
        <v>72</v>
      </c>
      <c r="AV21" s="10" t="s">
        <v>74</v>
      </c>
      <c r="AW21" s="10" t="s">
        <v>74</v>
      </c>
      <c r="AX21" s="10" t="s">
        <v>69</v>
      </c>
      <c r="AY21" s="10" t="s">
        <v>66</v>
      </c>
      <c r="AZ21" s="11"/>
      <c r="BA21" s="10" t="s">
        <v>192</v>
      </c>
      <c r="BB21" s="11"/>
      <c r="BC21" s="10" t="s">
        <v>87</v>
      </c>
      <c r="BD21" s="13" t="s">
        <v>193</v>
      </c>
      <c r="BE21" s="10">
        <v>6346.0</v>
      </c>
    </row>
    <row r="22">
      <c r="A22" s="8">
        <v>45315.40902777778</v>
      </c>
      <c r="B22" s="9">
        <v>45315.41936342593</v>
      </c>
      <c r="C22" s="10" t="s">
        <v>50</v>
      </c>
      <c r="D22" s="10" t="s">
        <v>195</v>
      </c>
      <c r="E22" s="10">
        <v>100.0</v>
      </c>
      <c r="F22" s="10">
        <v>892.0</v>
      </c>
      <c r="G22" s="10" t="b">
        <v>1</v>
      </c>
      <c r="H22" s="9">
        <v>45315.419375</v>
      </c>
      <c r="I22" s="10" t="s">
        <v>196</v>
      </c>
      <c r="J22" s="11"/>
      <c r="K22" s="11"/>
      <c r="L22" s="11"/>
      <c r="M22" s="11"/>
      <c r="N22" s="10">
        <v>28.6542</v>
      </c>
      <c r="O22" s="10">
        <v>77.2373</v>
      </c>
      <c r="P22" s="10" t="s">
        <v>53</v>
      </c>
      <c r="Q22" s="10" t="s">
        <v>54</v>
      </c>
      <c r="R22" s="10" t="s">
        <v>55</v>
      </c>
      <c r="S22" s="10" t="s">
        <v>98</v>
      </c>
      <c r="T22" s="10" t="s">
        <v>1241</v>
      </c>
      <c r="U22" s="10" t="s">
        <v>58</v>
      </c>
      <c r="V22" s="11"/>
      <c r="W22" s="10" t="s">
        <v>138</v>
      </c>
      <c r="X22" s="10" t="s">
        <v>80</v>
      </c>
      <c r="Y22" s="11"/>
      <c r="Z22" s="10" t="s">
        <v>81</v>
      </c>
      <c r="AA22" s="10" t="s">
        <v>100</v>
      </c>
      <c r="AB22" s="10" t="s">
        <v>63</v>
      </c>
      <c r="AC22" s="10" t="s">
        <v>64</v>
      </c>
      <c r="AD22" s="10" t="s">
        <v>65</v>
      </c>
      <c r="AE22" s="10" t="s">
        <v>66</v>
      </c>
      <c r="AF22" s="10" t="s">
        <v>83</v>
      </c>
      <c r="AG22" s="11"/>
      <c r="AH22" s="11"/>
      <c r="AI22" s="10" t="s">
        <v>66</v>
      </c>
      <c r="AJ22" s="10" t="s">
        <v>69</v>
      </c>
      <c r="AK22" s="11"/>
      <c r="AL22" s="10" t="s">
        <v>146</v>
      </c>
      <c r="AM22" s="10" t="s">
        <v>103</v>
      </c>
      <c r="AN22" s="11"/>
      <c r="AO22" s="10" t="s">
        <v>66</v>
      </c>
      <c r="AP22" s="10" t="s">
        <v>66</v>
      </c>
      <c r="AQ22" s="11"/>
      <c r="AR22" s="10" t="s">
        <v>74</v>
      </c>
      <c r="AS22" s="10" t="s">
        <v>74</v>
      </c>
      <c r="AT22" s="10" t="s">
        <v>74</v>
      </c>
      <c r="AU22" s="10" t="s">
        <v>72</v>
      </c>
      <c r="AV22" s="10" t="s">
        <v>72</v>
      </c>
      <c r="AW22" s="10" t="s">
        <v>74</v>
      </c>
      <c r="AX22" s="10" t="s">
        <v>69</v>
      </c>
      <c r="AY22" s="10" t="s">
        <v>66</v>
      </c>
      <c r="AZ22" s="11"/>
      <c r="BA22" s="10" t="s">
        <v>197</v>
      </c>
      <c r="BB22" s="11"/>
      <c r="BC22" s="10" t="s">
        <v>87</v>
      </c>
      <c r="BD22" s="10" t="s">
        <v>140</v>
      </c>
      <c r="BE22" s="10">
        <v>7429.0</v>
      </c>
    </row>
    <row r="23">
      <c r="A23" s="8">
        <v>45315.40966435185</v>
      </c>
      <c r="B23" s="9">
        <v>45315.42375</v>
      </c>
      <c r="C23" s="10" t="s">
        <v>50</v>
      </c>
      <c r="D23" s="10" t="s">
        <v>198</v>
      </c>
      <c r="E23" s="10">
        <v>98.0</v>
      </c>
      <c r="F23" s="10">
        <v>1217.0</v>
      </c>
      <c r="G23" s="10" t="b">
        <v>0</v>
      </c>
      <c r="H23" s="9">
        <v>45322.42376157407</v>
      </c>
      <c r="I23" s="10" t="s">
        <v>1248</v>
      </c>
      <c r="J23" s="11"/>
      <c r="K23" s="11"/>
      <c r="L23" s="11"/>
      <c r="M23" s="11"/>
      <c r="N23" s="11"/>
      <c r="O23" s="11"/>
      <c r="P23" s="10" t="s">
        <v>53</v>
      </c>
      <c r="Q23" s="10" t="s">
        <v>54</v>
      </c>
      <c r="R23" s="10" t="s">
        <v>55</v>
      </c>
      <c r="S23" s="10" t="s">
        <v>56</v>
      </c>
      <c r="T23" s="10" t="s">
        <v>108</v>
      </c>
      <c r="U23" s="10" t="s">
        <v>121</v>
      </c>
      <c r="V23" s="11"/>
      <c r="W23" s="10" t="s">
        <v>79</v>
      </c>
      <c r="X23" s="10" t="s">
        <v>80</v>
      </c>
      <c r="Y23" s="11"/>
      <c r="Z23" s="10" t="s">
        <v>61</v>
      </c>
      <c r="AA23" s="10" t="s">
        <v>100</v>
      </c>
      <c r="AB23" s="10" t="s">
        <v>63</v>
      </c>
      <c r="AC23" s="10" t="s">
        <v>64</v>
      </c>
      <c r="AD23" s="10" t="s">
        <v>66</v>
      </c>
      <c r="AE23" s="10" t="s">
        <v>66</v>
      </c>
      <c r="AF23" s="10" t="s">
        <v>189</v>
      </c>
      <c r="AG23" s="11"/>
      <c r="AH23" s="11"/>
      <c r="AI23" s="10" t="s">
        <v>69</v>
      </c>
      <c r="AJ23" s="10" t="s">
        <v>69</v>
      </c>
      <c r="AK23" s="11"/>
      <c r="AL23" s="10" t="s">
        <v>70</v>
      </c>
      <c r="AM23" s="10" t="s">
        <v>147</v>
      </c>
      <c r="AN23" s="11"/>
      <c r="AO23" s="10" t="s">
        <v>66</v>
      </c>
      <c r="AP23" s="10" t="s">
        <v>66</v>
      </c>
      <c r="AQ23" s="11"/>
      <c r="AR23" s="10" t="s">
        <v>74</v>
      </c>
      <c r="AS23" s="10" t="s">
        <v>74</v>
      </c>
      <c r="AT23" s="10" t="s">
        <v>73</v>
      </c>
      <c r="AU23" s="10" t="s">
        <v>74</v>
      </c>
      <c r="AV23" s="10" t="s">
        <v>74</v>
      </c>
      <c r="AW23" s="10" t="s">
        <v>74</v>
      </c>
      <c r="AX23" s="10" t="s">
        <v>65</v>
      </c>
      <c r="AY23" s="10" t="s">
        <v>66</v>
      </c>
      <c r="AZ23" s="11"/>
      <c r="BA23" s="10" t="s">
        <v>200</v>
      </c>
      <c r="BB23" s="11"/>
      <c r="BC23" s="10" t="s">
        <v>87</v>
      </c>
      <c r="BD23" s="10" t="s">
        <v>69</v>
      </c>
      <c r="BE23" s="10">
        <v>7433.0</v>
      </c>
    </row>
    <row r="24">
      <c r="A24" s="8">
        <v>45315.41006944444</v>
      </c>
      <c r="B24" s="9">
        <v>45315.42233796296</v>
      </c>
      <c r="C24" s="10" t="s">
        <v>50</v>
      </c>
      <c r="D24" s="10" t="s">
        <v>201</v>
      </c>
      <c r="E24" s="10">
        <v>100.0</v>
      </c>
      <c r="F24" s="10">
        <v>1060.0</v>
      </c>
      <c r="G24" s="10" t="b">
        <v>1</v>
      </c>
      <c r="H24" s="9">
        <v>45315.42234953704</v>
      </c>
      <c r="I24" s="10" t="s">
        <v>202</v>
      </c>
      <c r="J24" s="11"/>
      <c r="K24" s="11"/>
      <c r="L24" s="11"/>
      <c r="M24" s="11"/>
      <c r="N24" s="10">
        <v>41.9032</v>
      </c>
      <c r="O24" s="10">
        <v>-87.6383</v>
      </c>
      <c r="P24" s="10" t="s">
        <v>53</v>
      </c>
      <c r="Q24" s="10" t="s">
        <v>54</v>
      </c>
      <c r="R24" s="10" t="s">
        <v>55</v>
      </c>
      <c r="S24" s="10" t="s">
        <v>56</v>
      </c>
      <c r="T24" s="10" t="s">
        <v>1241</v>
      </c>
      <c r="U24" s="10" t="s">
        <v>78</v>
      </c>
      <c r="V24" s="11"/>
      <c r="W24" s="10" t="s">
        <v>59</v>
      </c>
      <c r="X24" s="10" t="s">
        <v>80</v>
      </c>
      <c r="Y24" s="11"/>
      <c r="Z24" s="10" t="s">
        <v>99</v>
      </c>
      <c r="AA24" s="10" t="s">
        <v>100</v>
      </c>
      <c r="AB24" s="10" t="s">
        <v>63</v>
      </c>
      <c r="AC24" s="10" t="s">
        <v>64</v>
      </c>
      <c r="AD24" s="10" t="s">
        <v>66</v>
      </c>
      <c r="AE24" s="10" t="s">
        <v>66</v>
      </c>
      <c r="AF24" s="10" t="s">
        <v>83</v>
      </c>
      <c r="AG24" s="11"/>
      <c r="AH24" s="11"/>
      <c r="AI24" s="10" t="s">
        <v>69</v>
      </c>
      <c r="AJ24" s="10" t="s">
        <v>69</v>
      </c>
      <c r="AK24" s="11"/>
      <c r="AL24" s="10" t="s">
        <v>146</v>
      </c>
      <c r="AM24" s="10" t="s">
        <v>124</v>
      </c>
      <c r="AN24" s="11"/>
      <c r="AO24" s="10" t="s">
        <v>66</v>
      </c>
      <c r="AP24" s="10" t="s">
        <v>66</v>
      </c>
      <c r="AQ24" s="11"/>
      <c r="AR24" s="10" t="s">
        <v>74</v>
      </c>
      <c r="AS24" s="10" t="s">
        <v>74</v>
      </c>
      <c r="AT24" s="10" t="s">
        <v>74</v>
      </c>
      <c r="AU24" s="10" t="s">
        <v>74</v>
      </c>
      <c r="AV24" s="10" t="s">
        <v>74</v>
      </c>
      <c r="AW24" s="10" t="s">
        <v>74</v>
      </c>
      <c r="AX24" s="10" t="s">
        <v>65</v>
      </c>
      <c r="AY24" s="10" t="s">
        <v>66</v>
      </c>
      <c r="AZ24" s="11"/>
      <c r="BA24" s="10" t="s">
        <v>200</v>
      </c>
      <c r="BB24" s="11"/>
      <c r="BC24" s="10" t="s">
        <v>87</v>
      </c>
      <c r="BD24" s="10" t="s">
        <v>69</v>
      </c>
      <c r="BE24" s="10">
        <v>6808.0</v>
      </c>
    </row>
    <row r="25">
      <c r="A25" s="8">
        <v>45315.415625</v>
      </c>
      <c r="B25" s="9">
        <v>45315.42855324074</v>
      </c>
      <c r="C25" s="10" t="s">
        <v>50</v>
      </c>
      <c r="D25" s="10" t="s">
        <v>207</v>
      </c>
      <c r="E25" s="10">
        <v>100.0</v>
      </c>
      <c r="F25" s="10">
        <v>1117.0</v>
      </c>
      <c r="G25" s="10" t="b">
        <v>1</v>
      </c>
      <c r="H25" s="9">
        <v>45315.428564814814</v>
      </c>
      <c r="I25" s="10" t="s">
        <v>208</v>
      </c>
      <c r="J25" s="11"/>
      <c r="K25" s="11"/>
      <c r="L25" s="11"/>
      <c r="M25" s="11"/>
      <c r="N25" s="10">
        <v>34.1263</v>
      </c>
      <c r="O25" s="10">
        <v>-90.0044</v>
      </c>
      <c r="P25" s="10" t="s">
        <v>53</v>
      </c>
      <c r="Q25" s="10" t="s">
        <v>54</v>
      </c>
      <c r="R25" s="10" t="s">
        <v>55</v>
      </c>
      <c r="S25" s="10" t="s">
        <v>98</v>
      </c>
      <c r="T25" s="10" t="s">
        <v>1241</v>
      </c>
      <c r="U25" s="10" t="s">
        <v>78</v>
      </c>
      <c r="V25" s="11"/>
      <c r="W25" s="10" t="s">
        <v>59</v>
      </c>
      <c r="X25" s="10" t="s">
        <v>92</v>
      </c>
      <c r="Y25" s="11"/>
      <c r="Z25" s="10" t="s">
        <v>81</v>
      </c>
      <c r="AA25" s="10" t="s">
        <v>82</v>
      </c>
      <c r="AB25" s="10" t="s">
        <v>63</v>
      </c>
      <c r="AC25" s="10" t="s">
        <v>64</v>
      </c>
      <c r="AD25" s="10" t="s">
        <v>66</v>
      </c>
      <c r="AE25" s="10" t="s">
        <v>66</v>
      </c>
      <c r="AF25" s="10" t="s">
        <v>83</v>
      </c>
      <c r="AG25" s="11"/>
      <c r="AH25" s="11"/>
      <c r="AI25" s="10" t="s">
        <v>66</v>
      </c>
      <c r="AJ25" s="10" t="s">
        <v>69</v>
      </c>
      <c r="AK25" s="11"/>
      <c r="AL25" s="10" t="s">
        <v>146</v>
      </c>
      <c r="AM25" s="10" t="s">
        <v>85</v>
      </c>
      <c r="AN25" s="11"/>
      <c r="AO25" s="10" t="s">
        <v>66</v>
      </c>
      <c r="AP25" s="10" t="s">
        <v>66</v>
      </c>
      <c r="AQ25" s="11"/>
      <c r="AR25" s="10" t="s">
        <v>74</v>
      </c>
      <c r="AS25" s="10" t="s">
        <v>74</v>
      </c>
      <c r="AT25" s="10" t="s">
        <v>74</v>
      </c>
      <c r="AU25" s="10" t="s">
        <v>74</v>
      </c>
      <c r="AV25" s="10" t="s">
        <v>74</v>
      </c>
      <c r="AW25" s="10" t="s">
        <v>74</v>
      </c>
      <c r="AX25" s="10" t="s">
        <v>65</v>
      </c>
      <c r="AY25" s="10" t="s">
        <v>66</v>
      </c>
      <c r="AZ25" s="11"/>
      <c r="BA25" s="10" t="s">
        <v>209</v>
      </c>
      <c r="BB25" s="11"/>
      <c r="BC25" s="10" t="s">
        <v>87</v>
      </c>
      <c r="BD25" s="10" t="s">
        <v>210</v>
      </c>
      <c r="BE25" s="10">
        <v>9473.0</v>
      </c>
    </row>
    <row r="26">
      <c r="A26" s="8">
        <v>45315.4305787037</v>
      </c>
      <c r="B26" s="9">
        <v>45315.44888888889</v>
      </c>
      <c r="C26" s="10" t="s">
        <v>50</v>
      </c>
      <c r="D26" s="10" t="s">
        <v>221</v>
      </c>
      <c r="E26" s="10">
        <v>100.0</v>
      </c>
      <c r="F26" s="10">
        <v>1581.0</v>
      </c>
      <c r="G26" s="10" t="b">
        <v>1</v>
      </c>
      <c r="H26" s="9">
        <v>45315.448900462965</v>
      </c>
      <c r="I26" s="10" t="s">
        <v>222</v>
      </c>
      <c r="J26" s="11"/>
      <c r="K26" s="11"/>
      <c r="L26" s="11"/>
      <c r="M26" s="11"/>
      <c r="N26" s="10">
        <v>44.9048</v>
      </c>
      <c r="O26" s="10">
        <v>-97.1243</v>
      </c>
      <c r="P26" s="10" t="s">
        <v>53</v>
      </c>
      <c r="Q26" s="10" t="s">
        <v>54</v>
      </c>
      <c r="R26" s="10" t="s">
        <v>55</v>
      </c>
      <c r="S26" s="10" t="s">
        <v>98</v>
      </c>
      <c r="T26" s="10" t="s">
        <v>1241</v>
      </c>
      <c r="U26" s="10" t="s">
        <v>78</v>
      </c>
      <c r="V26" s="11"/>
      <c r="W26" s="10" t="s">
        <v>59</v>
      </c>
      <c r="X26" s="10" t="s">
        <v>92</v>
      </c>
      <c r="Y26" s="11"/>
      <c r="Z26" s="10" t="s">
        <v>81</v>
      </c>
      <c r="AA26" s="10" t="s">
        <v>100</v>
      </c>
      <c r="AB26" s="10" t="s">
        <v>63</v>
      </c>
      <c r="AC26" s="10" t="s">
        <v>64</v>
      </c>
      <c r="AD26" s="10" t="s">
        <v>66</v>
      </c>
      <c r="AE26" s="10" t="s">
        <v>66</v>
      </c>
      <c r="AF26" s="10" t="s">
        <v>83</v>
      </c>
      <c r="AG26" s="11"/>
      <c r="AH26" s="11"/>
      <c r="AI26" s="10" t="s">
        <v>66</v>
      </c>
      <c r="AJ26" s="10" t="s">
        <v>69</v>
      </c>
      <c r="AK26" s="11"/>
      <c r="AL26" s="10" t="s">
        <v>70</v>
      </c>
      <c r="AM26" s="10" t="s">
        <v>103</v>
      </c>
      <c r="AN26" s="11"/>
      <c r="AO26" s="10" t="s">
        <v>65</v>
      </c>
      <c r="AP26" s="10" t="s">
        <v>66</v>
      </c>
      <c r="AQ26" s="11"/>
      <c r="AR26" s="10" t="s">
        <v>74</v>
      </c>
      <c r="AS26" s="10" t="s">
        <v>74</v>
      </c>
      <c r="AT26" s="10" t="s">
        <v>74</v>
      </c>
      <c r="AU26" s="10" t="s">
        <v>74</v>
      </c>
      <c r="AV26" s="10" t="s">
        <v>74</v>
      </c>
      <c r="AW26" s="10" t="s">
        <v>74</v>
      </c>
      <c r="AX26" s="10" t="s">
        <v>69</v>
      </c>
      <c r="AY26" s="10" t="s">
        <v>66</v>
      </c>
      <c r="AZ26" s="11"/>
      <c r="BA26" s="10" t="s">
        <v>223</v>
      </c>
      <c r="BB26" s="11"/>
      <c r="BC26" s="10" t="s">
        <v>87</v>
      </c>
      <c r="BD26" s="10" t="s">
        <v>224</v>
      </c>
      <c r="BE26" s="10">
        <v>3620.0</v>
      </c>
    </row>
    <row r="27">
      <c r="A27" s="8">
        <v>45315.43834490741</v>
      </c>
      <c r="B27" s="9">
        <v>45315.44805555556</v>
      </c>
      <c r="C27" s="10" t="s">
        <v>50</v>
      </c>
      <c r="D27" s="10" t="s">
        <v>225</v>
      </c>
      <c r="E27" s="10">
        <v>100.0</v>
      </c>
      <c r="F27" s="10">
        <v>838.0</v>
      </c>
      <c r="G27" s="10" t="b">
        <v>1</v>
      </c>
      <c r="H27" s="9">
        <v>45315.448067129626</v>
      </c>
      <c r="I27" s="10" t="s">
        <v>226</v>
      </c>
      <c r="J27" s="11"/>
      <c r="K27" s="11"/>
      <c r="L27" s="11"/>
      <c r="M27" s="11"/>
      <c r="N27" s="10">
        <v>43.116</v>
      </c>
      <c r="O27" s="10">
        <v>-83.6895</v>
      </c>
      <c r="P27" s="10" t="s">
        <v>53</v>
      </c>
      <c r="Q27" s="10" t="s">
        <v>54</v>
      </c>
      <c r="R27" s="10" t="s">
        <v>55</v>
      </c>
      <c r="S27" s="10" t="s">
        <v>98</v>
      </c>
      <c r="T27" s="10" t="s">
        <v>1241</v>
      </c>
      <c r="U27" s="10" t="s">
        <v>78</v>
      </c>
      <c r="V27" s="11"/>
      <c r="W27" s="10" t="s">
        <v>79</v>
      </c>
      <c r="X27" s="10" t="s">
        <v>80</v>
      </c>
      <c r="Y27" s="11"/>
      <c r="Z27" s="10" t="s">
        <v>81</v>
      </c>
      <c r="AA27" s="10" t="s">
        <v>100</v>
      </c>
      <c r="AB27" s="10" t="s">
        <v>63</v>
      </c>
      <c r="AC27" s="10" t="s">
        <v>64</v>
      </c>
      <c r="AD27" s="10" t="s">
        <v>66</v>
      </c>
      <c r="AE27" s="10" t="s">
        <v>66</v>
      </c>
      <c r="AF27" s="10" t="s">
        <v>83</v>
      </c>
      <c r="AG27" s="11"/>
      <c r="AH27" s="11"/>
      <c r="AI27" s="10" t="s">
        <v>66</v>
      </c>
      <c r="AJ27" s="10" t="s">
        <v>69</v>
      </c>
      <c r="AK27" s="11"/>
      <c r="AL27" s="10" t="s">
        <v>70</v>
      </c>
      <c r="AM27" s="10" t="s">
        <v>124</v>
      </c>
      <c r="AN27" s="11"/>
      <c r="AO27" s="10" t="s">
        <v>66</v>
      </c>
      <c r="AP27" s="10" t="s">
        <v>66</v>
      </c>
      <c r="AQ27" s="11"/>
      <c r="AR27" s="10" t="s">
        <v>74</v>
      </c>
      <c r="AS27" s="10" t="s">
        <v>74</v>
      </c>
      <c r="AT27" s="10" t="s">
        <v>74</v>
      </c>
      <c r="AU27" s="10" t="s">
        <v>72</v>
      </c>
      <c r="AV27" s="10" t="s">
        <v>72</v>
      </c>
      <c r="AW27" s="10" t="s">
        <v>74</v>
      </c>
      <c r="AX27" s="10" t="s">
        <v>69</v>
      </c>
      <c r="AY27" s="10" t="s">
        <v>66</v>
      </c>
      <c r="AZ27" s="11"/>
      <c r="BA27" s="10" t="s">
        <v>227</v>
      </c>
      <c r="BB27" s="11"/>
      <c r="BC27" s="10" t="s">
        <v>87</v>
      </c>
      <c r="BD27" s="10" t="s">
        <v>126</v>
      </c>
      <c r="BE27" s="10">
        <v>9886.0</v>
      </c>
    </row>
    <row r="28">
      <c r="A28" s="8">
        <v>45315.44432870371</v>
      </c>
      <c r="B28" s="9">
        <v>45315.45265046296</v>
      </c>
      <c r="C28" s="10" t="s">
        <v>50</v>
      </c>
      <c r="D28" s="10" t="s">
        <v>110</v>
      </c>
      <c r="E28" s="10">
        <v>100.0</v>
      </c>
      <c r="F28" s="10">
        <v>719.0</v>
      </c>
      <c r="G28" s="10" t="b">
        <v>1</v>
      </c>
      <c r="H28" s="9">
        <v>45315.45265046296</v>
      </c>
      <c r="I28" s="10" t="s">
        <v>228</v>
      </c>
      <c r="J28" s="11"/>
      <c r="K28" s="11"/>
      <c r="L28" s="11"/>
      <c r="M28" s="11"/>
      <c r="N28" s="10">
        <v>33.9212</v>
      </c>
      <c r="O28" s="10">
        <v>-118.1424</v>
      </c>
      <c r="P28" s="10" t="s">
        <v>53</v>
      </c>
      <c r="Q28" s="10" t="s">
        <v>54</v>
      </c>
      <c r="R28" s="10" t="s">
        <v>55</v>
      </c>
      <c r="S28" s="10" t="s">
        <v>98</v>
      </c>
      <c r="T28" s="10" t="s">
        <v>1241</v>
      </c>
      <c r="U28" s="10" t="s">
        <v>58</v>
      </c>
      <c r="V28" s="11"/>
      <c r="W28" s="10" t="s">
        <v>59</v>
      </c>
      <c r="X28" s="10" t="s">
        <v>92</v>
      </c>
      <c r="Y28" s="11"/>
      <c r="Z28" s="10" t="s">
        <v>81</v>
      </c>
      <c r="AA28" s="10" t="s">
        <v>100</v>
      </c>
      <c r="AB28" s="10" t="s">
        <v>63</v>
      </c>
      <c r="AC28" s="10" t="s">
        <v>64</v>
      </c>
      <c r="AD28" s="10" t="s">
        <v>66</v>
      </c>
      <c r="AE28" s="10" t="s">
        <v>66</v>
      </c>
      <c r="AF28" s="10" t="s">
        <v>83</v>
      </c>
      <c r="AG28" s="11"/>
      <c r="AH28" s="11"/>
      <c r="AI28" s="10" t="s">
        <v>66</v>
      </c>
      <c r="AJ28" s="10" t="s">
        <v>69</v>
      </c>
      <c r="AK28" s="11"/>
      <c r="AL28" s="10" t="s">
        <v>123</v>
      </c>
      <c r="AM28" s="10" t="s">
        <v>103</v>
      </c>
      <c r="AN28" s="11"/>
      <c r="AO28" s="10" t="s">
        <v>66</v>
      </c>
      <c r="AP28" s="10" t="s">
        <v>66</v>
      </c>
      <c r="AQ28" s="11"/>
      <c r="AR28" s="10" t="s">
        <v>74</v>
      </c>
      <c r="AS28" s="10" t="s">
        <v>74</v>
      </c>
      <c r="AT28" s="10" t="s">
        <v>74</v>
      </c>
      <c r="AU28" s="10" t="s">
        <v>72</v>
      </c>
      <c r="AV28" s="10" t="s">
        <v>72</v>
      </c>
      <c r="AW28" s="10" t="s">
        <v>74</v>
      </c>
      <c r="AX28" s="10" t="s">
        <v>69</v>
      </c>
      <c r="AY28" s="10" t="s">
        <v>66</v>
      </c>
      <c r="AZ28" s="11"/>
      <c r="BA28" s="10" t="s">
        <v>229</v>
      </c>
      <c r="BB28" s="11"/>
      <c r="BC28" s="10" t="s">
        <v>87</v>
      </c>
      <c r="BD28" s="10" t="s">
        <v>69</v>
      </c>
      <c r="BE28" s="10">
        <v>5877.0</v>
      </c>
    </row>
    <row r="29">
      <c r="A29" s="8">
        <v>45315.514189814814</v>
      </c>
      <c r="B29" s="9">
        <v>45315.522997685184</v>
      </c>
      <c r="C29" s="10" t="s">
        <v>50</v>
      </c>
      <c r="D29" s="10" t="s">
        <v>230</v>
      </c>
      <c r="E29" s="10">
        <v>100.0</v>
      </c>
      <c r="F29" s="10">
        <v>760.0</v>
      </c>
      <c r="G29" s="10" t="b">
        <v>1</v>
      </c>
      <c r="H29" s="9">
        <v>45315.52300925926</v>
      </c>
      <c r="I29" s="10" t="s">
        <v>231</v>
      </c>
      <c r="J29" s="11"/>
      <c r="K29" s="11"/>
      <c r="L29" s="11"/>
      <c r="M29" s="11"/>
      <c r="N29" s="10">
        <v>36.7405</v>
      </c>
      <c r="O29" s="10">
        <v>-119.7508</v>
      </c>
      <c r="P29" s="10" t="s">
        <v>53</v>
      </c>
      <c r="Q29" s="10" t="s">
        <v>54</v>
      </c>
      <c r="R29" s="10" t="s">
        <v>55</v>
      </c>
      <c r="S29" s="10" t="s">
        <v>98</v>
      </c>
      <c r="T29" s="10" t="s">
        <v>108</v>
      </c>
      <c r="U29" s="10" t="s">
        <v>78</v>
      </c>
      <c r="V29" s="11"/>
      <c r="W29" s="10" t="s">
        <v>79</v>
      </c>
      <c r="X29" s="10" t="s">
        <v>80</v>
      </c>
      <c r="Y29" s="11"/>
      <c r="Z29" s="10" t="s">
        <v>61</v>
      </c>
      <c r="AA29" s="10" t="s">
        <v>100</v>
      </c>
      <c r="AB29" s="10" t="s">
        <v>63</v>
      </c>
      <c r="AC29" s="10" t="s">
        <v>64</v>
      </c>
      <c r="AD29" s="10" t="s">
        <v>69</v>
      </c>
      <c r="AE29" s="10" t="s">
        <v>66</v>
      </c>
      <c r="AF29" s="10" t="s">
        <v>83</v>
      </c>
      <c r="AG29" s="11"/>
      <c r="AH29" s="11"/>
      <c r="AI29" s="10" t="s">
        <v>69</v>
      </c>
      <c r="AJ29" s="10" t="s">
        <v>69</v>
      </c>
      <c r="AK29" s="11"/>
      <c r="AL29" s="10" t="s">
        <v>123</v>
      </c>
      <c r="AM29" s="10" t="s">
        <v>124</v>
      </c>
      <c r="AN29" s="11"/>
      <c r="AO29" s="10" t="s">
        <v>66</v>
      </c>
      <c r="AP29" s="10" t="s">
        <v>66</v>
      </c>
      <c r="AQ29" s="11"/>
      <c r="AR29" s="10" t="s">
        <v>74</v>
      </c>
      <c r="AS29" s="10" t="s">
        <v>74</v>
      </c>
      <c r="AT29" s="10" t="s">
        <v>74</v>
      </c>
      <c r="AU29" s="10" t="s">
        <v>74</v>
      </c>
      <c r="AV29" s="10" t="s">
        <v>73</v>
      </c>
      <c r="AW29" s="10" t="s">
        <v>73</v>
      </c>
      <c r="AX29" s="10" t="s">
        <v>69</v>
      </c>
      <c r="AY29" s="10" t="s">
        <v>66</v>
      </c>
      <c r="AZ29" s="11"/>
      <c r="BA29" s="10" t="s">
        <v>232</v>
      </c>
      <c r="BB29" s="11"/>
      <c r="BC29" s="10" t="s">
        <v>87</v>
      </c>
      <c r="BD29" s="10" t="s">
        <v>126</v>
      </c>
      <c r="BE29" s="10">
        <v>1956.0</v>
      </c>
    </row>
    <row r="30">
      <c r="A30" s="8">
        <v>45390.526284722226</v>
      </c>
      <c r="B30" s="9">
        <v>45390.539143518516</v>
      </c>
      <c r="C30" s="10" t="s">
        <v>50</v>
      </c>
      <c r="D30" s="10" t="s">
        <v>1251</v>
      </c>
      <c r="E30" s="10">
        <v>100.0</v>
      </c>
      <c r="F30" s="10">
        <v>1111.0</v>
      </c>
      <c r="G30" s="10" t="b">
        <v>1</v>
      </c>
      <c r="H30" s="9">
        <v>45390.539143518516</v>
      </c>
      <c r="I30" s="10" t="s">
        <v>1252</v>
      </c>
      <c r="J30" s="11"/>
      <c r="K30" s="11"/>
      <c r="L30" s="11"/>
      <c r="M30" s="11"/>
      <c r="N30" s="10">
        <v>35.4619</v>
      </c>
      <c r="O30" s="10">
        <v>-97.3932</v>
      </c>
      <c r="P30" s="10" t="s">
        <v>53</v>
      </c>
      <c r="Q30" s="10" t="s">
        <v>54</v>
      </c>
      <c r="R30" s="10" t="s">
        <v>55</v>
      </c>
      <c r="S30" s="10" t="s">
        <v>56</v>
      </c>
      <c r="T30" s="10" t="s">
        <v>108</v>
      </c>
      <c r="U30" s="10" t="s">
        <v>78</v>
      </c>
      <c r="V30" s="11"/>
      <c r="W30" s="10" t="s">
        <v>59</v>
      </c>
      <c r="X30" s="10" t="s">
        <v>188</v>
      </c>
      <c r="Y30" s="11"/>
      <c r="Z30" s="10" t="s">
        <v>61</v>
      </c>
      <c r="AA30" s="10" t="s">
        <v>93</v>
      </c>
      <c r="AB30" s="10" t="s">
        <v>63</v>
      </c>
      <c r="AC30" s="10" t="s">
        <v>64</v>
      </c>
      <c r="AD30" s="10" t="s">
        <v>66</v>
      </c>
      <c r="AE30" s="10" t="s">
        <v>66</v>
      </c>
      <c r="AF30" s="10" t="s">
        <v>83</v>
      </c>
      <c r="AG30" s="11"/>
      <c r="AH30" s="11"/>
      <c r="AI30" s="10" t="s">
        <v>66</v>
      </c>
      <c r="AJ30" s="10" t="s">
        <v>69</v>
      </c>
      <c r="AK30" s="11"/>
      <c r="AL30" s="10" t="s">
        <v>84</v>
      </c>
      <c r="AM30" s="10" t="s">
        <v>124</v>
      </c>
      <c r="AN30" s="11"/>
      <c r="AO30" s="10" t="s">
        <v>65</v>
      </c>
      <c r="AP30" s="10" t="s">
        <v>66</v>
      </c>
      <c r="AQ30" s="11"/>
      <c r="AR30" s="10" t="s">
        <v>74</v>
      </c>
      <c r="AS30" s="10" t="s">
        <v>74</v>
      </c>
      <c r="AT30" s="10" t="s">
        <v>74</v>
      </c>
      <c r="AU30" s="10" t="s">
        <v>113</v>
      </c>
      <c r="AV30" s="10" t="s">
        <v>74</v>
      </c>
      <c r="AW30" s="10" t="s">
        <v>74</v>
      </c>
      <c r="AX30" s="10" t="s">
        <v>69</v>
      </c>
      <c r="AY30" s="10" t="s">
        <v>66</v>
      </c>
      <c r="AZ30" s="10" t="s">
        <v>1253</v>
      </c>
      <c r="BA30" s="10" t="s">
        <v>125</v>
      </c>
      <c r="BB30" s="11"/>
      <c r="BC30" s="10" t="s">
        <v>87</v>
      </c>
      <c r="BD30" s="10" t="s">
        <v>126</v>
      </c>
      <c r="BE30" s="10">
        <v>8383.0</v>
      </c>
    </row>
    <row r="31">
      <c r="A31" s="8">
        <v>45390.54510416667</v>
      </c>
      <c r="B31" s="9">
        <v>45390.55541666667</v>
      </c>
      <c r="C31" s="10" t="s">
        <v>50</v>
      </c>
      <c r="D31" s="10" t="s">
        <v>1254</v>
      </c>
      <c r="E31" s="10">
        <v>100.0</v>
      </c>
      <c r="F31" s="10">
        <v>891.0</v>
      </c>
      <c r="G31" s="10" t="b">
        <v>1</v>
      </c>
      <c r="H31" s="9">
        <v>45390.55542824074</v>
      </c>
      <c r="I31" s="10" t="s">
        <v>1255</v>
      </c>
      <c r="J31" s="11"/>
      <c r="K31" s="11"/>
      <c r="L31" s="11"/>
      <c r="M31" s="11"/>
      <c r="N31" s="10">
        <v>34.1619</v>
      </c>
      <c r="O31" s="10">
        <v>-116.4335</v>
      </c>
      <c r="P31" s="10" t="s">
        <v>53</v>
      </c>
      <c r="Q31" s="10" t="s">
        <v>54</v>
      </c>
      <c r="R31" s="10" t="s">
        <v>55</v>
      </c>
      <c r="S31" s="10" t="s">
        <v>98</v>
      </c>
      <c r="T31" s="10" t="s">
        <v>108</v>
      </c>
      <c r="U31" s="10" t="s">
        <v>78</v>
      </c>
      <c r="V31" s="11"/>
      <c r="W31" s="10" t="s">
        <v>79</v>
      </c>
      <c r="X31" s="10" t="s">
        <v>92</v>
      </c>
      <c r="Y31" s="11"/>
      <c r="Z31" s="10" t="s">
        <v>81</v>
      </c>
      <c r="AA31" s="10" t="s">
        <v>93</v>
      </c>
      <c r="AB31" s="10" t="s">
        <v>63</v>
      </c>
      <c r="AC31" s="10" t="s">
        <v>64</v>
      </c>
      <c r="AD31" s="10" t="s">
        <v>66</v>
      </c>
      <c r="AE31" s="10" t="s">
        <v>66</v>
      </c>
      <c r="AF31" s="10" t="s">
        <v>83</v>
      </c>
      <c r="AG31" s="11"/>
      <c r="AH31" s="11"/>
      <c r="AI31" s="10" t="s">
        <v>66</v>
      </c>
      <c r="AJ31" s="10" t="s">
        <v>69</v>
      </c>
      <c r="AK31" s="11"/>
      <c r="AL31" s="10" t="s">
        <v>70</v>
      </c>
      <c r="AM31" s="10" t="s">
        <v>131</v>
      </c>
      <c r="AN31" s="11"/>
      <c r="AO31" s="10" t="s">
        <v>66</v>
      </c>
      <c r="AP31" s="10" t="s">
        <v>66</v>
      </c>
      <c r="AQ31" s="11"/>
      <c r="AR31" s="10" t="s">
        <v>74</v>
      </c>
      <c r="AS31" s="10" t="s">
        <v>74</v>
      </c>
      <c r="AT31" s="10" t="s">
        <v>74</v>
      </c>
      <c r="AU31" s="10" t="s">
        <v>74</v>
      </c>
      <c r="AV31" s="10" t="s">
        <v>74</v>
      </c>
      <c r="AW31" s="10" t="s">
        <v>74</v>
      </c>
      <c r="AX31" s="10" t="s">
        <v>69</v>
      </c>
      <c r="AY31" s="10" t="s">
        <v>66</v>
      </c>
      <c r="AZ31" s="10" t="s">
        <v>1253</v>
      </c>
      <c r="BA31" s="10" t="s">
        <v>1256</v>
      </c>
      <c r="BB31" s="11"/>
      <c r="BC31" s="10" t="s">
        <v>87</v>
      </c>
      <c r="BD31" s="10" t="s">
        <v>1257</v>
      </c>
      <c r="BE31" s="10">
        <v>4912.0</v>
      </c>
    </row>
    <row r="32">
      <c r="A32" s="8">
        <v>45390.55021990741</v>
      </c>
      <c r="B32" s="9">
        <v>45390.55730324074</v>
      </c>
      <c r="C32" s="10" t="s">
        <v>50</v>
      </c>
      <c r="D32" s="10" t="s">
        <v>1259</v>
      </c>
      <c r="E32" s="10">
        <v>100.0</v>
      </c>
      <c r="F32" s="10">
        <v>612.0</v>
      </c>
      <c r="G32" s="10" t="b">
        <v>1</v>
      </c>
      <c r="H32" s="9">
        <v>45390.55731481482</v>
      </c>
      <c r="I32" s="10" t="s">
        <v>1263</v>
      </c>
      <c r="J32" s="11"/>
      <c r="K32" s="11"/>
      <c r="L32" s="11"/>
      <c r="M32" s="11"/>
      <c r="N32" s="10">
        <v>19.0748</v>
      </c>
      <c r="O32" s="10">
        <v>72.8856</v>
      </c>
      <c r="P32" s="10" t="s">
        <v>53</v>
      </c>
      <c r="Q32" s="10" t="s">
        <v>54</v>
      </c>
      <c r="R32" s="10" t="s">
        <v>55</v>
      </c>
      <c r="S32" s="10" t="s">
        <v>98</v>
      </c>
      <c r="T32" s="10" t="s">
        <v>108</v>
      </c>
      <c r="U32" s="10" t="s">
        <v>58</v>
      </c>
      <c r="V32" s="11"/>
      <c r="W32" s="10" t="s">
        <v>59</v>
      </c>
      <c r="X32" s="10" t="s">
        <v>80</v>
      </c>
      <c r="Y32" s="11"/>
      <c r="Z32" s="10" t="s">
        <v>968</v>
      </c>
      <c r="AA32" s="10" t="s">
        <v>100</v>
      </c>
      <c r="AB32" s="10" t="s">
        <v>63</v>
      </c>
      <c r="AC32" s="10" t="s">
        <v>64</v>
      </c>
      <c r="AD32" s="10" t="s">
        <v>65</v>
      </c>
      <c r="AE32" s="10" t="s">
        <v>66</v>
      </c>
      <c r="AF32" s="10" t="s">
        <v>83</v>
      </c>
      <c r="AG32" s="11"/>
      <c r="AH32" s="11"/>
      <c r="AI32" s="10" t="s">
        <v>66</v>
      </c>
      <c r="AJ32" s="10" t="s">
        <v>66</v>
      </c>
      <c r="AK32" s="10" t="s">
        <v>70</v>
      </c>
      <c r="AL32" s="11"/>
      <c r="AM32" s="10" t="s">
        <v>124</v>
      </c>
      <c r="AN32" s="11"/>
      <c r="AO32" s="10" t="s">
        <v>65</v>
      </c>
      <c r="AP32" s="10" t="s">
        <v>66</v>
      </c>
      <c r="AQ32" s="11"/>
      <c r="AR32" s="10" t="s">
        <v>74</v>
      </c>
      <c r="AS32" s="10" t="s">
        <v>74</v>
      </c>
      <c r="AT32" s="10" t="s">
        <v>72</v>
      </c>
      <c r="AU32" s="10" t="s">
        <v>72</v>
      </c>
      <c r="AV32" s="10" t="s">
        <v>72</v>
      </c>
      <c r="AW32" s="10" t="s">
        <v>74</v>
      </c>
      <c r="AX32" s="10" t="s">
        <v>65</v>
      </c>
      <c r="AY32" s="10" t="s">
        <v>66</v>
      </c>
      <c r="AZ32" s="10" t="s">
        <v>1253</v>
      </c>
      <c r="BA32" s="10" t="s">
        <v>227</v>
      </c>
      <c r="BB32" s="11"/>
      <c r="BC32" s="10" t="s">
        <v>87</v>
      </c>
      <c r="BD32" s="10" t="s">
        <v>69</v>
      </c>
      <c r="BE32" s="10">
        <v>8851.0</v>
      </c>
    </row>
    <row r="33">
      <c r="A33" s="8">
        <v>45390.55138888889</v>
      </c>
      <c r="B33" s="9">
        <v>45390.559583333335</v>
      </c>
      <c r="C33" s="10" t="s">
        <v>50</v>
      </c>
      <c r="D33" s="10" t="s">
        <v>1264</v>
      </c>
      <c r="E33" s="10">
        <v>100.0</v>
      </c>
      <c r="F33" s="10">
        <v>707.0</v>
      </c>
      <c r="G33" s="10" t="b">
        <v>1</v>
      </c>
      <c r="H33" s="9">
        <v>45390.559594907405</v>
      </c>
      <c r="I33" s="10" t="s">
        <v>1265</v>
      </c>
      <c r="J33" s="11"/>
      <c r="K33" s="11"/>
      <c r="L33" s="11"/>
      <c r="M33" s="11"/>
      <c r="N33" s="10">
        <v>40.7977</v>
      </c>
      <c r="O33" s="10">
        <v>-124.1565</v>
      </c>
      <c r="P33" s="10" t="s">
        <v>53</v>
      </c>
      <c r="Q33" s="10" t="s">
        <v>54</v>
      </c>
      <c r="R33" s="10" t="s">
        <v>55</v>
      </c>
      <c r="S33" s="10" t="s">
        <v>98</v>
      </c>
      <c r="T33" s="10" t="s">
        <v>108</v>
      </c>
      <c r="U33" s="10" t="s">
        <v>78</v>
      </c>
      <c r="V33" s="11"/>
      <c r="W33" s="10" t="s">
        <v>59</v>
      </c>
      <c r="X33" s="10" t="s">
        <v>80</v>
      </c>
      <c r="Y33" s="11"/>
      <c r="Z33" s="10" t="s">
        <v>61</v>
      </c>
      <c r="AA33" s="10" t="s">
        <v>112</v>
      </c>
      <c r="AB33" s="10" t="s">
        <v>63</v>
      </c>
      <c r="AC33" s="10" t="s">
        <v>64</v>
      </c>
      <c r="AD33" s="10" t="s">
        <v>66</v>
      </c>
      <c r="AE33" s="10" t="s">
        <v>66</v>
      </c>
      <c r="AF33" s="10" t="s">
        <v>189</v>
      </c>
      <c r="AG33" s="11"/>
      <c r="AH33" s="11"/>
      <c r="AI33" s="10" t="s">
        <v>66</v>
      </c>
      <c r="AJ33" s="10" t="s">
        <v>69</v>
      </c>
      <c r="AK33" s="11"/>
      <c r="AL33" s="10" t="s">
        <v>123</v>
      </c>
      <c r="AM33" s="10" t="s">
        <v>147</v>
      </c>
      <c r="AN33" s="11"/>
      <c r="AO33" s="10" t="s">
        <v>66</v>
      </c>
      <c r="AP33" s="10" t="s">
        <v>1266</v>
      </c>
      <c r="AQ33" s="10" t="s">
        <v>1267</v>
      </c>
      <c r="AR33" s="10" t="s">
        <v>74</v>
      </c>
      <c r="AS33" s="10" t="s">
        <v>74</v>
      </c>
      <c r="AT33" s="10" t="s">
        <v>72</v>
      </c>
      <c r="AU33" s="10" t="s">
        <v>74</v>
      </c>
      <c r="AV33" s="10" t="s">
        <v>72</v>
      </c>
      <c r="AW33" s="10" t="s">
        <v>74</v>
      </c>
      <c r="AX33" s="10" t="s">
        <v>69</v>
      </c>
      <c r="AY33" s="10" t="s">
        <v>66</v>
      </c>
      <c r="AZ33" s="10" t="s">
        <v>1253</v>
      </c>
      <c r="BA33" s="10" t="s">
        <v>1268</v>
      </c>
      <c r="BB33" s="11"/>
      <c r="BC33" s="10" t="s">
        <v>87</v>
      </c>
      <c r="BD33" s="10" t="s">
        <v>1269</v>
      </c>
      <c r="BE33" s="10">
        <v>8647.0</v>
      </c>
    </row>
    <row r="34">
      <c r="A34" s="8">
        <v>45390.55590277778</v>
      </c>
      <c r="B34" s="9">
        <v>45390.571064814816</v>
      </c>
      <c r="C34" s="10" t="s">
        <v>50</v>
      </c>
      <c r="D34" s="10" t="s">
        <v>1270</v>
      </c>
      <c r="E34" s="10">
        <v>100.0</v>
      </c>
      <c r="F34" s="10">
        <v>1310.0</v>
      </c>
      <c r="G34" s="10" t="b">
        <v>1</v>
      </c>
      <c r="H34" s="9">
        <v>45390.571076388886</v>
      </c>
      <c r="I34" s="10" t="s">
        <v>1271</v>
      </c>
      <c r="J34" s="11"/>
      <c r="K34" s="11"/>
      <c r="L34" s="11"/>
      <c r="M34" s="11"/>
      <c r="N34" s="10">
        <v>40.1678</v>
      </c>
      <c r="O34" s="10">
        <v>-80.2591</v>
      </c>
      <c r="P34" s="10" t="s">
        <v>53</v>
      </c>
      <c r="Q34" s="10" t="s">
        <v>54</v>
      </c>
      <c r="R34" s="10" t="s">
        <v>55</v>
      </c>
      <c r="S34" s="10" t="s">
        <v>98</v>
      </c>
      <c r="T34" s="10" t="s">
        <v>108</v>
      </c>
      <c r="U34" s="10" t="s">
        <v>78</v>
      </c>
      <c r="V34" s="11"/>
      <c r="W34" s="10" t="s">
        <v>79</v>
      </c>
      <c r="X34" s="10" t="s">
        <v>80</v>
      </c>
      <c r="Y34" s="11"/>
      <c r="Z34" s="10" t="s">
        <v>99</v>
      </c>
      <c r="AA34" s="10" t="s">
        <v>100</v>
      </c>
      <c r="AB34" s="10" t="s">
        <v>63</v>
      </c>
      <c r="AC34" s="10" t="s">
        <v>64</v>
      </c>
      <c r="AD34" s="10" t="s">
        <v>66</v>
      </c>
      <c r="AE34" s="10" t="s">
        <v>66</v>
      </c>
      <c r="AF34" s="10" t="s">
        <v>83</v>
      </c>
      <c r="AG34" s="11"/>
      <c r="AH34" s="11"/>
      <c r="AI34" s="10" t="s">
        <v>69</v>
      </c>
      <c r="AJ34" s="10" t="s">
        <v>69</v>
      </c>
      <c r="AK34" s="11"/>
      <c r="AL34" s="10" t="s">
        <v>70</v>
      </c>
      <c r="AM34" s="10" t="s">
        <v>147</v>
      </c>
      <c r="AN34" s="11"/>
      <c r="AO34" s="10" t="s">
        <v>66</v>
      </c>
      <c r="AP34" s="10" t="s">
        <v>66</v>
      </c>
      <c r="AQ34" s="11"/>
      <c r="AR34" s="10" t="s">
        <v>74</v>
      </c>
      <c r="AS34" s="10" t="s">
        <v>74</v>
      </c>
      <c r="AT34" s="10" t="s">
        <v>74</v>
      </c>
      <c r="AU34" s="10" t="s">
        <v>74</v>
      </c>
      <c r="AV34" s="10" t="s">
        <v>74</v>
      </c>
      <c r="AW34" s="10" t="s">
        <v>74</v>
      </c>
      <c r="AX34" s="10" t="s">
        <v>65</v>
      </c>
      <c r="AY34" s="10" t="s">
        <v>66</v>
      </c>
      <c r="AZ34" s="10" t="s">
        <v>1253</v>
      </c>
      <c r="BA34" s="10" t="s">
        <v>214</v>
      </c>
      <c r="BB34" s="11"/>
      <c r="BC34" s="10" t="s">
        <v>87</v>
      </c>
      <c r="BD34" s="10" t="s">
        <v>1272</v>
      </c>
      <c r="BE34" s="10">
        <v>2162.0</v>
      </c>
    </row>
    <row r="35">
      <c r="A35" s="8">
        <v>45390.5565625</v>
      </c>
      <c r="B35" s="9">
        <v>45390.5671875</v>
      </c>
      <c r="C35" s="10" t="s">
        <v>50</v>
      </c>
      <c r="D35" s="10" t="s">
        <v>1274</v>
      </c>
      <c r="E35" s="10">
        <v>100.0</v>
      </c>
      <c r="F35" s="10">
        <v>917.0</v>
      </c>
      <c r="G35" s="10" t="b">
        <v>1</v>
      </c>
      <c r="H35" s="9">
        <v>45390.5671875</v>
      </c>
      <c r="I35" s="10" t="s">
        <v>1275</v>
      </c>
      <c r="J35" s="11"/>
      <c r="K35" s="11"/>
      <c r="L35" s="11"/>
      <c r="M35" s="11"/>
      <c r="N35" s="10">
        <v>32.7691</v>
      </c>
      <c r="O35" s="10">
        <v>-96.6053</v>
      </c>
      <c r="P35" s="10" t="s">
        <v>53</v>
      </c>
      <c r="Q35" s="10" t="s">
        <v>54</v>
      </c>
      <c r="R35" s="10" t="s">
        <v>55</v>
      </c>
      <c r="S35" s="10" t="s">
        <v>98</v>
      </c>
      <c r="T35" s="10" t="s">
        <v>1241</v>
      </c>
      <c r="U35" s="10" t="s">
        <v>78</v>
      </c>
      <c r="V35" s="11"/>
      <c r="W35" s="10" t="s">
        <v>59</v>
      </c>
      <c r="X35" s="10" t="s">
        <v>80</v>
      </c>
      <c r="Y35" s="11"/>
      <c r="Z35" s="10" t="s">
        <v>81</v>
      </c>
      <c r="AA35" s="10" t="s">
        <v>100</v>
      </c>
      <c r="AB35" s="10" t="s">
        <v>63</v>
      </c>
      <c r="AC35" s="10" t="s">
        <v>64</v>
      </c>
      <c r="AD35" s="10" t="s">
        <v>69</v>
      </c>
      <c r="AE35" s="10" t="s">
        <v>66</v>
      </c>
      <c r="AF35" s="10" t="s">
        <v>83</v>
      </c>
      <c r="AG35" s="11"/>
      <c r="AH35" s="11"/>
      <c r="AI35" s="10" t="s">
        <v>69</v>
      </c>
      <c r="AJ35" s="10" t="s">
        <v>69</v>
      </c>
      <c r="AK35" s="11"/>
      <c r="AL35" s="10" t="s">
        <v>70</v>
      </c>
      <c r="AM35" s="10" t="s">
        <v>131</v>
      </c>
      <c r="AN35" s="11"/>
      <c r="AO35" s="10" t="s">
        <v>66</v>
      </c>
      <c r="AP35" s="10" t="s">
        <v>66</v>
      </c>
      <c r="AQ35" s="11"/>
      <c r="AR35" s="10" t="s">
        <v>74</v>
      </c>
      <c r="AS35" s="10" t="s">
        <v>74</v>
      </c>
      <c r="AT35" s="10" t="s">
        <v>74</v>
      </c>
      <c r="AU35" s="10" t="s">
        <v>74</v>
      </c>
      <c r="AV35" s="10" t="s">
        <v>73</v>
      </c>
      <c r="AW35" s="10" t="s">
        <v>74</v>
      </c>
      <c r="AX35" s="10" t="s">
        <v>65</v>
      </c>
      <c r="AY35" s="10" t="s">
        <v>66</v>
      </c>
      <c r="AZ35" s="10" t="s">
        <v>1253</v>
      </c>
      <c r="BA35" s="10" t="s">
        <v>999</v>
      </c>
      <c r="BB35" s="11"/>
      <c r="BC35" s="10" t="s">
        <v>87</v>
      </c>
      <c r="BD35" s="10" t="s">
        <v>1276</v>
      </c>
      <c r="BE35" s="10">
        <v>5269.0</v>
      </c>
    </row>
    <row r="36">
      <c r="A36" s="8">
        <v>45390.57059027778</v>
      </c>
      <c r="B36" s="9">
        <v>45390.578877314816</v>
      </c>
      <c r="C36" s="10" t="s">
        <v>50</v>
      </c>
      <c r="D36" s="10" t="s">
        <v>1283</v>
      </c>
      <c r="E36" s="10">
        <v>100.0</v>
      </c>
      <c r="F36" s="10">
        <v>716.0</v>
      </c>
      <c r="G36" s="10" t="b">
        <v>1</v>
      </c>
      <c r="H36" s="9">
        <v>45390.578888888886</v>
      </c>
      <c r="I36" s="10" t="s">
        <v>1284</v>
      </c>
      <c r="J36" s="11"/>
      <c r="K36" s="11"/>
      <c r="L36" s="11"/>
      <c r="M36" s="11"/>
      <c r="N36" s="10">
        <v>34.5077</v>
      </c>
      <c r="O36" s="10">
        <v>-97.9393</v>
      </c>
      <c r="P36" s="10" t="s">
        <v>53</v>
      </c>
      <c r="Q36" s="10" t="s">
        <v>54</v>
      </c>
      <c r="R36" s="10" t="s">
        <v>55</v>
      </c>
      <c r="S36" s="10" t="s">
        <v>56</v>
      </c>
      <c r="T36" s="10" t="s">
        <v>108</v>
      </c>
      <c r="U36" s="10" t="s">
        <v>78</v>
      </c>
      <c r="V36" s="11"/>
      <c r="W36" s="10" t="s">
        <v>79</v>
      </c>
      <c r="X36" s="10" t="s">
        <v>80</v>
      </c>
      <c r="Y36" s="11"/>
      <c r="Z36" s="10" t="s">
        <v>81</v>
      </c>
      <c r="AA36" s="10" t="s">
        <v>93</v>
      </c>
      <c r="AB36" s="10" t="s">
        <v>63</v>
      </c>
      <c r="AC36" s="10" t="s">
        <v>64</v>
      </c>
      <c r="AD36" s="10" t="s">
        <v>69</v>
      </c>
      <c r="AE36" s="10" t="s">
        <v>66</v>
      </c>
      <c r="AF36" s="10" t="s">
        <v>83</v>
      </c>
      <c r="AG36" s="11"/>
      <c r="AH36" s="11"/>
      <c r="AI36" s="10" t="s">
        <v>69</v>
      </c>
      <c r="AJ36" s="10" t="s">
        <v>69</v>
      </c>
      <c r="AK36" s="11"/>
      <c r="AL36" s="10" t="s">
        <v>70</v>
      </c>
      <c r="AM36" s="10" t="s">
        <v>973</v>
      </c>
      <c r="AN36" s="11"/>
      <c r="AO36" s="10" t="s">
        <v>69</v>
      </c>
      <c r="AP36" s="10" t="s">
        <v>66</v>
      </c>
      <c r="AQ36" s="11"/>
      <c r="AR36" s="10" t="s">
        <v>113</v>
      </c>
      <c r="AS36" s="10" t="s">
        <v>73</v>
      </c>
      <c r="AT36" s="10" t="s">
        <v>73</v>
      </c>
      <c r="AU36" s="10" t="s">
        <v>74</v>
      </c>
      <c r="AV36" s="10" t="s">
        <v>74</v>
      </c>
      <c r="AW36" s="10" t="s">
        <v>74</v>
      </c>
      <c r="AX36" s="10" t="s">
        <v>69</v>
      </c>
      <c r="AY36" s="10" t="s">
        <v>66</v>
      </c>
      <c r="AZ36" s="10" t="s">
        <v>1285</v>
      </c>
      <c r="BA36" s="10" t="s">
        <v>1286</v>
      </c>
      <c r="BB36" s="11"/>
      <c r="BC36" s="10" t="s">
        <v>87</v>
      </c>
      <c r="BD36" s="10" t="s">
        <v>126</v>
      </c>
      <c r="BE36" s="10">
        <v>1432.0</v>
      </c>
    </row>
    <row r="37">
      <c r="A37" s="8">
        <v>45390.57261574074</v>
      </c>
      <c r="B37" s="9">
        <v>45390.582766203705</v>
      </c>
      <c r="C37" s="10" t="s">
        <v>50</v>
      </c>
      <c r="D37" s="10" t="s">
        <v>218</v>
      </c>
      <c r="E37" s="10">
        <v>100.0</v>
      </c>
      <c r="F37" s="10">
        <v>877.0</v>
      </c>
      <c r="G37" s="10" t="b">
        <v>1</v>
      </c>
      <c r="H37" s="9">
        <v>45390.58277777778</v>
      </c>
      <c r="I37" s="10" t="s">
        <v>1288</v>
      </c>
      <c r="J37" s="11"/>
      <c r="K37" s="11"/>
      <c r="L37" s="11"/>
      <c r="M37" s="11"/>
      <c r="N37" s="10">
        <v>37.3372</v>
      </c>
      <c r="O37" s="10">
        <v>-121.798</v>
      </c>
      <c r="P37" s="10" t="s">
        <v>53</v>
      </c>
      <c r="Q37" s="10" t="s">
        <v>54</v>
      </c>
      <c r="R37" s="10" t="s">
        <v>55</v>
      </c>
      <c r="S37" s="10" t="s">
        <v>98</v>
      </c>
      <c r="T37" s="10" t="s">
        <v>108</v>
      </c>
      <c r="U37" s="10" t="s">
        <v>220</v>
      </c>
      <c r="V37" s="11"/>
      <c r="W37" s="10" t="s">
        <v>59</v>
      </c>
      <c r="X37" s="10" t="s">
        <v>109</v>
      </c>
      <c r="Y37" s="11"/>
      <c r="Z37" s="10" t="s">
        <v>81</v>
      </c>
      <c r="AA37" s="10" t="s">
        <v>93</v>
      </c>
      <c r="AB37" s="10" t="s">
        <v>63</v>
      </c>
      <c r="AC37" s="10" t="s">
        <v>64</v>
      </c>
      <c r="AD37" s="10" t="s">
        <v>66</v>
      </c>
      <c r="AE37" s="10" t="s">
        <v>66</v>
      </c>
      <c r="AF37" s="10" t="s">
        <v>189</v>
      </c>
      <c r="AG37" s="11"/>
      <c r="AH37" s="11"/>
      <c r="AI37" s="10" t="s">
        <v>69</v>
      </c>
      <c r="AJ37" s="10" t="s">
        <v>69</v>
      </c>
      <c r="AK37" s="11"/>
      <c r="AL37" s="10" t="s">
        <v>146</v>
      </c>
      <c r="AM37" s="10" t="s">
        <v>124</v>
      </c>
      <c r="AN37" s="11"/>
      <c r="AO37" s="10" t="s">
        <v>66</v>
      </c>
      <c r="AP37" s="10" t="s">
        <v>66</v>
      </c>
      <c r="AQ37" s="11"/>
      <c r="AR37" s="10" t="s">
        <v>74</v>
      </c>
      <c r="AS37" s="10" t="s">
        <v>113</v>
      </c>
      <c r="AT37" s="10" t="s">
        <v>73</v>
      </c>
      <c r="AU37" s="10" t="s">
        <v>72</v>
      </c>
      <c r="AV37" s="10" t="s">
        <v>73</v>
      </c>
      <c r="AW37" s="10" t="s">
        <v>74</v>
      </c>
      <c r="AX37" s="10" t="s">
        <v>69</v>
      </c>
      <c r="AY37" s="10" t="s">
        <v>66</v>
      </c>
      <c r="AZ37" s="10" t="s">
        <v>1253</v>
      </c>
      <c r="BA37" s="10" t="s">
        <v>1289</v>
      </c>
      <c r="BB37" s="11"/>
      <c r="BC37" s="10" t="s">
        <v>87</v>
      </c>
      <c r="BD37" s="10" t="s">
        <v>126</v>
      </c>
      <c r="BE37" s="10">
        <v>9673.0</v>
      </c>
    </row>
    <row r="38">
      <c r="A38" s="8">
        <v>45390.57664351852</v>
      </c>
      <c r="B38" s="9">
        <v>45390.58252314815</v>
      </c>
      <c r="C38" s="10" t="s">
        <v>50</v>
      </c>
      <c r="D38" s="10" t="s">
        <v>1290</v>
      </c>
      <c r="E38" s="10">
        <v>100.0</v>
      </c>
      <c r="F38" s="10">
        <v>507.0</v>
      </c>
      <c r="G38" s="10" t="b">
        <v>1</v>
      </c>
      <c r="H38" s="9">
        <v>45390.58252314815</v>
      </c>
      <c r="I38" s="10" t="s">
        <v>1291</v>
      </c>
      <c r="J38" s="11"/>
      <c r="K38" s="11"/>
      <c r="L38" s="11"/>
      <c r="M38" s="11"/>
      <c r="N38" s="10">
        <v>39.6287</v>
      </c>
      <c r="O38" s="10">
        <v>-74.7777</v>
      </c>
      <c r="P38" s="10" t="s">
        <v>53</v>
      </c>
      <c r="Q38" s="10" t="s">
        <v>54</v>
      </c>
      <c r="R38" s="10" t="s">
        <v>55</v>
      </c>
      <c r="S38" s="10" t="s">
        <v>98</v>
      </c>
      <c r="T38" s="10" t="s">
        <v>1241</v>
      </c>
      <c r="U38" s="10" t="s">
        <v>78</v>
      </c>
      <c r="V38" s="11"/>
      <c r="W38" s="10" t="s">
        <v>79</v>
      </c>
      <c r="X38" s="10" t="s">
        <v>80</v>
      </c>
      <c r="Y38" s="11"/>
      <c r="Z38" s="10" t="s">
        <v>81</v>
      </c>
      <c r="AA38" s="10" t="s">
        <v>93</v>
      </c>
      <c r="AB38" s="10" t="s">
        <v>63</v>
      </c>
      <c r="AC38" s="10" t="s">
        <v>64</v>
      </c>
      <c r="AD38" s="10" t="s">
        <v>65</v>
      </c>
      <c r="AE38" s="10" t="s">
        <v>66</v>
      </c>
      <c r="AF38" s="10" t="s">
        <v>1292</v>
      </c>
      <c r="AG38" s="10" t="s">
        <v>102</v>
      </c>
      <c r="AH38" s="11"/>
      <c r="AI38" s="10" t="s">
        <v>69</v>
      </c>
      <c r="AJ38" s="10" t="s">
        <v>69</v>
      </c>
      <c r="AK38" s="11"/>
      <c r="AL38" s="10" t="s">
        <v>123</v>
      </c>
      <c r="AM38" s="10" t="s">
        <v>103</v>
      </c>
      <c r="AN38" s="11"/>
      <c r="AO38" s="10" t="s">
        <v>66</v>
      </c>
      <c r="AP38" s="10" t="s">
        <v>66</v>
      </c>
      <c r="AQ38" s="11"/>
      <c r="AR38" s="10" t="s">
        <v>74</v>
      </c>
      <c r="AS38" s="10" t="s">
        <v>74</v>
      </c>
      <c r="AT38" s="10" t="s">
        <v>74</v>
      </c>
      <c r="AU38" s="10" t="s">
        <v>74</v>
      </c>
      <c r="AV38" s="10" t="s">
        <v>72</v>
      </c>
      <c r="AW38" s="10" t="s">
        <v>74</v>
      </c>
      <c r="AX38" s="10" t="s">
        <v>69</v>
      </c>
      <c r="AY38" s="10" t="s">
        <v>66</v>
      </c>
      <c r="AZ38" s="10" t="s">
        <v>1253</v>
      </c>
      <c r="BA38" s="10" t="s">
        <v>970</v>
      </c>
      <c r="BB38" s="11"/>
      <c r="BC38" s="10" t="s">
        <v>87</v>
      </c>
      <c r="BD38" s="10" t="s">
        <v>140</v>
      </c>
      <c r="BE38" s="10">
        <v>1874.0</v>
      </c>
    </row>
    <row r="39">
      <c r="A39" s="8">
        <v>45390.586377314816</v>
      </c>
      <c r="B39" s="9">
        <v>45390.599652777775</v>
      </c>
      <c r="C39" s="10" t="s">
        <v>50</v>
      </c>
      <c r="D39" s="10" t="s">
        <v>1293</v>
      </c>
      <c r="E39" s="10">
        <v>100.0</v>
      </c>
      <c r="F39" s="10">
        <v>1146.0</v>
      </c>
      <c r="G39" s="10" t="b">
        <v>1</v>
      </c>
      <c r="H39" s="9">
        <v>45390.599652777775</v>
      </c>
      <c r="I39" s="10" t="s">
        <v>1294</v>
      </c>
      <c r="J39" s="11"/>
      <c r="K39" s="11"/>
      <c r="L39" s="11"/>
      <c r="M39" s="11"/>
      <c r="N39" s="10">
        <v>39.7362</v>
      </c>
      <c r="O39" s="10">
        <v>-121.8378</v>
      </c>
      <c r="P39" s="10" t="s">
        <v>53</v>
      </c>
      <c r="Q39" s="10" t="s">
        <v>54</v>
      </c>
      <c r="R39" s="10" t="s">
        <v>55</v>
      </c>
      <c r="S39" s="10" t="s">
        <v>56</v>
      </c>
      <c r="T39" s="10" t="s">
        <v>108</v>
      </c>
      <c r="U39" s="10" t="s">
        <v>78</v>
      </c>
      <c r="V39" s="11"/>
      <c r="W39" s="10" t="s">
        <v>59</v>
      </c>
      <c r="X39" s="10" t="s">
        <v>80</v>
      </c>
      <c r="Y39" s="11"/>
      <c r="Z39" s="10" t="s">
        <v>99</v>
      </c>
      <c r="AA39" s="10" t="s">
        <v>100</v>
      </c>
      <c r="AB39" s="10" t="s">
        <v>63</v>
      </c>
      <c r="AC39" s="10" t="s">
        <v>64</v>
      </c>
      <c r="AD39" s="10" t="s">
        <v>69</v>
      </c>
      <c r="AE39" s="10" t="s">
        <v>66</v>
      </c>
      <c r="AF39" s="10" t="s">
        <v>189</v>
      </c>
      <c r="AG39" s="11"/>
      <c r="AH39" s="11"/>
      <c r="AI39" s="10" t="s">
        <v>69</v>
      </c>
      <c r="AJ39" s="10" t="s">
        <v>69</v>
      </c>
      <c r="AK39" s="11"/>
      <c r="AL39" s="10" t="s">
        <v>146</v>
      </c>
      <c r="AM39" s="10" t="s">
        <v>103</v>
      </c>
      <c r="AN39" s="11"/>
      <c r="AO39" s="10" t="s">
        <v>66</v>
      </c>
      <c r="AP39" s="10" t="s">
        <v>66</v>
      </c>
      <c r="AQ39" s="11"/>
      <c r="AR39" s="10" t="s">
        <v>74</v>
      </c>
      <c r="AS39" s="10" t="s">
        <v>74</v>
      </c>
      <c r="AT39" s="10" t="s">
        <v>74</v>
      </c>
      <c r="AU39" s="10" t="s">
        <v>74</v>
      </c>
      <c r="AV39" s="10" t="s">
        <v>74</v>
      </c>
      <c r="AW39" s="10" t="s">
        <v>74</v>
      </c>
      <c r="AX39" s="10" t="s">
        <v>69</v>
      </c>
      <c r="AY39" s="10" t="s">
        <v>66</v>
      </c>
      <c r="AZ39" s="10" t="s">
        <v>1253</v>
      </c>
      <c r="BA39" s="10" t="s">
        <v>978</v>
      </c>
      <c r="BB39" s="11"/>
      <c r="BC39" s="10" t="s">
        <v>87</v>
      </c>
      <c r="BD39" s="10" t="s">
        <v>69</v>
      </c>
      <c r="BE39" s="10">
        <v>8949.0</v>
      </c>
    </row>
    <row r="40">
      <c r="A40" s="8">
        <v>45390.58733796296</v>
      </c>
      <c r="B40" s="9">
        <v>45390.599652777775</v>
      </c>
      <c r="C40" s="10" t="s">
        <v>50</v>
      </c>
      <c r="D40" s="10" t="s">
        <v>1301</v>
      </c>
      <c r="E40" s="10">
        <v>100.0</v>
      </c>
      <c r="F40" s="10">
        <v>1064.0</v>
      </c>
      <c r="G40" s="10" t="b">
        <v>1</v>
      </c>
      <c r="H40" s="9">
        <v>45390.59966435185</v>
      </c>
      <c r="I40" s="10" t="s">
        <v>1302</v>
      </c>
      <c r="J40" s="11"/>
      <c r="K40" s="11"/>
      <c r="L40" s="11"/>
      <c r="M40" s="11"/>
      <c r="N40" s="10">
        <v>6.8719</v>
      </c>
      <c r="O40" s="10">
        <v>79.8939</v>
      </c>
      <c r="P40" s="10" t="s">
        <v>53</v>
      </c>
      <c r="Q40" s="10" t="s">
        <v>54</v>
      </c>
      <c r="R40" s="10" t="s">
        <v>55</v>
      </c>
      <c r="S40" s="10" t="s">
        <v>98</v>
      </c>
      <c r="T40" s="10" t="s">
        <v>1241</v>
      </c>
      <c r="U40" s="10" t="s">
        <v>58</v>
      </c>
      <c r="V40" s="11"/>
      <c r="W40" s="10" t="s">
        <v>59</v>
      </c>
      <c r="X40" s="10" t="s">
        <v>1303</v>
      </c>
      <c r="Y40" s="10" t="s">
        <v>187</v>
      </c>
      <c r="Z40" s="10" t="s">
        <v>99</v>
      </c>
      <c r="AA40" s="10" t="s">
        <v>93</v>
      </c>
      <c r="AB40" s="10" t="s">
        <v>63</v>
      </c>
      <c r="AC40" s="10" t="s">
        <v>64</v>
      </c>
      <c r="AD40" s="10" t="s">
        <v>66</v>
      </c>
      <c r="AE40" s="10" t="s">
        <v>66</v>
      </c>
      <c r="AF40" s="10" t="s">
        <v>83</v>
      </c>
      <c r="AG40" s="11"/>
      <c r="AH40" s="11"/>
      <c r="AI40" s="10" t="s">
        <v>66</v>
      </c>
      <c r="AJ40" s="10" t="s">
        <v>69</v>
      </c>
      <c r="AK40" s="11"/>
      <c r="AL40" s="10" t="s">
        <v>146</v>
      </c>
      <c r="AM40" s="10" t="s">
        <v>103</v>
      </c>
      <c r="AN40" s="11"/>
      <c r="AO40" s="10" t="s">
        <v>66</v>
      </c>
      <c r="AP40" s="10" t="s">
        <v>66</v>
      </c>
      <c r="AQ40" s="11"/>
      <c r="AR40" s="10" t="s">
        <v>74</v>
      </c>
      <c r="AS40" s="10" t="s">
        <v>73</v>
      </c>
      <c r="AT40" s="10" t="s">
        <v>73</v>
      </c>
      <c r="AU40" s="10" t="s">
        <v>74</v>
      </c>
      <c r="AV40" s="10" t="s">
        <v>74</v>
      </c>
      <c r="AW40" s="10" t="s">
        <v>74</v>
      </c>
      <c r="AX40" s="10" t="s">
        <v>69</v>
      </c>
      <c r="AY40" s="10" t="s">
        <v>66</v>
      </c>
      <c r="AZ40" s="10" t="s">
        <v>1253</v>
      </c>
      <c r="BA40" s="10" t="s">
        <v>1304</v>
      </c>
      <c r="BB40" s="11"/>
      <c r="BC40" s="10" t="s">
        <v>87</v>
      </c>
      <c r="BD40" s="10" t="s">
        <v>69</v>
      </c>
      <c r="BE40" s="10">
        <v>7017.0</v>
      </c>
    </row>
    <row r="41">
      <c r="A41" s="8">
        <v>45390.587789351855</v>
      </c>
      <c r="B41" s="9">
        <v>45390.6021412037</v>
      </c>
      <c r="C41" s="10" t="s">
        <v>50</v>
      </c>
      <c r="D41" s="10" t="s">
        <v>1305</v>
      </c>
      <c r="E41" s="10">
        <v>100.0</v>
      </c>
      <c r="F41" s="10">
        <v>1239.0</v>
      </c>
      <c r="G41" s="10" t="b">
        <v>1</v>
      </c>
      <c r="H41" s="9">
        <v>45390.60215277778</v>
      </c>
      <c r="I41" s="10" t="s">
        <v>1306</v>
      </c>
      <c r="J41" s="11"/>
      <c r="K41" s="11"/>
      <c r="L41" s="11"/>
      <c r="M41" s="11"/>
      <c r="N41" s="10">
        <v>39.0225</v>
      </c>
      <c r="O41" s="10">
        <v>-75.5925</v>
      </c>
      <c r="P41" s="10" t="s">
        <v>53</v>
      </c>
      <c r="Q41" s="10" t="s">
        <v>54</v>
      </c>
      <c r="R41" s="10" t="s">
        <v>55</v>
      </c>
      <c r="S41" s="10" t="s">
        <v>56</v>
      </c>
      <c r="T41" s="10" t="s">
        <v>108</v>
      </c>
      <c r="U41" s="10" t="s">
        <v>220</v>
      </c>
      <c r="V41" s="11"/>
      <c r="W41" s="10" t="s">
        <v>79</v>
      </c>
      <c r="X41" s="10" t="s">
        <v>80</v>
      </c>
      <c r="Y41" s="11"/>
      <c r="Z41" s="10" t="s">
        <v>968</v>
      </c>
      <c r="AA41" s="10" t="s">
        <v>82</v>
      </c>
      <c r="AB41" s="10" t="s">
        <v>63</v>
      </c>
      <c r="AC41" s="10" t="s">
        <v>64</v>
      </c>
      <c r="AD41" s="10" t="s">
        <v>66</v>
      </c>
      <c r="AE41" s="10" t="s">
        <v>66</v>
      </c>
      <c r="AF41" s="10" t="s">
        <v>83</v>
      </c>
      <c r="AG41" s="11"/>
      <c r="AH41" s="11"/>
      <c r="AI41" s="10" t="s">
        <v>66</v>
      </c>
      <c r="AJ41" s="10" t="s">
        <v>69</v>
      </c>
      <c r="AK41" s="11"/>
      <c r="AL41" s="10" t="s">
        <v>84</v>
      </c>
      <c r="AM41" s="10" t="s">
        <v>124</v>
      </c>
      <c r="AN41" s="11"/>
      <c r="AO41" s="10" t="s">
        <v>66</v>
      </c>
      <c r="AP41" s="10" t="s">
        <v>66</v>
      </c>
      <c r="AQ41" s="11"/>
      <c r="AR41" s="10" t="s">
        <v>74</v>
      </c>
      <c r="AS41" s="10" t="s">
        <v>74</v>
      </c>
      <c r="AT41" s="10" t="s">
        <v>74</v>
      </c>
      <c r="AU41" s="10" t="s">
        <v>74</v>
      </c>
      <c r="AV41" s="10" t="s">
        <v>74</v>
      </c>
      <c r="AW41" s="10" t="s">
        <v>74</v>
      </c>
      <c r="AX41" s="10" t="s">
        <v>69</v>
      </c>
      <c r="AY41" s="10" t="s">
        <v>66</v>
      </c>
      <c r="AZ41" s="10" t="s">
        <v>1253</v>
      </c>
      <c r="BA41" s="10" t="s">
        <v>86</v>
      </c>
      <c r="BB41" s="11"/>
      <c r="BC41" s="10" t="s">
        <v>87</v>
      </c>
      <c r="BD41" s="10" t="s">
        <v>1276</v>
      </c>
      <c r="BE41" s="10">
        <v>7104.0</v>
      </c>
    </row>
    <row r="42">
      <c r="A42" s="8">
        <v>45390.588009259256</v>
      </c>
      <c r="B42" s="9">
        <v>45390.59983796296</v>
      </c>
      <c r="C42" s="10" t="s">
        <v>50</v>
      </c>
      <c r="D42" s="10" t="s">
        <v>190</v>
      </c>
      <c r="E42" s="10">
        <v>100.0</v>
      </c>
      <c r="F42" s="10">
        <v>1022.0</v>
      </c>
      <c r="G42" s="10" t="b">
        <v>1</v>
      </c>
      <c r="H42" s="9">
        <v>45390.59984953704</v>
      </c>
      <c r="I42" s="10" t="s">
        <v>1307</v>
      </c>
      <c r="J42" s="11"/>
      <c r="K42" s="11"/>
      <c r="L42" s="11"/>
      <c r="M42" s="11"/>
      <c r="N42" s="10">
        <v>33.1494</v>
      </c>
      <c r="O42" s="10">
        <v>-96.828</v>
      </c>
      <c r="P42" s="10" t="s">
        <v>53</v>
      </c>
      <c r="Q42" s="10" t="s">
        <v>54</v>
      </c>
      <c r="R42" s="10" t="s">
        <v>55</v>
      </c>
      <c r="S42" s="10" t="s">
        <v>98</v>
      </c>
      <c r="T42" s="10" t="s">
        <v>108</v>
      </c>
      <c r="U42" s="10" t="s">
        <v>78</v>
      </c>
      <c r="V42" s="11"/>
      <c r="W42" s="10" t="s">
        <v>79</v>
      </c>
      <c r="X42" s="10" t="s">
        <v>80</v>
      </c>
      <c r="Y42" s="11"/>
      <c r="Z42" s="10" t="s">
        <v>81</v>
      </c>
      <c r="AA42" s="10" t="s">
        <v>93</v>
      </c>
      <c r="AB42" s="10" t="s">
        <v>63</v>
      </c>
      <c r="AC42" s="10" t="s">
        <v>64</v>
      </c>
      <c r="AD42" s="10" t="s">
        <v>66</v>
      </c>
      <c r="AE42" s="10" t="s">
        <v>66</v>
      </c>
      <c r="AF42" s="10" t="s">
        <v>83</v>
      </c>
      <c r="AG42" s="11"/>
      <c r="AH42" s="11"/>
      <c r="AI42" s="10" t="s">
        <v>66</v>
      </c>
      <c r="AJ42" s="10" t="s">
        <v>69</v>
      </c>
      <c r="AK42" s="11"/>
      <c r="AL42" s="10" t="s">
        <v>123</v>
      </c>
      <c r="AM42" s="10" t="s">
        <v>147</v>
      </c>
      <c r="AN42" s="11"/>
      <c r="AO42" s="10" t="s">
        <v>66</v>
      </c>
      <c r="AP42" s="10" t="s">
        <v>66</v>
      </c>
      <c r="AQ42" s="11"/>
      <c r="AR42" s="10" t="s">
        <v>74</v>
      </c>
      <c r="AS42" s="10" t="s">
        <v>74</v>
      </c>
      <c r="AT42" s="10" t="s">
        <v>74</v>
      </c>
      <c r="AU42" s="10" t="s">
        <v>72</v>
      </c>
      <c r="AV42" s="10" t="s">
        <v>74</v>
      </c>
      <c r="AW42" s="10" t="s">
        <v>74</v>
      </c>
      <c r="AX42" s="10" t="s">
        <v>69</v>
      </c>
      <c r="AY42" s="10" t="s">
        <v>66</v>
      </c>
      <c r="AZ42" s="10" t="s">
        <v>1253</v>
      </c>
      <c r="BA42" s="10" t="s">
        <v>1308</v>
      </c>
      <c r="BB42" s="11"/>
      <c r="BC42" s="10" t="s">
        <v>87</v>
      </c>
      <c r="BD42" s="10" t="s">
        <v>1309</v>
      </c>
      <c r="BE42" s="10">
        <v>2677.0</v>
      </c>
    </row>
    <row r="43">
      <c r="A43" s="8">
        <v>45390.59162037037</v>
      </c>
      <c r="B43" s="9">
        <v>45390.59646990741</v>
      </c>
      <c r="C43" s="10" t="s">
        <v>50</v>
      </c>
      <c r="D43" s="10" t="s">
        <v>1312</v>
      </c>
      <c r="E43" s="10">
        <v>100.0</v>
      </c>
      <c r="F43" s="10">
        <v>418.0</v>
      </c>
      <c r="G43" s="10" t="b">
        <v>1</v>
      </c>
      <c r="H43" s="9">
        <v>45390.59648148148</v>
      </c>
      <c r="I43" s="10" t="s">
        <v>1313</v>
      </c>
      <c r="J43" s="11"/>
      <c r="K43" s="11"/>
      <c r="L43" s="11"/>
      <c r="M43" s="11"/>
      <c r="N43" s="10">
        <v>32.853</v>
      </c>
      <c r="O43" s="10">
        <v>-79.9876</v>
      </c>
      <c r="P43" s="10" t="s">
        <v>53</v>
      </c>
      <c r="Q43" s="10" t="s">
        <v>54</v>
      </c>
      <c r="R43" s="10" t="s">
        <v>55</v>
      </c>
      <c r="S43" s="10" t="s">
        <v>98</v>
      </c>
      <c r="T43" s="10" t="s">
        <v>108</v>
      </c>
      <c r="U43" s="10" t="s">
        <v>78</v>
      </c>
      <c r="V43" s="11"/>
      <c r="W43" s="10" t="s">
        <v>59</v>
      </c>
      <c r="X43" s="10" t="s">
        <v>92</v>
      </c>
      <c r="Y43" s="11"/>
      <c r="Z43" s="10" t="s">
        <v>81</v>
      </c>
      <c r="AA43" s="10" t="s">
        <v>100</v>
      </c>
      <c r="AB43" s="10" t="s">
        <v>63</v>
      </c>
      <c r="AC43" s="10" t="s">
        <v>64</v>
      </c>
      <c r="AD43" s="10" t="s">
        <v>69</v>
      </c>
      <c r="AE43" s="10" t="s">
        <v>66</v>
      </c>
      <c r="AF43" s="10" t="s">
        <v>83</v>
      </c>
      <c r="AG43" s="11"/>
      <c r="AH43" s="11"/>
      <c r="AI43" s="10" t="s">
        <v>66</v>
      </c>
      <c r="AJ43" s="10" t="s">
        <v>69</v>
      </c>
      <c r="AK43" s="11"/>
      <c r="AL43" s="10" t="s">
        <v>123</v>
      </c>
      <c r="AM43" s="10" t="s">
        <v>103</v>
      </c>
      <c r="AN43" s="11"/>
      <c r="AO43" s="10" t="s">
        <v>66</v>
      </c>
      <c r="AP43" s="10" t="s">
        <v>66</v>
      </c>
      <c r="AQ43" s="11"/>
      <c r="AR43" s="10" t="s">
        <v>74</v>
      </c>
      <c r="AS43" s="10" t="s">
        <v>74</v>
      </c>
      <c r="AT43" s="10" t="s">
        <v>74</v>
      </c>
      <c r="AU43" s="10" t="s">
        <v>74</v>
      </c>
      <c r="AV43" s="10" t="s">
        <v>74</v>
      </c>
      <c r="AW43" s="10" t="s">
        <v>74</v>
      </c>
      <c r="AX43" s="10" t="s">
        <v>69</v>
      </c>
      <c r="AY43" s="10" t="s">
        <v>66</v>
      </c>
      <c r="AZ43" s="10" t="s">
        <v>1253</v>
      </c>
      <c r="BA43" s="10" t="s">
        <v>181</v>
      </c>
      <c r="BB43" s="11"/>
      <c r="BC43" s="10" t="s">
        <v>87</v>
      </c>
      <c r="BD43" s="11"/>
      <c r="BE43" s="10">
        <v>1376.0</v>
      </c>
    </row>
    <row r="44">
      <c r="A44" s="8">
        <v>45390.592141203706</v>
      </c>
      <c r="B44" s="9">
        <v>45390.6015625</v>
      </c>
      <c r="C44" s="10" t="s">
        <v>50</v>
      </c>
      <c r="D44" s="10" t="s">
        <v>1310</v>
      </c>
      <c r="E44" s="10">
        <v>100.0</v>
      </c>
      <c r="F44" s="10">
        <v>813.0</v>
      </c>
      <c r="G44" s="10" t="b">
        <v>1</v>
      </c>
      <c r="H44" s="9">
        <v>45390.60157407408</v>
      </c>
      <c r="I44" s="10" t="s">
        <v>1314</v>
      </c>
      <c r="J44" s="11"/>
      <c r="K44" s="11"/>
      <c r="L44" s="11"/>
      <c r="M44" s="11"/>
      <c r="N44" s="10">
        <v>34.7828</v>
      </c>
      <c r="O44" s="10">
        <v>-84.9332</v>
      </c>
      <c r="P44" s="10" t="s">
        <v>53</v>
      </c>
      <c r="Q44" s="10" t="s">
        <v>54</v>
      </c>
      <c r="R44" s="10" t="s">
        <v>55</v>
      </c>
      <c r="S44" s="10" t="s">
        <v>98</v>
      </c>
      <c r="T44" s="10" t="s">
        <v>108</v>
      </c>
      <c r="U44" s="10" t="s">
        <v>78</v>
      </c>
      <c r="V44" s="11"/>
      <c r="W44" s="10" t="s">
        <v>79</v>
      </c>
      <c r="X44" s="10" t="s">
        <v>80</v>
      </c>
      <c r="Y44" s="11"/>
      <c r="Z44" s="10" t="s">
        <v>81</v>
      </c>
      <c r="AA44" s="10" t="s">
        <v>62</v>
      </c>
      <c r="AB44" s="10" t="s">
        <v>63</v>
      </c>
      <c r="AC44" s="10" t="s">
        <v>64</v>
      </c>
      <c r="AD44" s="10" t="s">
        <v>66</v>
      </c>
      <c r="AE44" s="10" t="s">
        <v>66</v>
      </c>
      <c r="AF44" s="10" t="s">
        <v>83</v>
      </c>
      <c r="AG44" s="11"/>
      <c r="AH44" s="11"/>
      <c r="AI44" s="10" t="s">
        <v>66</v>
      </c>
      <c r="AJ44" s="10" t="s">
        <v>69</v>
      </c>
      <c r="AK44" s="11"/>
      <c r="AL44" s="10" t="s">
        <v>70</v>
      </c>
      <c r="AM44" s="10" t="s">
        <v>103</v>
      </c>
      <c r="AN44" s="11"/>
      <c r="AO44" s="10" t="s">
        <v>66</v>
      </c>
      <c r="AP44" s="10" t="s">
        <v>66</v>
      </c>
      <c r="AQ44" s="11"/>
      <c r="AR44" s="10" t="s">
        <v>74</v>
      </c>
      <c r="AS44" s="10" t="s">
        <v>74</v>
      </c>
      <c r="AT44" s="10" t="s">
        <v>74</v>
      </c>
      <c r="AU44" s="10" t="s">
        <v>72</v>
      </c>
      <c r="AV44" s="10" t="s">
        <v>74</v>
      </c>
      <c r="AW44" s="10" t="s">
        <v>74</v>
      </c>
      <c r="AX44" s="10" t="s">
        <v>69</v>
      </c>
      <c r="AY44" s="10" t="s">
        <v>66</v>
      </c>
      <c r="AZ44" s="10" t="s">
        <v>1253</v>
      </c>
      <c r="BA44" s="10" t="s">
        <v>197</v>
      </c>
      <c r="BB44" s="11"/>
      <c r="BC44" s="10" t="s">
        <v>87</v>
      </c>
      <c r="BD44" s="11"/>
      <c r="BE44" s="10">
        <v>2892.0</v>
      </c>
    </row>
    <row r="45">
      <c r="A45" s="8">
        <v>45390.618159722224</v>
      </c>
      <c r="B45" s="9">
        <v>45390.64554398148</v>
      </c>
      <c r="C45" s="10" t="s">
        <v>50</v>
      </c>
      <c r="D45" s="10" t="s">
        <v>1318</v>
      </c>
      <c r="E45" s="10">
        <v>100.0</v>
      </c>
      <c r="F45" s="10">
        <v>2366.0</v>
      </c>
      <c r="G45" s="10" t="b">
        <v>1</v>
      </c>
      <c r="H45" s="9">
        <v>45390.64555555556</v>
      </c>
      <c r="I45" s="10" t="s">
        <v>1319</v>
      </c>
      <c r="J45" s="11"/>
      <c r="K45" s="11"/>
      <c r="L45" s="11"/>
      <c r="M45" s="11"/>
      <c r="N45" s="10">
        <v>44.9048</v>
      </c>
      <c r="O45" s="10">
        <v>-97.1243</v>
      </c>
      <c r="P45" s="10" t="s">
        <v>53</v>
      </c>
      <c r="Q45" s="10" t="s">
        <v>54</v>
      </c>
      <c r="R45" s="10" t="s">
        <v>55</v>
      </c>
      <c r="S45" s="10" t="s">
        <v>98</v>
      </c>
      <c r="T45" s="10" t="s">
        <v>1241</v>
      </c>
      <c r="U45" s="10" t="s">
        <v>78</v>
      </c>
      <c r="V45" s="11"/>
      <c r="W45" s="10" t="s">
        <v>59</v>
      </c>
      <c r="X45" s="10" t="s">
        <v>92</v>
      </c>
      <c r="Y45" s="11"/>
      <c r="Z45" s="10" t="s">
        <v>81</v>
      </c>
      <c r="AA45" s="10" t="s">
        <v>100</v>
      </c>
      <c r="AB45" s="10" t="s">
        <v>63</v>
      </c>
      <c r="AC45" s="10" t="s">
        <v>64</v>
      </c>
      <c r="AD45" s="10" t="s">
        <v>66</v>
      </c>
      <c r="AE45" s="10" t="s">
        <v>66</v>
      </c>
      <c r="AF45" s="10" t="s">
        <v>83</v>
      </c>
      <c r="AG45" s="11"/>
      <c r="AH45" s="11"/>
      <c r="AI45" s="10" t="s">
        <v>66</v>
      </c>
      <c r="AJ45" s="10" t="s">
        <v>69</v>
      </c>
      <c r="AK45" s="11"/>
      <c r="AL45" s="10" t="s">
        <v>146</v>
      </c>
      <c r="AM45" s="10" t="s">
        <v>103</v>
      </c>
      <c r="AN45" s="11"/>
      <c r="AO45" s="10" t="s">
        <v>66</v>
      </c>
      <c r="AP45" s="10" t="s">
        <v>66</v>
      </c>
      <c r="AQ45" s="11"/>
      <c r="AR45" s="10" t="s">
        <v>74</v>
      </c>
      <c r="AS45" s="10" t="s">
        <v>74</v>
      </c>
      <c r="AT45" s="10" t="s">
        <v>72</v>
      </c>
      <c r="AU45" s="10" t="s">
        <v>74</v>
      </c>
      <c r="AV45" s="10" t="s">
        <v>74</v>
      </c>
      <c r="AW45" s="10" t="s">
        <v>982</v>
      </c>
      <c r="AX45" s="10" t="s">
        <v>69</v>
      </c>
      <c r="AY45" s="10" t="s">
        <v>65</v>
      </c>
      <c r="AZ45" s="10" t="s">
        <v>1253</v>
      </c>
      <c r="BA45" s="10" t="s">
        <v>165</v>
      </c>
      <c r="BB45" s="11"/>
      <c r="BC45" s="10" t="s">
        <v>87</v>
      </c>
      <c r="BD45" s="10" t="s">
        <v>1320</v>
      </c>
      <c r="BE45" s="10">
        <v>2641.0</v>
      </c>
    </row>
    <row r="46">
      <c r="A46" s="8">
        <v>45390.631261574075</v>
      </c>
      <c r="B46" s="9">
        <v>45390.646527777775</v>
      </c>
      <c r="C46" s="10" t="s">
        <v>50</v>
      </c>
      <c r="D46" s="10" t="s">
        <v>1324</v>
      </c>
      <c r="E46" s="10">
        <v>100.0</v>
      </c>
      <c r="F46" s="10">
        <v>1319.0</v>
      </c>
      <c r="G46" s="10" t="b">
        <v>1</v>
      </c>
      <c r="H46" s="9">
        <v>45390.64653935185</v>
      </c>
      <c r="I46" s="10" t="s">
        <v>1325</v>
      </c>
      <c r="J46" s="11"/>
      <c r="K46" s="11"/>
      <c r="L46" s="11"/>
      <c r="M46" s="11"/>
      <c r="N46" s="10">
        <v>17.3724</v>
      </c>
      <c r="O46" s="10">
        <v>78.4378</v>
      </c>
      <c r="P46" s="10" t="s">
        <v>53</v>
      </c>
      <c r="Q46" s="10" t="s">
        <v>54</v>
      </c>
      <c r="R46" s="10" t="s">
        <v>55</v>
      </c>
      <c r="S46" s="10" t="s">
        <v>98</v>
      </c>
      <c r="T46" s="10" t="s">
        <v>108</v>
      </c>
      <c r="U46" s="10" t="s">
        <v>58</v>
      </c>
      <c r="V46" s="11"/>
      <c r="W46" s="10" t="s">
        <v>138</v>
      </c>
      <c r="X46" s="10" t="s">
        <v>80</v>
      </c>
      <c r="Y46" s="11"/>
      <c r="Z46" s="10" t="s">
        <v>61</v>
      </c>
      <c r="AA46" s="10" t="s">
        <v>62</v>
      </c>
      <c r="AB46" s="10" t="s">
        <v>63</v>
      </c>
      <c r="AC46" s="10" t="s">
        <v>64</v>
      </c>
      <c r="AD46" s="10" t="s">
        <v>66</v>
      </c>
      <c r="AE46" s="10" t="s">
        <v>66</v>
      </c>
      <c r="AF46" s="10" t="s">
        <v>189</v>
      </c>
      <c r="AG46" s="11"/>
      <c r="AH46" s="11"/>
      <c r="AI46" s="10" t="s">
        <v>66</v>
      </c>
      <c r="AJ46" s="10" t="s">
        <v>66</v>
      </c>
      <c r="AK46" s="10" t="s">
        <v>70</v>
      </c>
      <c r="AL46" s="11"/>
      <c r="AM46" s="10" t="s">
        <v>131</v>
      </c>
      <c r="AN46" s="11"/>
      <c r="AO46" s="10" t="s">
        <v>66</v>
      </c>
      <c r="AP46" s="10" t="s">
        <v>66</v>
      </c>
      <c r="AQ46" s="11"/>
      <c r="AR46" s="10" t="s">
        <v>74</v>
      </c>
      <c r="AS46" s="10" t="s">
        <v>74</v>
      </c>
      <c r="AT46" s="10" t="s">
        <v>73</v>
      </c>
      <c r="AU46" s="10" t="s">
        <v>72</v>
      </c>
      <c r="AV46" s="10" t="s">
        <v>72</v>
      </c>
      <c r="AW46" s="10" t="s">
        <v>74</v>
      </c>
      <c r="AX46" s="10" t="s">
        <v>66</v>
      </c>
      <c r="AY46" s="10" t="s">
        <v>66</v>
      </c>
      <c r="AZ46" s="10" t="s">
        <v>1253</v>
      </c>
      <c r="BA46" s="10" t="s">
        <v>192</v>
      </c>
      <c r="BB46" s="11"/>
      <c r="BC46" s="10" t="s">
        <v>87</v>
      </c>
      <c r="BD46" s="10" t="s">
        <v>1326</v>
      </c>
      <c r="BE46" s="10">
        <v>4776.0</v>
      </c>
    </row>
    <row r="47">
      <c r="A47" s="8">
        <v>45390.63805555556</v>
      </c>
      <c r="B47" s="9">
        <v>45390.65526620371</v>
      </c>
      <c r="C47" s="10" t="s">
        <v>50</v>
      </c>
      <c r="D47" s="10" t="s">
        <v>1327</v>
      </c>
      <c r="E47" s="10">
        <v>100.0</v>
      </c>
      <c r="F47" s="10">
        <v>1486.0</v>
      </c>
      <c r="G47" s="10" t="b">
        <v>1</v>
      </c>
      <c r="H47" s="9">
        <v>45390.65526620371</v>
      </c>
      <c r="I47" s="10" t="s">
        <v>1328</v>
      </c>
      <c r="J47" s="11"/>
      <c r="K47" s="11"/>
      <c r="L47" s="11"/>
      <c r="M47" s="11"/>
      <c r="N47" s="10">
        <v>19.0748</v>
      </c>
      <c r="O47" s="10">
        <v>72.8856</v>
      </c>
      <c r="P47" s="10" t="s">
        <v>53</v>
      </c>
      <c r="Q47" s="10" t="s">
        <v>54</v>
      </c>
      <c r="R47" s="10" t="s">
        <v>55</v>
      </c>
      <c r="S47" s="10" t="s">
        <v>56</v>
      </c>
      <c r="T47" s="10" t="s">
        <v>1241</v>
      </c>
      <c r="U47" s="10" t="s">
        <v>78</v>
      </c>
      <c r="V47" s="11"/>
      <c r="W47" s="10" t="s">
        <v>59</v>
      </c>
      <c r="X47" s="10" t="s">
        <v>92</v>
      </c>
      <c r="Y47" s="11"/>
      <c r="Z47" s="10" t="s">
        <v>81</v>
      </c>
      <c r="AA47" s="10" t="s">
        <v>93</v>
      </c>
      <c r="AB47" s="10" t="s">
        <v>63</v>
      </c>
      <c r="AC47" s="10" t="s">
        <v>64</v>
      </c>
      <c r="AD47" s="10" t="s">
        <v>66</v>
      </c>
      <c r="AE47" s="10" t="s">
        <v>69</v>
      </c>
      <c r="AF47" s="11"/>
      <c r="AG47" s="10" t="s">
        <v>1329</v>
      </c>
      <c r="AH47" s="11"/>
      <c r="AI47" s="10" t="s">
        <v>66</v>
      </c>
      <c r="AJ47" s="10" t="s">
        <v>66</v>
      </c>
      <c r="AK47" s="10" t="s">
        <v>123</v>
      </c>
      <c r="AL47" s="11"/>
      <c r="AM47" s="10" t="s">
        <v>131</v>
      </c>
      <c r="AN47" s="11"/>
      <c r="AO47" s="10" t="s">
        <v>66</v>
      </c>
      <c r="AP47" s="10" t="s">
        <v>66</v>
      </c>
      <c r="AQ47" s="11"/>
      <c r="AR47" s="10" t="s">
        <v>74</v>
      </c>
      <c r="AS47" s="10" t="s">
        <v>74</v>
      </c>
      <c r="AT47" s="10" t="s">
        <v>73</v>
      </c>
      <c r="AU47" s="10" t="s">
        <v>74</v>
      </c>
      <c r="AV47" s="10" t="s">
        <v>73</v>
      </c>
      <c r="AW47" s="10" t="s">
        <v>74</v>
      </c>
      <c r="AX47" s="10" t="s">
        <v>69</v>
      </c>
      <c r="AY47" s="10" t="s">
        <v>66</v>
      </c>
      <c r="AZ47" s="10" t="s">
        <v>1253</v>
      </c>
      <c r="BA47" s="10" t="s">
        <v>1330</v>
      </c>
      <c r="BB47" s="11"/>
      <c r="BC47" s="10" t="s">
        <v>87</v>
      </c>
      <c r="BD47" s="11"/>
      <c r="BE47" s="10">
        <v>9554.0</v>
      </c>
    </row>
    <row r="48">
      <c r="A48" s="8">
        <v>45390.6381712963</v>
      </c>
      <c r="B48" s="9">
        <v>45390.651354166665</v>
      </c>
      <c r="C48" s="10" t="s">
        <v>50</v>
      </c>
      <c r="D48" s="10" t="s">
        <v>1331</v>
      </c>
      <c r="E48" s="10">
        <v>100.0</v>
      </c>
      <c r="F48" s="10">
        <v>1138.0</v>
      </c>
      <c r="G48" s="10" t="b">
        <v>1</v>
      </c>
      <c r="H48" s="9">
        <v>45390.651354166665</v>
      </c>
      <c r="I48" s="10" t="s">
        <v>1332</v>
      </c>
      <c r="J48" s="11"/>
      <c r="K48" s="11"/>
      <c r="L48" s="11"/>
      <c r="M48" s="11"/>
      <c r="N48" s="10">
        <v>32.7097</v>
      </c>
      <c r="O48" s="10">
        <v>-117.1228</v>
      </c>
      <c r="P48" s="10" t="s">
        <v>53</v>
      </c>
      <c r="Q48" s="10" t="s">
        <v>54</v>
      </c>
      <c r="R48" s="10" t="s">
        <v>55</v>
      </c>
      <c r="S48" s="10" t="s">
        <v>56</v>
      </c>
      <c r="T48" s="10" t="s">
        <v>108</v>
      </c>
      <c r="U48" s="10" t="s">
        <v>91</v>
      </c>
      <c r="V48" s="11"/>
      <c r="W48" s="10" t="s">
        <v>59</v>
      </c>
      <c r="X48" s="10" t="s">
        <v>80</v>
      </c>
      <c r="Y48" s="11"/>
      <c r="Z48" s="10" t="s">
        <v>968</v>
      </c>
      <c r="AA48" s="10" t="s">
        <v>62</v>
      </c>
      <c r="AB48" s="10" t="s">
        <v>63</v>
      </c>
      <c r="AC48" s="10" t="s">
        <v>64</v>
      </c>
      <c r="AD48" s="10" t="s">
        <v>66</v>
      </c>
      <c r="AE48" s="10" t="s">
        <v>66</v>
      </c>
      <c r="AF48" s="10" t="s">
        <v>83</v>
      </c>
      <c r="AG48" s="11"/>
      <c r="AH48" s="11"/>
      <c r="AI48" s="10" t="s">
        <v>66</v>
      </c>
      <c r="AJ48" s="10" t="s">
        <v>69</v>
      </c>
      <c r="AK48" s="11"/>
      <c r="AL48" s="10" t="s">
        <v>123</v>
      </c>
      <c r="AM48" s="10" t="s">
        <v>213</v>
      </c>
      <c r="AN48" s="11"/>
      <c r="AO48" s="10" t="s">
        <v>69</v>
      </c>
      <c r="AP48" s="10" t="s">
        <v>1266</v>
      </c>
      <c r="AQ48" s="10" t="s">
        <v>1333</v>
      </c>
      <c r="AR48" s="10" t="s">
        <v>74</v>
      </c>
      <c r="AS48" s="10" t="s">
        <v>74</v>
      </c>
      <c r="AT48" s="10" t="s">
        <v>74</v>
      </c>
      <c r="AU48" s="10" t="s">
        <v>74</v>
      </c>
      <c r="AV48" s="10" t="s">
        <v>74</v>
      </c>
      <c r="AW48" s="10" t="s">
        <v>74</v>
      </c>
      <c r="AX48" s="10" t="s">
        <v>69</v>
      </c>
      <c r="AY48" s="10" t="s">
        <v>66</v>
      </c>
      <c r="AZ48" s="10" t="s">
        <v>1253</v>
      </c>
      <c r="BA48" s="10" t="s">
        <v>1330</v>
      </c>
      <c r="BB48" s="11"/>
      <c r="BC48" s="10" t="s">
        <v>87</v>
      </c>
      <c r="BD48" s="10" t="s">
        <v>1334</v>
      </c>
      <c r="BE48" s="10">
        <v>1531.0</v>
      </c>
    </row>
    <row r="49">
      <c r="A49" s="8">
        <v>45390.63846064815</v>
      </c>
      <c r="B49" s="9">
        <v>45390.650671296295</v>
      </c>
      <c r="C49" s="10" t="s">
        <v>50</v>
      </c>
      <c r="D49" s="10" t="s">
        <v>1336</v>
      </c>
      <c r="E49" s="10">
        <v>100.0</v>
      </c>
      <c r="F49" s="10">
        <v>1055.0</v>
      </c>
      <c r="G49" s="10" t="b">
        <v>1</v>
      </c>
      <c r="H49" s="9">
        <v>45390.65068287037</v>
      </c>
      <c r="I49" s="10" t="s">
        <v>1337</v>
      </c>
      <c r="J49" s="11"/>
      <c r="K49" s="11"/>
      <c r="L49" s="11"/>
      <c r="M49" s="11"/>
      <c r="N49" s="10">
        <v>30.3511</v>
      </c>
      <c r="O49" s="10">
        <v>-81.506</v>
      </c>
      <c r="P49" s="10" t="s">
        <v>53</v>
      </c>
      <c r="Q49" s="10" t="s">
        <v>54</v>
      </c>
      <c r="R49" s="10" t="s">
        <v>55</v>
      </c>
      <c r="S49" s="10" t="s">
        <v>56</v>
      </c>
      <c r="T49" s="10" t="s">
        <v>108</v>
      </c>
      <c r="U49" s="10" t="s">
        <v>78</v>
      </c>
      <c r="V49" s="11"/>
      <c r="W49" s="10" t="s">
        <v>59</v>
      </c>
      <c r="X49" s="10" t="s">
        <v>80</v>
      </c>
      <c r="Y49" s="11"/>
      <c r="Z49" s="10" t="s">
        <v>61</v>
      </c>
      <c r="AA49" s="10" t="s">
        <v>100</v>
      </c>
      <c r="AB49" s="10" t="s">
        <v>63</v>
      </c>
      <c r="AC49" s="10" t="s">
        <v>64</v>
      </c>
      <c r="AD49" s="10" t="s">
        <v>66</v>
      </c>
      <c r="AE49" s="10" t="s">
        <v>66</v>
      </c>
      <c r="AF49" s="10" t="s">
        <v>189</v>
      </c>
      <c r="AG49" s="11"/>
      <c r="AH49" s="11"/>
      <c r="AI49" s="10" t="s">
        <v>66</v>
      </c>
      <c r="AJ49" s="10" t="s">
        <v>69</v>
      </c>
      <c r="AK49" s="11"/>
      <c r="AL49" s="10" t="s">
        <v>70</v>
      </c>
      <c r="AM49" s="10" t="s">
        <v>103</v>
      </c>
      <c r="AN49" s="11"/>
      <c r="AO49" s="10" t="s">
        <v>66</v>
      </c>
      <c r="AP49" s="10" t="s">
        <v>66</v>
      </c>
      <c r="AQ49" s="11"/>
      <c r="AR49" s="10" t="s">
        <v>74</v>
      </c>
      <c r="AS49" s="10" t="s">
        <v>74</v>
      </c>
      <c r="AT49" s="10" t="s">
        <v>74</v>
      </c>
      <c r="AU49" s="10" t="s">
        <v>72</v>
      </c>
      <c r="AV49" s="10" t="s">
        <v>74</v>
      </c>
      <c r="AW49" s="10" t="s">
        <v>74</v>
      </c>
      <c r="AX49" s="10" t="s">
        <v>69</v>
      </c>
      <c r="AY49" s="10" t="s">
        <v>66</v>
      </c>
      <c r="AZ49" s="10" t="s">
        <v>1253</v>
      </c>
      <c r="BA49" s="10" t="s">
        <v>171</v>
      </c>
      <c r="BB49" s="11"/>
      <c r="BC49" s="10" t="s">
        <v>87</v>
      </c>
      <c r="BD49" s="11"/>
      <c r="BE49" s="10">
        <v>2375.0</v>
      </c>
    </row>
    <row r="50">
      <c r="A50" s="8">
        <v>45390.63888888889</v>
      </c>
      <c r="B50" s="9">
        <v>45390.64884259259</v>
      </c>
      <c r="C50" s="10" t="s">
        <v>50</v>
      </c>
      <c r="D50" s="10" t="s">
        <v>1338</v>
      </c>
      <c r="E50" s="10">
        <v>100.0</v>
      </c>
      <c r="F50" s="10">
        <v>860.0</v>
      </c>
      <c r="G50" s="10" t="b">
        <v>1</v>
      </c>
      <c r="H50" s="9">
        <v>45390.64884259259</v>
      </c>
      <c r="I50" s="10" t="s">
        <v>1339</v>
      </c>
      <c r="J50" s="11"/>
      <c r="K50" s="11"/>
      <c r="L50" s="11"/>
      <c r="M50" s="11"/>
      <c r="N50" s="10">
        <v>39.1029</v>
      </c>
      <c r="O50" s="10">
        <v>-94.5713</v>
      </c>
      <c r="P50" s="10" t="s">
        <v>53</v>
      </c>
      <c r="Q50" s="10" t="s">
        <v>54</v>
      </c>
      <c r="R50" s="10" t="s">
        <v>55</v>
      </c>
      <c r="S50" s="10" t="s">
        <v>56</v>
      </c>
      <c r="T50" s="10" t="s">
        <v>108</v>
      </c>
      <c r="U50" s="10" t="s">
        <v>78</v>
      </c>
      <c r="V50" s="11"/>
      <c r="W50" s="10" t="s">
        <v>79</v>
      </c>
      <c r="X50" s="10" t="s">
        <v>92</v>
      </c>
      <c r="Y50" s="11"/>
      <c r="Z50" s="10" t="s">
        <v>61</v>
      </c>
      <c r="AA50" s="10" t="s">
        <v>100</v>
      </c>
      <c r="AB50" s="10" t="s">
        <v>63</v>
      </c>
      <c r="AC50" s="10" t="s">
        <v>64</v>
      </c>
      <c r="AD50" s="10" t="s">
        <v>66</v>
      </c>
      <c r="AE50" s="10" t="s">
        <v>66</v>
      </c>
      <c r="AF50" s="10" t="s">
        <v>83</v>
      </c>
      <c r="AG50" s="11"/>
      <c r="AH50" s="11"/>
      <c r="AI50" s="10" t="s">
        <v>66</v>
      </c>
      <c r="AJ50" s="10" t="s">
        <v>66</v>
      </c>
      <c r="AK50" s="10" t="s">
        <v>123</v>
      </c>
      <c r="AL50" s="11"/>
      <c r="AM50" s="10" t="s">
        <v>124</v>
      </c>
      <c r="AN50" s="11"/>
      <c r="AO50" s="10" t="s">
        <v>66</v>
      </c>
      <c r="AP50" s="10" t="s">
        <v>66</v>
      </c>
      <c r="AQ50" s="11"/>
      <c r="AR50" s="10" t="s">
        <v>74</v>
      </c>
      <c r="AS50" s="10" t="s">
        <v>73</v>
      </c>
      <c r="AT50" s="10" t="s">
        <v>73</v>
      </c>
      <c r="AU50" s="10" t="s">
        <v>74</v>
      </c>
      <c r="AV50" s="10" t="s">
        <v>74</v>
      </c>
      <c r="AW50" s="10" t="s">
        <v>74</v>
      </c>
      <c r="AX50" s="10" t="s">
        <v>69</v>
      </c>
      <c r="AY50" s="10" t="s">
        <v>66</v>
      </c>
      <c r="AZ50" s="10" t="s">
        <v>1253</v>
      </c>
      <c r="BA50" s="10" t="s">
        <v>1340</v>
      </c>
      <c r="BB50" s="11"/>
      <c r="BC50" s="10" t="s">
        <v>87</v>
      </c>
      <c r="BD50" s="10" t="s">
        <v>1341</v>
      </c>
      <c r="BE50" s="10">
        <v>3625.0</v>
      </c>
    </row>
    <row r="51">
      <c r="A51" s="8">
        <v>45390.63899305555</v>
      </c>
      <c r="B51" s="9">
        <v>45390.67631944444</v>
      </c>
      <c r="C51" s="10" t="s">
        <v>50</v>
      </c>
      <c r="D51" s="10" t="s">
        <v>1342</v>
      </c>
      <c r="E51" s="10">
        <v>100.0</v>
      </c>
      <c r="F51" s="10">
        <v>3225.0</v>
      </c>
      <c r="G51" s="10" t="b">
        <v>1</v>
      </c>
      <c r="H51" s="9">
        <v>45390.67633101852</v>
      </c>
      <c r="I51" s="10" t="s">
        <v>1343</v>
      </c>
      <c r="J51" s="11"/>
      <c r="K51" s="11"/>
      <c r="L51" s="11"/>
      <c r="M51" s="11"/>
      <c r="N51" s="10">
        <v>11.0142</v>
      </c>
      <c r="O51" s="10">
        <v>76.9941</v>
      </c>
      <c r="P51" s="10" t="s">
        <v>53</v>
      </c>
      <c r="Q51" s="10" t="s">
        <v>54</v>
      </c>
      <c r="R51" s="10" t="s">
        <v>55</v>
      </c>
      <c r="S51" s="10" t="s">
        <v>56</v>
      </c>
      <c r="T51" s="10" t="s">
        <v>108</v>
      </c>
      <c r="U51" s="10" t="s">
        <v>58</v>
      </c>
      <c r="V51" s="11"/>
      <c r="W51" s="10" t="s">
        <v>59</v>
      </c>
      <c r="X51" s="10" t="s">
        <v>109</v>
      </c>
      <c r="Y51" s="11"/>
      <c r="Z51" s="10" t="s">
        <v>61</v>
      </c>
      <c r="AA51" s="10" t="s">
        <v>112</v>
      </c>
      <c r="AB51" s="10" t="s">
        <v>63</v>
      </c>
      <c r="AC51" s="10" t="s">
        <v>64</v>
      </c>
      <c r="AD51" s="10" t="s">
        <v>65</v>
      </c>
      <c r="AE51" s="10" t="s">
        <v>69</v>
      </c>
      <c r="AF51" s="11"/>
      <c r="AG51" s="10" t="s">
        <v>102</v>
      </c>
      <c r="AH51" s="11"/>
      <c r="AI51" s="10" t="s">
        <v>66</v>
      </c>
      <c r="AJ51" s="10" t="s">
        <v>66</v>
      </c>
      <c r="AK51" s="10" t="s">
        <v>146</v>
      </c>
      <c r="AL51" s="11"/>
      <c r="AM51" s="10" t="s">
        <v>131</v>
      </c>
      <c r="AN51" s="11"/>
      <c r="AO51" s="10" t="s">
        <v>66</v>
      </c>
      <c r="AP51" s="10" t="s">
        <v>66</v>
      </c>
      <c r="AQ51" s="11"/>
      <c r="AR51" s="10" t="s">
        <v>72</v>
      </c>
      <c r="AS51" s="10" t="s">
        <v>74</v>
      </c>
      <c r="AT51" s="10" t="s">
        <v>73</v>
      </c>
      <c r="AU51" s="10" t="s">
        <v>74</v>
      </c>
      <c r="AV51" s="10" t="s">
        <v>74</v>
      </c>
      <c r="AW51" s="10" t="s">
        <v>982</v>
      </c>
      <c r="AX51" s="10" t="s">
        <v>66</v>
      </c>
      <c r="AY51" s="10" t="s">
        <v>65</v>
      </c>
      <c r="AZ51" s="10" t="s">
        <v>1253</v>
      </c>
      <c r="BA51" s="10" t="s">
        <v>132</v>
      </c>
      <c r="BB51" s="11"/>
      <c r="BC51" s="10" t="s">
        <v>87</v>
      </c>
      <c r="BD51" s="10" t="s">
        <v>1344</v>
      </c>
      <c r="BE51" s="10">
        <v>1774.0</v>
      </c>
    </row>
    <row r="52">
      <c r="A52" s="8">
        <v>45390.644537037035</v>
      </c>
      <c r="B52" s="9">
        <v>45390.65011574074</v>
      </c>
      <c r="C52" s="10" t="s">
        <v>50</v>
      </c>
      <c r="D52" s="10" t="s">
        <v>1347</v>
      </c>
      <c r="E52" s="10">
        <v>100.0</v>
      </c>
      <c r="F52" s="10">
        <v>481.0</v>
      </c>
      <c r="G52" s="10" t="b">
        <v>1</v>
      </c>
      <c r="H52" s="9">
        <v>45390.65012731482</v>
      </c>
      <c r="I52" s="10" t="s">
        <v>1348</v>
      </c>
      <c r="J52" s="11"/>
      <c r="K52" s="11"/>
      <c r="L52" s="11"/>
      <c r="M52" s="11"/>
      <c r="N52" s="10">
        <v>34.0544</v>
      </c>
      <c r="O52" s="10">
        <v>-118.2441</v>
      </c>
      <c r="P52" s="10" t="s">
        <v>53</v>
      </c>
      <c r="Q52" s="10" t="s">
        <v>54</v>
      </c>
      <c r="R52" s="10" t="s">
        <v>55</v>
      </c>
      <c r="S52" s="10" t="s">
        <v>56</v>
      </c>
      <c r="T52" s="10" t="s">
        <v>108</v>
      </c>
      <c r="U52" s="10" t="s">
        <v>58</v>
      </c>
      <c r="V52" s="11"/>
      <c r="W52" s="10" t="s">
        <v>79</v>
      </c>
      <c r="X52" s="10" t="s">
        <v>80</v>
      </c>
      <c r="Y52" s="11"/>
      <c r="Z52" s="10" t="s">
        <v>81</v>
      </c>
      <c r="AA52" s="10" t="s">
        <v>100</v>
      </c>
      <c r="AB52" s="10" t="s">
        <v>63</v>
      </c>
      <c r="AC52" s="10" t="s">
        <v>64</v>
      </c>
      <c r="AD52" s="10" t="s">
        <v>65</v>
      </c>
      <c r="AE52" s="10" t="s">
        <v>66</v>
      </c>
      <c r="AF52" s="10" t="s">
        <v>1292</v>
      </c>
      <c r="AG52" s="10" t="s">
        <v>102</v>
      </c>
      <c r="AH52" s="11"/>
      <c r="AI52" s="10" t="s">
        <v>69</v>
      </c>
      <c r="AJ52" s="10" t="s">
        <v>69</v>
      </c>
      <c r="AK52" s="11"/>
      <c r="AL52" s="10" t="s">
        <v>146</v>
      </c>
      <c r="AM52" s="10" t="s">
        <v>124</v>
      </c>
      <c r="AN52" s="11"/>
      <c r="AO52" s="10" t="s">
        <v>66</v>
      </c>
      <c r="AP52" s="10" t="s">
        <v>66</v>
      </c>
      <c r="AQ52" s="11"/>
      <c r="AR52" s="10" t="s">
        <v>74</v>
      </c>
      <c r="AS52" s="10" t="s">
        <v>74</v>
      </c>
      <c r="AT52" s="10" t="s">
        <v>74</v>
      </c>
      <c r="AU52" s="10" t="s">
        <v>72</v>
      </c>
      <c r="AV52" s="10" t="s">
        <v>72</v>
      </c>
      <c r="AW52" s="10" t="s">
        <v>74</v>
      </c>
      <c r="AX52" s="10" t="s">
        <v>66</v>
      </c>
      <c r="AY52" s="10" t="s">
        <v>66</v>
      </c>
      <c r="AZ52" s="10" t="s">
        <v>1253</v>
      </c>
      <c r="BA52" s="10" t="s">
        <v>214</v>
      </c>
      <c r="BB52" s="11"/>
      <c r="BC52" s="10" t="s">
        <v>87</v>
      </c>
      <c r="BD52" s="10" t="s">
        <v>140</v>
      </c>
      <c r="BE52" s="10">
        <v>8593.0</v>
      </c>
    </row>
    <row r="53">
      <c r="A53" s="8">
        <v>45390.64942129629</v>
      </c>
      <c r="B53" s="9">
        <v>45390.66363425926</v>
      </c>
      <c r="C53" s="10" t="s">
        <v>50</v>
      </c>
      <c r="D53" s="10" t="s">
        <v>1352</v>
      </c>
      <c r="E53" s="10">
        <v>100.0</v>
      </c>
      <c r="F53" s="10">
        <v>1228.0</v>
      </c>
      <c r="G53" s="10" t="b">
        <v>1</v>
      </c>
      <c r="H53" s="9">
        <v>45390.66364583333</v>
      </c>
      <c r="I53" s="10" t="s">
        <v>1353</v>
      </c>
      <c r="J53" s="11"/>
      <c r="K53" s="11"/>
      <c r="L53" s="11"/>
      <c r="M53" s="11"/>
      <c r="N53" s="10">
        <v>17.3724</v>
      </c>
      <c r="O53" s="10">
        <v>78.4378</v>
      </c>
      <c r="P53" s="10" t="s">
        <v>53</v>
      </c>
      <c r="Q53" s="10" t="s">
        <v>54</v>
      </c>
      <c r="R53" s="10" t="s">
        <v>55</v>
      </c>
      <c r="S53" s="10" t="s">
        <v>56</v>
      </c>
      <c r="T53" s="10" t="s">
        <v>108</v>
      </c>
      <c r="U53" s="10" t="s">
        <v>58</v>
      </c>
      <c r="V53" s="11"/>
      <c r="W53" s="10" t="s">
        <v>59</v>
      </c>
      <c r="X53" s="10" t="s">
        <v>80</v>
      </c>
      <c r="Y53" s="11"/>
      <c r="Z53" s="10" t="s">
        <v>61</v>
      </c>
      <c r="AA53" s="10" t="s">
        <v>62</v>
      </c>
      <c r="AB53" s="10" t="s">
        <v>63</v>
      </c>
      <c r="AC53" s="10" t="s">
        <v>64</v>
      </c>
      <c r="AD53" s="10" t="s">
        <v>66</v>
      </c>
      <c r="AE53" s="10" t="s">
        <v>66</v>
      </c>
      <c r="AF53" s="10" t="s">
        <v>189</v>
      </c>
      <c r="AG53" s="11"/>
      <c r="AH53" s="11"/>
      <c r="AI53" s="10" t="s">
        <v>66</v>
      </c>
      <c r="AJ53" s="10" t="s">
        <v>66</v>
      </c>
      <c r="AK53" s="10" t="s">
        <v>70</v>
      </c>
      <c r="AL53" s="11"/>
      <c r="AM53" s="10" t="s">
        <v>147</v>
      </c>
      <c r="AN53" s="11"/>
      <c r="AO53" s="10" t="s">
        <v>66</v>
      </c>
      <c r="AP53" s="10" t="s">
        <v>66</v>
      </c>
      <c r="AQ53" s="11"/>
      <c r="AR53" s="10" t="s">
        <v>74</v>
      </c>
      <c r="AS53" s="10" t="s">
        <v>74</v>
      </c>
      <c r="AT53" s="10" t="s">
        <v>74</v>
      </c>
      <c r="AU53" s="10" t="s">
        <v>72</v>
      </c>
      <c r="AV53" s="10" t="s">
        <v>72</v>
      </c>
      <c r="AW53" s="10" t="s">
        <v>74</v>
      </c>
      <c r="AX53" s="10" t="s">
        <v>69</v>
      </c>
      <c r="AY53" s="10" t="s">
        <v>66</v>
      </c>
      <c r="AZ53" s="10" t="s">
        <v>1253</v>
      </c>
      <c r="BA53" s="10" t="s">
        <v>1354</v>
      </c>
      <c r="BB53" s="11"/>
      <c r="BC53" s="10" t="s">
        <v>87</v>
      </c>
      <c r="BD53" s="10" t="s">
        <v>1355</v>
      </c>
      <c r="BE53" s="10">
        <v>1293.0</v>
      </c>
    </row>
    <row r="54">
      <c r="A54" s="8">
        <v>45390.65862268519</v>
      </c>
      <c r="B54" s="9">
        <v>45390.67246527778</v>
      </c>
      <c r="C54" s="10" t="s">
        <v>50</v>
      </c>
      <c r="D54" s="10" t="s">
        <v>1359</v>
      </c>
      <c r="E54" s="10">
        <v>100.0</v>
      </c>
      <c r="F54" s="10">
        <v>1196.0</v>
      </c>
      <c r="G54" s="10" t="b">
        <v>1</v>
      </c>
      <c r="H54" s="9">
        <v>45390.672476851854</v>
      </c>
      <c r="I54" s="10" t="s">
        <v>1360</v>
      </c>
      <c r="J54" s="11"/>
      <c r="K54" s="11"/>
      <c r="L54" s="11"/>
      <c r="M54" s="11"/>
      <c r="N54" s="10">
        <v>42.6241</v>
      </c>
      <c r="O54" s="10">
        <v>-88.6266</v>
      </c>
      <c r="P54" s="10" t="s">
        <v>53</v>
      </c>
      <c r="Q54" s="10" t="s">
        <v>54</v>
      </c>
      <c r="R54" s="10" t="s">
        <v>55</v>
      </c>
      <c r="S54" s="10" t="s">
        <v>98</v>
      </c>
      <c r="T54" s="10" t="s">
        <v>108</v>
      </c>
      <c r="U54" s="10" t="s">
        <v>78</v>
      </c>
      <c r="V54" s="11"/>
      <c r="W54" s="10" t="s">
        <v>138</v>
      </c>
      <c r="X54" s="10" t="s">
        <v>92</v>
      </c>
      <c r="Y54" s="11"/>
      <c r="Z54" s="10" t="s">
        <v>81</v>
      </c>
      <c r="AA54" s="10" t="s">
        <v>100</v>
      </c>
      <c r="AB54" s="10" t="s">
        <v>63</v>
      </c>
      <c r="AC54" s="10" t="s">
        <v>64</v>
      </c>
      <c r="AD54" s="10" t="s">
        <v>69</v>
      </c>
      <c r="AE54" s="10" t="s">
        <v>66</v>
      </c>
      <c r="AF54" s="10" t="s">
        <v>1292</v>
      </c>
      <c r="AG54" s="10" t="s">
        <v>102</v>
      </c>
      <c r="AH54" s="11"/>
      <c r="AI54" s="10" t="s">
        <v>69</v>
      </c>
      <c r="AJ54" s="10" t="s">
        <v>69</v>
      </c>
      <c r="AK54" s="11"/>
      <c r="AL54" s="10" t="s">
        <v>146</v>
      </c>
      <c r="AM54" s="10" t="s">
        <v>124</v>
      </c>
      <c r="AN54" s="11"/>
      <c r="AO54" s="10" t="s">
        <v>65</v>
      </c>
      <c r="AP54" s="10" t="s">
        <v>66</v>
      </c>
      <c r="AQ54" s="11"/>
      <c r="AR54" s="10" t="s">
        <v>74</v>
      </c>
      <c r="AS54" s="10" t="s">
        <v>74</v>
      </c>
      <c r="AT54" s="10" t="s">
        <v>74</v>
      </c>
      <c r="AU54" s="10" t="s">
        <v>72</v>
      </c>
      <c r="AV54" s="10" t="s">
        <v>74</v>
      </c>
      <c r="AW54" s="10" t="s">
        <v>74</v>
      </c>
      <c r="AX54" s="10" t="s">
        <v>69</v>
      </c>
      <c r="AY54" s="10" t="s">
        <v>66</v>
      </c>
      <c r="AZ54" s="10" t="s">
        <v>1253</v>
      </c>
      <c r="BA54" s="10" t="s">
        <v>181</v>
      </c>
      <c r="BB54" s="11"/>
      <c r="BC54" s="10" t="s">
        <v>87</v>
      </c>
      <c r="BD54" s="11"/>
      <c r="BE54" s="10">
        <v>3133.0</v>
      </c>
    </row>
    <row r="55">
      <c r="A55" s="8">
        <v>45390.682754629626</v>
      </c>
      <c r="B55" s="9">
        <v>45390.68714120371</v>
      </c>
      <c r="C55" s="10" t="s">
        <v>50</v>
      </c>
      <c r="D55" s="10" t="s">
        <v>1363</v>
      </c>
      <c r="E55" s="10">
        <v>100.0</v>
      </c>
      <c r="F55" s="10">
        <v>379.0</v>
      </c>
      <c r="G55" s="10" t="b">
        <v>1</v>
      </c>
      <c r="H55" s="9">
        <v>45390.68714120371</v>
      </c>
      <c r="I55" s="10" t="s">
        <v>1365</v>
      </c>
      <c r="J55" s="11"/>
      <c r="K55" s="11"/>
      <c r="L55" s="11"/>
      <c r="M55" s="11"/>
      <c r="N55" s="10">
        <v>17.3724</v>
      </c>
      <c r="O55" s="10">
        <v>78.4378</v>
      </c>
      <c r="P55" s="10" t="s">
        <v>53</v>
      </c>
      <c r="Q55" s="10" t="s">
        <v>54</v>
      </c>
      <c r="R55" s="10" t="s">
        <v>55</v>
      </c>
      <c r="S55" s="10" t="s">
        <v>56</v>
      </c>
      <c r="T55" s="10" t="s">
        <v>1241</v>
      </c>
      <c r="U55" s="10" t="s">
        <v>1358</v>
      </c>
      <c r="V55" s="11"/>
      <c r="W55" s="10" t="s">
        <v>59</v>
      </c>
      <c r="X55" s="10" t="s">
        <v>92</v>
      </c>
      <c r="Y55" s="11"/>
      <c r="Z55" s="10" t="s">
        <v>968</v>
      </c>
      <c r="AA55" s="10" t="s">
        <v>93</v>
      </c>
      <c r="AB55" s="10" t="s">
        <v>63</v>
      </c>
      <c r="AC55" s="10" t="s">
        <v>64</v>
      </c>
      <c r="AD55" s="10" t="s">
        <v>66</v>
      </c>
      <c r="AE55" s="10" t="s">
        <v>66</v>
      </c>
      <c r="AF55" s="10" t="s">
        <v>189</v>
      </c>
      <c r="AG55" s="11"/>
      <c r="AH55" s="11"/>
      <c r="AI55" s="10" t="s">
        <v>66</v>
      </c>
      <c r="AJ55" s="10" t="s">
        <v>66</v>
      </c>
      <c r="AK55" s="10" t="s">
        <v>70</v>
      </c>
      <c r="AL55" s="11"/>
      <c r="AM55" s="10" t="s">
        <v>71</v>
      </c>
      <c r="AN55" s="11"/>
      <c r="AO55" s="10" t="s">
        <v>66</v>
      </c>
      <c r="AP55" s="10" t="s">
        <v>66</v>
      </c>
      <c r="AQ55" s="11"/>
      <c r="AR55" s="10" t="s">
        <v>74</v>
      </c>
      <c r="AS55" s="10" t="s">
        <v>73</v>
      </c>
      <c r="AT55" s="10" t="s">
        <v>72</v>
      </c>
      <c r="AU55" s="10" t="s">
        <v>74</v>
      </c>
      <c r="AV55" s="10" t="s">
        <v>73</v>
      </c>
      <c r="AW55" s="10" t="s">
        <v>73</v>
      </c>
      <c r="AX55" s="10" t="s">
        <v>66</v>
      </c>
      <c r="AY55" s="10" t="s">
        <v>66</v>
      </c>
      <c r="AZ55" s="10" t="s">
        <v>1253</v>
      </c>
      <c r="BA55" s="10" t="s">
        <v>1366</v>
      </c>
      <c r="BB55" s="11"/>
      <c r="BC55" s="10" t="s">
        <v>87</v>
      </c>
      <c r="BD55" s="10" t="s">
        <v>126</v>
      </c>
      <c r="BE55" s="10">
        <v>4399.0</v>
      </c>
    </row>
    <row r="56">
      <c r="A56" s="8">
        <v>45390.70292824074</v>
      </c>
      <c r="B56" s="9">
        <v>45390.71346064815</v>
      </c>
      <c r="C56" s="10" t="s">
        <v>50</v>
      </c>
      <c r="D56" s="10" t="s">
        <v>230</v>
      </c>
      <c r="E56" s="10">
        <v>100.0</v>
      </c>
      <c r="F56" s="10">
        <v>909.0</v>
      </c>
      <c r="G56" s="10" t="b">
        <v>1</v>
      </c>
      <c r="H56" s="9">
        <v>45390.71346064815</v>
      </c>
      <c r="I56" s="10" t="s">
        <v>1367</v>
      </c>
      <c r="J56" s="11"/>
      <c r="K56" s="11"/>
      <c r="L56" s="11"/>
      <c r="M56" s="11"/>
      <c r="N56" s="10">
        <v>36.7405</v>
      </c>
      <c r="O56" s="10">
        <v>-119.7508</v>
      </c>
      <c r="P56" s="10" t="s">
        <v>53</v>
      </c>
      <c r="Q56" s="10" t="s">
        <v>54</v>
      </c>
      <c r="R56" s="10" t="s">
        <v>55</v>
      </c>
      <c r="S56" s="10" t="s">
        <v>98</v>
      </c>
      <c r="T56" s="10" t="s">
        <v>108</v>
      </c>
      <c r="U56" s="10" t="s">
        <v>78</v>
      </c>
      <c r="V56" s="11"/>
      <c r="W56" s="10" t="s">
        <v>79</v>
      </c>
      <c r="X56" s="10" t="s">
        <v>80</v>
      </c>
      <c r="Y56" s="11"/>
      <c r="Z56" s="10" t="s">
        <v>81</v>
      </c>
      <c r="AA56" s="10" t="s">
        <v>100</v>
      </c>
      <c r="AB56" s="10" t="s">
        <v>63</v>
      </c>
      <c r="AC56" s="10" t="s">
        <v>64</v>
      </c>
      <c r="AD56" s="10" t="s">
        <v>65</v>
      </c>
      <c r="AE56" s="10" t="s">
        <v>66</v>
      </c>
      <c r="AF56" s="10" t="s">
        <v>83</v>
      </c>
      <c r="AG56" s="11"/>
      <c r="AH56" s="11"/>
      <c r="AI56" s="10" t="s">
        <v>69</v>
      </c>
      <c r="AJ56" s="10" t="s">
        <v>69</v>
      </c>
      <c r="AK56" s="11"/>
      <c r="AL56" s="10" t="s">
        <v>123</v>
      </c>
      <c r="AM56" s="10" t="s">
        <v>124</v>
      </c>
      <c r="AN56" s="11"/>
      <c r="AO56" s="10" t="s">
        <v>66</v>
      </c>
      <c r="AP56" s="10" t="s">
        <v>66</v>
      </c>
      <c r="AQ56" s="11"/>
      <c r="AR56" s="10" t="s">
        <v>74</v>
      </c>
      <c r="AS56" s="10" t="s">
        <v>74</v>
      </c>
      <c r="AT56" s="10" t="s">
        <v>72</v>
      </c>
      <c r="AU56" s="10" t="s">
        <v>74</v>
      </c>
      <c r="AV56" s="10" t="s">
        <v>72</v>
      </c>
      <c r="AW56" s="10" t="s">
        <v>73</v>
      </c>
      <c r="AX56" s="10" t="s">
        <v>65</v>
      </c>
      <c r="AY56" s="10" t="s">
        <v>66</v>
      </c>
      <c r="AZ56" s="10" t="s">
        <v>1253</v>
      </c>
      <c r="BA56" s="10" t="s">
        <v>1368</v>
      </c>
      <c r="BB56" s="11"/>
      <c r="BC56" s="10" t="s">
        <v>87</v>
      </c>
      <c r="BD56" s="10" t="s">
        <v>126</v>
      </c>
      <c r="BE56" s="10">
        <v>7209.0</v>
      </c>
    </row>
    <row r="57">
      <c r="A57" s="8">
        <v>45390.703993055555</v>
      </c>
      <c r="B57" s="9">
        <v>45390.71811342592</v>
      </c>
      <c r="C57" s="10" t="s">
        <v>50</v>
      </c>
      <c r="D57" s="10" t="s">
        <v>1371</v>
      </c>
      <c r="E57" s="10">
        <v>100.0</v>
      </c>
      <c r="F57" s="10">
        <v>1219.0</v>
      </c>
      <c r="G57" s="10" t="b">
        <v>1</v>
      </c>
      <c r="H57" s="9">
        <v>45390.71811342592</v>
      </c>
      <c r="I57" s="10" t="s">
        <v>1372</v>
      </c>
      <c r="J57" s="11"/>
      <c r="K57" s="11"/>
      <c r="L57" s="11"/>
      <c r="M57" s="11"/>
      <c r="N57" s="10">
        <v>40.0178</v>
      </c>
      <c r="O57" s="10">
        <v>-82.978</v>
      </c>
      <c r="P57" s="10" t="s">
        <v>53</v>
      </c>
      <c r="Q57" s="10" t="s">
        <v>54</v>
      </c>
      <c r="R57" s="10" t="s">
        <v>55</v>
      </c>
      <c r="S57" s="10" t="s">
        <v>98</v>
      </c>
      <c r="T57" s="10" t="s">
        <v>108</v>
      </c>
      <c r="U57" s="10" t="s">
        <v>78</v>
      </c>
      <c r="V57" s="11"/>
      <c r="W57" s="10" t="s">
        <v>59</v>
      </c>
      <c r="X57" s="10" t="s">
        <v>92</v>
      </c>
      <c r="Y57" s="11"/>
      <c r="Z57" s="10" t="s">
        <v>61</v>
      </c>
      <c r="AA57" s="10" t="s">
        <v>100</v>
      </c>
      <c r="AB57" s="10" t="s">
        <v>63</v>
      </c>
      <c r="AC57" s="10" t="s">
        <v>64</v>
      </c>
      <c r="AD57" s="10" t="s">
        <v>69</v>
      </c>
      <c r="AE57" s="10" t="s">
        <v>66</v>
      </c>
      <c r="AF57" s="10" t="s">
        <v>83</v>
      </c>
      <c r="AG57" s="11"/>
      <c r="AH57" s="11"/>
      <c r="AI57" s="10" t="s">
        <v>69</v>
      </c>
      <c r="AJ57" s="10" t="s">
        <v>66</v>
      </c>
      <c r="AK57" s="10" t="s">
        <v>123</v>
      </c>
      <c r="AL57" s="11"/>
      <c r="AM57" s="10" t="s">
        <v>124</v>
      </c>
      <c r="AN57" s="11"/>
      <c r="AO57" s="10" t="s">
        <v>66</v>
      </c>
      <c r="AP57" s="10" t="s">
        <v>66</v>
      </c>
      <c r="AQ57" s="11"/>
      <c r="AR57" s="10" t="s">
        <v>74</v>
      </c>
      <c r="AS57" s="10" t="s">
        <v>74</v>
      </c>
      <c r="AT57" s="10" t="s">
        <v>73</v>
      </c>
      <c r="AU57" s="10" t="s">
        <v>72</v>
      </c>
      <c r="AV57" s="10" t="s">
        <v>113</v>
      </c>
      <c r="AW57" s="10" t="s">
        <v>74</v>
      </c>
      <c r="AX57" s="10" t="s">
        <v>65</v>
      </c>
      <c r="AY57" s="10" t="s">
        <v>69</v>
      </c>
      <c r="AZ57" s="10" t="s">
        <v>1253</v>
      </c>
      <c r="BA57" s="10" t="s">
        <v>200</v>
      </c>
      <c r="BB57" s="11"/>
      <c r="BC57" s="10" t="s">
        <v>87</v>
      </c>
      <c r="BD57" s="10" t="s">
        <v>1373</v>
      </c>
      <c r="BE57" s="10">
        <v>3937.0</v>
      </c>
    </row>
    <row r="58">
      <c r="A58" s="8">
        <v>45390.70600694444</v>
      </c>
      <c r="B58" s="9">
        <v>45390.717939814815</v>
      </c>
      <c r="C58" s="10" t="s">
        <v>50</v>
      </c>
      <c r="D58" s="10" t="s">
        <v>1374</v>
      </c>
      <c r="E58" s="10">
        <v>100.0</v>
      </c>
      <c r="F58" s="10">
        <v>1031.0</v>
      </c>
      <c r="G58" s="10" t="b">
        <v>1</v>
      </c>
      <c r="H58" s="9">
        <v>45390.71795138889</v>
      </c>
      <c r="I58" s="10" t="s">
        <v>1375</v>
      </c>
      <c r="J58" s="11"/>
      <c r="K58" s="11"/>
      <c r="L58" s="11"/>
      <c r="M58" s="11"/>
      <c r="N58" s="10">
        <v>40.7668</v>
      </c>
      <c r="O58" s="10">
        <v>-84.0996</v>
      </c>
      <c r="P58" s="10" t="s">
        <v>53</v>
      </c>
      <c r="Q58" s="10" t="s">
        <v>54</v>
      </c>
      <c r="R58" s="10" t="s">
        <v>55</v>
      </c>
      <c r="S58" s="10" t="s">
        <v>56</v>
      </c>
      <c r="T58" s="10" t="s">
        <v>108</v>
      </c>
      <c r="U58" s="10" t="s">
        <v>78</v>
      </c>
      <c r="V58" s="11"/>
      <c r="W58" s="10" t="s">
        <v>138</v>
      </c>
      <c r="X58" s="10" t="s">
        <v>80</v>
      </c>
      <c r="Y58" s="11"/>
      <c r="Z58" s="10" t="s">
        <v>61</v>
      </c>
      <c r="AA58" s="10" t="s">
        <v>112</v>
      </c>
      <c r="AB58" s="10" t="s">
        <v>63</v>
      </c>
      <c r="AC58" s="10" t="s">
        <v>64</v>
      </c>
      <c r="AD58" s="10" t="s">
        <v>66</v>
      </c>
      <c r="AE58" s="10" t="s">
        <v>66</v>
      </c>
      <c r="AF58" s="10" t="s">
        <v>83</v>
      </c>
      <c r="AG58" s="11"/>
      <c r="AH58" s="11"/>
      <c r="AI58" s="10" t="s">
        <v>66</v>
      </c>
      <c r="AJ58" s="10" t="s">
        <v>69</v>
      </c>
      <c r="AK58" s="11"/>
      <c r="AL58" s="10" t="s">
        <v>123</v>
      </c>
      <c r="AM58" s="10" t="s">
        <v>131</v>
      </c>
      <c r="AN58" s="11"/>
      <c r="AO58" s="10" t="s">
        <v>65</v>
      </c>
      <c r="AP58" s="10" t="s">
        <v>66</v>
      </c>
      <c r="AQ58" s="11"/>
      <c r="AR58" s="10" t="s">
        <v>73</v>
      </c>
      <c r="AS58" s="10" t="s">
        <v>74</v>
      </c>
      <c r="AT58" s="10" t="s">
        <v>74</v>
      </c>
      <c r="AU58" s="10" t="s">
        <v>72</v>
      </c>
      <c r="AV58" s="10" t="s">
        <v>72</v>
      </c>
      <c r="AW58" s="10" t="s">
        <v>982</v>
      </c>
      <c r="AX58" s="10" t="s">
        <v>66</v>
      </c>
      <c r="AY58" s="10" t="s">
        <v>66</v>
      </c>
      <c r="AZ58" s="10" t="s">
        <v>1253</v>
      </c>
      <c r="BA58" s="10" t="s">
        <v>214</v>
      </c>
      <c r="BB58" s="11"/>
      <c r="BC58" s="10" t="s">
        <v>87</v>
      </c>
      <c r="BD58" s="10" t="s">
        <v>1376</v>
      </c>
      <c r="BE58" s="10">
        <v>8246.0</v>
      </c>
    </row>
    <row r="59">
      <c r="A59" s="8">
        <v>45390.706041666665</v>
      </c>
      <c r="B59" s="9">
        <v>45390.72046296296</v>
      </c>
      <c r="C59" s="10" t="s">
        <v>50</v>
      </c>
      <c r="D59" s="10" t="s">
        <v>1377</v>
      </c>
      <c r="E59" s="10">
        <v>100.0</v>
      </c>
      <c r="F59" s="10">
        <v>1245.0</v>
      </c>
      <c r="G59" s="10" t="b">
        <v>1</v>
      </c>
      <c r="H59" s="9">
        <v>45390.72047453704</v>
      </c>
      <c r="I59" s="10" t="s">
        <v>1378</v>
      </c>
      <c r="J59" s="11"/>
      <c r="K59" s="11"/>
      <c r="L59" s="11"/>
      <c r="M59" s="11"/>
      <c r="N59" s="10">
        <v>39.0705</v>
      </c>
      <c r="O59" s="10">
        <v>-84.516</v>
      </c>
      <c r="P59" s="10" t="s">
        <v>53</v>
      </c>
      <c r="Q59" s="10" t="s">
        <v>54</v>
      </c>
      <c r="R59" s="10" t="s">
        <v>55</v>
      </c>
      <c r="S59" s="10" t="s">
        <v>98</v>
      </c>
      <c r="T59" s="10" t="s">
        <v>108</v>
      </c>
      <c r="U59" s="10" t="s">
        <v>78</v>
      </c>
      <c r="V59" s="11"/>
      <c r="W59" s="10" t="s">
        <v>957</v>
      </c>
      <c r="X59" s="10" t="s">
        <v>80</v>
      </c>
      <c r="Y59" s="11"/>
      <c r="Z59" s="10" t="s">
        <v>81</v>
      </c>
      <c r="AA59" s="10" t="s">
        <v>93</v>
      </c>
      <c r="AB59" s="10" t="s">
        <v>63</v>
      </c>
      <c r="AC59" s="10" t="s">
        <v>64</v>
      </c>
      <c r="AD59" s="10" t="s">
        <v>66</v>
      </c>
      <c r="AE59" s="10" t="s">
        <v>66</v>
      </c>
      <c r="AF59" s="10" t="s">
        <v>83</v>
      </c>
      <c r="AG59" s="11"/>
      <c r="AH59" s="11"/>
      <c r="AI59" s="10" t="s">
        <v>69</v>
      </c>
      <c r="AJ59" s="10" t="s">
        <v>69</v>
      </c>
      <c r="AK59" s="11"/>
      <c r="AL59" s="10" t="s">
        <v>70</v>
      </c>
      <c r="AM59" s="10" t="s">
        <v>1379</v>
      </c>
      <c r="AN59" s="10" t="s">
        <v>1380</v>
      </c>
      <c r="AO59" s="10" t="s">
        <v>66</v>
      </c>
      <c r="AP59" s="10" t="s">
        <v>66</v>
      </c>
      <c r="AQ59" s="11"/>
      <c r="AR59" s="10" t="s">
        <v>74</v>
      </c>
      <c r="AS59" s="10" t="s">
        <v>74</v>
      </c>
      <c r="AT59" s="10" t="s">
        <v>74</v>
      </c>
      <c r="AU59" s="10" t="s">
        <v>73</v>
      </c>
      <c r="AV59" s="10" t="s">
        <v>113</v>
      </c>
      <c r="AW59" s="10" t="s">
        <v>74</v>
      </c>
      <c r="AX59" s="10" t="s">
        <v>69</v>
      </c>
      <c r="AY59" s="10" t="s">
        <v>65</v>
      </c>
      <c r="AZ59" s="10" t="s">
        <v>1253</v>
      </c>
      <c r="BA59" s="10" t="s">
        <v>1381</v>
      </c>
      <c r="BB59" s="10" t="s">
        <v>1382</v>
      </c>
      <c r="BC59" s="10" t="s">
        <v>87</v>
      </c>
      <c r="BD59" s="10" t="s">
        <v>1383</v>
      </c>
      <c r="BE59" s="10">
        <v>1462.0</v>
      </c>
    </row>
    <row r="60">
      <c r="A60" s="8">
        <v>45390.72002314815</v>
      </c>
      <c r="B60" s="9">
        <v>45390.78138888889</v>
      </c>
      <c r="C60" s="10" t="s">
        <v>50</v>
      </c>
      <c r="D60" s="10" t="s">
        <v>1387</v>
      </c>
      <c r="E60" s="10">
        <v>100.0</v>
      </c>
      <c r="F60" s="10">
        <v>5302.0</v>
      </c>
      <c r="G60" s="10" t="b">
        <v>1</v>
      </c>
      <c r="H60" s="9">
        <v>45390.78140046296</v>
      </c>
      <c r="I60" s="10" t="s">
        <v>1391</v>
      </c>
      <c r="J60" s="11"/>
      <c r="K60" s="11"/>
      <c r="L60" s="11"/>
      <c r="M60" s="11"/>
      <c r="N60" s="10">
        <v>16.5033</v>
      </c>
      <c r="O60" s="10">
        <v>80.6465</v>
      </c>
      <c r="P60" s="10" t="s">
        <v>53</v>
      </c>
      <c r="Q60" s="10" t="s">
        <v>54</v>
      </c>
      <c r="R60" s="10" t="s">
        <v>55</v>
      </c>
      <c r="S60" s="10" t="s">
        <v>56</v>
      </c>
      <c r="T60" s="10" t="s">
        <v>1241</v>
      </c>
      <c r="U60" s="10" t="s">
        <v>58</v>
      </c>
      <c r="V60" s="11"/>
      <c r="W60" s="10" t="s">
        <v>138</v>
      </c>
      <c r="X60" s="10" t="s">
        <v>109</v>
      </c>
      <c r="Y60" s="11"/>
      <c r="Z60" s="10" t="s">
        <v>61</v>
      </c>
      <c r="AA60" s="10" t="s">
        <v>62</v>
      </c>
      <c r="AB60" s="10" t="s">
        <v>63</v>
      </c>
      <c r="AC60" s="10" t="s">
        <v>64</v>
      </c>
      <c r="AD60" s="10" t="s">
        <v>65</v>
      </c>
      <c r="AE60" s="10" t="s">
        <v>66</v>
      </c>
      <c r="AF60" s="10" t="s">
        <v>67</v>
      </c>
      <c r="AG60" s="10" t="s">
        <v>1323</v>
      </c>
      <c r="AH60" s="11"/>
      <c r="AI60" s="10" t="s">
        <v>66</v>
      </c>
      <c r="AJ60" s="10" t="s">
        <v>66</v>
      </c>
      <c r="AK60" s="10" t="s">
        <v>70</v>
      </c>
      <c r="AL60" s="11"/>
      <c r="AM60" s="10" t="s">
        <v>213</v>
      </c>
      <c r="AN60" s="11"/>
      <c r="AO60" s="10" t="s">
        <v>65</v>
      </c>
      <c r="AP60" s="10" t="s">
        <v>66</v>
      </c>
      <c r="AQ60" s="11"/>
      <c r="AR60" s="10" t="s">
        <v>73</v>
      </c>
      <c r="AS60" s="10" t="s">
        <v>72</v>
      </c>
      <c r="AT60" s="10" t="s">
        <v>73</v>
      </c>
      <c r="AU60" s="10" t="s">
        <v>74</v>
      </c>
      <c r="AV60" s="10" t="s">
        <v>73</v>
      </c>
      <c r="AW60" s="10" t="s">
        <v>73</v>
      </c>
      <c r="AX60" s="10" t="s">
        <v>65</v>
      </c>
      <c r="AY60" s="10" t="s">
        <v>69</v>
      </c>
      <c r="AZ60" s="10" t="s">
        <v>1298</v>
      </c>
      <c r="BA60" s="10" t="s">
        <v>1392</v>
      </c>
      <c r="BB60" s="11"/>
      <c r="BC60" s="10" t="s">
        <v>87</v>
      </c>
      <c r="BD60" s="10" t="s">
        <v>1393</v>
      </c>
      <c r="BE60" s="10">
        <v>8532.0</v>
      </c>
    </row>
    <row r="61">
      <c r="A61" s="8">
        <v>45390.72295138889</v>
      </c>
      <c r="B61" s="9">
        <v>45390.733831018515</v>
      </c>
      <c r="C61" s="10" t="s">
        <v>50</v>
      </c>
      <c r="D61" s="10" t="s">
        <v>1396</v>
      </c>
      <c r="E61" s="10">
        <v>100.0</v>
      </c>
      <c r="F61" s="10">
        <v>940.0</v>
      </c>
      <c r="G61" s="10" t="b">
        <v>1</v>
      </c>
      <c r="H61" s="9">
        <v>45390.73384259259</v>
      </c>
      <c r="I61" s="10" t="s">
        <v>1397</v>
      </c>
      <c r="J61" s="11"/>
      <c r="K61" s="11"/>
      <c r="L61" s="11"/>
      <c r="M61" s="11"/>
      <c r="N61" s="10">
        <v>41.6786</v>
      </c>
      <c r="O61" s="10">
        <v>-85.9579</v>
      </c>
      <c r="P61" s="10" t="s">
        <v>53</v>
      </c>
      <c r="Q61" s="10" t="s">
        <v>54</v>
      </c>
      <c r="R61" s="10" t="s">
        <v>55</v>
      </c>
      <c r="S61" s="10" t="s">
        <v>98</v>
      </c>
      <c r="T61" s="10" t="s">
        <v>108</v>
      </c>
      <c r="U61" s="10" t="s">
        <v>78</v>
      </c>
      <c r="V61" s="11"/>
      <c r="W61" s="10" t="s">
        <v>79</v>
      </c>
      <c r="X61" s="10" t="s">
        <v>80</v>
      </c>
      <c r="Y61" s="11"/>
      <c r="Z61" s="10" t="s">
        <v>81</v>
      </c>
      <c r="AA61" s="10" t="s">
        <v>112</v>
      </c>
      <c r="AB61" s="10" t="s">
        <v>63</v>
      </c>
      <c r="AC61" s="10" t="s">
        <v>64</v>
      </c>
      <c r="AD61" s="10" t="s">
        <v>65</v>
      </c>
      <c r="AE61" s="10" t="s">
        <v>66</v>
      </c>
      <c r="AF61" s="10" t="s">
        <v>1292</v>
      </c>
      <c r="AG61" s="10" t="s">
        <v>68</v>
      </c>
      <c r="AH61" s="11"/>
      <c r="AI61" s="10" t="s">
        <v>66</v>
      </c>
      <c r="AJ61" s="10" t="s">
        <v>69</v>
      </c>
      <c r="AK61" s="11"/>
      <c r="AL61" s="10" t="s">
        <v>146</v>
      </c>
      <c r="AM61" s="10" t="s">
        <v>973</v>
      </c>
      <c r="AN61" s="11"/>
      <c r="AO61" s="10" t="s">
        <v>66</v>
      </c>
      <c r="AP61" s="10" t="s">
        <v>66</v>
      </c>
      <c r="AQ61" s="11"/>
      <c r="AR61" s="10" t="s">
        <v>73</v>
      </c>
      <c r="AS61" s="10" t="s">
        <v>74</v>
      </c>
      <c r="AT61" s="10" t="s">
        <v>73</v>
      </c>
      <c r="AU61" s="10" t="s">
        <v>72</v>
      </c>
      <c r="AV61" s="10" t="s">
        <v>72</v>
      </c>
      <c r="AW61" s="10" t="s">
        <v>73</v>
      </c>
      <c r="AX61" s="10" t="s">
        <v>65</v>
      </c>
      <c r="AY61" s="10" t="s">
        <v>65</v>
      </c>
      <c r="AZ61" s="10" t="s">
        <v>1298</v>
      </c>
      <c r="BA61" s="10" t="s">
        <v>232</v>
      </c>
      <c r="BB61" s="11"/>
      <c r="BC61" s="10" t="s">
        <v>87</v>
      </c>
      <c r="BD61" s="11"/>
      <c r="BE61" s="10">
        <v>5489.0</v>
      </c>
    </row>
    <row r="62">
      <c r="A62" s="8">
        <v>45390.72789351852</v>
      </c>
      <c r="B62" s="9">
        <v>45390.735</v>
      </c>
      <c r="C62" s="10" t="s">
        <v>50</v>
      </c>
      <c r="D62" s="10" t="s">
        <v>1406</v>
      </c>
      <c r="E62" s="10">
        <v>100.0</v>
      </c>
      <c r="F62" s="10">
        <v>613.0</v>
      </c>
      <c r="G62" s="10" t="b">
        <v>1</v>
      </c>
      <c r="H62" s="9">
        <v>45390.735</v>
      </c>
      <c r="I62" s="10" t="s">
        <v>1407</v>
      </c>
      <c r="J62" s="11"/>
      <c r="K62" s="11"/>
      <c r="L62" s="11"/>
      <c r="M62" s="11"/>
      <c r="N62" s="10">
        <v>33.7237</v>
      </c>
      <c r="O62" s="10">
        <v>-116.3803</v>
      </c>
      <c r="P62" s="10" t="s">
        <v>53</v>
      </c>
      <c r="Q62" s="10" t="s">
        <v>54</v>
      </c>
      <c r="R62" s="10" t="s">
        <v>55</v>
      </c>
      <c r="S62" s="10" t="s">
        <v>98</v>
      </c>
      <c r="T62" s="10" t="s">
        <v>108</v>
      </c>
      <c r="U62" s="10" t="s">
        <v>78</v>
      </c>
      <c r="V62" s="11"/>
      <c r="W62" s="10" t="s">
        <v>138</v>
      </c>
      <c r="X62" s="10" t="s">
        <v>80</v>
      </c>
      <c r="Y62" s="11"/>
      <c r="Z62" s="10" t="s">
        <v>81</v>
      </c>
      <c r="AA62" s="10" t="s">
        <v>93</v>
      </c>
      <c r="AB62" s="10" t="s">
        <v>63</v>
      </c>
      <c r="AC62" s="10" t="s">
        <v>64</v>
      </c>
      <c r="AD62" s="10" t="s">
        <v>66</v>
      </c>
      <c r="AE62" s="10" t="s">
        <v>66</v>
      </c>
      <c r="AF62" s="10" t="s">
        <v>83</v>
      </c>
      <c r="AG62" s="11"/>
      <c r="AH62" s="11"/>
      <c r="AI62" s="10" t="s">
        <v>66</v>
      </c>
      <c r="AJ62" s="10" t="s">
        <v>69</v>
      </c>
      <c r="AK62" s="11"/>
      <c r="AL62" s="10" t="s">
        <v>70</v>
      </c>
      <c r="AM62" s="10" t="s">
        <v>973</v>
      </c>
      <c r="AN62" s="11"/>
      <c r="AO62" s="10" t="s">
        <v>66</v>
      </c>
      <c r="AP62" s="10" t="s">
        <v>66</v>
      </c>
      <c r="AQ62" s="11"/>
      <c r="AR62" s="10" t="s">
        <v>74</v>
      </c>
      <c r="AS62" s="10" t="s">
        <v>74</v>
      </c>
      <c r="AT62" s="10" t="s">
        <v>72</v>
      </c>
      <c r="AU62" s="10" t="s">
        <v>72</v>
      </c>
      <c r="AV62" s="10" t="s">
        <v>74</v>
      </c>
      <c r="AW62" s="10" t="s">
        <v>74</v>
      </c>
      <c r="AX62" s="10" t="s">
        <v>69</v>
      </c>
      <c r="AY62" s="10" t="s">
        <v>65</v>
      </c>
      <c r="AZ62" s="10" t="s">
        <v>1253</v>
      </c>
      <c r="BA62" s="10" t="s">
        <v>963</v>
      </c>
      <c r="BB62" s="11"/>
      <c r="BC62" s="10" t="s">
        <v>87</v>
      </c>
      <c r="BD62" s="10" t="s">
        <v>140</v>
      </c>
      <c r="BE62" s="10">
        <v>1705.0</v>
      </c>
    </row>
    <row r="63">
      <c r="A63" s="8">
        <v>45390.73112268518</v>
      </c>
      <c r="B63" s="9">
        <v>45390.746979166666</v>
      </c>
      <c r="C63" s="10" t="s">
        <v>50</v>
      </c>
      <c r="D63" s="10" t="s">
        <v>1408</v>
      </c>
      <c r="E63" s="10">
        <v>100.0</v>
      </c>
      <c r="F63" s="10">
        <v>1369.0</v>
      </c>
      <c r="G63" s="10" t="b">
        <v>1</v>
      </c>
      <c r="H63" s="9">
        <v>45390.746979166666</v>
      </c>
      <c r="I63" s="10" t="s">
        <v>1409</v>
      </c>
      <c r="J63" s="11"/>
      <c r="K63" s="11"/>
      <c r="L63" s="11"/>
      <c r="M63" s="11"/>
      <c r="N63" s="10">
        <v>26.4969</v>
      </c>
      <c r="O63" s="10">
        <v>80.3246</v>
      </c>
      <c r="P63" s="10" t="s">
        <v>53</v>
      </c>
      <c r="Q63" s="10" t="s">
        <v>54</v>
      </c>
      <c r="R63" s="10" t="s">
        <v>55</v>
      </c>
      <c r="S63" s="10" t="s">
        <v>98</v>
      </c>
      <c r="T63" s="10" t="s">
        <v>108</v>
      </c>
      <c r="U63" s="10" t="s">
        <v>58</v>
      </c>
      <c r="V63" s="11"/>
      <c r="W63" s="10" t="s">
        <v>138</v>
      </c>
      <c r="X63" s="10" t="s">
        <v>92</v>
      </c>
      <c r="Y63" s="11"/>
      <c r="Z63" s="10" t="s">
        <v>99</v>
      </c>
      <c r="AA63" s="10" t="s">
        <v>100</v>
      </c>
      <c r="AB63" s="10" t="s">
        <v>63</v>
      </c>
      <c r="AC63" s="10" t="s">
        <v>64</v>
      </c>
      <c r="AD63" s="10" t="s">
        <v>66</v>
      </c>
      <c r="AE63" s="10" t="s">
        <v>66</v>
      </c>
      <c r="AF63" s="10" t="s">
        <v>189</v>
      </c>
      <c r="AG63" s="11"/>
      <c r="AH63" s="11"/>
      <c r="AI63" s="10" t="s">
        <v>66</v>
      </c>
      <c r="AJ63" s="10" t="s">
        <v>69</v>
      </c>
      <c r="AK63" s="11"/>
      <c r="AL63" s="10" t="s">
        <v>84</v>
      </c>
      <c r="AM63" s="10" t="s">
        <v>124</v>
      </c>
      <c r="AN63" s="11"/>
      <c r="AO63" s="10" t="s">
        <v>66</v>
      </c>
      <c r="AP63" s="10" t="s">
        <v>66</v>
      </c>
      <c r="AQ63" s="11"/>
      <c r="AR63" s="10" t="s">
        <v>74</v>
      </c>
      <c r="AS63" s="10" t="s">
        <v>74</v>
      </c>
      <c r="AT63" s="10" t="s">
        <v>74</v>
      </c>
      <c r="AU63" s="10" t="s">
        <v>113</v>
      </c>
      <c r="AV63" s="10" t="s">
        <v>74</v>
      </c>
      <c r="AW63" s="10" t="s">
        <v>74</v>
      </c>
      <c r="AX63" s="10" t="s">
        <v>69</v>
      </c>
      <c r="AY63" s="10" t="s">
        <v>66</v>
      </c>
      <c r="AZ63" s="10" t="s">
        <v>1253</v>
      </c>
      <c r="BA63" s="10" t="s">
        <v>197</v>
      </c>
      <c r="BB63" s="11"/>
      <c r="BC63" s="10" t="s">
        <v>87</v>
      </c>
      <c r="BD63" s="10" t="s">
        <v>1410</v>
      </c>
      <c r="BE63" s="10">
        <v>2787.0</v>
      </c>
    </row>
    <row r="64">
      <c r="A64" s="8">
        <v>45390.782002314816</v>
      </c>
      <c r="B64" s="9">
        <v>45390.7968287037</v>
      </c>
      <c r="C64" s="10" t="s">
        <v>50</v>
      </c>
      <c r="D64" s="10" t="s">
        <v>1421</v>
      </c>
      <c r="E64" s="10">
        <v>100.0</v>
      </c>
      <c r="F64" s="10">
        <v>1280.0</v>
      </c>
      <c r="G64" s="10" t="b">
        <v>1</v>
      </c>
      <c r="H64" s="9">
        <v>45390.7968287037</v>
      </c>
      <c r="I64" s="10" t="s">
        <v>1422</v>
      </c>
      <c r="J64" s="11"/>
      <c r="K64" s="11"/>
      <c r="L64" s="11"/>
      <c r="M64" s="11"/>
      <c r="N64" s="10">
        <v>44.3233</v>
      </c>
      <c r="O64" s="10">
        <v>-69.7687</v>
      </c>
      <c r="P64" s="10" t="s">
        <v>53</v>
      </c>
      <c r="Q64" s="10" t="s">
        <v>54</v>
      </c>
      <c r="R64" s="10" t="s">
        <v>55</v>
      </c>
      <c r="S64" s="10" t="s">
        <v>98</v>
      </c>
      <c r="T64" s="10" t="s">
        <v>108</v>
      </c>
      <c r="U64" s="10" t="s">
        <v>78</v>
      </c>
      <c r="V64" s="11"/>
      <c r="W64" s="10" t="s">
        <v>79</v>
      </c>
      <c r="X64" s="10" t="s">
        <v>80</v>
      </c>
      <c r="Y64" s="11"/>
      <c r="Z64" s="10" t="s">
        <v>61</v>
      </c>
      <c r="AA64" s="10" t="s">
        <v>93</v>
      </c>
      <c r="AB64" s="10" t="s">
        <v>63</v>
      </c>
      <c r="AC64" s="10" t="s">
        <v>64</v>
      </c>
      <c r="AD64" s="10" t="s">
        <v>65</v>
      </c>
      <c r="AE64" s="10" t="s">
        <v>66</v>
      </c>
      <c r="AF64" s="10" t="s">
        <v>189</v>
      </c>
      <c r="AG64" s="11"/>
      <c r="AH64" s="11"/>
      <c r="AI64" s="10" t="s">
        <v>69</v>
      </c>
      <c r="AJ64" s="10" t="s">
        <v>69</v>
      </c>
      <c r="AK64" s="11"/>
      <c r="AL64" s="10" t="s">
        <v>123</v>
      </c>
      <c r="AM64" s="10" t="s">
        <v>147</v>
      </c>
      <c r="AN64" s="11"/>
      <c r="AO64" s="10" t="s">
        <v>69</v>
      </c>
      <c r="AP64" s="10" t="s">
        <v>66</v>
      </c>
      <c r="AQ64" s="11"/>
      <c r="AR64" s="10" t="s">
        <v>73</v>
      </c>
      <c r="AS64" s="10" t="s">
        <v>74</v>
      </c>
      <c r="AT64" s="10" t="s">
        <v>74</v>
      </c>
      <c r="AU64" s="10" t="s">
        <v>72</v>
      </c>
      <c r="AV64" s="10" t="s">
        <v>72</v>
      </c>
      <c r="AW64" s="10" t="s">
        <v>74</v>
      </c>
      <c r="AX64" s="10" t="s">
        <v>69</v>
      </c>
      <c r="AY64" s="10" t="s">
        <v>66</v>
      </c>
      <c r="AZ64" s="10" t="s">
        <v>1253</v>
      </c>
      <c r="BA64" s="10" t="s">
        <v>1423</v>
      </c>
      <c r="BB64" s="11"/>
      <c r="BC64" s="10" t="s">
        <v>87</v>
      </c>
      <c r="BD64" s="10" t="s">
        <v>140</v>
      </c>
      <c r="BE64" s="10">
        <v>8094.0</v>
      </c>
    </row>
    <row r="65">
      <c r="A65" s="8">
        <v>45390.782013888886</v>
      </c>
      <c r="B65" s="9">
        <v>45390.800671296296</v>
      </c>
      <c r="C65" s="10" t="s">
        <v>50</v>
      </c>
      <c r="D65" s="10" t="s">
        <v>1424</v>
      </c>
      <c r="E65" s="10">
        <v>100.0</v>
      </c>
      <c r="F65" s="10">
        <v>1612.0</v>
      </c>
      <c r="G65" s="10" t="b">
        <v>1</v>
      </c>
      <c r="H65" s="9">
        <v>45390.80068287037</v>
      </c>
      <c r="I65" s="10" t="s">
        <v>1425</v>
      </c>
      <c r="J65" s="11"/>
      <c r="K65" s="11"/>
      <c r="L65" s="11"/>
      <c r="M65" s="11"/>
      <c r="N65" s="10">
        <v>12.8996</v>
      </c>
      <c r="O65" s="10">
        <v>80.2209</v>
      </c>
      <c r="P65" s="10" t="s">
        <v>53</v>
      </c>
      <c r="Q65" s="10" t="s">
        <v>54</v>
      </c>
      <c r="R65" s="10" t="s">
        <v>55</v>
      </c>
      <c r="S65" s="10" t="s">
        <v>98</v>
      </c>
      <c r="T65" s="10" t="s">
        <v>1241</v>
      </c>
      <c r="U65" s="10" t="s">
        <v>58</v>
      </c>
      <c r="V65" s="11"/>
      <c r="W65" s="10" t="s">
        <v>138</v>
      </c>
      <c r="X65" s="10" t="s">
        <v>92</v>
      </c>
      <c r="Y65" s="11"/>
      <c r="Z65" s="10" t="s">
        <v>61</v>
      </c>
      <c r="AA65" s="10" t="s">
        <v>62</v>
      </c>
      <c r="AB65" s="10" t="s">
        <v>63</v>
      </c>
      <c r="AC65" s="10" t="s">
        <v>64</v>
      </c>
      <c r="AD65" s="10" t="s">
        <v>66</v>
      </c>
      <c r="AE65" s="10" t="s">
        <v>66</v>
      </c>
      <c r="AF65" s="10" t="s">
        <v>83</v>
      </c>
      <c r="AG65" s="11"/>
      <c r="AH65" s="11"/>
      <c r="AI65" s="10" t="s">
        <v>66</v>
      </c>
      <c r="AJ65" s="10" t="s">
        <v>66</v>
      </c>
      <c r="AK65" s="10" t="s">
        <v>123</v>
      </c>
      <c r="AL65" s="11"/>
      <c r="AM65" s="10" t="s">
        <v>161</v>
      </c>
      <c r="AN65" s="11"/>
      <c r="AO65" s="10" t="s">
        <v>66</v>
      </c>
      <c r="AP65" s="10" t="s">
        <v>66</v>
      </c>
      <c r="AQ65" s="11"/>
      <c r="AR65" s="10" t="s">
        <v>73</v>
      </c>
      <c r="AS65" s="10" t="s">
        <v>74</v>
      </c>
      <c r="AT65" s="10" t="s">
        <v>73</v>
      </c>
      <c r="AU65" s="10" t="s">
        <v>74</v>
      </c>
      <c r="AV65" s="10" t="s">
        <v>74</v>
      </c>
      <c r="AW65" s="10" t="s">
        <v>74</v>
      </c>
      <c r="AX65" s="10" t="s">
        <v>65</v>
      </c>
      <c r="AY65" s="10" t="s">
        <v>66</v>
      </c>
      <c r="AZ65" s="10" t="s">
        <v>1253</v>
      </c>
      <c r="BA65" s="10" t="s">
        <v>1426</v>
      </c>
      <c r="BB65" s="11"/>
      <c r="BC65" s="10" t="s">
        <v>87</v>
      </c>
      <c r="BD65" s="10" t="s">
        <v>1427</v>
      </c>
      <c r="BE65" s="10">
        <v>2655.0</v>
      </c>
    </row>
    <row r="66">
      <c r="A66" s="8">
        <v>45390.788877314815</v>
      </c>
      <c r="B66" s="9">
        <v>45390.79953703703</v>
      </c>
      <c r="C66" s="10" t="s">
        <v>50</v>
      </c>
      <c r="D66" s="10" t="s">
        <v>1430</v>
      </c>
      <c r="E66" s="10">
        <v>100.0</v>
      </c>
      <c r="F66" s="10">
        <v>920.0</v>
      </c>
      <c r="G66" s="10" t="b">
        <v>1</v>
      </c>
      <c r="H66" s="9">
        <v>45390.79953703703</v>
      </c>
      <c r="I66" s="10" t="s">
        <v>1442</v>
      </c>
      <c r="J66" s="11"/>
      <c r="K66" s="11"/>
      <c r="L66" s="11"/>
      <c r="M66" s="11"/>
      <c r="N66" s="10">
        <v>11.0142</v>
      </c>
      <c r="O66" s="10">
        <v>76.9941</v>
      </c>
      <c r="P66" s="10" t="s">
        <v>53</v>
      </c>
      <c r="Q66" s="10" t="s">
        <v>54</v>
      </c>
      <c r="R66" s="10" t="s">
        <v>55</v>
      </c>
      <c r="S66" s="10" t="s">
        <v>98</v>
      </c>
      <c r="T66" s="10" t="s">
        <v>1241</v>
      </c>
      <c r="U66" s="10" t="s">
        <v>58</v>
      </c>
      <c r="V66" s="11"/>
      <c r="W66" s="10" t="s">
        <v>59</v>
      </c>
      <c r="X66" s="10" t="s">
        <v>92</v>
      </c>
      <c r="Y66" s="11"/>
      <c r="Z66" s="10" t="s">
        <v>99</v>
      </c>
      <c r="AA66" s="10" t="s">
        <v>62</v>
      </c>
      <c r="AB66" s="10" t="s">
        <v>63</v>
      </c>
      <c r="AC66" s="10" t="s">
        <v>64</v>
      </c>
      <c r="AD66" s="10" t="s">
        <v>65</v>
      </c>
      <c r="AE66" s="10" t="s">
        <v>66</v>
      </c>
      <c r="AF66" s="10" t="s">
        <v>67</v>
      </c>
      <c r="AG66" s="10" t="s">
        <v>68</v>
      </c>
      <c r="AH66" s="11"/>
      <c r="AI66" s="10" t="s">
        <v>66</v>
      </c>
      <c r="AJ66" s="10" t="s">
        <v>66</v>
      </c>
      <c r="AK66" s="10" t="s">
        <v>146</v>
      </c>
      <c r="AL66" s="11"/>
      <c r="AM66" s="10" t="s">
        <v>147</v>
      </c>
      <c r="AN66" s="11"/>
      <c r="AO66" s="10" t="s">
        <v>65</v>
      </c>
      <c r="AP66" s="10" t="s">
        <v>1266</v>
      </c>
      <c r="AQ66" s="11"/>
      <c r="AR66" s="10" t="s">
        <v>72</v>
      </c>
      <c r="AS66" s="10" t="s">
        <v>73</v>
      </c>
      <c r="AT66" s="10" t="s">
        <v>74</v>
      </c>
      <c r="AU66" s="10" t="s">
        <v>73</v>
      </c>
      <c r="AV66" s="10" t="s">
        <v>72</v>
      </c>
      <c r="AW66" s="10" t="s">
        <v>73</v>
      </c>
      <c r="AX66" s="10" t="s">
        <v>65</v>
      </c>
      <c r="AY66" s="10" t="s">
        <v>66</v>
      </c>
      <c r="AZ66" s="10" t="s">
        <v>1298</v>
      </c>
      <c r="BA66" s="10" t="s">
        <v>1443</v>
      </c>
      <c r="BB66" s="11"/>
      <c r="BC66" s="10" t="s">
        <v>87</v>
      </c>
      <c r="BD66" s="10" t="s">
        <v>1444</v>
      </c>
      <c r="BE66" s="10">
        <v>9289.0</v>
      </c>
    </row>
    <row r="67">
      <c r="A67" s="8">
        <v>45390.78895833333</v>
      </c>
      <c r="B67" s="9">
        <v>45390.79993055556</v>
      </c>
      <c r="C67" s="10" t="s">
        <v>50</v>
      </c>
      <c r="D67" s="10" t="s">
        <v>1435</v>
      </c>
      <c r="E67" s="10">
        <v>100.0</v>
      </c>
      <c r="F67" s="10">
        <v>947.0</v>
      </c>
      <c r="G67" s="10" t="b">
        <v>1</v>
      </c>
      <c r="H67" s="9">
        <v>45390.799942129626</v>
      </c>
      <c r="I67" s="10" t="s">
        <v>1447</v>
      </c>
      <c r="J67" s="11"/>
      <c r="K67" s="11"/>
      <c r="L67" s="11"/>
      <c r="M67" s="11"/>
      <c r="N67" s="10">
        <v>11.0142</v>
      </c>
      <c r="O67" s="10">
        <v>76.9941</v>
      </c>
      <c r="P67" s="10" t="s">
        <v>53</v>
      </c>
      <c r="Q67" s="10" t="s">
        <v>54</v>
      </c>
      <c r="R67" s="10" t="s">
        <v>55</v>
      </c>
      <c r="S67" s="10" t="s">
        <v>56</v>
      </c>
      <c r="T67" s="10" t="s">
        <v>1241</v>
      </c>
      <c r="U67" s="10" t="s">
        <v>58</v>
      </c>
      <c r="V67" s="11"/>
      <c r="W67" s="10" t="s">
        <v>59</v>
      </c>
      <c r="X67" s="10" t="s">
        <v>92</v>
      </c>
      <c r="Y67" s="11"/>
      <c r="Z67" s="10" t="s">
        <v>99</v>
      </c>
      <c r="AA67" s="10" t="s">
        <v>82</v>
      </c>
      <c r="AB67" s="10" t="s">
        <v>63</v>
      </c>
      <c r="AC67" s="10" t="s">
        <v>64</v>
      </c>
      <c r="AD67" s="10" t="s">
        <v>65</v>
      </c>
      <c r="AE67" s="10" t="s">
        <v>69</v>
      </c>
      <c r="AF67" s="11"/>
      <c r="AG67" s="10" t="s">
        <v>102</v>
      </c>
      <c r="AH67" s="11"/>
      <c r="AI67" s="10" t="s">
        <v>69</v>
      </c>
      <c r="AJ67" s="10" t="s">
        <v>69</v>
      </c>
      <c r="AK67" s="11"/>
      <c r="AL67" s="10" t="s">
        <v>70</v>
      </c>
      <c r="AM67" s="10" t="s">
        <v>1297</v>
      </c>
      <c r="AN67" s="11"/>
      <c r="AO67" s="10" t="s">
        <v>65</v>
      </c>
      <c r="AP67" s="10" t="s">
        <v>1266</v>
      </c>
      <c r="AQ67" s="11"/>
      <c r="AR67" s="10" t="s">
        <v>72</v>
      </c>
      <c r="AS67" s="10" t="s">
        <v>72</v>
      </c>
      <c r="AT67" s="10" t="s">
        <v>73</v>
      </c>
      <c r="AU67" s="10" t="s">
        <v>74</v>
      </c>
      <c r="AV67" s="10" t="s">
        <v>74</v>
      </c>
      <c r="AW67" s="10" t="s">
        <v>73</v>
      </c>
      <c r="AX67" s="10" t="s">
        <v>65</v>
      </c>
      <c r="AY67" s="10" t="s">
        <v>65</v>
      </c>
      <c r="AZ67" s="10" t="s">
        <v>1253</v>
      </c>
      <c r="BA67" s="10" t="s">
        <v>1426</v>
      </c>
      <c r="BB67" s="11"/>
      <c r="BC67" s="10" t="s">
        <v>87</v>
      </c>
      <c r="BD67" s="10" t="s">
        <v>1448</v>
      </c>
      <c r="BE67" s="10">
        <v>6438.0</v>
      </c>
    </row>
    <row r="68">
      <c r="A68" s="8">
        <v>45390.79445601852</v>
      </c>
      <c r="B68" s="9">
        <v>45390.79672453704</v>
      </c>
      <c r="C68" s="10" t="s">
        <v>50</v>
      </c>
      <c r="D68" s="10" t="s">
        <v>1450</v>
      </c>
      <c r="E68" s="10">
        <v>100.0</v>
      </c>
      <c r="F68" s="10">
        <v>196.0</v>
      </c>
      <c r="G68" s="10" t="b">
        <v>1</v>
      </c>
      <c r="H68" s="9">
        <v>45390.79673611111</v>
      </c>
      <c r="I68" s="10" t="s">
        <v>1451</v>
      </c>
      <c r="J68" s="11"/>
      <c r="K68" s="11"/>
      <c r="L68" s="11"/>
      <c r="M68" s="11"/>
      <c r="N68" s="10">
        <v>9.9327</v>
      </c>
      <c r="O68" s="10">
        <v>78.1141</v>
      </c>
      <c r="P68" s="10" t="s">
        <v>53</v>
      </c>
      <c r="Q68" s="10" t="s">
        <v>54</v>
      </c>
      <c r="R68" s="10" t="s">
        <v>55</v>
      </c>
      <c r="S68" s="10" t="s">
        <v>56</v>
      </c>
      <c r="T68" s="10" t="s">
        <v>1241</v>
      </c>
      <c r="U68" s="10" t="s">
        <v>58</v>
      </c>
      <c r="V68" s="11"/>
      <c r="W68" s="10" t="s">
        <v>59</v>
      </c>
      <c r="X68" s="10" t="s">
        <v>80</v>
      </c>
      <c r="Y68" s="11"/>
      <c r="Z68" s="10" t="s">
        <v>99</v>
      </c>
      <c r="AA68" s="10" t="s">
        <v>100</v>
      </c>
      <c r="AB68" s="10" t="s">
        <v>63</v>
      </c>
      <c r="AC68" s="10" t="s">
        <v>64</v>
      </c>
      <c r="AD68" s="10" t="s">
        <v>65</v>
      </c>
      <c r="AE68" s="10" t="s">
        <v>66</v>
      </c>
      <c r="AF68" s="10" t="s">
        <v>189</v>
      </c>
      <c r="AG68" s="11"/>
      <c r="AH68" s="11"/>
      <c r="AI68" s="10" t="s">
        <v>66</v>
      </c>
      <c r="AJ68" s="10" t="s">
        <v>66</v>
      </c>
      <c r="AK68" s="10" t="s">
        <v>146</v>
      </c>
      <c r="AL68" s="11"/>
      <c r="AM68" s="10" t="s">
        <v>161</v>
      </c>
      <c r="AN68" s="11"/>
      <c r="AO68" s="10" t="s">
        <v>66</v>
      </c>
      <c r="AP68" s="10" t="s">
        <v>66</v>
      </c>
      <c r="AQ68" s="11"/>
      <c r="AR68" s="10" t="s">
        <v>72</v>
      </c>
      <c r="AS68" s="10" t="s">
        <v>73</v>
      </c>
      <c r="AT68" s="10" t="s">
        <v>73</v>
      </c>
      <c r="AU68" s="10" t="s">
        <v>74</v>
      </c>
      <c r="AV68" s="10" t="s">
        <v>73</v>
      </c>
      <c r="AW68" s="10" t="s">
        <v>74</v>
      </c>
      <c r="AX68" s="10" t="s">
        <v>66</v>
      </c>
      <c r="AY68" s="10" t="s">
        <v>66</v>
      </c>
      <c r="AZ68" s="10" t="s">
        <v>1298</v>
      </c>
      <c r="BA68" s="10" t="s">
        <v>1354</v>
      </c>
      <c r="BB68" s="11"/>
      <c r="BC68" s="10" t="s">
        <v>87</v>
      </c>
      <c r="BD68" s="10" t="s">
        <v>140</v>
      </c>
      <c r="BE68" s="10">
        <v>7820.0</v>
      </c>
    </row>
    <row r="69">
      <c r="A69" s="8">
        <v>45391.351875</v>
      </c>
      <c r="B69" s="9">
        <v>45391.36512731481</v>
      </c>
      <c r="C69" s="10" t="s">
        <v>50</v>
      </c>
      <c r="D69" s="10" t="s">
        <v>1452</v>
      </c>
      <c r="E69" s="10">
        <v>100.0</v>
      </c>
      <c r="F69" s="10">
        <v>1145.0</v>
      </c>
      <c r="G69" s="10" t="b">
        <v>1</v>
      </c>
      <c r="H69" s="9">
        <v>45391.36513888889</v>
      </c>
      <c r="I69" s="10" t="s">
        <v>1453</v>
      </c>
      <c r="J69" s="11"/>
      <c r="K69" s="11"/>
      <c r="L69" s="11"/>
      <c r="M69" s="11"/>
      <c r="N69" s="10">
        <v>8.1832</v>
      </c>
      <c r="O69" s="10">
        <v>77.4277</v>
      </c>
      <c r="P69" s="10" t="s">
        <v>53</v>
      </c>
      <c r="Q69" s="10" t="s">
        <v>54</v>
      </c>
      <c r="R69" s="10" t="s">
        <v>55</v>
      </c>
      <c r="S69" s="10" t="s">
        <v>56</v>
      </c>
      <c r="T69" s="10" t="s">
        <v>108</v>
      </c>
      <c r="U69" s="10" t="s">
        <v>58</v>
      </c>
      <c r="V69" s="11"/>
      <c r="W69" s="10" t="s">
        <v>59</v>
      </c>
      <c r="X69" s="10" t="s">
        <v>80</v>
      </c>
      <c r="Y69" s="11"/>
      <c r="Z69" s="10" t="s">
        <v>99</v>
      </c>
      <c r="AA69" s="10" t="s">
        <v>100</v>
      </c>
      <c r="AB69" s="10" t="s">
        <v>63</v>
      </c>
      <c r="AC69" s="10" t="s">
        <v>64</v>
      </c>
      <c r="AD69" s="10" t="s">
        <v>65</v>
      </c>
      <c r="AE69" s="10" t="s">
        <v>66</v>
      </c>
      <c r="AF69" s="10" t="s">
        <v>83</v>
      </c>
      <c r="AG69" s="11"/>
      <c r="AH69" s="11"/>
      <c r="AI69" s="10" t="s">
        <v>66</v>
      </c>
      <c r="AJ69" s="10" t="s">
        <v>69</v>
      </c>
      <c r="AK69" s="11"/>
      <c r="AL69" s="10" t="s">
        <v>123</v>
      </c>
      <c r="AM69" s="10" t="s">
        <v>124</v>
      </c>
      <c r="AN69" s="11"/>
      <c r="AO69" s="10" t="s">
        <v>66</v>
      </c>
      <c r="AP69" s="10" t="s">
        <v>66</v>
      </c>
      <c r="AQ69" s="11"/>
      <c r="AR69" s="10" t="s">
        <v>73</v>
      </c>
      <c r="AS69" s="10" t="s">
        <v>74</v>
      </c>
      <c r="AT69" s="10" t="s">
        <v>74</v>
      </c>
      <c r="AU69" s="10" t="s">
        <v>72</v>
      </c>
      <c r="AV69" s="10" t="s">
        <v>72</v>
      </c>
      <c r="AW69" s="10" t="s">
        <v>74</v>
      </c>
      <c r="AX69" s="10" t="s">
        <v>69</v>
      </c>
      <c r="AY69" s="10" t="s">
        <v>65</v>
      </c>
      <c r="AZ69" s="10" t="s">
        <v>1253</v>
      </c>
      <c r="BA69" s="10" t="s">
        <v>999</v>
      </c>
      <c r="BB69" s="11"/>
      <c r="BC69" s="10" t="s">
        <v>87</v>
      </c>
      <c r="BD69" s="10" t="s">
        <v>1454</v>
      </c>
      <c r="BE69" s="10">
        <v>3984.0</v>
      </c>
    </row>
    <row r="70">
      <c r="A70" s="8">
        <v>45391.35215277778</v>
      </c>
      <c r="B70" s="9">
        <v>45391.36035879629</v>
      </c>
      <c r="C70" s="10" t="s">
        <v>50</v>
      </c>
      <c r="D70" s="10" t="s">
        <v>1455</v>
      </c>
      <c r="E70" s="10">
        <v>100.0</v>
      </c>
      <c r="F70" s="10">
        <v>709.0</v>
      </c>
      <c r="G70" s="10" t="b">
        <v>1</v>
      </c>
      <c r="H70" s="9">
        <v>45391.36037037037</v>
      </c>
      <c r="I70" s="10" t="s">
        <v>1456</v>
      </c>
      <c r="J70" s="11"/>
      <c r="K70" s="11"/>
      <c r="L70" s="11"/>
      <c r="M70" s="11"/>
      <c r="N70" s="10">
        <v>28.652</v>
      </c>
      <c r="O70" s="10">
        <v>77.1663</v>
      </c>
      <c r="P70" s="10" t="s">
        <v>53</v>
      </c>
      <c r="Q70" s="10" t="s">
        <v>54</v>
      </c>
      <c r="R70" s="10" t="s">
        <v>55</v>
      </c>
      <c r="S70" s="10" t="s">
        <v>98</v>
      </c>
      <c r="T70" s="10" t="s">
        <v>1241</v>
      </c>
      <c r="U70" s="10" t="s">
        <v>58</v>
      </c>
      <c r="V70" s="11"/>
      <c r="W70" s="10" t="s">
        <v>138</v>
      </c>
      <c r="X70" s="10" t="s">
        <v>80</v>
      </c>
      <c r="Y70" s="11"/>
      <c r="Z70" s="10" t="s">
        <v>81</v>
      </c>
      <c r="AA70" s="10" t="s">
        <v>112</v>
      </c>
      <c r="AB70" s="10" t="s">
        <v>63</v>
      </c>
      <c r="AC70" s="10" t="s">
        <v>64</v>
      </c>
      <c r="AD70" s="10" t="s">
        <v>66</v>
      </c>
      <c r="AE70" s="10" t="s">
        <v>66</v>
      </c>
      <c r="AF70" s="10" t="s">
        <v>1457</v>
      </c>
      <c r="AG70" s="10" t="s">
        <v>102</v>
      </c>
      <c r="AH70" s="11"/>
      <c r="AI70" s="10" t="s">
        <v>66</v>
      </c>
      <c r="AJ70" s="10" t="s">
        <v>69</v>
      </c>
      <c r="AK70" s="11"/>
      <c r="AL70" s="10" t="s">
        <v>146</v>
      </c>
      <c r="AM70" s="10" t="s">
        <v>973</v>
      </c>
      <c r="AN70" s="11"/>
      <c r="AO70" s="10" t="s">
        <v>66</v>
      </c>
      <c r="AP70" s="10" t="s">
        <v>66</v>
      </c>
      <c r="AQ70" s="11"/>
      <c r="AR70" s="10" t="s">
        <v>74</v>
      </c>
      <c r="AS70" s="10" t="s">
        <v>74</v>
      </c>
      <c r="AT70" s="10" t="s">
        <v>74</v>
      </c>
      <c r="AU70" s="10" t="s">
        <v>72</v>
      </c>
      <c r="AV70" s="10" t="s">
        <v>113</v>
      </c>
      <c r="AW70" s="10" t="s">
        <v>74</v>
      </c>
      <c r="AX70" s="10" t="s">
        <v>69</v>
      </c>
      <c r="AY70" s="10" t="s">
        <v>66</v>
      </c>
      <c r="AZ70" s="10" t="s">
        <v>1253</v>
      </c>
      <c r="BA70" s="10" t="s">
        <v>132</v>
      </c>
      <c r="BB70" s="11"/>
      <c r="BC70" s="10" t="s">
        <v>87</v>
      </c>
      <c r="BD70" s="10" t="s">
        <v>140</v>
      </c>
      <c r="BE70" s="10">
        <v>8097.0</v>
      </c>
    </row>
    <row r="71">
      <c r="A71" s="8">
        <v>45391.35273148148</v>
      </c>
      <c r="B71" s="9">
        <v>45391.3669212963</v>
      </c>
      <c r="C71" s="10" t="s">
        <v>50</v>
      </c>
      <c r="D71" s="10" t="s">
        <v>1458</v>
      </c>
      <c r="E71" s="10">
        <v>100.0</v>
      </c>
      <c r="F71" s="10">
        <v>1225.0</v>
      </c>
      <c r="G71" s="10" t="b">
        <v>1</v>
      </c>
      <c r="H71" s="9">
        <v>45391.3669212963</v>
      </c>
      <c r="I71" s="10" t="s">
        <v>1459</v>
      </c>
      <c r="J71" s="11"/>
      <c r="K71" s="11"/>
      <c r="L71" s="11"/>
      <c r="M71" s="11"/>
      <c r="N71" s="10">
        <v>42.5166</v>
      </c>
      <c r="O71" s="10">
        <v>14.1386</v>
      </c>
      <c r="P71" s="10" t="s">
        <v>53</v>
      </c>
      <c r="Q71" s="10" t="s">
        <v>54</v>
      </c>
      <c r="R71" s="10" t="s">
        <v>55</v>
      </c>
      <c r="S71" s="10" t="s">
        <v>98</v>
      </c>
      <c r="T71" s="10" t="s">
        <v>1241</v>
      </c>
      <c r="U71" s="10" t="s">
        <v>78</v>
      </c>
      <c r="V71" s="11"/>
      <c r="W71" s="10" t="s">
        <v>79</v>
      </c>
      <c r="X71" s="10" t="s">
        <v>80</v>
      </c>
      <c r="Y71" s="11"/>
      <c r="Z71" s="10" t="s">
        <v>61</v>
      </c>
      <c r="AA71" s="10" t="s">
        <v>100</v>
      </c>
      <c r="AB71" s="10" t="s">
        <v>63</v>
      </c>
      <c r="AC71" s="10" t="s">
        <v>64</v>
      </c>
      <c r="AD71" s="10" t="s">
        <v>66</v>
      </c>
      <c r="AE71" s="10" t="s">
        <v>66</v>
      </c>
      <c r="AF71" s="10" t="s">
        <v>83</v>
      </c>
      <c r="AG71" s="11"/>
      <c r="AH71" s="11"/>
      <c r="AI71" s="10" t="s">
        <v>66</v>
      </c>
      <c r="AJ71" s="10" t="s">
        <v>69</v>
      </c>
      <c r="AK71" s="11"/>
      <c r="AL71" s="10" t="s">
        <v>70</v>
      </c>
      <c r="AM71" s="10" t="s">
        <v>131</v>
      </c>
      <c r="AN71" s="11"/>
      <c r="AO71" s="10" t="s">
        <v>66</v>
      </c>
      <c r="AP71" s="10" t="s">
        <v>66</v>
      </c>
      <c r="AQ71" s="11"/>
      <c r="AR71" s="10" t="s">
        <v>74</v>
      </c>
      <c r="AS71" s="10" t="s">
        <v>74</v>
      </c>
      <c r="AT71" s="10" t="s">
        <v>74</v>
      </c>
      <c r="AU71" s="10" t="s">
        <v>74</v>
      </c>
      <c r="AV71" s="10" t="s">
        <v>74</v>
      </c>
      <c r="AW71" s="10" t="s">
        <v>74</v>
      </c>
      <c r="AX71" s="10" t="s">
        <v>69</v>
      </c>
      <c r="AY71" s="10" t="s">
        <v>66</v>
      </c>
      <c r="AZ71" s="10" t="s">
        <v>1253</v>
      </c>
      <c r="BA71" s="10" t="s">
        <v>999</v>
      </c>
      <c r="BB71" s="11"/>
      <c r="BC71" s="10" t="s">
        <v>87</v>
      </c>
      <c r="BD71" s="11"/>
      <c r="BE71" s="10">
        <v>6471.0</v>
      </c>
    </row>
    <row r="72">
      <c r="A72" s="8">
        <v>45391.35313657407</v>
      </c>
      <c r="B72" s="9">
        <v>45391.36116898148</v>
      </c>
      <c r="C72" s="10" t="s">
        <v>50</v>
      </c>
      <c r="D72" s="10" t="s">
        <v>1460</v>
      </c>
      <c r="E72" s="10">
        <v>100.0</v>
      </c>
      <c r="F72" s="10">
        <v>694.0</v>
      </c>
      <c r="G72" s="10" t="b">
        <v>1</v>
      </c>
      <c r="H72" s="9">
        <v>45391.36116898148</v>
      </c>
      <c r="I72" s="10" t="s">
        <v>1461</v>
      </c>
      <c r="J72" s="11"/>
      <c r="K72" s="11"/>
      <c r="L72" s="11"/>
      <c r="M72" s="11"/>
      <c r="N72" s="10">
        <v>37.825</v>
      </c>
      <c r="O72" s="10">
        <v>-87.5655</v>
      </c>
      <c r="P72" s="10" t="s">
        <v>53</v>
      </c>
      <c r="Q72" s="10" t="s">
        <v>54</v>
      </c>
      <c r="R72" s="10" t="s">
        <v>55</v>
      </c>
      <c r="S72" s="10" t="s">
        <v>56</v>
      </c>
      <c r="T72" s="10" t="s">
        <v>108</v>
      </c>
      <c r="U72" s="10" t="s">
        <v>78</v>
      </c>
      <c r="V72" s="11"/>
      <c r="W72" s="10" t="s">
        <v>79</v>
      </c>
      <c r="X72" s="10" t="s">
        <v>92</v>
      </c>
      <c r="Y72" s="11"/>
      <c r="Z72" s="10" t="s">
        <v>81</v>
      </c>
      <c r="AA72" s="10" t="s">
        <v>93</v>
      </c>
      <c r="AB72" s="10" t="s">
        <v>63</v>
      </c>
      <c r="AC72" s="10" t="s">
        <v>64</v>
      </c>
      <c r="AD72" s="10" t="s">
        <v>65</v>
      </c>
      <c r="AE72" s="10" t="s">
        <v>69</v>
      </c>
      <c r="AF72" s="11"/>
      <c r="AG72" s="10" t="s">
        <v>68</v>
      </c>
      <c r="AH72" s="11"/>
      <c r="AI72" s="10" t="s">
        <v>69</v>
      </c>
      <c r="AJ72" s="10" t="s">
        <v>69</v>
      </c>
      <c r="AK72" s="11"/>
      <c r="AL72" s="10" t="s">
        <v>84</v>
      </c>
      <c r="AM72" s="10" t="s">
        <v>124</v>
      </c>
      <c r="AN72" s="11"/>
      <c r="AO72" s="10" t="s">
        <v>66</v>
      </c>
      <c r="AP72" s="10" t="s">
        <v>66</v>
      </c>
      <c r="AQ72" s="11"/>
      <c r="AR72" s="10" t="s">
        <v>73</v>
      </c>
      <c r="AS72" s="10" t="s">
        <v>113</v>
      </c>
      <c r="AT72" s="10" t="s">
        <v>73</v>
      </c>
      <c r="AU72" s="10" t="s">
        <v>74</v>
      </c>
      <c r="AV72" s="10" t="s">
        <v>72</v>
      </c>
      <c r="AW72" s="10" t="s">
        <v>74</v>
      </c>
      <c r="AX72" s="10" t="s">
        <v>66</v>
      </c>
      <c r="AY72" s="10" t="s">
        <v>66</v>
      </c>
      <c r="AZ72" s="10" t="s">
        <v>1285</v>
      </c>
      <c r="BA72" s="10" t="s">
        <v>1426</v>
      </c>
      <c r="BB72" s="11"/>
      <c r="BC72" s="10" t="s">
        <v>87</v>
      </c>
      <c r="BD72" s="10" t="s">
        <v>1441</v>
      </c>
      <c r="BE72" s="10">
        <v>7495.0</v>
      </c>
    </row>
    <row r="73">
      <c r="A73" s="8">
        <v>45391.35445601852</v>
      </c>
      <c r="B73" s="9">
        <v>45391.365694444445</v>
      </c>
      <c r="C73" s="10" t="s">
        <v>50</v>
      </c>
      <c r="D73" s="10" t="s">
        <v>1462</v>
      </c>
      <c r="E73" s="10">
        <v>100.0</v>
      </c>
      <c r="F73" s="10">
        <v>970.0</v>
      </c>
      <c r="G73" s="10" t="b">
        <v>1</v>
      </c>
      <c r="H73" s="9">
        <v>45391.36570601852</v>
      </c>
      <c r="I73" s="10" t="s">
        <v>1463</v>
      </c>
      <c r="J73" s="11"/>
      <c r="K73" s="11"/>
      <c r="L73" s="11"/>
      <c r="M73" s="11"/>
      <c r="N73" s="10">
        <v>37.2613</v>
      </c>
      <c r="O73" s="10">
        <v>-79.9335</v>
      </c>
      <c r="P73" s="10" t="s">
        <v>53</v>
      </c>
      <c r="Q73" s="10" t="s">
        <v>54</v>
      </c>
      <c r="R73" s="10" t="s">
        <v>55</v>
      </c>
      <c r="S73" s="10" t="s">
        <v>98</v>
      </c>
      <c r="T73" s="10" t="s">
        <v>1241</v>
      </c>
      <c r="U73" s="10" t="s">
        <v>78</v>
      </c>
      <c r="V73" s="11"/>
      <c r="W73" s="10" t="s">
        <v>79</v>
      </c>
      <c r="X73" s="10" t="s">
        <v>109</v>
      </c>
      <c r="Y73" s="11"/>
      <c r="Z73" s="10" t="s">
        <v>81</v>
      </c>
      <c r="AA73" s="10" t="s">
        <v>93</v>
      </c>
      <c r="AB73" s="10" t="s">
        <v>63</v>
      </c>
      <c r="AC73" s="10" t="s">
        <v>64</v>
      </c>
      <c r="AD73" s="10" t="s">
        <v>66</v>
      </c>
      <c r="AE73" s="10" t="s">
        <v>66</v>
      </c>
      <c r="AF73" s="10" t="s">
        <v>83</v>
      </c>
      <c r="AG73" s="11"/>
      <c r="AH73" s="11"/>
      <c r="AI73" s="10" t="s">
        <v>66</v>
      </c>
      <c r="AJ73" s="10" t="s">
        <v>69</v>
      </c>
      <c r="AK73" s="11"/>
      <c r="AL73" s="10" t="s">
        <v>70</v>
      </c>
      <c r="AM73" s="10" t="s">
        <v>213</v>
      </c>
      <c r="AN73" s="11"/>
      <c r="AO73" s="10" t="s">
        <v>66</v>
      </c>
      <c r="AP73" s="10" t="s">
        <v>66</v>
      </c>
      <c r="AQ73" s="11"/>
      <c r="AR73" s="10" t="s">
        <v>74</v>
      </c>
      <c r="AS73" s="10" t="s">
        <v>74</v>
      </c>
      <c r="AT73" s="10" t="s">
        <v>72</v>
      </c>
      <c r="AU73" s="10" t="s">
        <v>72</v>
      </c>
      <c r="AV73" s="10" t="s">
        <v>74</v>
      </c>
      <c r="AW73" s="10" t="s">
        <v>74</v>
      </c>
      <c r="AX73" s="10" t="s">
        <v>65</v>
      </c>
      <c r="AY73" s="10" t="s">
        <v>66</v>
      </c>
      <c r="AZ73" s="10" t="s">
        <v>1253</v>
      </c>
      <c r="BA73" s="10" t="s">
        <v>1464</v>
      </c>
      <c r="BB73" s="11"/>
      <c r="BC73" s="10" t="s">
        <v>87</v>
      </c>
      <c r="BD73" s="10" t="s">
        <v>69</v>
      </c>
      <c r="BE73" s="10">
        <v>4827.0</v>
      </c>
    </row>
    <row r="74">
      <c r="A74" s="8">
        <v>45391.36966435185</v>
      </c>
      <c r="B74" s="9">
        <v>45391.38045138889</v>
      </c>
      <c r="C74" s="10" t="s">
        <v>50</v>
      </c>
      <c r="D74" s="10" t="s">
        <v>1465</v>
      </c>
      <c r="E74" s="10">
        <v>100.0</v>
      </c>
      <c r="F74" s="10">
        <v>932.0</v>
      </c>
      <c r="G74" s="10" t="b">
        <v>1</v>
      </c>
      <c r="H74" s="9">
        <v>45391.38046296296</v>
      </c>
      <c r="I74" s="10" t="s">
        <v>1466</v>
      </c>
      <c r="J74" s="11"/>
      <c r="K74" s="11"/>
      <c r="L74" s="11"/>
      <c r="M74" s="11"/>
      <c r="N74" s="10">
        <v>17.3724</v>
      </c>
      <c r="O74" s="10">
        <v>78.4378</v>
      </c>
      <c r="P74" s="10" t="s">
        <v>53</v>
      </c>
      <c r="Q74" s="10" t="s">
        <v>54</v>
      </c>
      <c r="R74" s="10" t="s">
        <v>55</v>
      </c>
      <c r="S74" s="10" t="s">
        <v>56</v>
      </c>
      <c r="T74" s="10" t="s">
        <v>1241</v>
      </c>
      <c r="U74" s="10" t="s">
        <v>58</v>
      </c>
      <c r="V74" s="11"/>
      <c r="W74" s="10" t="s">
        <v>138</v>
      </c>
      <c r="X74" s="10" t="s">
        <v>80</v>
      </c>
      <c r="Y74" s="11"/>
      <c r="Z74" s="10" t="s">
        <v>99</v>
      </c>
      <c r="AA74" s="10" t="s">
        <v>62</v>
      </c>
      <c r="AB74" s="10" t="s">
        <v>63</v>
      </c>
      <c r="AC74" s="10" t="s">
        <v>64</v>
      </c>
      <c r="AD74" s="10" t="s">
        <v>66</v>
      </c>
      <c r="AE74" s="10" t="s">
        <v>66</v>
      </c>
      <c r="AF74" s="10" t="s">
        <v>83</v>
      </c>
      <c r="AG74" s="11"/>
      <c r="AH74" s="11"/>
      <c r="AI74" s="10" t="s">
        <v>66</v>
      </c>
      <c r="AJ74" s="10" t="s">
        <v>69</v>
      </c>
      <c r="AK74" s="11"/>
      <c r="AL74" s="10" t="s">
        <v>146</v>
      </c>
      <c r="AM74" s="10" t="s">
        <v>131</v>
      </c>
      <c r="AN74" s="11"/>
      <c r="AO74" s="10" t="s">
        <v>66</v>
      </c>
      <c r="AP74" s="10" t="s">
        <v>66</v>
      </c>
      <c r="AQ74" s="11"/>
      <c r="AR74" s="10" t="s">
        <v>74</v>
      </c>
      <c r="AS74" s="10" t="s">
        <v>74</v>
      </c>
      <c r="AT74" s="10" t="s">
        <v>73</v>
      </c>
      <c r="AU74" s="10" t="s">
        <v>74</v>
      </c>
      <c r="AV74" s="10" t="s">
        <v>74</v>
      </c>
      <c r="AW74" s="10" t="s">
        <v>74</v>
      </c>
      <c r="AX74" s="10" t="s">
        <v>69</v>
      </c>
      <c r="AY74" s="10" t="s">
        <v>66</v>
      </c>
      <c r="AZ74" s="10" t="s">
        <v>1253</v>
      </c>
      <c r="BA74" s="10" t="s">
        <v>181</v>
      </c>
      <c r="BB74" s="11"/>
      <c r="BC74" s="10" t="s">
        <v>87</v>
      </c>
      <c r="BD74" s="10" t="s">
        <v>140</v>
      </c>
      <c r="BE74" s="10">
        <v>4269.0</v>
      </c>
    </row>
    <row r="75">
      <c r="A75" s="8">
        <v>45391.37008101852</v>
      </c>
      <c r="B75" s="9">
        <v>45391.3737962963</v>
      </c>
      <c r="C75" s="10" t="s">
        <v>50</v>
      </c>
      <c r="D75" s="10" t="s">
        <v>1467</v>
      </c>
      <c r="E75" s="10">
        <v>100.0</v>
      </c>
      <c r="F75" s="10">
        <v>321.0</v>
      </c>
      <c r="G75" s="10" t="b">
        <v>1</v>
      </c>
      <c r="H75" s="9">
        <v>45391.37380787037</v>
      </c>
      <c r="I75" s="10" t="s">
        <v>1468</v>
      </c>
      <c r="J75" s="11"/>
      <c r="K75" s="11"/>
      <c r="L75" s="11"/>
      <c r="M75" s="11"/>
      <c r="N75" s="10">
        <v>12.8996</v>
      </c>
      <c r="O75" s="10">
        <v>80.2209</v>
      </c>
      <c r="P75" s="10" t="s">
        <v>53</v>
      </c>
      <c r="Q75" s="10" t="s">
        <v>54</v>
      </c>
      <c r="R75" s="10" t="s">
        <v>55</v>
      </c>
      <c r="S75" s="10" t="s">
        <v>98</v>
      </c>
      <c r="T75" s="10" t="s">
        <v>108</v>
      </c>
      <c r="U75" s="10" t="s">
        <v>58</v>
      </c>
      <c r="V75" s="11"/>
      <c r="W75" s="10" t="s">
        <v>59</v>
      </c>
      <c r="X75" s="10" t="s">
        <v>80</v>
      </c>
      <c r="Y75" s="11"/>
      <c r="Z75" s="10" t="s">
        <v>968</v>
      </c>
      <c r="AA75" s="10" t="s">
        <v>100</v>
      </c>
      <c r="AB75" s="10" t="s">
        <v>63</v>
      </c>
      <c r="AC75" s="10" t="s">
        <v>64</v>
      </c>
      <c r="AD75" s="10" t="s">
        <v>66</v>
      </c>
      <c r="AE75" s="10" t="s">
        <v>66</v>
      </c>
      <c r="AF75" s="10" t="s">
        <v>83</v>
      </c>
      <c r="AG75" s="11"/>
      <c r="AH75" s="11"/>
      <c r="AI75" s="10" t="s">
        <v>66</v>
      </c>
      <c r="AJ75" s="10" t="s">
        <v>66</v>
      </c>
      <c r="AK75" s="10" t="s">
        <v>70</v>
      </c>
      <c r="AL75" s="11"/>
      <c r="AM75" s="10" t="s">
        <v>103</v>
      </c>
      <c r="AN75" s="11"/>
      <c r="AO75" s="10" t="s">
        <v>65</v>
      </c>
      <c r="AP75" s="10" t="s">
        <v>66</v>
      </c>
      <c r="AQ75" s="11"/>
      <c r="AR75" s="10" t="s">
        <v>74</v>
      </c>
      <c r="AS75" s="10" t="s">
        <v>74</v>
      </c>
      <c r="AT75" s="10" t="s">
        <v>74</v>
      </c>
      <c r="AU75" s="10" t="s">
        <v>72</v>
      </c>
      <c r="AV75" s="10" t="s">
        <v>74</v>
      </c>
      <c r="AW75" s="10" t="s">
        <v>74</v>
      </c>
      <c r="AX75" s="10" t="s">
        <v>69</v>
      </c>
      <c r="AY75" s="10" t="s">
        <v>66</v>
      </c>
      <c r="AZ75" s="10" t="s">
        <v>1253</v>
      </c>
      <c r="BA75" s="10" t="s">
        <v>181</v>
      </c>
      <c r="BB75" s="11"/>
      <c r="BC75" s="10" t="s">
        <v>87</v>
      </c>
      <c r="BD75" s="10" t="s">
        <v>69</v>
      </c>
      <c r="BE75" s="10">
        <v>8470.0</v>
      </c>
    </row>
    <row r="76">
      <c r="A76" s="8">
        <v>45391.37866898148</v>
      </c>
      <c r="B76" s="9">
        <v>45391.38483796296</v>
      </c>
      <c r="C76" s="10" t="s">
        <v>50</v>
      </c>
      <c r="D76" s="10" t="s">
        <v>1469</v>
      </c>
      <c r="E76" s="10">
        <v>100.0</v>
      </c>
      <c r="F76" s="10">
        <v>532.0</v>
      </c>
      <c r="G76" s="10" t="b">
        <v>1</v>
      </c>
      <c r="H76" s="9">
        <v>45391.38483796296</v>
      </c>
      <c r="I76" s="10" t="s">
        <v>1471</v>
      </c>
      <c r="J76" s="11"/>
      <c r="K76" s="11"/>
      <c r="L76" s="11"/>
      <c r="M76" s="11"/>
      <c r="N76" s="10">
        <v>12.8996</v>
      </c>
      <c r="O76" s="10">
        <v>80.2209</v>
      </c>
      <c r="P76" s="10" t="s">
        <v>53</v>
      </c>
      <c r="Q76" s="10" t="s">
        <v>54</v>
      </c>
      <c r="R76" s="10" t="s">
        <v>55</v>
      </c>
      <c r="S76" s="10" t="s">
        <v>98</v>
      </c>
      <c r="T76" s="10" t="s">
        <v>1241</v>
      </c>
      <c r="U76" s="10" t="s">
        <v>58</v>
      </c>
      <c r="V76" s="11"/>
      <c r="W76" s="10" t="s">
        <v>59</v>
      </c>
      <c r="X76" s="10" t="s">
        <v>92</v>
      </c>
      <c r="Y76" s="11"/>
      <c r="Z76" s="10" t="s">
        <v>99</v>
      </c>
      <c r="AA76" s="10" t="s">
        <v>62</v>
      </c>
      <c r="AB76" s="10" t="s">
        <v>63</v>
      </c>
      <c r="AC76" s="10" t="s">
        <v>64</v>
      </c>
      <c r="AD76" s="10" t="s">
        <v>66</v>
      </c>
      <c r="AE76" s="10" t="s">
        <v>66</v>
      </c>
      <c r="AF76" s="10" t="s">
        <v>1292</v>
      </c>
      <c r="AG76" s="10" t="s">
        <v>68</v>
      </c>
      <c r="AH76" s="11"/>
      <c r="AI76" s="10" t="s">
        <v>66</v>
      </c>
      <c r="AJ76" s="10" t="s">
        <v>66</v>
      </c>
      <c r="AK76" s="10" t="s">
        <v>70</v>
      </c>
      <c r="AL76" s="11"/>
      <c r="AM76" s="10" t="s">
        <v>147</v>
      </c>
      <c r="AN76" s="11"/>
      <c r="AO76" s="10" t="s">
        <v>66</v>
      </c>
      <c r="AP76" s="10" t="s">
        <v>66</v>
      </c>
      <c r="AQ76" s="11"/>
      <c r="AR76" s="10" t="s">
        <v>73</v>
      </c>
      <c r="AS76" s="10" t="s">
        <v>72</v>
      </c>
      <c r="AT76" s="10" t="s">
        <v>74</v>
      </c>
      <c r="AU76" s="10" t="s">
        <v>72</v>
      </c>
      <c r="AV76" s="10" t="s">
        <v>72</v>
      </c>
      <c r="AW76" s="10" t="s">
        <v>73</v>
      </c>
      <c r="AX76" s="10" t="s">
        <v>65</v>
      </c>
      <c r="AY76" s="10" t="s">
        <v>65</v>
      </c>
      <c r="AZ76" s="10" t="s">
        <v>1253</v>
      </c>
      <c r="BA76" s="10" t="s">
        <v>1472</v>
      </c>
      <c r="BB76" s="11"/>
      <c r="BC76" s="10" t="s">
        <v>87</v>
      </c>
      <c r="BD76" s="10" t="s">
        <v>115</v>
      </c>
      <c r="BE76" s="10">
        <v>8221.0</v>
      </c>
    </row>
    <row r="77">
      <c r="A77" s="8">
        <v>45391.39267361111</v>
      </c>
      <c r="B77" s="9">
        <v>45391.4034375</v>
      </c>
      <c r="C77" s="10" t="s">
        <v>50</v>
      </c>
      <c r="D77" s="10" t="s">
        <v>76</v>
      </c>
      <c r="E77" s="10">
        <v>100.0</v>
      </c>
      <c r="F77" s="10">
        <v>930.0</v>
      </c>
      <c r="G77" s="10" t="b">
        <v>1</v>
      </c>
      <c r="H77" s="9">
        <v>45391.403449074074</v>
      </c>
      <c r="I77" s="10" t="s">
        <v>1474</v>
      </c>
      <c r="J77" s="11"/>
      <c r="K77" s="11"/>
      <c r="L77" s="11"/>
      <c r="M77" s="11"/>
      <c r="N77" s="10">
        <v>34.0782</v>
      </c>
      <c r="O77" s="10">
        <v>-84.6485</v>
      </c>
      <c r="P77" s="10" t="s">
        <v>53</v>
      </c>
      <c r="Q77" s="10" t="s">
        <v>54</v>
      </c>
      <c r="R77" s="10" t="s">
        <v>55</v>
      </c>
      <c r="S77" s="10" t="s">
        <v>56</v>
      </c>
      <c r="T77" s="10" t="s">
        <v>1241</v>
      </c>
      <c r="U77" s="10" t="s">
        <v>78</v>
      </c>
      <c r="V77" s="11"/>
      <c r="W77" s="10" t="s">
        <v>79</v>
      </c>
      <c r="X77" s="10" t="s">
        <v>80</v>
      </c>
      <c r="Y77" s="11"/>
      <c r="Z77" s="10" t="s">
        <v>81</v>
      </c>
      <c r="AA77" s="10" t="s">
        <v>100</v>
      </c>
      <c r="AB77" s="10" t="s">
        <v>63</v>
      </c>
      <c r="AC77" s="10" t="s">
        <v>64</v>
      </c>
      <c r="AD77" s="10" t="s">
        <v>66</v>
      </c>
      <c r="AE77" s="10" t="s">
        <v>66</v>
      </c>
      <c r="AF77" s="10" t="s">
        <v>189</v>
      </c>
      <c r="AG77" s="11"/>
      <c r="AH77" s="11"/>
      <c r="AI77" s="10" t="s">
        <v>69</v>
      </c>
      <c r="AJ77" s="10" t="s">
        <v>69</v>
      </c>
      <c r="AK77" s="11"/>
      <c r="AL77" s="10" t="s">
        <v>84</v>
      </c>
      <c r="AM77" s="10" t="s">
        <v>124</v>
      </c>
      <c r="AN77" s="11"/>
      <c r="AO77" s="10" t="s">
        <v>66</v>
      </c>
      <c r="AP77" s="10" t="s">
        <v>66</v>
      </c>
      <c r="AQ77" s="11"/>
      <c r="AR77" s="10" t="s">
        <v>74</v>
      </c>
      <c r="AS77" s="10" t="s">
        <v>74</v>
      </c>
      <c r="AT77" s="10" t="s">
        <v>72</v>
      </c>
      <c r="AU77" s="10" t="s">
        <v>74</v>
      </c>
      <c r="AV77" s="10" t="s">
        <v>74</v>
      </c>
      <c r="AW77" s="10" t="s">
        <v>74</v>
      </c>
      <c r="AX77" s="10" t="s">
        <v>69</v>
      </c>
      <c r="AY77" s="10" t="s">
        <v>66</v>
      </c>
      <c r="AZ77" s="10" t="s">
        <v>1253</v>
      </c>
      <c r="BA77" s="10" t="s">
        <v>86</v>
      </c>
      <c r="BB77" s="11"/>
      <c r="BC77" s="10" t="s">
        <v>87</v>
      </c>
      <c r="BD77" s="10" t="s">
        <v>126</v>
      </c>
      <c r="BE77" s="10">
        <v>2760.0</v>
      </c>
    </row>
    <row r="78">
      <c r="A78" s="8">
        <v>45391.39461805556</v>
      </c>
      <c r="B78" s="9">
        <v>45391.40283564815</v>
      </c>
      <c r="C78" s="10" t="s">
        <v>50</v>
      </c>
      <c r="D78" s="10" t="s">
        <v>1478</v>
      </c>
      <c r="E78" s="10">
        <v>100.0</v>
      </c>
      <c r="F78" s="10">
        <v>710.0</v>
      </c>
      <c r="G78" s="10" t="b">
        <v>1</v>
      </c>
      <c r="H78" s="9">
        <v>45391.40284722222</v>
      </c>
      <c r="I78" s="10" t="s">
        <v>1479</v>
      </c>
      <c r="J78" s="11"/>
      <c r="K78" s="11"/>
      <c r="L78" s="11"/>
      <c r="M78" s="11"/>
      <c r="N78" s="10">
        <v>11.2203</v>
      </c>
      <c r="O78" s="10">
        <v>78.1663</v>
      </c>
      <c r="P78" s="10" t="s">
        <v>53</v>
      </c>
      <c r="Q78" s="10" t="s">
        <v>54</v>
      </c>
      <c r="R78" s="10" t="s">
        <v>55</v>
      </c>
      <c r="S78" s="10" t="s">
        <v>98</v>
      </c>
      <c r="T78" s="10" t="s">
        <v>1241</v>
      </c>
      <c r="U78" s="10" t="s">
        <v>58</v>
      </c>
      <c r="V78" s="11"/>
      <c r="W78" s="10" t="s">
        <v>59</v>
      </c>
      <c r="X78" s="10" t="s">
        <v>92</v>
      </c>
      <c r="Y78" s="11"/>
      <c r="Z78" s="10" t="s">
        <v>61</v>
      </c>
      <c r="AA78" s="10" t="s">
        <v>93</v>
      </c>
      <c r="AB78" s="10" t="s">
        <v>63</v>
      </c>
      <c r="AC78" s="10" t="s">
        <v>64</v>
      </c>
      <c r="AD78" s="10" t="s">
        <v>66</v>
      </c>
      <c r="AE78" s="10" t="s">
        <v>66</v>
      </c>
      <c r="AF78" s="10" t="s">
        <v>1292</v>
      </c>
      <c r="AG78" s="10" t="s">
        <v>1329</v>
      </c>
      <c r="AH78" s="11"/>
      <c r="AI78" s="10" t="s">
        <v>66</v>
      </c>
      <c r="AJ78" s="10" t="s">
        <v>66</v>
      </c>
      <c r="AK78" s="10" t="s">
        <v>70</v>
      </c>
      <c r="AL78" s="11"/>
      <c r="AM78" s="10" t="s">
        <v>103</v>
      </c>
      <c r="AN78" s="11"/>
      <c r="AO78" s="10" t="s">
        <v>66</v>
      </c>
      <c r="AP78" s="10" t="s">
        <v>66</v>
      </c>
      <c r="AQ78" s="11"/>
      <c r="AR78" s="10" t="s">
        <v>73</v>
      </c>
      <c r="AS78" s="10" t="s">
        <v>73</v>
      </c>
      <c r="AT78" s="10" t="s">
        <v>73</v>
      </c>
      <c r="AU78" s="10" t="s">
        <v>74</v>
      </c>
      <c r="AV78" s="10" t="s">
        <v>74</v>
      </c>
      <c r="AW78" s="10" t="s">
        <v>74</v>
      </c>
      <c r="AX78" s="10" t="s">
        <v>66</v>
      </c>
      <c r="AY78" s="10" t="s">
        <v>66</v>
      </c>
      <c r="AZ78" s="10" t="s">
        <v>1253</v>
      </c>
      <c r="BA78" s="10" t="s">
        <v>1480</v>
      </c>
      <c r="BB78" s="11"/>
      <c r="BC78" s="10" t="s">
        <v>87</v>
      </c>
      <c r="BD78" s="10" t="s">
        <v>140</v>
      </c>
      <c r="BE78" s="10">
        <v>5640.0</v>
      </c>
    </row>
    <row r="79">
      <c r="A79" s="8">
        <v>45391.39518518518</v>
      </c>
      <c r="B79" s="9">
        <v>45391.404282407406</v>
      </c>
      <c r="C79" s="10" t="s">
        <v>50</v>
      </c>
      <c r="D79" s="10" t="s">
        <v>1469</v>
      </c>
      <c r="E79" s="10">
        <v>100.0</v>
      </c>
      <c r="F79" s="10">
        <v>785.0</v>
      </c>
      <c r="G79" s="10" t="b">
        <v>1</v>
      </c>
      <c r="H79" s="9">
        <v>45391.40429398148</v>
      </c>
      <c r="I79" s="10" t="s">
        <v>1600</v>
      </c>
      <c r="J79" s="11"/>
      <c r="K79" s="11"/>
      <c r="L79" s="11"/>
      <c r="M79" s="11"/>
      <c r="N79" s="10">
        <v>12.8996</v>
      </c>
      <c r="O79" s="10">
        <v>80.2209</v>
      </c>
      <c r="P79" s="10" t="s">
        <v>53</v>
      </c>
      <c r="Q79" s="10" t="s">
        <v>54</v>
      </c>
      <c r="R79" s="10" t="s">
        <v>55</v>
      </c>
      <c r="S79" s="10" t="s">
        <v>98</v>
      </c>
      <c r="T79" s="10" t="s">
        <v>1241</v>
      </c>
      <c r="U79" s="10" t="s">
        <v>58</v>
      </c>
      <c r="V79" s="11"/>
      <c r="W79" s="10" t="s">
        <v>59</v>
      </c>
      <c r="X79" s="10" t="s">
        <v>92</v>
      </c>
      <c r="Y79" s="11"/>
      <c r="Z79" s="10" t="s">
        <v>99</v>
      </c>
      <c r="AA79" s="10" t="s">
        <v>62</v>
      </c>
      <c r="AB79" s="10" t="s">
        <v>63</v>
      </c>
      <c r="AC79" s="10" t="s">
        <v>64</v>
      </c>
      <c r="AD79" s="10" t="s">
        <v>66</v>
      </c>
      <c r="AE79" s="10" t="s">
        <v>66</v>
      </c>
      <c r="AF79" s="10" t="s">
        <v>1292</v>
      </c>
      <c r="AG79" s="10" t="s">
        <v>68</v>
      </c>
      <c r="AH79" s="11"/>
      <c r="AI79" s="10" t="s">
        <v>66</v>
      </c>
      <c r="AJ79" s="10" t="s">
        <v>66</v>
      </c>
      <c r="AK79" s="10" t="s">
        <v>70</v>
      </c>
      <c r="AL79" s="11"/>
      <c r="AM79" s="10" t="s">
        <v>147</v>
      </c>
      <c r="AN79" s="11"/>
      <c r="AO79" s="10" t="s">
        <v>66</v>
      </c>
      <c r="AP79" s="10" t="s">
        <v>66</v>
      </c>
      <c r="AQ79" s="11"/>
      <c r="AR79" s="10" t="s">
        <v>73</v>
      </c>
      <c r="AS79" s="10" t="s">
        <v>72</v>
      </c>
      <c r="AT79" s="10" t="s">
        <v>72</v>
      </c>
      <c r="AU79" s="10" t="s">
        <v>72</v>
      </c>
      <c r="AV79" s="10" t="s">
        <v>73</v>
      </c>
      <c r="AW79" s="10" t="s">
        <v>73</v>
      </c>
      <c r="AX79" s="10" t="s">
        <v>66</v>
      </c>
      <c r="AY79" s="10" t="s">
        <v>66</v>
      </c>
      <c r="AZ79" s="10" t="s">
        <v>1253</v>
      </c>
      <c r="BA79" s="10" t="s">
        <v>1584</v>
      </c>
      <c r="BB79" s="11"/>
      <c r="BC79" s="10" t="s">
        <v>87</v>
      </c>
      <c r="BD79" s="10" t="s">
        <v>115</v>
      </c>
      <c r="BE79" s="10">
        <v>7583.0</v>
      </c>
    </row>
    <row r="80">
      <c r="A80" s="8">
        <v>45391.40693287037</v>
      </c>
      <c r="B80" s="9">
        <v>45391.42019675926</v>
      </c>
      <c r="C80" s="10" t="s">
        <v>50</v>
      </c>
      <c r="D80" s="10" t="s">
        <v>1484</v>
      </c>
      <c r="E80" s="10">
        <v>100.0</v>
      </c>
      <c r="F80" s="10">
        <v>1145.0</v>
      </c>
      <c r="G80" s="10" t="b">
        <v>1</v>
      </c>
      <c r="H80" s="9">
        <v>45391.42019675926</v>
      </c>
      <c r="I80" s="10" t="s">
        <v>1486</v>
      </c>
      <c r="J80" s="11"/>
      <c r="K80" s="11"/>
      <c r="L80" s="11"/>
      <c r="M80" s="11"/>
      <c r="N80" s="10">
        <v>11.0142</v>
      </c>
      <c r="O80" s="10">
        <v>76.9941</v>
      </c>
      <c r="P80" s="10" t="s">
        <v>53</v>
      </c>
      <c r="Q80" s="10" t="s">
        <v>54</v>
      </c>
      <c r="R80" s="10" t="s">
        <v>55</v>
      </c>
      <c r="S80" s="10" t="s">
        <v>98</v>
      </c>
      <c r="T80" s="10" t="s">
        <v>1241</v>
      </c>
      <c r="U80" s="10" t="s">
        <v>58</v>
      </c>
      <c r="V80" s="11"/>
      <c r="W80" s="10" t="s">
        <v>59</v>
      </c>
      <c r="X80" s="10" t="s">
        <v>92</v>
      </c>
      <c r="Y80" s="11"/>
      <c r="Z80" s="10" t="s">
        <v>61</v>
      </c>
      <c r="AA80" s="10" t="s">
        <v>93</v>
      </c>
      <c r="AB80" s="10" t="s">
        <v>63</v>
      </c>
      <c r="AC80" s="10" t="s">
        <v>64</v>
      </c>
      <c r="AD80" s="10" t="s">
        <v>69</v>
      </c>
      <c r="AE80" s="10" t="s">
        <v>69</v>
      </c>
      <c r="AF80" s="11"/>
      <c r="AG80" s="10" t="s">
        <v>1329</v>
      </c>
      <c r="AH80" s="11"/>
      <c r="AI80" s="10" t="s">
        <v>69</v>
      </c>
      <c r="AJ80" s="10" t="s">
        <v>69</v>
      </c>
      <c r="AK80" s="11"/>
      <c r="AL80" s="10" t="s">
        <v>123</v>
      </c>
      <c r="AM80" s="10" t="s">
        <v>131</v>
      </c>
      <c r="AN80" s="11"/>
      <c r="AO80" s="10" t="s">
        <v>69</v>
      </c>
      <c r="AP80" s="10" t="s">
        <v>66</v>
      </c>
      <c r="AQ80" s="11"/>
      <c r="AR80" s="10" t="s">
        <v>74</v>
      </c>
      <c r="AS80" s="10" t="s">
        <v>73</v>
      </c>
      <c r="AT80" s="10" t="s">
        <v>73</v>
      </c>
      <c r="AU80" s="10" t="s">
        <v>74</v>
      </c>
      <c r="AV80" s="10" t="s">
        <v>73</v>
      </c>
      <c r="AW80" s="10" t="s">
        <v>73</v>
      </c>
      <c r="AX80" s="10" t="s">
        <v>66</v>
      </c>
      <c r="AY80" s="10" t="s">
        <v>66</v>
      </c>
      <c r="AZ80" s="10" t="s">
        <v>1298</v>
      </c>
      <c r="BA80" s="10" t="s">
        <v>1366</v>
      </c>
      <c r="BB80" s="11"/>
      <c r="BC80" s="10" t="s">
        <v>87</v>
      </c>
      <c r="BD80" s="10" t="s">
        <v>140</v>
      </c>
      <c r="BE80" s="10">
        <v>9984.0</v>
      </c>
    </row>
    <row r="81">
      <c r="A81" s="8">
        <v>45391.41449074074</v>
      </c>
      <c r="B81" s="9">
        <v>45391.42461805556</v>
      </c>
      <c r="C81" s="10" t="s">
        <v>50</v>
      </c>
      <c r="D81" s="10" t="s">
        <v>1428</v>
      </c>
      <c r="E81" s="10">
        <v>100.0</v>
      </c>
      <c r="F81" s="10">
        <v>875.0</v>
      </c>
      <c r="G81" s="10" t="b">
        <v>1</v>
      </c>
      <c r="H81" s="9">
        <v>45391.424629629626</v>
      </c>
      <c r="I81" s="10" t="s">
        <v>1601</v>
      </c>
      <c r="J81" s="11"/>
      <c r="K81" s="11"/>
      <c r="L81" s="11"/>
      <c r="M81" s="11"/>
      <c r="N81" s="10">
        <v>11.0142</v>
      </c>
      <c r="O81" s="10">
        <v>76.9941</v>
      </c>
      <c r="P81" s="10" t="s">
        <v>53</v>
      </c>
      <c r="Q81" s="10" t="s">
        <v>54</v>
      </c>
      <c r="R81" s="10" t="s">
        <v>55</v>
      </c>
      <c r="S81" s="10" t="s">
        <v>98</v>
      </c>
      <c r="T81" s="10" t="s">
        <v>1241</v>
      </c>
      <c r="U81" s="10" t="s">
        <v>58</v>
      </c>
      <c r="V81" s="11"/>
      <c r="W81" s="10" t="s">
        <v>59</v>
      </c>
      <c r="X81" s="10" t="s">
        <v>92</v>
      </c>
      <c r="Y81" s="11"/>
      <c r="Z81" s="10" t="s">
        <v>61</v>
      </c>
      <c r="AA81" s="10" t="s">
        <v>62</v>
      </c>
      <c r="AB81" s="10" t="s">
        <v>63</v>
      </c>
      <c r="AC81" s="10" t="s">
        <v>64</v>
      </c>
      <c r="AD81" s="10" t="s">
        <v>69</v>
      </c>
      <c r="AE81" s="10" t="s">
        <v>69</v>
      </c>
      <c r="AF81" s="11"/>
      <c r="AG81" s="10" t="s">
        <v>1329</v>
      </c>
      <c r="AH81" s="11"/>
      <c r="AI81" s="10" t="s">
        <v>69</v>
      </c>
      <c r="AJ81" s="10" t="s">
        <v>69</v>
      </c>
      <c r="AK81" s="11"/>
      <c r="AL81" s="10" t="s">
        <v>70</v>
      </c>
      <c r="AM81" s="10" t="s">
        <v>147</v>
      </c>
      <c r="AN81" s="11"/>
      <c r="AO81" s="10" t="s">
        <v>69</v>
      </c>
      <c r="AP81" s="10" t="s">
        <v>66</v>
      </c>
      <c r="AQ81" s="11"/>
      <c r="AR81" s="10" t="s">
        <v>73</v>
      </c>
      <c r="AS81" s="10" t="s">
        <v>74</v>
      </c>
      <c r="AT81" s="10" t="s">
        <v>74</v>
      </c>
      <c r="AU81" s="10" t="s">
        <v>73</v>
      </c>
      <c r="AV81" s="10" t="s">
        <v>74</v>
      </c>
      <c r="AW81" s="10" t="s">
        <v>73</v>
      </c>
      <c r="AX81" s="10" t="s">
        <v>66</v>
      </c>
      <c r="AY81" s="10" t="s">
        <v>66</v>
      </c>
      <c r="AZ81" s="10" t="s">
        <v>1298</v>
      </c>
      <c r="BA81" s="10" t="s">
        <v>1366</v>
      </c>
      <c r="BB81" s="11"/>
      <c r="BC81" s="10" t="s">
        <v>87</v>
      </c>
      <c r="BD81" s="10" t="s">
        <v>1441</v>
      </c>
      <c r="BE81" s="10">
        <v>9430.0</v>
      </c>
    </row>
    <row r="82">
      <c r="A82" s="8">
        <v>45391.42050925926</v>
      </c>
      <c r="B82" s="9">
        <v>45391.42625</v>
      </c>
      <c r="C82" s="10" t="s">
        <v>50</v>
      </c>
      <c r="D82" s="10" t="s">
        <v>1487</v>
      </c>
      <c r="E82" s="10">
        <v>100.0</v>
      </c>
      <c r="F82" s="10">
        <v>496.0</v>
      </c>
      <c r="G82" s="10" t="b">
        <v>1</v>
      </c>
      <c r="H82" s="9">
        <v>45391.42626157407</v>
      </c>
      <c r="I82" s="10" t="s">
        <v>1488</v>
      </c>
      <c r="J82" s="11"/>
      <c r="K82" s="11"/>
      <c r="L82" s="11"/>
      <c r="M82" s="11"/>
      <c r="N82" s="10">
        <v>41.1729</v>
      </c>
      <c r="O82" s="10">
        <v>-74.3791</v>
      </c>
      <c r="P82" s="10" t="s">
        <v>53</v>
      </c>
      <c r="Q82" s="10" t="s">
        <v>54</v>
      </c>
      <c r="R82" s="10" t="s">
        <v>55</v>
      </c>
      <c r="S82" s="10" t="s">
        <v>98</v>
      </c>
      <c r="T82" s="10" t="s">
        <v>108</v>
      </c>
      <c r="U82" s="10" t="s">
        <v>78</v>
      </c>
      <c r="V82" s="11"/>
      <c r="W82" s="10" t="s">
        <v>79</v>
      </c>
      <c r="X82" s="10" t="s">
        <v>80</v>
      </c>
      <c r="Y82" s="11"/>
      <c r="Z82" s="10" t="s">
        <v>99</v>
      </c>
      <c r="AA82" s="10" t="s">
        <v>100</v>
      </c>
      <c r="AB82" s="10" t="s">
        <v>63</v>
      </c>
      <c r="AC82" s="10" t="s">
        <v>64</v>
      </c>
      <c r="AD82" s="10" t="s">
        <v>66</v>
      </c>
      <c r="AE82" s="10" t="s">
        <v>66</v>
      </c>
      <c r="AF82" s="10" t="s">
        <v>83</v>
      </c>
      <c r="AG82" s="11"/>
      <c r="AH82" s="11"/>
      <c r="AI82" s="10" t="s">
        <v>66</v>
      </c>
      <c r="AJ82" s="10" t="s">
        <v>69</v>
      </c>
      <c r="AK82" s="11"/>
      <c r="AL82" s="10" t="s">
        <v>123</v>
      </c>
      <c r="AM82" s="10" t="s">
        <v>147</v>
      </c>
      <c r="AN82" s="11"/>
      <c r="AO82" s="10" t="s">
        <v>66</v>
      </c>
      <c r="AP82" s="10" t="s">
        <v>66</v>
      </c>
      <c r="AQ82" s="11"/>
      <c r="AR82" s="10" t="s">
        <v>74</v>
      </c>
      <c r="AS82" s="10" t="s">
        <v>74</v>
      </c>
      <c r="AT82" s="10" t="s">
        <v>74</v>
      </c>
      <c r="AU82" s="10" t="s">
        <v>74</v>
      </c>
      <c r="AV82" s="10" t="s">
        <v>74</v>
      </c>
      <c r="AW82" s="10" t="s">
        <v>74</v>
      </c>
      <c r="AX82" s="10" t="s">
        <v>69</v>
      </c>
      <c r="AY82" s="10" t="s">
        <v>66</v>
      </c>
      <c r="AZ82" s="10" t="s">
        <v>1253</v>
      </c>
      <c r="BA82" s="10" t="s">
        <v>197</v>
      </c>
      <c r="BB82" s="11"/>
      <c r="BC82" s="10" t="s">
        <v>87</v>
      </c>
      <c r="BD82" s="10" t="s">
        <v>126</v>
      </c>
      <c r="BE82" s="10">
        <v>8312.0</v>
      </c>
    </row>
    <row r="83">
      <c r="A83" s="8">
        <v>45391.47311342593</v>
      </c>
      <c r="B83" s="9">
        <v>45391.48777777778</v>
      </c>
      <c r="C83" s="10" t="s">
        <v>50</v>
      </c>
      <c r="D83" s="10" t="s">
        <v>1491</v>
      </c>
      <c r="E83" s="10">
        <v>100.0</v>
      </c>
      <c r="F83" s="10">
        <v>1266.0</v>
      </c>
      <c r="G83" s="10" t="b">
        <v>1</v>
      </c>
      <c r="H83" s="9">
        <v>45391.48777777778</v>
      </c>
      <c r="I83" s="10" t="s">
        <v>1492</v>
      </c>
      <c r="J83" s="11"/>
      <c r="K83" s="11"/>
      <c r="L83" s="11"/>
      <c r="M83" s="11"/>
      <c r="N83" s="10">
        <v>26.0162</v>
      </c>
      <c r="O83" s="10">
        <v>-80.1955</v>
      </c>
      <c r="P83" s="10" t="s">
        <v>53</v>
      </c>
      <c r="Q83" s="10" t="s">
        <v>54</v>
      </c>
      <c r="R83" s="10" t="s">
        <v>55</v>
      </c>
      <c r="S83" s="10" t="s">
        <v>98</v>
      </c>
      <c r="T83" s="10" t="s">
        <v>1241</v>
      </c>
      <c r="U83" s="10" t="s">
        <v>121</v>
      </c>
      <c r="V83" s="11"/>
      <c r="W83" s="10" t="s">
        <v>59</v>
      </c>
      <c r="X83" s="10" t="s">
        <v>92</v>
      </c>
      <c r="Y83" s="11"/>
      <c r="Z83" s="10" t="s">
        <v>81</v>
      </c>
      <c r="AA83" s="10" t="s">
        <v>93</v>
      </c>
      <c r="AB83" s="10" t="s">
        <v>63</v>
      </c>
      <c r="AC83" s="10" t="s">
        <v>64</v>
      </c>
      <c r="AD83" s="10" t="s">
        <v>66</v>
      </c>
      <c r="AE83" s="10" t="s">
        <v>66</v>
      </c>
      <c r="AF83" s="10" t="s">
        <v>83</v>
      </c>
      <c r="AG83" s="11"/>
      <c r="AH83" s="11"/>
      <c r="AI83" s="10" t="s">
        <v>66</v>
      </c>
      <c r="AJ83" s="10" t="s">
        <v>66</v>
      </c>
      <c r="AK83" s="10" t="s">
        <v>123</v>
      </c>
      <c r="AL83" s="11"/>
      <c r="AM83" s="10" t="s">
        <v>103</v>
      </c>
      <c r="AN83" s="11"/>
      <c r="AO83" s="10" t="s">
        <v>66</v>
      </c>
      <c r="AP83" s="10" t="s">
        <v>66</v>
      </c>
      <c r="AQ83" s="11"/>
      <c r="AR83" s="10" t="s">
        <v>74</v>
      </c>
      <c r="AS83" s="10" t="s">
        <v>74</v>
      </c>
      <c r="AT83" s="10" t="s">
        <v>73</v>
      </c>
      <c r="AU83" s="10" t="s">
        <v>72</v>
      </c>
      <c r="AV83" s="10" t="s">
        <v>74</v>
      </c>
      <c r="AW83" s="10" t="s">
        <v>74</v>
      </c>
      <c r="AX83" s="10" t="s">
        <v>69</v>
      </c>
      <c r="AY83" s="10" t="s">
        <v>66</v>
      </c>
      <c r="AZ83" s="10" t="s">
        <v>1253</v>
      </c>
      <c r="BA83" s="10" t="s">
        <v>171</v>
      </c>
      <c r="BB83" s="11"/>
      <c r="BC83" s="10" t="s">
        <v>87</v>
      </c>
      <c r="BD83" s="10" t="s">
        <v>1493</v>
      </c>
      <c r="BE83" s="10">
        <v>8429.0</v>
      </c>
    </row>
    <row r="84">
      <c r="A84" s="8">
        <v>45391.473657407405</v>
      </c>
      <c r="B84" s="9">
        <v>45391.4841087963</v>
      </c>
      <c r="C84" s="10" t="s">
        <v>50</v>
      </c>
      <c r="D84" s="10" t="s">
        <v>1494</v>
      </c>
      <c r="E84" s="10">
        <v>100.0</v>
      </c>
      <c r="F84" s="10">
        <v>902.0</v>
      </c>
      <c r="G84" s="10" t="b">
        <v>1</v>
      </c>
      <c r="H84" s="9">
        <v>45391.48412037037</v>
      </c>
      <c r="I84" s="10" t="s">
        <v>1495</v>
      </c>
      <c r="J84" s="11"/>
      <c r="K84" s="11"/>
      <c r="L84" s="11"/>
      <c r="M84" s="11"/>
      <c r="N84" s="10">
        <v>35.0081</v>
      </c>
      <c r="O84" s="10">
        <v>-90.7768</v>
      </c>
      <c r="P84" s="10" t="s">
        <v>53</v>
      </c>
      <c r="Q84" s="10" t="s">
        <v>54</v>
      </c>
      <c r="R84" s="10" t="s">
        <v>55</v>
      </c>
      <c r="S84" s="10" t="s">
        <v>98</v>
      </c>
      <c r="T84" s="10" t="s">
        <v>108</v>
      </c>
      <c r="U84" s="10" t="s">
        <v>78</v>
      </c>
      <c r="V84" s="11"/>
      <c r="W84" s="10" t="s">
        <v>59</v>
      </c>
      <c r="X84" s="10" t="s">
        <v>80</v>
      </c>
      <c r="Y84" s="11"/>
      <c r="Z84" s="10" t="s">
        <v>81</v>
      </c>
      <c r="AA84" s="10" t="s">
        <v>93</v>
      </c>
      <c r="AB84" s="10" t="s">
        <v>63</v>
      </c>
      <c r="AC84" s="10" t="s">
        <v>64</v>
      </c>
      <c r="AD84" s="10" t="s">
        <v>65</v>
      </c>
      <c r="AE84" s="10" t="s">
        <v>66</v>
      </c>
      <c r="AF84" s="10" t="s">
        <v>1457</v>
      </c>
      <c r="AG84" s="10" t="s">
        <v>102</v>
      </c>
      <c r="AH84" s="11"/>
      <c r="AI84" s="10" t="s">
        <v>66</v>
      </c>
      <c r="AJ84" s="10" t="s">
        <v>69</v>
      </c>
      <c r="AK84" s="11"/>
      <c r="AL84" s="10" t="s">
        <v>146</v>
      </c>
      <c r="AM84" s="10" t="s">
        <v>103</v>
      </c>
      <c r="AN84" s="11"/>
      <c r="AO84" s="10" t="s">
        <v>66</v>
      </c>
      <c r="AP84" s="10" t="s">
        <v>66</v>
      </c>
      <c r="AQ84" s="11"/>
      <c r="AR84" s="10" t="s">
        <v>74</v>
      </c>
      <c r="AS84" s="10" t="s">
        <v>74</v>
      </c>
      <c r="AT84" s="10" t="s">
        <v>74</v>
      </c>
      <c r="AU84" s="10" t="s">
        <v>74</v>
      </c>
      <c r="AV84" s="10" t="s">
        <v>74</v>
      </c>
      <c r="AW84" s="10" t="s">
        <v>74</v>
      </c>
      <c r="AX84" s="10" t="s">
        <v>69</v>
      </c>
      <c r="AY84" s="10" t="s">
        <v>66</v>
      </c>
      <c r="AZ84" s="10" t="s">
        <v>1253</v>
      </c>
      <c r="BA84" s="10" t="s">
        <v>1496</v>
      </c>
      <c r="BB84" s="11"/>
      <c r="BC84" s="10" t="s">
        <v>87</v>
      </c>
      <c r="BD84" s="10" t="s">
        <v>126</v>
      </c>
      <c r="BE84" s="10">
        <v>6859.0</v>
      </c>
    </row>
    <row r="85">
      <c r="A85" s="8">
        <v>45391.473715277774</v>
      </c>
      <c r="B85" s="9">
        <v>45391.48590277778</v>
      </c>
      <c r="C85" s="10" t="s">
        <v>50</v>
      </c>
      <c r="D85" s="10" t="s">
        <v>1497</v>
      </c>
      <c r="E85" s="10">
        <v>100.0</v>
      </c>
      <c r="F85" s="10">
        <v>1053.0</v>
      </c>
      <c r="G85" s="10" t="b">
        <v>1</v>
      </c>
      <c r="H85" s="9">
        <v>45391.485914351855</v>
      </c>
      <c r="I85" s="10" t="s">
        <v>1498</v>
      </c>
      <c r="J85" s="11"/>
      <c r="K85" s="11"/>
      <c r="L85" s="11"/>
      <c r="M85" s="11"/>
      <c r="N85" s="10">
        <v>43.1899</v>
      </c>
      <c r="O85" s="10">
        <v>-89.2185</v>
      </c>
      <c r="P85" s="10" t="s">
        <v>53</v>
      </c>
      <c r="Q85" s="10" t="s">
        <v>54</v>
      </c>
      <c r="R85" s="10" t="s">
        <v>55</v>
      </c>
      <c r="S85" s="10" t="s">
        <v>98</v>
      </c>
      <c r="T85" s="10" t="s">
        <v>108</v>
      </c>
      <c r="U85" s="10" t="s">
        <v>78</v>
      </c>
      <c r="V85" s="11"/>
      <c r="W85" s="10" t="s">
        <v>59</v>
      </c>
      <c r="X85" s="10" t="s">
        <v>92</v>
      </c>
      <c r="Y85" s="11"/>
      <c r="Z85" s="10" t="s">
        <v>81</v>
      </c>
      <c r="AA85" s="10" t="s">
        <v>100</v>
      </c>
      <c r="AB85" s="10" t="s">
        <v>63</v>
      </c>
      <c r="AC85" s="10" t="s">
        <v>64</v>
      </c>
      <c r="AD85" s="10" t="s">
        <v>65</v>
      </c>
      <c r="AE85" s="10" t="s">
        <v>66</v>
      </c>
      <c r="AF85" s="10" t="s">
        <v>83</v>
      </c>
      <c r="AG85" s="11"/>
      <c r="AH85" s="11"/>
      <c r="AI85" s="10" t="s">
        <v>66</v>
      </c>
      <c r="AJ85" s="10" t="s">
        <v>69</v>
      </c>
      <c r="AK85" s="11"/>
      <c r="AL85" s="10" t="s">
        <v>84</v>
      </c>
      <c r="AM85" s="10" t="s">
        <v>973</v>
      </c>
      <c r="AN85" s="11"/>
      <c r="AO85" s="10" t="s">
        <v>66</v>
      </c>
      <c r="AP85" s="10" t="s">
        <v>66</v>
      </c>
      <c r="AQ85" s="11"/>
      <c r="AR85" s="10" t="s">
        <v>74</v>
      </c>
      <c r="AS85" s="10" t="s">
        <v>74</v>
      </c>
      <c r="AT85" s="10" t="s">
        <v>72</v>
      </c>
      <c r="AU85" s="10" t="s">
        <v>72</v>
      </c>
      <c r="AV85" s="10" t="s">
        <v>74</v>
      </c>
      <c r="AW85" s="10" t="s">
        <v>74</v>
      </c>
      <c r="AX85" s="10" t="s">
        <v>69</v>
      </c>
      <c r="AY85" s="10" t="s">
        <v>66</v>
      </c>
      <c r="AZ85" s="10" t="s">
        <v>1253</v>
      </c>
      <c r="BA85" s="10" t="s">
        <v>223</v>
      </c>
      <c r="BB85" s="11"/>
      <c r="BC85" s="10" t="s">
        <v>87</v>
      </c>
      <c r="BD85" s="10" t="s">
        <v>1499</v>
      </c>
      <c r="BE85" s="10">
        <v>1313.0</v>
      </c>
    </row>
    <row r="86">
      <c r="A86" s="8">
        <v>45391.47929398148</v>
      </c>
      <c r="B86" s="9">
        <v>45391.4890625</v>
      </c>
      <c r="C86" s="10" t="s">
        <v>50</v>
      </c>
      <c r="D86" s="10" t="s">
        <v>1500</v>
      </c>
      <c r="E86" s="10">
        <v>100.0</v>
      </c>
      <c r="F86" s="10">
        <v>844.0</v>
      </c>
      <c r="G86" s="10" t="b">
        <v>1</v>
      </c>
      <c r="H86" s="9">
        <v>45391.489074074074</v>
      </c>
      <c r="I86" s="10" t="s">
        <v>1501</v>
      </c>
      <c r="J86" s="11"/>
      <c r="K86" s="11"/>
      <c r="L86" s="11"/>
      <c r="M86" s="11"/>
      <c r="N86" s="10">
        <v>33.5141</v>
      </c>
      <c r="O86" s="10">
        <v>-112.1235</v>
      </c>
      <c r="P86" s="10" t="s">
        <v>53</v>
      </c>
      <c r="Q86" s="10" t="s">
        <v>54</v>
      </c>
      <c r="R86" s="10" t="s">
        <v>55</v>
      </c>
      <c r="S86" s="10" t="s">
        <v>98</v>
      </c>
      <c r="T86" s="10" t="s">
        <v>108</v>
      </c>
      <c r="U86" s="10" t="s">
        <v>78</v>
      </c>
      <c r="V86" s="11"/>
      <c r="W86" s="10" t="s">
        <v>59</v>
      </c>
      <c r="X86" s="10" t="s">
        <v>109</v>
      </c>
      <c r="Y86" s="11"/>
      <c r="Z86" s="10" t="s">
        <v>81</v>
      </c>
      <c r="AA86" s="10" t="s">
        <v>100</v>
      </c>
      <c r="AB86" s="10" t="s">
        <v>63</v>
      </c>
      <c r="AC86" s="10" t="s">
        <v>64</v>
      </c>
      <c r="AD86" s="10" t="s">
        <v>66</v>
      </c>
      <c r="AE86" s="10" t="s">
        <v>66</v>
      </c>
      <c r="AF86" s="10" t="s">
        <v>83</v>
      </c>
      <c r="AG86" s="11"/>
      <c r="AH86" s="11"/>
      <c r="AI86" s="10" t="s">
        <v>66</v>
      </c>
      <c r="AJ86" s="10" t="s">
        <v>69</v>
      </c>
      <c r="AK86" s="11"/>
      <c r="AL86" s="10" t="s">
        <v>123</v>
      </c>
      <c r="AM86" s="10" t="s">
        <v>998</v>
      </c>
      <c r="AN86" s="11"/>
      <c r="AO86" s="10" t="s">
        <v>65</v>
      </c>
      <c r="AP86" s="10" t="s">
        <v>66</v>
      </c>
      <c r="AQ86" s="11"/>
      <c r="AR86" s="10" t="s">
        <v>74</v>
      </c>
      <c r="AS86" s="10" t="s">
        <v>74</v>
      </c>
      <c r="AT86" s="10" t="s">
        <v>74</v>
      </c>
      <c r="AU86" s="10" t="s">
        <v>74</v>
      </c>
      <c r="AV86" s="10" t="s">
        <v>113</v>
      </c>
      <c r="AW86" s="10" t="s">
        <v>74</v>
      </c>
      <c r="AX86" s="10" t="s">
        <v>69</v>
      </c>
      <c r="AY86" s="10" t="s">
        <v>66</v>
      </c>
      <c r="AZ86" s="10" t="s">
        <v>1253</v>
      </c>
      <c r="BA86" s="10" t="s">
        <v>1502</v>
      </c>
      <c r="BB86" s="11"/>
      <c r="BC86" s="10" t="s">
        <v>87</v>
      </c>
      <c r="BD86" s="10" t="s">
        <v>1503</v>
      </c>
      <c r="BE86" s="10">
        <v>7569.0</v>
      </c>
    </row>
    <row r="87">
      <c r="A87" s="8">
        <v>45391.48166666667</v>
      </c>
      <c r="B87" s="9">
        <v>45391.49390046296</v>
      </c>
      <c r="C87" s="10" t="s">
        <v>50</v>
      </c>
      <c r="D87" s="10" t="s">
        <v>1504</v>
      </c>
      <c r="E87" s="10">
        <v>100.0</v>
      </c>
      <c r="F87" s="10">
        <v>1056.0</v>
      </c>
      <c r="G87" s="10" t="b">
        <v>1</v>
      </c>
      <c r="H87" s="9">
        <v>45391.49391203704</v>
      </c>
      <c r="I87" s="10" t="s">
        <v>1505</v>
      </c>
      <c r="J87" s="11"/>
      <c r="K87" s="11"/>
      <c r="L87" s="11"/>
      <c r="M87" s="11"/>
      <c r="N87" s="10">
        <v>33.4168</v>
      </c>
      <c r="O87" s="10">
        <v>-112.0268</v>
      </c>
      <c r="P87" s="10" t="s">
        <v>53</v>
      </c>
      <c r="Q87" s="10" t="s">
        <v>54</v>
      </c>
      <c r="R87" s="10" t="s">
        <v>55</v>
      </c>
      <c r="S87" s="10" t="s">
        <v>56</v>
      </c>
      <c r="T87" s="10" t="s">
        <v>1241</v>
      </c>
      <c r="U87" s="10" t="s">
        <v>220</v>
      </c>
      <c r="V87" s="11"/>
      <c r="W87" s="10" t="s">
        <v>59</v>
      </c>
      <c r="X87" s="10" t="s">
        <v>80</v>
      </c>
      <c r="Y87" s="11"/>
      <c r="Z87" s="10" t="s">
        <v>81</v>
      </c>
      <c r="AA87" s="10" t="s">
        <v>82</v>
      </c>
      <c r="AB87" s="10" t="s">
        <v>63</v>
      </c>
      <c r="AC87" s="10" t="s">
        <v>64</v>
      </c>
      <c r="AD87" s="10" t="s">
        <v>66</v>
      </c>
      <c r="AE87" s="10" t="s">
        <v>66</v>
      </c>
      <c r="AF87" s="10" t="s">
        <v>83</v>
      </c>
      <c r="AG87" s="11"/>
      <c r="AH87" s="11"/>
      <c r="AI87" s="10" t="s">
        <v>69</v>
      </c>
      <c r="AJ87" s="10" t="s">
        <v>69</v>
      </c>
      <c r="AK87" s="11"/>
      <c r="AL87" s="10" t="s">
        <v>70</v>
      </c>
      <c r="AM87" s="10" t="s">
        <v>124</v>
      </c>
      <c r="AN87" s="11"/>
      <c r="AO87" s="10" t="s">
        <v>66</v>
      </c>
      <c r="AP87" s="10" t="s">
        <v>66</v>
      </c>
      <c r="AQ87" s="11"/>
      <c r="AR87" s="10" t="s">
        <v>74</v>
      </c>
      <c r="AS87" s="10" t="s">
        <v>74</v>
      </c>
      <c r="AT87" s="10" t="s">
        <v>74</v>
      </c>
      <c r="AU87" s="10" t="s">
        <v>74</v>
      </c>
      <c r="AV87" s="10" t="s">
        <v>74</v>
      </c>
      <c r="AW87" s="10" t="s">
        <v>74</v>
      </c>
      <c r="AX87" s="10" t="s">
        <v>69</v>
      </c>
      <c r="AY87" s="10" t="s">
        <v>66</v>
      </c>
      <c r="AZ87" s="10" t="s">
        <v>1298</v>
      </c>
      <c r="BA87" s="10" t="s">
        <v>197</v>
      </c>
      <c r="BB87" s="11"/>
      <c r="BC87" s="10" t="s">
        <v>87</v>
      </c>
      <c r="BD87" s="11"/>
      <c r="BE87" s="10">
        <v>8110.0</v>
      </c>
    </row>
    <row r="88">
      <c r="A88" s="8">
        <v>45391.48831018519</v>
      </c>
      <c r="B88" s="9">
        <v>45391.505277777775</v>
      </c>
      <c r="C88" s="10" t="s">
        <v>50</v>
      </c>
      <c r="D88" s="10" t="s">
        <v>1591</v>
      </c>
      <c r="E88" s="10">
        <v>100.0</v>
      </c>
      <c r="F88" s="10">
        <v>1465.0</v>
      </c>
      <c r="G88" s="10" t="b">
        <v>1</v>
      </c>
      <c r="H88" s="9">
        <v>45391.50528935185</v>
      </c>
      <c r="I88" s="10" t="s">
        <v>1592</v>
      </c>
      <c r="J88" s="11"/>
      <c r="K88" s="11"/>
      <c r="L88" s="11"/>
      <c r="M88" s="11"/>
      <c r="N88" s="10">
        <v>40.2459</v>
      </c>
      <c r="O88" s="10">
        <v>-83.3603</v>
      </c>
      <c r="P88" s="10" t="s">
        <v>53</v>
      </c>
      <c r="Q88" s="10" t="s">
        <v>54</v>
      </c>
      <c r="R88" s="10" t="s">
        <v>55</v>
      </c>
      <c r="S88" s="10" t="s">
        <v>98</v>
      </c>
      <c r="T88" s="10" t="s">
        <v>108</v>
      </c>
      <c r="U88" s="10" t="s">
        <v>78</v>
      </c>
      <c r="V88" s="11"/>
      <c r="W88" s="10" t="s">
        <v>59</v>
      </c>
      <c r="X88" s="10" t="s">
        <v>92</v>
      </c>
      <c r="Y88" s="11"/>
      <c r="Z88" s="10" t="s">
        <v>61</v>
      </c>
      <c r="AA88" s="10" t="s">
        <v>100</v>
      </c>
      <c r="AB88" s="10" t="s">
        <v>63</v>
      </c>
      <c r="AC88" s="10" t="s">
        <v>64</v>
      </c>
      <c r="AD88" s="10" t="s">
        <v>66</v>
      </c>
      <c r="AE88" s="10" t="s">
        <v>66</v>
      </c>
      <c r="AF88" s="10" t="s">
        <v>83</v>
      </c>
      <c r="AG88" s="11"/>
      <c r="AH88" s="11"/>
      <c r="AI88" s="10" t="s">
        <v>66</v>
      </c>
      <c r="AJ88" s="10" t="s">
        <v>69</v>
      </c>
      <c r="AK88" s="11"/>
      <c r="AL88" s="10" t="s">
        <v>70</v>
      </c>
      <c r="AM88" s="10" t="s">
        <v>124</v>
      </c>
      <c r="AN88" s="11"/>
      <c r="AO88" s="10" t="s">
        <v>66</v>
      </c>
      <c r="AP88" s="10" t="s">
        <v>66</v>
      </c>
      <c r="AQ88" s="11"/>
      <c r="AR88" s="10" t="s">
        <v>74</v>
      </c>
      <c r="AS88" s="10" t="s">
        <v>74</v>
      </c>
      <c r="AT88" s="10" t="s">
        <v>73</v>
      </c>
      <c r="AU88" s="10" t="s">
        <v>72</v>
      </c>
      <c r="AV88" s="10" t="s">
        <v>72</v>
      </c>
      <c r="AW88" s="10" t="s">
        <v>982</v>
      </c>
      <c r="AX88" s="10" t="s">
        <v>66</v>
      </c>
      <c r="AY88" s="10" t="s">
        <v>66</v>
      </c>
      <c r="AZ88" s="10" t="s">
        <v>1253</v>
      </c>
      <c r="BA88" s="10" t="s">
        <v>1584</v>
      </c>
      <c r="BB88" s="11"/>
      <c r="BC88" s="10" t="s">
        <v>87</v>
      </c>
      <c r="BD88" s="10" t="s">
        <v>1593</v>
      </c>
      <c r="BE88" s="10">
        <v>6777.0</v>
      </c>
    </row>
    <row r="89">
      <c r="A89" s="8">
        <v>45391.51489583333</v>
      </c>
      <c r="B89" s="9">
        <v>45391.544652777775</v>
      </c>
      <c r="C89" s="10" t="s">
        <v>50</v>
      </c>
      <c r="D89" s="10" t="s">
        <v>1508</v>
      </c>
      <c r="E89" s="10">
        <v>100.0</v>
      </c>
      <c r="F89" s="10">
        <v>2571.0</v>
      </c>
      <c r="G89" s="10" t="b">
        <v>1</v>
      </c>
      <c r="H89" s="9">
        <v>45391.54466435185</v>
      </c>
      <c r="I89" s="10" t="s">
        <v>1509</v>
      </c>
      <c r="J89" s="11"/>
      <c r="K89" s="11"/>
      <c r="L89" s="11"/>
      <c r="M89" s="11"/>
      <c r="N89" s="10">
        <v>8.8814</v>
      </c>
      <c r="O89" s="10">
        <v>76.585</v>
      </c>
      <c r="P89" s="10" t="s">
        <v>53</v>
      </c>
      <c r="Q89" s="10" t="s">
        <v>54</v>
      </c>
      <c r="R89" s="10" t="s">
        <v>55</v>
      </c>
      <c r="S89" s="10" t="s">
        <v>98</v>
      </c>
      <c r="T89" s="10" t="s">
        <v>108</v>
      </c>
      <c r="U89" s="10" t="s">
        <v>58</v>
      </c>
      <c r="V89" s="11"/>
      <c r="W89" s="10" t="s">
        <v>138</v>
      </c>
      <c r="X89" s="10" t="s">
        <v>80</v>
      </c>
      <c r="Y89" s="11"/>
      <c r="Z89" s="10" t="s">
        <v>81</v>
      </c>
      <c r="AA89" s="10" t="s">
        <v>100</v>
      </c>
      <c r="AB89" s="10" t="s">
        <v>63</v>
      </c>
      <c r="AC89" s="10" t="s">
        <v>64</v>
      </c>
      <c r="AD89" s="10" t="s">
        <v>66</v>
      </c>
      <c r="AE89" s="10" t="s">
        <v>66</v>
      </c>
      <c r="AF89" s="10" t="s">
        <v>83</v>
      </c>
      <c r="AG89" s="11"/>
      <c r="AH89" s="11"/>
      <c r="AI89" s="10" t="s">
        <v>66</v>
      </c>
      <c r="AJ89" s="10" t="s">
        <v>66</v>
      </c>
      <c r="AK89" s="10" t="s">
        <v>123</v>
      </c>
      <c r="AL89" s="11"/>
      <c r="AM89" s="10" t="s">
        <v>147</v>
      </c>
      <c r="AN89" s="11"/>
      <c r="AO89" s="10" t="s">
        <v>66</v>
      </c>
      <c r="AP89" s="10" t="s">
        <v>66</v>
      </c>
      <c r="AQ89" s="11"/>
      <c r="AR89" s="10" t="s">
        <v>74</v>
      </c>
      <c r="AS89" s="10" t="s">
        <v>74</v>
      </c>
      <c r="AT89" s="10" t="s">
        <v>74</v>
      </c>
      <c r="AU89" s="10" t="s">
        <v>74</v>
      </c>
      <c r="AV89" s="10" t="s">
        <v>74</v>
      </c>
      <c r="AW89" s="10" t="s">
        <v>74</v>
      </c>
      <c r="AX89" s="10" t="s">
        <v>69</v>
      </c>
      <c r="AY89" s="10" t="s">
        <v>66</v>
      </c>
      <c r="AZ89" s="10" t="s">
        <v>1253</v>
      </c>
      <c r="BA89" s="10" t="s">
        <v>978</v>
      </c>
      <c r="BB89" s="11"/>
      <c r="BC89" s="10" t="s">
        <v>87</v>
      </c>
      <c r="BD89" s="10" t="s">
        <v>126</v>
      </c>
      <c r="BE89" s="10">
        <v>7402.0</v>
      </c>
    </row>
    <row r="90">
      <c r="A90" s="8">
        <v>45391.515543981484</v>
      </c>
      <c r="B90" s="9">
        <v>45391.52199074074</v>
      </c>
      <c r="C90" s="10" t="s">
        <v>50</v>
      </c>
      <c r="D90" s="10" t="s">
        <v>1510</v>
      </c>
      <c r="E90" s="10">
        <v>100.0</v>
      </c>
      <c r="F90" s="10">
        <v>557.0</v>
      </c>
      <c r="G90" s="10" t="b">
        <v>1</v>
      </c>
      <c r="H90" s="9">
        <v>45391.522002314814</v>
      </c>
      <c r="I90" s="10" t="s">
        <v>1511</v>
      </c>
      <c r="J90" s="11"/>
      <c r="K90" s="11"/>
      <c r="L90" s="11"/>
      <c r="M90" s="11"/>
      <c r="N90" s="10">
        <v>12.8996</v>
      </c>
      <c r="O90" s="10">
        <v>80.2209</v>
      </c>
      <c r="P90" s="10" t="s">
        <v>53</v>
      </c>
      <c r="Q90" s="10" t="s">
        <v>54</v>
      </c>
      <c r="R90" s="10" t="s">
        <v>55</v>
      </c>
      <c r="S90" s="10" t="s">
        <v>98</v>
      </c>
      <c r="T90" s="10" t="s">
        <v>1241</v>
      </c>
      <c r="U90" s="10" t="s">
        <v>58</v>
      </c>
      <c r="V90" s="11"/>
      <c r="W90" s="10" t="s">
        <v>138</v>
      </c>
      <c r="X90" s="10" t="s">
        <v>80</v>
      </c>
      <c r="Y90" s="11"/>
      <c r="Z90" s="10" t="s">
        <v>99</v>
      </c>
      <c r="AA90" s="10" t="s">
        <v>93</v>
      </c>
      <c r="AB90" s="10" t="s">
        <v>63</v>
      </c>
      <c r="AC90" s="10" t="s">
        <v>64</v>
      </c>
      <c r="AD90" s="10" t="s">
        <v>66</v>
      </c>
      <c r="AE90" s="10" t="s">
        <v>66</v>
      </c>
      <c r="AF90" s="10" t="s">
        <v>83</v>
      </c>
      <c r="AG90" s="11"/>
      <c r="AH90" s="11"/>
      <c r="AI90" s="10" t="s">
        <v>66</v>
      </c>
      <c r="AJ90" s="10" t="s">
        <v>69</v>
      </c>
      <c r="AK90" s="11"/>
      <c r="AL90" s="10" t="s">
        <v>146</v>
      </c>
      <c r="AM90" s="10" t="s">
        <v>124</v>
      </c>
      <c r="AN90" s="11"/>
      <c r="AO90" s="10" t="s">
        <v>66</v>
      </c>
      <c r="AP90" s="10" t="s">
        <v>66</v>
      </c>
      <c r="AQ90" s="11"/>
      <c r="AR90" s="10" t="s">
        <v>73</v>
      </c>
      <c r="AS90" s="10" t="s">
        <v>73</v>
      </c>
      <c r="AT90" s="10" t="s">
        <v>73</v>
      </c>
      <c r="AU90" s="10" t="s">
        <v>72</v>
      </c>
      <c r="AV90" s="10" t="s">
        <v>73</v>
      </c>
      <c r="AW90" s="10" t="s">
        <v>73</v>
      </c>
      <c r="AX90" s="10" t="s">
        <v>66</v>
      </c>
      <c r="AY90" s="10" t="s">
        <v>66</v>
      </c>
      <c r="AZ90" s="10" t="s">
        <v>1285</v>
      </c>
      <c r="BA90" s="10" t="s">
        <v>999</v>
      </c>
      <c r="BB90" s="11"/>
      <c r="BC90" s="10" t="s">
        <v>87</v>
      </c>
      <c r="BD90" s="10" t="s">
        <v>1512</v>
      </c>
      <c r="BE90" s="10">
        <v>7066.0</v>
      </c>
    </row>
    <row r="91">
      <c r="A91" s="8">
        <v>45391.515648148146</v>
      </c>
      <c r="B91" s="9">
        <v>45391.53207175926</v>
      </c>
      <c r="C91" s="10" t="s">
        <v>50</v>
      </c>
      <c r="D91" s="10" t="s">
        <v>1513</v>
      </c>
      <c r="E91" s="10">
        <v>100.0</v>
      </c>
      <c r="F91" s="10">
        <v>1418.0</v>
      </c>
      <c r="G91" s="10" t="b">
        <v>1</v>
      </c>
      <c r="H91" s="9">
        <v>45391.53208333333</v>
      </c>
      <c r="I91" s="10" t="s">
        <v>1514</v>
      </c>
      <c r="J91" s="11"/>
      <c r="K91" s="11"/>
      <c r="L91" s="11"/>
      <c r="M91" s="11"/>
      <c r="N91" s="10">
        <v>12.8996</v>
      </c>
      <c r="O91" s="10">
        <v>80.2209</v>
      </c>
      <c r="P91" s="10" t="s">
        <v>53</v>
      </c>
      <c r="Q91" s="10" t="s">
        <v>54</v>
      </c>
      <c r="R91" s="10" t="s">
        <v>55</v>
      </c>
      <c r="S91" s="10" t="s">
        <v>98</v>
      </c>
      <c r="T91" s="10" t="s">
        <v>108</v>
      </c>
      <c r="U91" s="10" t="s">
        <v>58</v>
      </c>
      <c r="V91" s="11"/>
      <c r="W91" s="10" t="s">
        <v>59</v>
      </c>
      <c r="X91" s="10" t="s">
        <v>92</v>
      </c>
      <c r="Y91" s="11"/>
      <c r="Z91" s="10" t="s">
        <v>61</v>
      </c>
      <c r="AA91" s="10" t="s">
        <v>93</v>
      </c>
      <c r="AB91" s="10" t="s">
        <v>63</v>
      </c>
      <c r="AC91" s="10" t="s">
        <v>64</v>
      </c>
      <c r="AD91" s="10" t="s">
        <v>66</v>
      </c>
      <c r="AE91" s="10" t="s">
        <v>66</v>
      </c>
      <c r="AF91" s="10" t="s">
        <v>189</v>
      </c>
      <c r="AG91" s="11"/>
      <c r="AH91" s="11"/>
      <c r="AI91" s="10" t="s">
        <v>69</v>
      </c>
      <c r="AJ91" s="10" t="s">
        <v>66</v>
      </c>
      <c r="AK91" s="10" t="s">
        <v>123</v>
      </c>
      <c r="AL91" s="11"/>
      <c r="AM91" s="10" t="s">
        <v>103</v>
      </c>
      <c r="AN91" s="11"/>
      <c r="AO91" s="10" t="s">
        <v>65</v>
      </c>
      <c r="AP91" s="10" t="s">
        <v>66</v>
      </c>
      <c r="AQ91" s="11"/>
      <c r="AR91" s="10" t="s">
        <v>73</v>
      </c>
      <c r="AS91" s="10" t="s">
        <v>73</v>
      </c>
      <c r="AT91" s="10" t="s">
        <v>73</v>
      </c>
      <c r="AU91" s="10" t="s">
        <v>72</v>
      </c>
      <c r="AV91" s="10" t="s">
        <v>72</v>
      </c>
      <c r="AW91" s="10" t="s">
        <v>74</v>
      </c>
      <c r="AX91" s="10" t="s">
        <v>65</v>
      </c>
      <c r="AY91" s="10" t="s">
        <v>66</v>
      </c>
      <c r="AZ91" s="10" t="s">
        <v>1253</v>
      </c>
      <c r="BA91" s="10" t="s">
        <v>1268</v>
      </c>
      <c r="BB91" s="11"/>
      <c r="BC91" s="10" t="s">
        <v>87</v>
      </c>
      <c r="BD91" s="10" t="s">
        <v>1257</v>
      </c>
      <c r="BE91" s="10">
        <v>6922.0</v>
      </c>
    </row>
    <row r="92">
      <c r="A92" s="8">
        <v>45391.51650462963</v>
      </c>
      <c r="B92" s="9">
        <v>45391.52538194445</v>
      </c>
      <c r="C92" s="10" t="s">
        <v>50</v>
      </c>
      <c r="D92" s="10" t="s">
        <v>1515</v>
      </c>
      <c r="E92" s="10">
        <v>100.0</v>
      </c>
      <c r="F92" s="10">
        <v>766.0</v>
      </c>
      <c r="G92" s="10" t="b">
        <v>1</v>
      </c>
      <c r="H92" s="9">
        <v>45391.52539351852</v>
      </c>
      <c r="I92" s="10" t="s">
        <v>1516</v>
      </c>
      <c r="J92" s="11"/>
      <c r="K92" s="11"/>
      <c r="L92" s="11"/>
      <c r="M92" s="11"/>
      <c r="N92" s="10">
        <v>42.2649</v>
      </c>
      <c r="O92" s="10">
        <v>-72.6687</v>
      </c>
      <c r="P92" s="10" t="s">
        <v>53</v>
      </c>
      <c r="Q92" s="10" t="s">
        <v>54</v>
      </c>
      <c r="R92" s="10" t="s">
        <v>55</v>
      </c>
      <c r="S92" s="10" t="s">
        <v>98</v>
      </c>
      <c r="T92" s="10" t="s">
        <v>108</v>
      </c>
      <c r="U92" s="10" t="s">
        <v>78</v>
      </c>
      <c r="V92" s="11"/>
      <c r="W92" s="10" t="s">
        <v>79</v>
      </c>
      <c r="X92" s="10" t="s">
        <v>80</v>
      </c>
      <c r="Y92" s="11"/>
      <c r="Z92" s="10" t="s">
        <v>81</v>
      </c>
      <c r="AA92" s="10" t="s">
        <v>112</v>
      </c>
      <c r="AB92" s="10" t="s">
        <v>63</v>
      </c>
      <c r="AC92" s="10" t="s">
        <v>64</v>
      </c>
      <c r="AD92" s="10" t="s">
        <v>65</v>
      </c>
      <c r="AE92" s="10" t="s">
        <v>66</v>
      </c>
      <c r="AF92" s="10" t="s">
        <v>83</v>
      </c>
      <c r="AG92" s="11"/>
      <c r="AH92" s="11"/>
      <c r="AI92" s="10" t="s">
        <v>69</v>
      </c>
      <c r="AJ92" s="10" t="s">
        <v>69</v>
      </c>
      <c r="AK92" s="11"/>
      <c r="AL92" s="10" t="s">
        <v>70</v>
      </c>
      <c r="AM92" s="10" t="s">
        <v>103</v>
      </c>
      <c r="AN92" s="11"/>
      <c r="AO92" s="10" t="s">
        <v>66</v>
      </c>
      <c r="AP92" s="10" t="s">
        <v>66</v>
      </c>
      <c r="AQ92" s="11"/>
      <c r="AR92" s="10" t="s">
        <v>74</v>
      </c>
      <c r="AS92" s="10" t="s">
        <v>74</v>
      </c>
      <c r="AT92" s="10" t="s">
        <v>74</v>
      </c>
      <c r="AU92" s="10" t="s">
        <v>74</v>
      </c>
      <c r="AV92" s="10" t="s">
        <v>74</v>
      </c>
      <c r="AW92" s="10" t="s">
        <v>74</v>
      </c>
      <c r="AX92" s="10" t="s">
        <v>69</v>
      </c>
      <c r="AY92" s="10" t="s">
        <v>66</v>
      </c>
      <c r="AZ92" s="10" t="s">
        <v>1253</v>
      </c>
      <c r="BA92" s="10" t="s">
        <v>1517</v>
      </c>
      <c r="BB92" s="11"/>
      <c r="BC92" s="10" t="s">
        <v>87</v>
      </c>
      <c r="BD92" s="10" t="s">
        <v>126</v>
      </c>
      <c r="BE92" s="10">
        <v>3708.0</v>
      </c>
    </row>
    <row r="93">
      <c r="A93" s="8">
        <v>45391.53226851852</v>
      </c>
      <c r="B93" s="9">
        <v>45391.53597222222</v>
      </c>
      <c r="C93" s="10" t="s">
        <v>50</v>
      </c>
      <c r="D93" s="10" t="s">
        <v>1469</v>
      </c>
      <c r="E93" s="10">
        <v>100.0</v>
      </c>
      <c r="F93" s="10">
        <v>320.0</v>
      </c>
      <c r="G93" s="10" t="b">
        <v>1</v>
      </c>
      <c r="H93" s="9">
        <v>45391.5359837963</v>
      </c>
      <c r="I93" s="10" t="s">
        <v>1586</v>
      </c>
      <c r="J93" s="11"/>
      <c r="K93" s="11"/>
      <c r="L93" s="11"/>
      <c r="M93" s="11"/>
      <c r="N93" s="10">
        <v>12.8996</v>
      </c>
      <c r="O93" s="10">
        <v>80.2209</v>
      </c>
      <c r="P93" s="10" t="s">
        <v>53</v>
      </c>
      <c r="Q93" s="10" t="s">
        <v>54</v>
      </c>
      <c r="R93" s="10" t="s">
        <v>55</v>
      </c>
      <c r="S93" s="10" t="s">
        <v>98</v>
      </c>
      <c r="T93" s="10" t="s">
        <v>1241</v>
      </c>
      <c r="U93" s="10" t="s">
        <v>58</v>
      </c>
      <c r="V93" s="11"/>
      <c r="W93" s="10" t="s">
        <v>59</v>
      </c>
      <c r="X93" s="10" t="s">
        <v>92</v>
      </c>
      <c r="Y93" s="11"/>
      <c r="Z93" s="10" t="s">
        <v>99</v>
      </c>
      <c r="AA93" s="10" t="s">
        <v>62</v>
      </c>
      <c r="AB93" s="10" t="s">
        <v>63</v>
      </c>
      <c r="AC93" s="10" t="s">
        <v>64</v>
      </c>
      <c r="AD93" s="10" t="s">
        <v>66</v>
      </c>
      <c r="AE93" s="10" t="s">
        <v>66</v>
      </c>
      <c r="AF93" s="10" t="s">
        <v>1292</v>
      </c>
      <c r="AG93" s="10" t="s">
        <v>68</v>
      </c>
      <c r="AH93" s="11"/>
      <c r="AI93" s="10" t="s">
        <v>66</v>
      </c>
      <c r="AJ93" s="10" t="s">
        <v>66</v>
      </c>
      <c r="AK93" s="10" t="s">
        <v>70</v>
      </c>
      <c r="AL93" s="11"/>
      <c r="AM93" s="10" t="s">
        <v>147</v>
      </c>
      <c r="AN93" s="11"/>
      <c r="AO93" s="10" t="s">
        <v>66</v>
      </c>
      <c r="AP93" s="10" t="s">
        <v>66</v>
      </c>
      <c r="AQ93" s="11"/>
      <c r="AR93" s="10" t="s">
        <v>74</v>
      </c>
      <c r="AS93" s="10" t="s">
        <v>74</v>
      </c>
      <c r="AT93" s="10" t="s">
        <v>74</v>
      </c>
      <c r="AU93" s="10" t="s">
        <v>74</v>
      </c>
      <c r="AV93" s="10" t="s">
        <v>72</v>
      </c>
      <c r="AW93" s="10" t="s">
        <v>73</v>
      </c>
      <c r="AX93" s="10" t="s">
        <v>66</v>
      </c>
      <c r="AY93" s="10" t="s">
        <v>66</v>
      </c>
      <c r="AZ93" s="10" t="s">
        <v>1298</v>
      </c>
      <c r="BA93" s="10" t="s">
        <v>200</v>
      </c>
      <c r="BB93" s="11"/>
      <c r="BC93" s="10" t="s">
        <v>87</v>
      </c>
      <c r="BD93" s="10" t="s">
        <v>115</v>
      </c>
      <c r="BE93" s="10">
        <v>2289.0</v>
      </c>
    </row>
    <row r="94">
      <c r="A94" s="8">
        <v>45391.54756944445</v>
      </c>
      <c r="B94" s="9">
        <v>45391.55199074074</v>
      </c>
      <c r="C94" s="10" t="s">
        <v>50</v>
      </c>
      <c r="D94" s="10" t="s">
        <v>1523</v>
      </c>
      <c r="E94" s="10">
        <v>100.0</v>
      </c>
      <c r="F94" s="10">
        <v>382.0</v>
      </c>
      <c r="G94" s="10" t="b">
        <v>1</v>
      </c>
      <c r="H94" s="9">
        <v>45391.55200231481</v>
      </c>
      <c r="I94" s="10" t="s">
        <v>1524</v>
      </c>
      <c r="J94" s="11"/>
      <c r="K94" s="11"/>
      <c r="L94" s="11"/>
      <c r="M94" s="11"/>
      <c r="N94" s="10">
        <v>39.0015</v>
      </c>
      <c r="O94" s="10">
        <v>-77.0961</v>
      </c>
      <c r="P94" s="10" t="s">
        <v>53</v>
      </c>
      <c r="Q94" s="10" t="s">
        <v>54</v>
      </c>
      <c r="R94" s="10" t="s">
        <v>55</v>
      </c>
      <c r="S94" s="10" t="s">
        <v>98</v>
      </c>
      <c r="T94" s="10" t="s">
        <v>108</v>
      </c>
      <c r="U94" s="10" t="s">
        <v>58</v>
      </c>
      <c r="V94" s="11"/>
      <c r="W94" s="10" t="s">
        <v>59</v>
      </c>
      <c r="X94" s="10" t="s">
        <v>80</v>
      </c>
      <c r="Y94" s="11"/>
      <c r="Z94" s="10" t="s">
        <v>81</v>
      </c>
      <c r="AA94" s="10" t="s">
        <v>100</v>
      </c>
      <c r="AB94" s="10" t="s">
        <v>63</v>
      </c>
      <c r="AC94" s="10" t="s">
        <v>64</v>
      </c>
      <c r="AD94" s="10" t="s">
        <v>66</v>
      </c>
      <c r="AE94" s="10" t="s">
        <v>66</v>
      </c>
      <c r="AF94" s="10" t="s">
        <v>83</v>
      </c>
      <c r="AG94" s="11"/>
      <c r="AH94" s="11"/>
      <c r="AI94" s="10" t="s">
        <v>69</v>
      </c>
      <c r="AJ94" s="10" t="s">
        <v>69</v>
      </c>
      <c r="AK94" s="11"/>
      <c r="AL94" s="10" t="s">
        <v>84</v>
      </c>
      <c r="AM94" s="10" t="s">
        <v>124</v>
      </c>
      <c r="AN94" s="11"/>
      <c r="AO94" s="10" t="s">
        <v>66</v>
      </c>
      <c r="AP94" s="10" t="s">
        <v>66</v>
      </c>
      <c r="AQ94" s="11"/>
      <c r="AR94" s="10" t="s">
        <v>73</v>
      </c>
      <c r="AS94" s="10" t="s">
        <v>73</v>
      </c>
      <c r="AT94" s="10" t="s">
        <v>73</v>
      </c>
      <c r="AU94" s="10" t="s">
        <v>73</v>
      </c>
      <c r="AV94" s="10" t="s">
        <v>73</v>
      </c>
      <c r="AW94" s="10" t="s">
        <v>74</v>
      </c>
      <c r="AX94" s="10" t="s">
        <v>66</v>
      </c>
      <c r="AY94" s="10" t="s">
        <v>66</v>
      </c>
      <c r="AZ94" s="10" t="s">
        <v>1298</v>
      </c>
      <c r="BA94" s="10" t="s">
        <v>1423</v>
      </c>
      <c r="BB94" s="11"/>
      <c r="BC94" s="10" t="s">
        <v>87</v>
      </c>
      <c r="BD94" s="10" t="s">
        <v>69</v>
      </c>
      <c r="BE94" s="10">
        <v>9069.0</v>
      </c>
    </row>
    <row r="95">
      <c r="A95" s="8">
        <v>45391.56266203704</v>
      </c>
      <c r="B95" s="9">
        <v>45391.57650462963</v>
      </c>
      <c r="C95" s="10" t="s">
        <v>50</v>
      </c>
      <c r="D95" s="10" t="s">
        <v>1533</v>
      </c>
      <c r="E95" s="10">
        <v>100.0</v>
      </c>
      <c r="F95" s="10">
        <v>1196.0</v>
      </c>
      <c r="G95" s="10" t="b">
        <v>1</v>
      </c>
      <c r="H95" s="9">
        <v>45391.576516203706</v>
      </c>
      <c r="I95" s="10" t="s">
        <v>1534</v>
      </c>
      <c r="J95" s="11"/>
      <c r="K95" s="11"/>
      <c r="L95" s="11"/>
      <c r="M95" s="11"/>
      <c r="N95" s="10">
        <v>26.9835</v>
      </c>
      <c r="O95" s="10">
        <v>-82.1319</v>
      </c>
      <c r="P95" s="10" t="s">
        <v>53</v>
      </c>
      <c r="Q95" s="10" t="s">
        <v>54</v>
      </c>
      <c r="R95" s="10" t="s">
        <v>55</v>
      </c>
      <c r="S95" s="10" t="s">
        <v>98</v>
      </c>
      <c r="T95" s="10" t="s">
        <v>1241</v>
      </c>
      <c r="U95" s="10" t="s">
        <v>220</v>
      </c>
      <c r="V95" s="11"/>
      <c r="W95" s="10" t="s">
        <v>79</v>
      </c>
      <c r="X95" s="10" t="s">
        <v>80</v>
      </c>
      <c r="Y95" s="11"/>
      <c r="Z95" s="10" t="s">
        <v>81</v>
      </c>
      <c r="AA95" s="10" t="s">
        <v>62</v>
      </c>
      <c r="AB95" s="10" t="s">
        <v>63</v>
      </c>
      <c r="AC95" s="10" t="s">
        <v>64</v>
      </c>
      <c r="AD95" s="10" t="s">
        <v>65</v>
      </c>
      <c r="AE95" s="10" t="s">
        <v>66</v>
      </c>
      <c r="AF95" s="10" t="s">
        <v>83</v>
      </c>
      <c r="AG95" s="11"/>
      <c r="AH95" s="11"/>
      <c r="AI95" s="10" t="s">
        <v>69</v>
      </c>
      <c r="AJ95" s="10" t="s">
        <v>69</v>
      </c>
      <c r="AK95" s="11"/>
      <c r="AL95" s="10" t="s">
        <v>84</v>
      </c>
      <c r="AM95" s="10" t="s">
        <v>103</v>
      </c>
      <c r="AN95" s="11"/>
      <c r="AO95" s="10" t="s">
        <v>65</v>
      </c>
      <c r="AP95" s="10" t="s">
        <v>66</v>
      </c>
      <c r="AQ95" s="11"/>
      <c r="AR95" s="10" t="s">
        <v>74</v>
      </c>
      <c r="AS95" s="10" t="s">
        <v>74</v>
      </c>
      <c r="AT95" s="10" t="s">
        <v>72</v>
      </c>
      <c r="AU95" s="10" t="s">
        <v>72</v>
      </c>
      <c r="AV95" s="10" t="s">
        <v>113</v>
      </c>
      <c r="AW95" s="10" t="s">
        <v>74</v>
      </c>
      <c r="AX95" s="10" t="s">
        <v>69</v>
      </c>
      <c r="AY95" s="10" t="s">
        <v>66</v>
      </c>
      <c r="AZ95" s="10" t="s">
        <v>1253</v>
      </c>
      <c r="BA95" s="10" t="s">
        <v>165</v>
      </c>
      <c r="BB95" s="11"/>
      <c r="BC95" s="10" t="s">
        <v>87</v>
      </c>
      <c r="BD95" s="10" t="s">
        <v>1535</v>
      </c>
      <c r="BE95" s="10">
        <v>2722.0</v>
      </c>
    </row>
    <row r="96">
      <c r="A96" s="8">
        <v>45391.56700231481</v>
      </c>
      <c r="B96" s="9">
        <v>45391.58207175926</v>
      </c>
      <c r="C96" s="10" t="s">
        <v>50</v>
      </c>
      <c r="D96" s="10" t="s">
        <v>1536</v>
      </c>
      <c r="E96" s="10">
        <v>100.0</v>
      </c>
      <c r="F96" s="10">
        <v>1302.0</v>
      </c>
      <c r="G96" s="10" t="b">
        <v>1</v>
      </c>
      <c r="H96" s="9">
        <v>45391.582083333335</v>
      </c>
      <c r="I96" s="10" t="s">
        <v>1538</v>
      </c>
      <c r="J96" s="11"/>
      <c r="K96" s="11"/>
      <c r="L96" s="11"/>
      <c r="M96" s="11"/>
      <c r="N96" s="10">
        <v>28.6344</v>
      </c>
      <c r="O96" s="10">
        <v>-81.6221</v>
      </c>
      <c r="P96" s="10" t="s">
        <v>53</v>
      </c>
      <c r="Q96" s="10" t="s">
        <v>54</v>
      </c>
      <c r="R96" s="10" t="s">
        <v>55</v>
      </c>
      <c r="S96" s="10" t="s">
        <v>98</v>
      </c>
      <c r="T96" s="10" t="s">
        <v>108</v>
      </c>
      <c r="U96" s="10" t="s">
        <v>78</v>
      </c>
      <c r="V96" s="11"/>
      <c r="W96" s="10" t="s">
        <v>79</v>
      </c>
      <c r="X96" s="10" t="s">
        <v>80</v>
      </c>
      <c r="Y96" s="11"/>
      <c r="Z96" s="10" t="s">
        <v>81</v>
      </c>
      <c r="AA96" s="10" t="s">
        <v>62</v>
      </c>
      <c r="AB96" s="10" t="s">
        <v>63</v>
      </c>
      <c r="AC96" s="10" t="s">
        <v>64</v>
      </c>
      <c r="AD96" s="10" t="s">
        <v>66</v>
      </c>
      <c r="AE96" s="10" t="s">
        <v>66</v>
      </c>
      <c r="AF96" s="10" t="s">
        <v>83</v>
      </c>
      <c r="AG96" s="11"/>
      <c r="AH96" s="11"/>
      <c r="AI96" s="10" t="s">
        <v>66</v>
      </c>
      <c r="AJ96" s="10" t="s">
        <v>66</v>
      </c>
      <c r="AK96" s="10" t="s">
        <v>70</v>
      </c>
      <c r="AL96" s="11"/>
      <c r="AM96" s="10" t="s">
        <v>147</v>
      </c>
      <c r="AN96" s="11"/>
      <c r="AO96" s="10" t="s">
        <v>65</v>
      </c>
      <c r="AP96" s="10" t="s">
        <v>66</v>
      </c>
      <c r="AQ96" s="11"/>
      <c r="AR96" s="10" t="s">
        <v>74</v>
      </c>
      <c r="AS96" s="10" t="s">
        <v>72</v>
      </c>
      <c r="AT96" s="10" t="s">
        <v>113</v>
      </c>
      <c r="AU96" s="10" t="s">
        <v>73</v>
      </c>
      <c r="AV96" s="10" t="s">
        <v>73</v>
      </c>
      <c r="AW96" s="10" t="s">
        <v>982</v>
      </c>
      <c r="AX96" s="10" t="s">
        <v>65</v>
      </c>
      <c r="AY96" s="10" t="s">
        <v>65</v>
      </c>
      <c r="AZ96" s="10" t="s">
        <v>1298</v>
      </c>
      <c r="BA96" s="10" t="s">
        <v>1539</v>
      </c>
      <c r="BB96" s="11"/>
      <c r="BC96" s="10" t="s">
        <v>87</v>
      </c>
      <c r="BD96" s="10" t="s">
        <v>1540</v>
      </c>
      <c r="BE96" s="10">
        <v>6513.0</v>
      </c>
    </row>
    <row r="97">
      <c r="A97" s="8">
        <v>45391.569861111115</v>
      </c>
      <c r="B97" s="9">
        <v>45391.585335648146</v>
      </c>
      <c r="C97" s="10" t="s">
        <v>50</v>
      </c>
      <c r="D97" s="10" t="s">
        <v>1541</v>
      </c>
      <c r="E97" s="10">
        <v>100.0</v>
      </c>
      <c r="F97" s="10">
        <v>1336.0</v>
      </c>
      <c r="G97" s="10" t="b">
        <v>1</v>
      </c>
      <c r="H97" s="9">
        <v>45391.585335648146</v>
      </c>
      <c r="I97" s="10" t="s">
        <v>1542</v>
      </c>
      <c r="J97" s="11"/>
      <c r="K97" s="11"/>
      <c r="L97" s="11"/>
      <c r="M97" s="11"/>
      <c r="N97" s="10">
        <v>40.0732</v>
      </c>
      <c r="O97" s="10">
        <v>-82.4017</v>
      </c>
      <c r="P97" s="10" t="s">
        <v>53</v>
      </c>
      <c r="Q97" s="10" t="s">
        <v>54</v>
      </c>
      <c r="R97" s="10" t="s">
        <v>55</v>
      </c>
      <c r="S97" s="10" t="s">
        <v>98</v>
      </c>
      <c r="T97" s="10" t="s">
        <v>1241</v>
      </c>
      <c r="U97" s="10" t="s">
        <v>78</v>
      </c>
      <c r="V97" s="11"/>
      <c r="W97" s="10" t="s">
        <v>59</v>
      </c>
      <c r="X97" s="10" t="s">
        <v>92</v>
      </c>
      <c r="Y97" s="11"/>
      <c r="Z97" s="10" t="s">
        <v>81</v>
      </c>
      <c r="AA97" s="10" t="s">
        <v>100</v>
      </c>
      <c r="AB97" s="10" t="s">
        <v>63</v>
      </c>
      <c r="AC97" s="10" t="s">
        <v>64</v>
      </c>
      <c r="AD97" s="10" t="s">
        <v>66</v>
      </c>
      <c r="AE97" s="10" t="s">
        <v>66</v>
      </c>
      <c r="AF97" s="10" t="s">
        <v>83</v>
      </c>
      <c r="AG97" s="11"/>
      <c r="AH97" s="11"/>
      <c r="AI97" s="10" t="s">
        <v>66</v>
      </c>
      <c r="AJ97" s="10" t="s">
        <v>66</v>
      </c>
      <c r="AK97" s="10" t="s">
        <v>123</v>
      </c>
      <c r="AL97" s="11"/>
      <c r="AM97" s="10" t="s">
        <v>973</v>
      </c>
      <c r="AN97" s="11"/>
      <c r="AO97" s="10" t="s">
        <v>66</v>
      </c>
      <c r="AP97" s="10" t="s">
        <v>66</v>
      </c>
      <c r="AQ97" s="11"/>
      <c r="AR97" s="10" t="s">
        <v>74</v>
      </c>
      <c r="AS97" s="10" t="s">
        <v>74</v>
      </c>
      <c r="AT97" s="10" t="s">
        <v>72</v>
      </c>
      <c r="AU97" s="10" t="s">
        <v>74</v>
      </c>
      <c r="AV97" s="10" t="s">
        <v>74</v>
      </c>
      <c r="AW97" s="10" t="s">
        <v>74</v>
      </c>
      <c r="AX97" s="10" t="s">
        <v>69</v>
      </c>
      <c r="AY97" s="10" t="s">
        <v>66</v>
      </c>
      <c r="AZ97" s="10" t="s">
        <v>1253</v>
      </c>
      <c r="BA97" s="10" t="s">
        <v>181</v>
      </c>
      <c r="BB97" s="11"/>
      <c r="BC97" s="10" t="s">
        <v>87</v>
      </c>
      <c r="BD97" s="10" t="s">
        <v>1543</v>
      </c>
      <c r="BE97" s="10">
        <v>5019.0</v>
      </c>
    </row>
    <row r="98">
      <c r="A98" s="8">
        <v>45391.57635416667</v>
      </c>
      <c r="B98" s="9">
        <v>45391.58431712963</v>
      </c>
      <c r="C98" s="10" t="s">
        <v>50</v>
      </c>
      <c r="D98" s="10" t="s">
        <v>1546</v>
      </c>
      <c r="E98" s="10">
        <v>100.0</v>
      </c>
      <c r="F98" s="10">
        <v>687.0</v>
      </c>
      <c r="G98" s="10" t="b">
        <v>1</v>
      </c>
      <c r="H98" s="9">
        <v>45391.58431712963</v>
      </c>
      <c r="I98" s="10" t="s">
        <v>1547</v>
      </c>
      <c r="J98" s="11"/>
      <c r="K98" s="11"/>
      <c r="L98" s="11"/>
      <c r="M98" s="11"/>
      <c r="N98" s="10">
        <v>38.9683</v>
      </c>
      <c r="O98" s="10">
        <v>-95.2695</v>
      </c>
      <c r="P98" s="10" t="s">
        <v>53</v>
      </c>
      <c r="Q98" s="10" t="s">
        <v>54</v>
      </c>
      <c r="R98" s="10" t="s">
        <v>55</v>
      </c>
      <c r="S98" s="10" t="s">
        <v>98</v>
      </c>
      <c r="T98" s="10" t="s">
        <v>108</v>
      </c>
      <c r="U98" s="10" t="s">
        <v>121</v>
      </c>
      <c r="V98" s="11"/>
      <c r="W98" s="10" t="s">
        <v>59</v>
      </c>
      <c r="X98" s="10" t="s">
        <v>80</v>
      </c>
      <c r="Y98" s="11"/>
      <c r="Z98" s="10" t="s">
        <v>99</v>
      </c>
      <c r="AA98" s="10" t="s">
        <v>100</v>
      </c>
      <c r="AB98" s="10" t="s">
        <v>63</v>
      </c>
      <c r="AC98" s="10" t="s">
        <v>64</v>
      </c>
      <c r="AD98" s="10" t="s">
        <v>65</v>
      </c>
      <c r="AE98" s="10" t="s">
        <v>66</v>
      </c>
      <c r="AF98" s="10" t="s">
        <v>83</v>
      </c>
      <c r="AG98" s="11"/>
      <c r="AH98" s="11"/>
      <c r="AI98" s="10" t="s">
        <v>66</v>
      </c>
      <c r="AJ98" s="10" t="s">
        <v>69</v>
      </c>
      <c r="AK98" s="11"/>
      <c r="AL98" s="10" t="s">
        <v>123</v>
      </c>
      <c r="AM98" s="10" t="s">
        <v>124</v>
      </c>
      <c r="AN98" s="11"/>
      <c r="AO98" s="10" t="s">
        <v>66</v>
      </c>
      <c r="AP98" s="10" t="s">
        <v>66</v>
      </c>
      <c r="AQ98" s="11"/>
      <c r="AR98" s="10" t="s">
        <v>73</v>
      </c>
      <c r="AS98" s="10" t="s">
        <v>74</v>
      </c>
      <c r="AT98" s="10" t="s">
        <v>74</v>
      </c>
      <c r="AU98" s="10" t="s">
        <v>72</v>
      </c>
      <c r="AV98" s="10" t="s">
        <v>72</v>
      </c>
      <c r="AW98" s="10" t="s">
        <v>74</v>
      </c>
      <c r="AX98" s="10" t="s">
        <v>69</v>
      </c>
      <c r="AY98" s="10" t="s">
        <v>66</v>
      </c>
      <c r="AZ98" s="10" t="s">
        <v>1253</v>
      </c>
      <c r="BA98" s="10" t="s">
        <v>1548</v>
      </c>
      <c r="BB98" s="11"/>
      <c r="BC98" s="10" t="s">
        <v>87</v>
      </c>
      <c r="BD98" s="10" t="s">
        <v>1549</v>
      </c>
      <c r="BE98" s="10">
        <v>6864.0</v>
      </c>
    </row>
    <row r="99">
      <c r="A99" s="8">
        <v>45391.58138888889</v>
      </c>
      <c r="B99" s="9">
        <v>45391.59642361111</v>
      </c>
      <c r="C99" s="10" t="s">
        <v>50</v>
      </c>
      <c r="D99" s="10" t="s">
        <v>1552</v>
      </c>
      <c r="E99" s="10">
        <v>100.0</v>
      </c>
      <c r="F99" s="10">
        <v>1299.0</v>
      </c>
      <c r="G99" s="10" t="b">
        <v>1</v>
      </c>
      <c r="H99" s="9">
        <v>45391.59642361111</v>
      </c>
      <c r="I99" s="10" t="s">
        <v>1553</v>
      </c>
      <c r="J99" s="11"/>
      <c r="K99" s="11"/>
      <c r="L99" s="11"/>
      <c r="M99" s="11"/>
      <c r="N99" s="10">
        <v>33.9168</v>
      </c>
      <c r="O99" s="10">
        <v>-118.3432</v>
      </c>
      <c r="P99" s="10" t="s">
        <v>53</v>
      </c>
      <c r="Q99" s="10" t="s">
        <v>54</v>
      </c>
      <c r="R99" s="10" t="s">
        <v>55</v>
      </c>
      <c r="S99" s="10" t="s">
        <v>98</v>
      </c>
      <c r="T99" s="10" t="s">
        <v>1241</v>
      </c>
      <c r="U99" s="10" t="s">
        <v>121</v>
      </c>
      <c r="V99" s="11"/>
      <c r="W99" s="10" t="s">
        <v>79</v>
      </c>
      <c r="X99" s="10" t="s">
        <v>109</v>
      </c>
      <c r="Y99" s="11"/>
      <c r="Z99" s="10" t="s">
        <v>81</v>
      </c>
      <c r="AA99" s="10" t="s">
        <v>100</v>
      </c>
      <c r="AB99" s="10" t="s">
        <v>63</v>
      </c>
      <c r="AC99" s="10" t="s">
        <v>64</v>
      </c>
      <c r="AD99" s="10" t="s">
        <v>65</v>
      </c>
      <c r="AE99" s="10" t="s">
        <v>66</v>
      </c>
      <c r="AF99" s="10" t="s">
        <v>83</v>
      </c>
      <c r="AG99" s="11"/>
      <c r="AH99" s="11"/>
      <c r="AI99" s="10" t="s">
        <v>66</v>
      </c>
      <c r="AJ99" s="10" t="s">
        <v>66</v>
      </c>
      <c r="AK99" s="10" t="s">
        <v>123</v>
      </c>
      <c r="AL99" s="11"/>
      <c r="AM99" s="10" t="s">
        <v>131</v>
      </c>
      <c r="AN99" s="11"/>
      <c r="AO99" s="10" t="s">
        <v>65</v>
      </c>
      <c r="AP99" s="10" t="s">
        <v>66</v>
      </c>
      <c r="AQ99" s="11"/>
      <c r="AR99" s="10" t="s">
        <v>74</v>
      </c>
      <c r="AS99" s="10" t="s">
        <v>73</v>
      </c>
      <c r="AT99" s="10" t="s">
        <v>74</v>
      </c>
      <c r="AU99" s="10" t="s">
        <v>72</v>
      </c>
      <c r="AV99" s="10" t="s">
        <v>113</v>
      </c>
      <c r="AW99" s="10" t="s">
        <v>74</v>
      </c>
      <c r="AX99" s="10" t="s">
        <v>69</v>
      </c>
      <c r="AY99" s="10" t="s">
        <v>66</v>
      </c>
      <c r="AZ99" s="10" t="s">
        <v>1253</v>
      </c>
      <c r="BA99" s="10" t="s">
        <v>1554</v>
      </c>
      <c r="BB99" s="11"/>
      <c r="BC99" s="10" t="s">
        <v>87</v>
      </c>
      <c r="BD99" s="10" t="s">
        <v>1555</v>
      </c>
      <c r="BE99" s="10">
        <v>7687.0</v>
      </c>
    </row>
    <row r="100">
      <c r="A100" s="8">
        <v>45391.58167824074</v>
      </c>
      <c r="B100" s="9">
        <v>45391.592627314814</v>
      </c>
      <c r="C100" s="10" t="s">
        <v>50</v>
      </c>
      <c r="D100" s="10" t="s">
        <v>1556</v>
      </c>
      <c r="E100" s="10">
        <v>100.0</v>
      </c>
      <c r="F100" s="10">
        <v>945.0</v>
      </c>
      <c r="G100" s="10" t="b">
        <v>1</v>
      </c>
      <c r="H100" s="9">
        <v>45391.592627314814</v>
      </c>
      <c r="I100" s="10" t="s">
        <v>1557</v>
      </c>
      <c r="J100" s="11"/>
      <c r="K100" s="11"/>
      <c r="L100" s="11"/>
      <c r="M100" s="11"/>
      <c r="N100" s="10">
        <v>37.751</v>
      </c>
      <c r="O100" s="10">
        <v>-97.822</v>
      </c>
      <c r="P100" s="10" t="s">
        <v>53</v>
      </c>
      <c r="Q100" s="10" t="s">
        <v>54</v>
      </c>
      <c r="R100" s="10" t="s">
        <v>55</v>
      </c>
      <c r="S100" s="10" t="s">
        <v>98</v>
      </c>
      <c r="T100" s="10" t="s">
        <v>108</v>
      </c>
      <c r="U100" s="10" t="s">
        <v>78</v>
      </c>
      <c r="V100" s="11"/>
      <c r="W100" s="10" t="s">
        <v>59</v>
      </c>
      <c r="X100" s="10" t="s">
        <v>80</v>
      </c>
      <c r="Y100" s="11"/>
      <c r="Z100" s="10" t="s">
        <v>99</v>
      </c>
      <c r="AA100" s="10" t="s">
        <v>112</v>
      </c>
      <c r="AB100" s="10" t="s">
        <v>63</v>
      </c>
      <c r="AC100" s="10" t="s">
        <v>64</v>
      </c>
      <c r="AD100" s="10" t="s">
        <v>66</v>
      </c>
      <c r="AE100" s="10" t="s">
        <v>66</v>
      </c>
      <c r="AF100" s="10" t="s">
        <v>83</v>
      </c>
      <c r="AG100" s="11"/>
      <c r="AH100" s="11"/>
      <c r="AI100" s="10" t="s">
        <v>69</v>
      </c>
      <c r="AJ100" s="10" t="s">
        <v>69</v>
      </c>
      <c r="AK100" s="11"/>
      <c r="AL100" s="10" t="s">
        <v>70</v>
      </c>
      <c r="AM100" s="10" t="s">
        <v>147</v>
      </c>
      <c r="AN100" s="11"/>
      <c r="AO100" s="10" t="s">
        <v>66</v>
      </c>
      <c r="AP100" s="10" t="s">
        <v>66</v>
      </c>
      <c r="AQ100" s="11"/>
      <c r="AR100" s="10" t="s">
        <v>74</v>
      </c>
      <c r="AS100" s="10" t="s">
        <v>74</v>
      </c>
      <c r="AT100" s="10" t="s">
        <v>72</v>
      </c>
      <c r="AU100" s="10" t="s">
        <v>72</v>
      </c>
      <c r="AV100" s="10" t="s">
        <v>74</v>
      </c>
      <c r="AW100" s="10" t="s">
        <v>74</v>
      </c>
      <c r="AX100" s="10" t="s">
        <v>65</v>
      </c>
      <c r="AY100" s="10" t="s">
        <v>66</v>
      </c>
      <c r="AZ100" s="10" t="s">
        <v>1253</v>
      </c>
      <c r="BA100" s="10" t="s">
        <v>214</v>
      </c>
      <c r="BB100" s="11"/>
      <c r="BC100" s="10" t="s">
        <v>87</v>
      </c>
      <c r="BD100" s="10" t="s">
        <v>69</v>
      </c>
      <c r="BE100" s="10">
        <v>6611.0</v>
      </c>
    </row>
    <row r="101">
      <c r="A101" s="8">
        <v>45391.58225694444</v>
      </c>
      <c r="B101" s="9">
        <v>45391.58865740741</v>
      </c>
      <c r="C101" s="10" t="s">
        <v>50</v>
      </c>
      <c r="D101" s="10" t="s">
        <v>1558</v>
      </c>
      <c r="E101" s="10">
        <v>100.0</v>
      </c>
      <c r="F101" s="10">
        <v>552.0</v>
      </c>
      <c r="G101" s="10" t="b">
        <v>1</v>
      </c>
      <c r="H101" s="9">
        <v>45391.58865740741</v>
      </c>
      <c r="I101" s="10" t="s">
        <v>1559</v>
      </c>
      <c r="J101" s="11"/>
      <c r="K101" s="11"/>
      <c r="L101" s="11"/>
      <c r="M101" s="11"/>
      <c r="N101" s="10">
        <v>36.0014</v>
      </c>
      <c r="O101" s="10">
        <v>-83.9125</v>
      </c>
      <c r="P101" s="10" t="s">
        <v>53</v>
      </c>
      <c r="Q101" s="10" t="s">
        <v>54</v>
      </c>
      <c r="R101" s="10" t="s">
        <v>55</v>
      </c>
      <c r="S101" s="10" t="s">
        <v>98</v>
      </c>
      <c r="T101" s="10" t="s">
        <v>1241</v>
      </c>
      <c r="U101" s="10" t="s">
        <v>121</v>
      </c>
      <c r="V101" s="11"/>
      <c r="W101" s="10" t="s">
        <v>59</v>
      </c>
      <c r="X101" s="10" t="s">
        <v>80</v>
      </c>
      <c r="Y101" s="11"/>
      <c r="Z101" s="10" t="s">
        <v>81</v>
      </c>
      <c r="AA101" s="10" t="s">
        <v>100</v>
      </c>
      <c r="AB101" s="10" t="s">
        <v>63</v>
      </c>
      <c r="AC101" s="10" t="s">
        <v>64</v>
      </c>
      <c r="AD101" s="10" t="s">
        <v>66</v>
      </c>
      <c r="AE101" s="10" t="s">
        <v>66</v>
      </c>
      <c r="AF101" s="10" t="s">
        <v>83</v>
      </c>
      <c r="AG101" s="11"/>
      <c r="AH101" s="11"/>
      <c r="AI101" s="10" t="s">
        <v>66</v>
      </c>
      <c r="AJ101" s="10" t="s">
        <v>66</v>
      </c>
      <c r="AK101" s="10" t="s">
        <v>123</v>
      </c>
      <c r="AL101" s="11"/>
      <c r="AM101" s="10" t="s">
        <v>131</v>
      </c>
      <c r="AN101" s="11"/>
      <c r="AO101" s="10" t="s">
        <v>66</v>
      </c>
      <c r="AP101" s="10" t="s">
        <v>66</v>
      </c>
      <c r="AQ101" s="11"/>
      <c r="AR101" s="10" t="s">
        <v>74</v>
      </c>
      <c r="AS101" s="10" t="s">
        <v>74</v>
      </c>
      <c r="AT101" s="10" t="s">
        <v>74</v>
      </c>
      <c r="AU101" s="10" t="s">
        <v>72</v>
      </c>
      <c r="AV101" s="10" t="s">
        <v>74</v>
      </c>
      <c r="AW101" s="10" t="s">
        <v>74</v>
      </c>
      <c r="AX101" s="10" t="s">
        <v>66</v>
      </c>
      <c r="AY101" s="10" t="s">
        <v>66</v>
      </c>
      <c r="AZ101" s="10" t="s">
        <v>1253</v>
      </c>
      <c r="BA101" s="10" t="s">
        <v>1480</v>
      </c>
      <c r="BB101" s="11"/>
      <c r="BC101" s="10" t="s">
        <v>87</v>
      </c>
      <c r="BD101" s="11"/>
      <c r="BE101" s="10">
        <v>4176.0</v>
      </c>
    </row>
    <row r="102">
      <c r="F102" s="18">
        <f>AVERAGE(F3:F101)</f>
        <v>1044.989899</v>
      </c>
      <c r="AQ102" s="12" t="s">
        <v>1631</v>
      </c>
      <c r="AR102" s="18">
        <f t="shared" ref="AR102:AW102" si="1">COUNTIF(AR3:AR101, "First")</f>
        <v>77</v>
      </c>
      <c r="AS102" s="18">
        <f t="shared" si="1"/>
        <v>76</v>
      </c>
      <c r="AT102" s="18">
        <f t="shared" si="1"/>
        <v>57</v>
      </c>
      <c r="AU102" s="18">
        <f t="shared" si="1"/>
        <v>48</v>
      </c>
      <c r="AV102" s="18">
        <f t="shared" si="1"/>
        <v>55</v>
      </c>
      <c r="AW102" s="18">
        <f t="shared" si="1"/>
        <v>79</v>
      </c>
      <c r="AX102" s="18">
        <f t="shared" ref="AX102:AY102" si="2">COUNTIF(AX3:AX101,"maybe")</f>
        <v>23</v>
      </c>
      <c r="AY102" s="18">
        <f t="shared" si="2"/>
        <v>10</v>
      </c>
    </row>
    <row r="103">
      <c r="F103" s="18">
        <f>1044/60</f>
        <v>17.4</v>
      </c>
      <c r="AQ103" s="12" t="s">
        <v>1632</v>
      </c>
      <c r="AR103" s="18">
        <f t="shared" ref="AR103:AW103" si="3">COUNTIF(AR3:AR101, "Second")</f>
        <v>17</v>
      </c>
      <c r="AS103" s="18">
        <f t="shared" si="3"/>
        <v>15</v>
      </c>
      <c r="AT103" s="18">
        <f t="shared" si="3"/>
        <v>25</v>
      </c>
      <c r="AU103" s="18">
        <f t="shared" si="3"/>
        <v>5</v>
      </c>
      <c r="AV103" s="18">
        <f t="shared" si="3"/>
        <v>12</v>
      </c>
      <c r="AW103" s="18">
        <f t="shared" si="3"/>
        <v>15</v>
      </c>
      <c r="AX103" s="18">
        <f t="shared" ref="AX103:AY103" si="4">COUNTIF(AX4:AX102,"yes")</f>
        <v>18</v>
      </c>
      <c r="AY103" s="18">
        <f t="shared" si="4"/>
        <v>85</v>
      </c>
    </row>
    <row r="104">
      <c r="AQ104" s="12" t="s">
        <v>1633</v>
      </c>
      <c r="AR104" s="12">
        <f t="shared" ref="AR104:AW104" si="5">COUNTIF(AR3:AR101, "Both first and second")</f>
        <v>4</v>
      </c>
      <c r="AS104" s="12">
        <f t="shared" si="5"/>
        <v>6</v>
      </c>
      <c r="AT104" s="12">
        <f t="shared" si="5"/>
        <v>16</v>
      </c>
      <c r="AU104" s="12">
        <f t="shared" si="5"/>
        <v>41</v>
      </c>
      <c r="AV104" s="12">
        <f t="shared" si="5"/>
        <v>23</v>
      </c>
      <c r="AW104" s="12">
        <f t="shared" si="5"/>
        <v>5</v>
      </c>
      <c r="AX104" s="18">
        <f t="shared" ref="AX104:AY104" si="6">COUNTIF(AX5:AX103,"no")</f>
        <v>56</v>
      </c>
      <c r="AY104" s="18">
        <f t="shared" si="6"/>
        <v>3</v>
      </c>
    </row>
    <row r="105">
      <c r="AQ105" s="12" t="s">
        <v>1634</v>
      </c>
      <c r="AR105" s="18">
        <f t="shared" ref="AR105:AW105" si="7">COUNTIF(AR3:AR101, "Neither first nor second")</f>
        <v>1</v>
      </c>
      <c r="AS105" s="18">
        <f t="shared" si="7"/>
        <v>2</v>
      </c>
      <c r="AT105" s="18">
        <f t="shared" si="7"/>
        <v>1</v>
      </c>
      <c r="AU105" s="18">
        <f t="shared" si="7"/>
        <v>5</v>
      </c>
      <c r="AV105" s="18">
        <f t="shared" si="7"/>
        <v>9</v>
      </c>
      <c r="AW105" s="18">
        <f t="shared" si="7"/>
        <v>0</v>
      </c>
    </row>
  </sheetData>
  <autoFilter ref="$BB$1:$BB$974"/>
  <hyperlinks>
    <hyperlink r:id="rId1" ref="R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17"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23</v>
      </c>
      <c r="AE1" s="1" t="s">
        <v>25</v>
      </c>
      <c r="AF1" s="1" t="s">
        <v>29</v>
      </c>
      <c r="AG1" s="1" t="s">
        <v>30</v>
      </c>
      <c r="AH1" s="1" t="s">
        <v>31</v>
      </c>
      <c r="AI1" s="1" t="s">
        <v>23</v>
      </c>
      <c r="AJ1" s="1" t="s">
        <v>25</v>
      </c>
      <c r="AK1" s="1" t="s">
        <v>32</v>
      </c>
      <c r="AL1" s="1" t="s">
        <v>33</v>
      </c>
      <c r="AM1" s="1" t="s">
        <v>26</v>
      </c>
      <c r="AN1" s="1" t="s">
        <v>34</v>
      </c>
      <c r="AO1" s="1" t="s">
        <v>35</v>
      </c>
      <c r="AP1" s="1" t="s">
        <v>36</v>
      </c>
      <c r="AQ1" s="1" t="s">
        <v>37</v>
      </c>
      <c r="AR1" s="1" t="s">
        <v>38</v>
      </c>
      <c r="AS1" s="1" t="s">
        <v>39</v>
      </c>
      <c r="AT1" s="1" t="s">
        <v>40</v>
      </c>
      <c r="AU1" s="1" t="s">
        <v>41</v>
      </c>
      <c r="AV1" s="1" t="s">
        <v>42</v>
      </c>
      <c r="AW1" s="1" t="s">
        <v>43</v>
      </c>
      <c r="AX1" s="1" t="s">
        <v>44</v>
      </c>
      <c r="AY1" s="1" t="s">
        <v>45</v>
      </c>
      <c r="AZ1" s="1" t="s">
        <v>1131</v>
      </c>
      <c r="BA1" s="1" t="s">
        <v>25</v>
      </c>
      <c r="BB1" s="1" t="s">
        <v>46</v>
      </c>
      <c r="BC1" s="1" t="s">
        <v>47</v>
      </c>
      <c r="BD1" s="1" t="s">
        <v>23</v>
      </c>
      <c r="BE1" s="1" t="s">
        <v>48</v>
      </c>
    </row>
    <row r="2" ht="35.25" customHeight="1">
      <c r="A2" s="38" t="s">
        <v>1132</v>
      </c>
      <c r="B2" s="10" t="s">
        <v>1133</v>
      </c>
      <c r="C2" s="10" t="s">
        <v>1134</v>
      </c>
      <c r="D2" s="10" t="s">
        <v>50</v>
      </c>
      <c r="E2" s="10" t="s">
        <v>4</v>
      </c>
      <c r="F2" s="10" t="s">
        <v>5</v>
      </c>
      <c r="G2" s="10" t="s">
        <v>6</v>
      </c>
      <c r="H2" s="10" t="s">
        <v>1135</v>
      </c>
      <c r="I2" s="10" t="s">
        <v>1136</v>
      </c>
      <c r="J2" s="10" t="s">
        <v>1137</v>
      </c>
      <c r="K2" s="10" t="s">
        <v>1138</v>
      </c>
      <c r="L2" s="10" t="s">
        <v>1139</v>
      </c>
      <c r="M2" s="10" t="s">
        <v>1140</v>
      </c>
      <c r="N2" s="10" t="s">
        <v>1141</v>
      </c>
      <c r="O2" s="10" t="s">
        <v>1142</v>
      </c>
      <c r="P2" s="10" t="s">
        <v>1143</v>
      </c>
      <c r="Q2" s="10" t="s">
        <v>1144</v>
      </c>
      <c r="R2" s="81" t="s">
        <v>1145</v>
      </c>
      <c r="S2" s="10" t="s">
        <v>1146</v>
      </c>
      <c r="T2" s="10" t="s">
        <v>1147</v>
      </c>
      <c r="U2" s="10" t="s">
        <v>1148</v>
      </c>
      <c r="V2" s="10" t="s">
        <v>1149</v>
      </c>
      <c r="W2" s="10" t="s">
        <v>1150</v>
      </c>
      <c r="X2" s="10" t="s">
        <v>1151</v>
      </c>
      <c r="Y2" s="10" t="s">
        <v>1152</v>
      </c>
      <c r="Z2" s="10" t="s">
        <v>1153</v>
      </c>
      <c r="AA2" s="10" t="s">
        <v>1154</v>
      </c>
      <c r="AB2" s="10" t="s">
        <v>1155</v>
      </c>
      <c r="AC2" s="10" t="s">
        <v>1156</v>
      </c>
      <c r="AD2" s="10" t="s">
        <v>1157</v>
      </c>
      <c r="AE2" s="10" t="s">
        <v>1158</v>
      </c>
      <c r="AF2" s="10" t="s">
        <v>1159</v>
      </c>
      <c r="AG2" s="10" t="s">
        <v>1160</v>
      </c>
      <c r="AH2" s="10" t="s">
        <v>1161</v>
      </c>
      <c r="AI2" s="10" t="s">
        <v>1162</v>
      </c>
      <c r="AJ2" s="10" t="s">
        <v>1163</v>
      </c>
      <c r="AK2" s="10" t="s">
        <v>1164</v>
      </c>
      <c r="AL2" s="10" t="s">
        <v>1165</v>
      </c>
      <c r="AM2" s="10" t="s">
        <v>1166</v>
      </c>
      <c r="AN2" s="10" t="s">
        <v>1167</v>
      </c>
      <c r="AO2" s="10" t="s">
        <v>1168</v>
      </c>
      <c r="AP2" s="10" t="s">
        <v>1169</v>
      </c>
      <c r="AQ2" s="10" t="s">
        <v>1170</v>
      </c>
      <c r="AR2" s="10" t="s">
        <v>1171</v>
      </c>
      <c r="AS2" s="10" t="s">
        <v>1172</v>
      </c>
      <c r="AT2" s="10" t="s">
        <v>1173</v>
      </c>
      <c r="AU2" s="10" t="s">
        <v>1174</v>
      </c>
      <c r="AV2" s="10" t="s">
        <v>1175</v>
      </c>
      <c r="AW2" s="10" t="s">
        <v>1176</v>
      </c>
      <c r="AX2" s="10" t="s">
        <v>1177</v>
      </c>
      <c r="AY2" s="10" t="s">
        <v>1178</v>
      </c>
      <c r="AZ2" s="10" t="s">
        <v>1179</v>
      </c>
      <c r="BA2" s="10" t="s">
        <v>1180</v>
      </c>
      <c r="BB2" s="10" t="s">
        <v>1181</v>
      </c>
      <c r="BC2" s="10" t="s">
        <v>1182</v>
      </c>
      <c r="BD2" s="10" t="s">
        <v>1183</v>
      </c>
      <c r="BE2" s="10" t="s">
        <v>48</v>
      </c>
    </row>
    <row r="3">
      <c r="A3" s="38" t="s">
        <v>1184</v>
      </c>
      <c r="B3" s="10" t="s">
        <v>1185</v>
      </c>
      <c r="C3" s="10" t="s">
        <v>1186</v>
      </c>
      <c r="D3" s="10" t="s">
        <v>1187</v>
      </c>
      <c r="E3" s="10" t="s">
        <v>1188</v>
      </c>
      <c r="F3" s="10" t="s">
        <v>1189</v>
      </c>
      <c r="G3" s="10" t="s">
        <v>1190</v>
      </c>
      <c r="H3" s="10" t="s">
        <v>1191</v>
      </c>
      <c r="I3" s="10" t="s">
        <v>1192</v>
      </c>
      <c r="J3" s="10" t="s">
        <v>1193</v>
      </c>
      <c r="K3" s="10" t="s">
        <v>1194</v>
      </c>
      <c r="L3" s="10" t="s">
        <v>1195</v>
      </c>
      <c r="M3" s="10" t="s">
        <v>1196</v>
      </c>
      <c r="N3" s="10" t="s">
        <v>1197</v>
      </c>
      <c r="O3" s="10" t="s">
        <v>1198</v>
      </c>
      <c r="P3" s="10" t="s">
        <v>1199</v>
      </c>
      <c r="Q3" s="10" t="s">
        <v>1200</v>
      </c>
      <c r="R3" s="10" t="s">
        <v>1201</v>
      </c>
      <c r="S3" s="10" t="s">
        <v>1202</v>
      </c>
      <c r="T3" s="10" t="s">
        <v>1203</v>
      </c>
      <c r="U3" s="10" t="s">
        <v>1204</v>
      </c>
      <c r="V3" s="10" t="s">
        <v>1205</v>
      </c>
      <c r="W3" s="10" t="s">
        <v>1206</v>
      </c>
      <c r="X3" s="10" t="s">
        <v>1207</v>
      </c>
      <c r="Y3" s="10" t="s">
        <v>1208</v>
      </c>
      <c r="Z3" s="10" t="s">
        <v>1209</v>
      </c>
      <c r="AA3" s="10" t="s">
        <v>1210</v>
      </c>
      <c r="AB3" s="10" t="s">
        <v>1211</v>
      </c>
      <c r="AC3" s="10" t="s">
        <v>1212</v>
      </c>
      <c r="AD3" s="10" t="s">
        <v>1213</v>
      </c>
      <c r="AE3" s="10" t="s">
        <v>1214</v>
      </c>
      <c r="AF3" s="10" t="s">
        <v>1215</v>
      </c>
      <c r="AG3" s="10" t="s">
        <v>1216</v>
      </c>
      <c r="AH3" s="10" t="s">
        <v>1217</v>
      </c>
      <c r="AI3" s="10" t="s">
        <v>1218</v>
      </c>
      <c r="AJ3" s="10" t="s">
        <v>1219</v>
      </c>
      <c r="AK3" s="10" t="s">
        <v>1220</v>
      </c>
      <c r="AL3" s="10" t="s">
        <v>1221</v>
      </c>
      <c r="AM3" s="10" t="s">
        <v>1222</v>
      </c>
      <c r="AN3" s="10" t="s">
        <v>1223</v>
      </c>
      <c r="AO3" s="10" t="s">
        <v>1224</v>
      </c>
      <c r="AP3" s="10" t="s">
        <v>1225</v>
      </c>
      <c r="AQ3" s="10" t="s">
        <v>1226</v>
      </c>
      <c r="AR3" s="10" t="s">
        <v>1227</v>
      </c>
      <c r="AS3" s="10" t="s">
        <v>1228</v>
      </c>
      <c r="AT3" s="10" t="s">
        <v>1229</v>
      </c>
      <c r="AU3" s="10" t="s">
        <v>1230</v>
      </c>
      <c r="AV3" s="10" t="s">
        <v>1231</v>
      </c>
      <c r="AW3" s="10" t="s">
        <v>1232</v>
      </c>
      <c r="AX3" s="10" t="s">
        <v>1233</v>
      </c>
      <c r="AY3" s="10" t="s">
        <v>1234</v>
      </c>
      <c r="AZ3" s="10" t="s">
        <v>1235</v>
      </c>
      <c r="BA3" s="10" t="s">
        <v>1236</v>
      </c>
      <c r="BB3" s="10" t="s">
        <v>1237</v>
      </c>
      <c r="BC3" s="10" t="s">
        <v>1238</v>
      </c>
      <c r="BD3" s="10" t="s">
        <v>1239</v>
      </c>
      <c r="BE3" s="10" t="s">
        <v>1240</v>
      </c>
    </row>
    <row r="4">
      <c r="A4" s="8">
        <v>45315.38916666667</v>
      </c>
      <c r="B4" s="9">
        <v>45315.40212962963</v>
      </c>
      <c r="C4" s="10" t="s">
        <v>50</v>
      </c>
      <c r="D4" s="10" t="s">
        <v>129</v>
      </c>
      <c r="E4" s="10">
        <v>100.0</v>
      </c>
      <c r="F4" s="10">
        <v>1119.0</v>
      </c>
      <c r="G4" s="10" t="b">
        <v>1</v>
      </c>
      <c r="H4" s="9">
        <v>45315.402141203704</v>
      </c>
      <c r="I4" s="10" t="s">
        <v>130</v>
      </c>
      <c r="J4" s="11"/>
      <c r="K4" s="11"/>
      <c r="L4" s="11"/>
      <c r="M4" s="11"/>
      <c r="N4" s="10">
        <v>8.1832</v>
      </c>
      <c r="O4" s="10">
        <v>77.4277</v>
      </c>
      <c r="P4" s="10" t="s">
        <v>53</v>
      </c>
      <c r="Q4" s="10" t="s">
        <v>54</v>
      </c>
      <c r="R4" s="10" t="s">
        <v>55</v>
      </c>
      <c r="S4" s="10" t="s">
        <v>56</v>
      </c>
      <c r="T4" s="10" t="s">
        <v>1241</v>
      </c>
      <c r="U4" s="10" t="s">
        <v>58</v>
      </c>
      <c r="V4" s="11"/>
      <c r="W4" s="10" t="s">
        <v>59</v>
      </c>
      <c r="X4" s="10" t="s">
        <v>92</v>
      </c>
      <c r="Y4" s="11"/>
      <c r="Z4" s="10" t="s">
        <v>81</v>
      </c>
      <c r="AA4" s="10" t="s">
        <v>100</v>
      </c>
      <c r="AB4" s="10" t="s">
        <v>63</v>
      </c>
      <c r="AC4" s="10" t="s">
        <v>64</v>
      </c>
      <c r="AD4" s="10" t="s">
        <v>66</v>
      </c>
      <c r="AE4" s="10" t="s">
        <v>66</v>
      </c>
      <c r="AF4" s="10" t="s">
        <v>83</v>
      </c>
      <c r="AG4" s="11"/>
      <c r="AH4" s="11"/>
      <c r="AI4" s="10" t="s">
        <v>66</v>
      </c>
      <c r="AJ4" s="10" t="s">
        <v>69</v>
      </c>
      <c r="AK4" s="11"/>
      <c r="AL4" s="10" t="s">
        <v>123</v>
      </c>
      <c r="AM4" s="10" t="s">
        <v>131</v>
      </c>
      <c r="AN4" s="11"/>
      <c r="AO4" s="10" t="s">
        <v>66</v>
      </c>
      <c r="AP4" s="10" t="s">
        <v>66</v>
      </c>
      <c r="AQ4" s="11"/>
      <c r="AR4" s="10" t="s">
        <v>74</v>
      </c>
      <c r="AS4" s="10" t="s">
        <v>74</v>
      </c>
      <c r="AT4" s="10" t="s">
        <v>74</v>
      </c>
      <c r="AU4" s="10" t="s">
        <v>74</v>
      </c>
      <c r="AV4" s="10" t="s">
        <v>72</v>
      </c>
      <c r="AW4" s="10" t="s">
        <v>74</v>
      </c>
      <c r="AX4" s="10" t="s">
        <v>69</v>
      </c>
      <c r="AY4" s="10" t="s">
        <v>66</v>
      </c>
      <c r="AZ4" s="11"/>
      <c r="BA4" s="10" t="s">
        <v>132</v>
      </c>
      <c r="BB4" s="11"/>
      <c r="BC4" s="10" t="s">
        <v>87</v>
      </c>
      <c r="BD4" s="10" t="s">
        <v>126</v>
      </c>
      <c r="BE4" s="10">
        <v>6456.0</v>
      </c>
    </row>
    <row r="5">
      <c r="A5" s="8">
        <v>45315.38962962963</v>
      </c>
      <c r="B5" s="9">
        <v>45315.40387731481</v>
      </c>
      <c r="C5" s="10" t="s">
        <v>50</v>
      </c>
      <c r="D5" s="10" t="s">
        <v>133</v>
      </c>
      <c r="E5" s="10">
        <v>100.0</v>
      </c>
      <c r="F5" s="10">
        <v>1230.0</v>
      </c>
      <c r="G5" s="10" t="b">
        <v>1</v>
      </c>
      <c r="H5" s="9">
        <v>45315.40387731481</v>
      </c>
      <c r="I5" s="10" t="s">
        <v>134</v>
      </c>
      <c r="J5" s="11"/>
      <c r="K5" s="11"/>
      <c r="L5" s="11"/>
      <c r="M5" s="11"/>
      <c r="N5" s="10">
        <v>40.0558</v>
      </c>
      <c r="O5" s="10">
        <v>-75.0773</v>
      </c>
      <c r="P5" s="10" t="s">
        <v>53</v>
      </c>
      <c r="Q5" s="10" t="s">
        <v>54</v>
      </c>
      <c r="R5" s="10" t="s">
        <v>55</v>
      </c>
      <c r="S5" s="10" t="s">
        <v>56</v>
      </c>
      <c r="T5" s="10" t="s">
        <v>108</v>
      </c>
      <c r="U5" s="10" t="s">
        <v>91</v>
      </c>
      <c r="V5" s="11"/>
      <c r="W5" s="10" t="s">
        <v>59</v>
      </c>
      <c r="X5" s="10" t="s">
        <v>109</v>
      </c>
      <c r="Y5" s="11"/>
      <c r="Z5" s="10" t="s">
        <v>81</v>
      </c>
      <c r="AA5" s="10" t="s">
        <v>93</v>
      </c>
      <c r="AB5" s="10" t="s">
        <v>63</v>
      </c>
      <c r="AC5" s="10" t="s">
        <v>64</v>
      </c>
      <c r="AD5" s="10" t="s">
        <v>65</v>
      </c>
      <c r="AE5" s="10" t="s">
        <v>66</v>
      </c>
      <c r="AF5" s="10" t="s">
        <v>83</v>
      </c>
      <c r="AG5" s="11"/>
      <c r="AH5" s="11"/>
      <c r="AI5" s="10" t="s">
        <v>66</v>
      </c>
      <c r="AJ5" s="10" t="s">
        <v>69</v>
      </c>
      <c r="AK5" s="11"/>
      <c r="AL5" s="10" t="s">
        <v>84</v>
      </c>
      <c r="AM5" s="10" t="s">
        <v>103</v>
      </c>
      <c r="AN5" s="11"/>
      <c r="AO5" s="10" t="s">
        <v>66</v>
      </c>
      <c r="AP5" s="10" t="s">
        <v>66</v>
      </c>
      <c r="AQ5" s="11"/>
      <c r="AR5" s="10" t="s">
        <v>74</v>
      </c>
      <c r="AS5" s="10" t="s">
        <v>74</v>
      </c>
      <c r="AT5" s="10" t="s">
        <v>74</v>
      </c>
      <c r="AU5" s="10" t="s">
        <v>74</v>
      </c>
      <c r="AV5" s="10" t="s">
        <v>74</v>
      </c>
      <c r="AW5" s="10" t="s">
        <v>74</v>
      </c>
      <c r="AX5" s="10" t="s">
        <v>65</v>
      </c>
      <c r="AY5" s="10" t="s">
        <v>66</v>
      </c>
      <c r="AZ5" s="11"/>
      <c r="BA5" s="10" t="s">
        <v>86</v>
      </c>
      <c r="BB5" s="11"/>
      <c r="BC5" s="10" t="s">
        <v>87</v>
      </c>
      <c r="BD5" s="10" t="s">
        <v>135</v>
      </c>
      <c r="BE5" s="10">
        <v>6941.0</v>
      </c>
    </row>
    <row r="6">
      <c r="A6" s="8">
        <v>45315.38989583333</v>
      </c>
      <c r="B6" s="9">
        <v>45315.40131944444</v>
      </c>
      <c r="C6" s="10" t="s">
        <v>50</v>
      </c>
      <c r="D6" s="10" t="s">
        <v>136</v>
      </c>
      <c r="E6" s="10">
        <v>100.0</v>
      </c>
      <c r="F6" s="10">
        <v>987.0</v>
      </c>
      <c r="G6" s="10" t="b">
        <v>1</v>
      </c>
      <c r="H6" s="9">
        <v>45315.40133101852</v>
      </c>
      <c r="I6" s="10" t="s">
        <v>137</v>
      </c>
      <c r="J6" s="11"/>
      <c r="K6" s="11"/>
      <c r="L6" s="11"/>
      <c r="M6" s="11"/>
      <c r="N6" s="10">
        <v>17.3724</v>
      </c>
      <c r="O6" s="10">
        <v>78.4378</v>
      </c>
      <c r="P6" s="10" t="s">
        <v>53</v>
      </c>
      <c r="Q6" s="10" t="s">
        <v>54</v>
      </c>
      <c r="R6" s="10" t="s">
        <v>55</v>
      </c>
      <c r="S6" s="10" t="s">
        <v>56</v>
      </c>
      <c r="T6" s="10" t="s">
        <v>1241</v>
      </c>
      <c r="U6" s="10" t="s">
        <v>58</v>
      </c>
      <c r="V6" s="11"/>
      <c r="W6" s="10" t="s">
        <v>138</v>
      </c>
      <c r="X6" s="10" t="s">
        <v>80</v>
      </c>
      <c r="Y6" s="11"/>
      <c r="Z6" s="10" t="s">
        <v>99</v>
      </c>
      <c r="AA6" s="10" t="s">
        <v>93</v>
      </c>
      <c r="AB6" s="10" t="s">
        <v>63</v>
      </c>
      <c r="AC6" s="10" t="s">
        <v>64</v>
      </c>
      <c r="AD6" s="10" t="s">
        <v>66</v>
      </c>
      <c r="AE6" s="10" t="s">
        <v>66</v>
      </c>
      <c r="AF6" s="10" t="s">
        <v>83</v>
      </c>
      <c r="AG6" s="11"/>
      <c r="AH6" s="11"/>
      <c r="AI6" s="10" t="s">
        <v>66</v>
      </c>
      <c r="AJ6" s="10" t="s">
        <v>69</v>
      </c>
      <c r="AK6" s="11"/>
      <c r="AL6" s="10" t="s">
        <v>70</v>
      </c>
      <c r="AM6" s="10" t="s">
        <v>124</v>
      </c>
      <c r="AN6" s="11"/>
      <c r="AO6" s="10" t="s">
        <v>66</v>
      </c>
      <c r="AP6" s="10" t="s">
        <v>66</v>
      </c>
      <c r="AQ6" s="11"/>
      <c r="AR6" s="10" t="s">
        <v>74</v>
      </c>
      <c r="AS6" s="10" t="s">
        <v>74</v>
      </c>
      <c r="AT6" s="10" t="s">
        <v>72</v>
      </c>
      <c r="AU6" s="10" t="s">
        <v>74</v>
      </c>
      <c r="AV6" s="10" t="s">
        <v>74</v>
      </c>
      <c r="AW6" s="10" t="s">
        <v>74</v>
      </c>
      <c r="AX6" s="10" t="s">
        <v>69</v>
      </c>
      <c r="AY6" s="10" t="s">
        <v>66</v>
      </c>
      <c r="AZ6" s="11"/>
      <c r="BA6" s="10" t="s">
        <v>139</v>
      </c>
      <c r="BB6" s="11"/>
      <c r="BC6" s="10" t="s">
        <v>87</v>
      </c>
      <c r="BD6" s="10" t="s">
        <v>140</v>
      </c>
      <c r="BE6" s="10">
        <v>4218.0</v>
      </c>
    </row>
    <row r="7">
      <c r="A7" s="8">
        <v>45315.39121527778</v>
      </c>
      <c r="B7" s="9">
        <v>45315.399363425924</v>
      </c>
      <c r="C7" s="10" t="s">
        <v>50</v>
      </c>
      <c r="D7" s="10" t="s">
        <v>141</v>
      </c>
      <c r="E7" s="10">
        <v>100.0</v>
      </c>
      <c r="F7" s="10">
        <v>703.0</v>
      </c>
      <c r="G7" s="10" t="b">
        <v>1</v>
      </c>
      <c r="H7" s="9">
        <v>45315.399375</v>
      </c>
      <c r="I7" s="10" t="s">
        <v>142</v>
      </c>
      <c r="J7" s="11"/>
      <c r="K7" s="11"/>
      <c r="L7" s="11"/>
      <c r="M7" s="11"/>
      <c r="N7" s="10">
        <v>34.6011</v>
      </c>
      <c r="O7" s="10">
        <v>-112.3259</v>
      </c>
      <c r="P7" s="10" t="s">
        <v>53</v>
      </c>
      <c r="Q7" s="10" t="s">
        <v>54</v>
      </c>
      <c r="R7" s="10" t="s">
        <v>55</v>
      </c>
      <c r="S7" s="10" t="s">
        <v>98</v>
      </c>
      <c r="T7" s="10" t="s">
        <v>1241</v>
      </c>
      <c r="U7" s="10" t="s">
        <v>78</v>
      </c>
      <c r="V7" s="11"/>
      <c r="W7" s="10" t="s">
        <v>59</v>
      </c>
      <c r="X7" s="10" t="s">
        <v>109</v>
      </c>
      <c r="Y7" s="11"/>
      <c r="Z7" s="10" t="s">
        <v>99</v>
      </c>
      <c r="AA7" s="10" t="s">
        <v>112</v>
      </c>
      <c r="AB7" s="10" t="s">
        <v>63</v>
      </c>
      <c r="AC7" s="10" t="s">
        <v>64</v>
      </c>
      <c r="AD7" s="10" t="s">
        <v>66</v>
      </c>
      <c r="AE7" s="10" t="s">
        <v>66</v>
      </c>
      <c r="AF7" s="10" t="s">
        <v>83</v>
      </c>
      <c r="AG7" s="11"/>
      <c r="AH7" s="11"/>
      <c r="AI7" s="10" t="s">
        <v>69</v>
      </c>
      <c r="AJ7" s="10" t="s">
        <v>69</v>
      </c>
      <c r="AK7" s="11"/>
      <c r="AL7" s="10" t="s">
        <v>123</v>
      </c>
      <c r="AM7" s="10" t="s">
        <v>124</v>
      </c>
      <c r="AN7" s="11"/>
      <c r="AO7" s="10" t="s">
        <v>65</v>
      </c>
      <c r="AP7" s="10" t="s">
        <v>66</v>
      </c>
      <c r="AQ7" s="11"/>
      <c r="AR7" s="10" t="s">
        <v>74</v>
      </c>
      <c r="AS7" s="10" t="s">
        <v>74</v>
      </c>
      <c r="AT7" s="10" t="s">
        <v>74</v>
      </c>
      <c r="AU7" s="10" t="s">
        <v>74</v>
      </c>
      <c r="AV7" s="10" t="s">
        <v>74</v>
      </c>
      <c r="AW7" s="10" t="s">
        <v>74</v>
      </c>
      <c r="AX7" s="10" t="s">
        <v>69</v>
      </c>
      <c r="AY7" s="10" t="s">
        <v>66</v>
      </c>
      <c r="AZ7" s="11"/>
      <c r="BA7" s="10" t="s">
        <v>143</v>
      </c>
      <c r="BB7" s="11"/>
      <c r="BC7" s="10" t="s">
        <v>87</v>
      </c>
      <c r="BD7" s="10" t="s">
        <v>140</v>
      </c>
      <c r="BE7" s="10">
        <v>5486.0</v>
      </c>
    </row>
    <row r="8">
      <c r="A8" s="8">
        <v>45315.39439814815</v>
      </c>
      <c r="B8" s="9">
        <v>45315.406377314815</v>
      </c>
      <c r="C8" s="10" t="s">
        <v>50</v>
      </c>
      <c r="D8" s="10" t="s">
        <v>144</v>
      </c>
      <c r="E8" s="10">
        <v>100.0</v>
      </c>
      <c r="F8" s="10">
        <v>1034.0</v>
      </c>
      <c r="G8" s="10" t="b">
        <v>1</v>
      </c>
      <c r="H8" s="9">
        <v>45315.406377314815</v>
      </c>
      <c r="I8" s="10" t="s">
        <v>145</v>
      </c>
      <c r="J8" s="11"/>
      <c r="K8" s="11"/>
      <c r="L8" s="11"/>
      <c r="M8" s="11"/>
      <c r="N8" s="10">
        <v>40.8462</v>
      </c>
      <c r="O8" s="10">
        <v>-74.7056</v>
      </c>
      <c r="P8" s="10" t="s">
        <v>53</v>
      </c>
      <c r="Q8" s="10" t="s">
        <v>54</v>
      </c>
      <c r="R8" s="10" t="s">
        <v>55</v>
      </c>
      <c r="S8" s="10" t="s">
        <v>98</v>
      </c>
      <c r="T8" s="10" t="s">
        <v>1241</v>
      </c>
      <c r="U8" s="10" t="s">
        <v>78</v>
      </c>
      <c r="V8" s="11"/>
      <c r="W8" s="10" t="s">
        <v>59</v>
      </c>
      <c r="X8" s="10" t="s">
        <v>80</v>
      </c>
      <c r="Y8" s="11"/>
      <c r="Z8" s="10" t="s">
        <v>81</v>
      </c>
      <c r="AA8" s="10" t="s">
        <v>93</v>
      </c>
      <c r="AB8" s="10" t="s">
        <v>63</v>
      </c>
      <c r="AC8" s="10" t="s">
        <v>64</v>
      </c>
      <c r="AD8" s="10" t="s">
        <v>66</v>
      </c>
      <c r="AE8" s="10" t="s">
        <v>66</v>
      </c>
      <c r="AF8" s="10" t="s">
        <v>83</v>
      </c>
      <c r="AG8" s="11"/>
      <c r="AH8" s="11"/>
      <c r="AI8" s="10" t="s">
        <v>66</v>
      </c>
      <c r="AJ8" s="10" t="s">
        <v>69</v>
      </c>
      <c r="AK8" s="11"/>
      <c r="AL8" s="10" t="s">
        <v>146</v>
      </c>
      <c r="AM8" s="10" t="s">
        <v>147</v>
      </c>
      <c r="AN8" s="11"/>
      <c r="AO8" s="10" t="s">
        <v>66</v>
      </c>
      <c r="AP8" s="10" t="s">
        <v>66</v>
      </c>
      <c r="AQ8" s="11"/>
      <c r="AR8" s="10" t="s">
        <v>74</v>
      </c>
      <c r="AS8" s="10" t="s">
        <v>74</v>
      </c>
      <c r="AT8" s="10" t="s">
        <v>74</v>
      </c>
      <c r="AU8" s="10" t="s">
        <v>74</v>
      </c>
      <c r="AV8" s="10" t="s">
        <v>74</v>
      </c>
      <c r="AW8" s="10" t="s">
        <v>74</v>
      </c>
      <c r="AX8" s="10" t="s">
        <v>69</v>
      </c>
      <c r="AY8" s="10" t="s">
        <v>66</v>
      </c>
      <c r="AZ8" s="11"/>
      <c r="BA8" s="10" t="s">
        <v>148</v>
      </c>
      <c r="BB8" s="11"/>
      <c r="BC8" s="10" t="s">
        <v>87</v>
      </c>
      <c r="BD8" s="10" t="s">
        <v>140</v>
      </c>
      <c r="BE8" s="10">
        <v>4923.0</v>
      </c>
    </row>
    <row r="9">
      <c r="A9" s="8">
        <v>45315.39809027778</v>
      </c>
      <c r="B9" s="9">
        <v>45315.405856481484</v>
      </c>
      <c r="C9" s="10" t="s">
        <v>50</v>
      </c>
      <c r="D9" s="10" t="s">
        <v>152</v>
      </c>
      <c r="E9" s="10">
        <v>98.0</v>
      </c>
      <c r="F9" s="10">
        <v>670.0</v>
      </c>
      <c r="G9" s="10" t="b">
        <v>0</v>
      </c>
      <c r="H9" s="9">
        <v>45322.40586805555</v>
      </c>
      <c r="I9" s="10" t="s">
        <v>1242</v>
      </c>
      <c r="J9" s="11"/>
      <c r="K9" s="11"/>
      <c r="L9" s="11"/>
      <c r="M9" s="11"/>
      <c r="N9" s="11"/>
      <c r="O9" s="11"/>
      <c r="P9" s="10" t="s">
        <v>53</v>
      </c>
      <c r="Q9" s="10" t="s">
        <v>54</v>
      </c>
      <c r="R9" s="10" t="s">
        <v>55</v>
      </c>
      <c r="S9" s="10" t="s">
        <v>98</v>
      </c>
      <c r="T9" s="10" t="s">
        <v>108</v>
      </c>
      <c r="U9" s="10" t="s">
        <v>78</v>
      </c>
      <c r="V9" s="11"/>
      <c r="W9" s="10" t="s">
        <v>138</v>
      </c>
      <c r="X9" s="10" t="s">
        <v>80</v>
      </c>
      <c r="Y9" s="11"/>
      <c r="Z9" s="10" t="s">
        <v>81</v>
      </c>
      <c r="AA9" s="10" t="s">
        <v>100</v>
      </c>
      <c r="AB9" s="10" t="s">
        <v>63</v>
      </c>
      <c r="AC9" s="10" t="s">
        <v>64</v>
      </c>
      <c r="AD9" s="10" t="s">
        <v>69</v>
      </c>
      <c r="AE9" s="10" t="s">
        <v>66</v>
      </c>
      <c r="AF9" s="10" t="s">
        <v>83</v>
      </c>
      <c r="AG9" s="11"/>
      <c r="AH9" s="11"/>
      <c r="AI9" s="10" t="s">
        <v>66</v>
      </c>
      <c r="AJ9" s="10" t="s">
        <v>69</v>
      </c>
      <c r="AK9" s="11"/>
      <c r="AL9" s="10" t="s">
        <v>123</v>
      </c>
      <c r="AM9" s="10" t="s">
        <v>103</v>
      </c>
      <c r="AN9" s="11"/>
      <c r="AO9" s="10" t="s">
        <v>66</v>
      </c>
      <c r="AP9" s="10" t="s">
        <v>66</v>
      </c>
      <c r="AQ9" s="11"/>
      <c r="AR9" s="10" t="s">
        <v>74</v>
      </c>
      <c r="AS9" s="10" t="s">
        <v>74</v>
      </c>
      <c r="AT9" s="10" t="s">
        <v>74</v>
      </c>
      <c r="AU9" s="10" t="s">
        <v>113</v>
      </c>
      <c r="AV9" s="10" t="s">
        <v>74</v>
      </c>
      <c r="AW9" s="10" t="s">
        <v>74</v>
      </c>
      <c r="AX9" s="10" t="s">
        <v>69</v>
      </c>
      <c r="AY9" s="10" t="s">
        <v>66</v>
      </c>
      <c r="AZ9" s="11"/>
      <c r="BA9" s="10" t="s">
        <v>154</v>
      </c>
      <c r="BB9" s="11"/>
      <c r="BC9" s="10" t="s">
        <v>87</v>
      </c>
      <c r="BD9" s="10" t="s">
        <v>155</v>
      </c>
      <c r="BE9" s="10">
        <v>4507.0</v>
      </c>
    </row>
    <row r="10">
      <c r="A10" s="8">
        <v>45315.39844907408</v>
      </c>
      <c r="B10" s="9">
        <v>45315.40515046296</v>
      </c>
      <c r="C10" s="10" t="s">
        <v>50</v>
      </c>
      <c r="D10" s="10" t="s">
        <v>158</v>
      </c>
      <c r="E10" s="10">
        <v>100.0</v>
      </c>
      <c r="F10" s="10">
        <v>579.0</v>
      </c>
      <c r="G10" s="10" t="b">
        <v>1</v>
      </c>
      <c r="H10" s="9">
        <v>45315.40516203704</v>
      </c>
      <c r="I10" s="10" t="s">
        <v>159</v>
      </c>
      <c r="J10" s="11"/>
      <c r="K10" s="11"/>
      <c r="L10" s="11"/>
      <c r="M10" s="11"/>
      <c r="N10" s="10">
        <v>40.0664</v>
      </c>
      <c r="O10" s="10">
        <v>-74.6883</v>
      </c>
      <c r="P10" s="10" t="s">
        <v>53</v>
      </c>
      <c r="Q10" s="10" t="s">
        <v>54</v>
      </c>
      <c r="R10" s="10" t="s">
        <v>55</v>
      </c>
      <c r="S10" s="10" t="s">
        <v>56</v>
      </c>
      <c r="T10" s="10" t="s">
        <v>160</v>
      </c>
      <c r="U10" s="10" t="s">
        <v>78</v>
      </c>
      <c r="V10" s="11"/>
      <c r="W10" s="10" t="s">
        <v>138</v>
      </c>
      <c r="X10" s="10" t="s">
        <v>80</v>
      </c>
      <c r="Y10" s="11"/>
      <c r="Z10" s="10" t="s">
        <v>81</v>
      </c>
      <c r="AA10" s="10" t="s">
        <v>93</v>
      </c>
      <c r="AB10" s="10" t="s">
        <v>63</v>
      </c>
      <c r="AC10" s="10" t="s">
        <v>64</v>
      </c>
      <c r="AD10" s="10" t="s">
        <v>66</v>
      </c>
      <c r="AE10" s="10" t="s">
        <v>66</v>
      </c>
      <c r="AF10" s="10" t="s">
        <v>83</v>
      </c>
      <c r="AG10" s="11"/>
      <c r="AH10" s="11"/>
      <c r="AI10" s="10" t="s">
        <v>66</v>
      </c>
      <c r="AJ10" s="10" t="s">
        <v>69</v>
      </c>
      <c r="AK10" s="11"/>
      <c r="AL10" s="10" t="s">
        <v>146</v>
      </c>
      <c r="AM10" s="10" t="s">
        <v>161</v>
      </c>
      <c r="AN10" s="11"/>
      <c r="AO10" s="10" t="s">
        <v>66</v>
      </c>
      <c r="AP10" s="10" t="s">
        <v>66</v>
      </c>
      <c r="AQ10" s="11"/>
      <c r="AR10" s="10" t="s">
        <v>74</v>
      </c>
      <c r="AS10" s="10" t="s">
        <v>73</v>
      </c>
      <c r="AT10" s="10" t="s">
        <v>73</v>
      </c>
      <c r="AU10" s="10" t="s">
        <v>72</v>
      </c>
      <c r="AV10" s="10" t="s">
        <v>74</v>
      </c>
      <c r="AW10" s="10" t="s">
        <v>73</v>
      </c>
      <c r="AX10" s="10" t="s">
        <v>65</v>
      </c>
      <c r="AY10" s="10" t="s">
        <v>66</v>
      </c>
      <c r="AZ10" s="11"/>
      <c r="BA10" s="10" t="s">
        <v>114</v>
      </c>
      <c r="BB10" s="11"/>
      <c r="BC10" s="10" t="s">
        <v>87</v>
      </c>
      <c r="BD10" s="10" t="s">
        <v>162</v>
      </c>
      <c r="BE10" s="10">
        <v>5826.0</v>
      </c>
    </row>
    <row r="11">
      <c r="A11" s="8">
        <v>45315.39869212963</v>
      </c>
      <c r="B11" s="9">
        <v>45315.407175925924</v>
      </c>
      <c r="C11" s="10" t="s">
        <v>50</v>
      </c>
      <c r="D11" s="10" t="s">
        <v>163</v>
      </c>
      <c r="E11" s="10">
        <v>100.0</v>
      </c>
      <c r="F11" s="10">
        <v>732.0</v>
      </c>
      <c r="G11" s="10" t="b">
        <v>1</v>
      </c>
      <c r="H11" s="9">
        <v>45315.407175925924</v>
      </c>
      <c r="I11" s="10" t="s">
        <v>164</v>
      </c>
      <c r="J11" s="11"/>
      <c r="K11" s="11"/>
      <c r="L11" s="11"/>
      <c r="M11" s="11"/>
      <c r="N11" s="10">
        <v>44.6279</v>
      </c>
      <c r="O11" s="10">
        <v>-123.0592</v>
      </c>
      <c r="P11" s="10" t="s">
        <v>53</v>
      </c>
      <c r="Q11" s="10" t="s">
        <v>54</v>
      </c>
      <c r="R11" s="10" t="s">
        <v>55</v>
      </c>
      <c r="S11" s="10" t="s">
        <v>98</v>
      </c>
      <c r="T11" s="10" t="s">
        <v>1241</v>
      </c>
      <c r="U11" s="10" t="s">
        <v>78</v>
      </c>
      <c r="V11" s="11"/>
      <c r="W11" s="10" t="s">
        <v>59</v>
      </c>
      <c r="X11" s="10" t="s">
        <v>80</v>
      </c>
      <c r="Y11" s="11"/>
      <c r="Z11" s="10" t="s">
        <v>61</v>
      </c>
      <c r="AA11" s="10" t="s">
        <v>112</v>
      </c>
      <c r="AB11" s="10" t="s">
        <v>63</v>
      </c>
      <c r="AC11" s="10" t="s">
        <v>64</v>
      </c>
      <c r="AD11" s="10" t="s">
        <v>66</v>
      </c>
      <c r="AE11" s="10" t="s">
        <v>66</v>
      </c>
      <c r="AF11" s="10" t="s">
        <v>83</v>
      </c>
      <c r="AG11" s="11"/>
      <c r="AH11" s="11"/>
      <c r="AI11" s="10" t="s">
        <v>66</v>
      </c>
      <c r="AJ11" s="10" t="s">
        <v>69</v>
      </c>
      <c r="AK11" s="11"/>
      <c r="AL11" s="10" t="s">
        <v>70</v>
      </c>
      <c r="AM11" s="10" t="s">
        <v>103</v>
      </c>
      <c r="AN11" s="11"/>
      <c r="AO11" s="10" t="s">
        <v>66</v>
      </c>
      <c r="AP11" s="10" t="s">
        <v>66</v>
      </c>
      <c r="AQ11" s="11"/>
      <c r="AR11" s="10" t="s">
        <v>74</v>
      </c>
      <c r="AS11" s="10" t="s">
        <v>74</v>
      </c>
      <c r="AT11" s="10" t="s">
        <v>74</v>
      </c>
      <c r="AU11" s="10" t="s">
        <v>72</v>
      </c>
      <c r="AV11" s="10" t="s">
        <v>74</v>
      </c>
      <c r="AW11" s="10" t="s">
        <v>74</v>
      </c>
      <c r="AX11" s="10" t="s">
        <v>65</v>
      </c>
      <c r="AY11" s="10" t="s">
        <v>66</v>
      </c>
      <c r="AZ11" s="11"/>
      <c r="BA11" s="10" t="s">
        <v>165</v>
      </c>
      <c r="BB11" s="11"/>
      <c r="BC11" s="10" t="s">
        <v>87</v>
      </c>
      <c r="BD11" s="10" t="s">
        <v>69</v>
      </c>
      <c r="BE11" s="10">
        <v>1501.0</v>
      </c>
    </row>
    <row r="12">
      <c r="A12" s="8">
        <v>45315.4034837963</v>
      </c>
      <c r="B12" s="9">
        <v>45315.41590277778</v>
      </c>
      <c r="C12" s="10" t="s">
        <v>50</v>
      </c>
      <c r="D12" s="10" t="s">
        <v>169</v>
      </c>
      <c r="E12" s="10">
        <v>100.0</v>
      </c>
      <c r="F12" s="10">
        <v>1073.0</v>
      </c>
      <c r="G12" s="10" t="b">
        <v>1</v>
      </c>
      <c r="H12" s="9">
        <v>45315.41590277778</v>
      </c>
      <c r="I12" s="10" t="s">
        <v>170</v>
      </c>
      <c r="J12" s="11"/>
      <c r="K12" s="11"/>
      <c r="L12" s="11"/>
      <c r="M12" s="11"/>
      <c r="N12" s="10">
        <v>30.3511</v>
      </c>
      <c r="O12" s="10">
        <v>-81.506</v>
      </c>
      <c r="P12" s="10" t="s">
        <v>53</v>
      </c>
      <c r="Q12" s="10" t="s">
        <v>54</v>
      </c>
      <c r="R12" s="10" t="s">
        <v>55</v>
      </c>
      <c r="S12" s="10" t="s">
        <v>98</v>
      </c>
      <c r="T12" s="10" t="s">
        <v>108</v>
      </c>
      <c r="U12" s="10" t="s">
        <v>78</v>
      </c>
      <c r="V12" s="11"/>
      <c r="W12" s="10" t="s">
        <v>59</v>
      </c>
      <c r="X12" s="10" t="s">
        <v>92</v>
      </c>
      <c r="Y12" s="11"/>
      <c r="Z12" s="10" t="s">
        <v>81</v>
      </c>
      <c r="AA12" s="10" t="s">
        <v>62</v>
      </c>
      <c r="AB12" s="10" t="s">
        <v>63</v>
      </c>
      <c r="AC12" s="10" t="s">
        <v>64</v>
      </c>
      <c r="AD12" s="10" t="s">
        <v>66</v>
      </c>
      <c r="AE12" s="10" t="s">
        <v>66</v>
      </c>
      <c r="AF12" s="10" t="s">
        <v>83</v>
      </c>
      <c r="AG12" s="11"/>
      <c r="AH12" s="11"/>
      <c r="AI12" s="10" t="s">
        <v>69</v>
      </c>
      <c r="AJ12" s="10" t="s">
        <v>69</v>
      </c>
      <c r="AK12" s="11"/>
      <c r="AL12" s="10" t="s">
        <v>70</v>
      </c>
      <c r="AM12" s="10" t="s">
        <v>131</v>
      </c>
      <c r="AN12" s="11"/>
      <c r="AO12" s="10" t="s">
        <v>66</v>
      </c>
      <c r="AP12" s="10" t="s">
        <v>66</v>
      </c>
      <c r="AQ12" s="11"/>
      <c r="AR12" s="10" t="s">
        <v>74</v>
      </c>
      <c r="AS12" s="10" t="s">
        <v>74</v>
      </c>
      <c r="AT12" s="10" t="s">
        <v>74</v>
      </c>
      <c r="AU12" s="10" t="s">
        <v>113</v>
      </c>
      <c r="AV12" s="10" t="s">
        <v>113</v>
      </c>
      <c r="AW12" s="10" t="s">
        <v>74</v>
      </c>
      <c r="AX12" s="10" t="s">
        <v>69</v>
      </c>
      <c r="AY12" s="10" t="s">
        <v>66</v>
      </c>
      <c r="AZ12" s="11"/>
      <c r="BA12" s="10" t="s">
        <v>171</v>
      </c>
      <c r="BB12" s="11"/>
      <c r="BC12" s="10" t="s">
        <v>87</v>
      </c>
      <c r="BD12" s="10" t="s">
        <v>172</v>
      </c>
      <c r="BE12" s="10">
        <v>5283.0</v>
      </c>
    </row>
    <row r="13">
      <c r="A13" s="8">
        <v>45315.40398148148</v>
      </c>
      <c r="B13" s="9">
        <v>45315.41548611111</v>
      </c>
      <c r="C13" s="10" t="s">
        <v>50</v>
      </c>
      <c r="D13" s="10" t="s">
        <v>166</v>
      </c>
      <c r="E13" s="10">
        <v>100.0</v>
      </c>
      <c r="F13" s="10">
        <v>993.0</v>
      </c>
      <c r="G13" s="10" t="b">
        <v>1</v>
      </c>
      <c r="H13" s="9">
        <v>45315.415497685186</v>
      </c>
      <c r="I13" s="10" t="s">
        <v>173</v>
      </c>
      <c r="J13" s="11"/>
      <c r="K13" s="11"/>
      <c r="L13" s="11"/>
      <c r="M13" s="11"/>
      <c r="N13" s="10">
        <v>11.0142</v>
      </c>
      <c r="O13" s="10">
        <v>76.9941</v>
      </c>
      <c r="P13" s="10" t="s">
        <v>53</v>
      </c>
      <c r="Q13" s="10" t="s">
        <v>54</v>
      </c>
      <c r="R13" s="10" t="s">
        <v>55</v>
      </c>
      <c r="S13" s="10" t="s">
        <v>98</v>
      </c>
      <c r="T13" s="10" t="s">
        <v>1241</v>
      </c>
      <c r="U13" s="10" t="s">
        <v>58</v>
      </c>
      <c r="V13" s="11"/>
      <c r="W13" s="10" t="s">
        <v>59</v>
      </c>
      <c r="X13" s="10" t="s">
        <v>92</v>
      </c>
      <c r="Y13" s="11"/>
      <c r="Z13" s="10" t="s">
        <v>61</v>
      </c>
      <c r="AA13" s="10" t="s">
        <v>62</v>
      </c>
      <c r="AB13" s="10" t="s">
        <v>63</v>
      </c>
      <c r="AC13" s="10" t="s">
        <v>64</v>
      </c>
      <c r="AD13" s="10" t="s">
        <v>66</v>
      </c>
      <c r="AE13" s="10" t="s">
        <v>66</v>
      </c>
      <c r="AF13" s="10" t="s">
        <v>83</v>
      </c>
      <c r="AG13" s="11"/>
      <c r="AH13" s="11"/>
      <c r="AI13" s="10" t="s">
        <v>66</v>
      </c>
      <c r="AJ13" s="10" t="s">
        <v>66</v>
      </c>
      <c r="AK13" s="10" t="s">
        <v>146</v>
      </c>
      <c r="AL13" s="11"/>
      <c r="AM13" s="10" t="s">
        <v>147</v>
      </c>
      <c r="AN13" s="11"/>
      <c r="AO13" s="10" t="s">
        <v>66</v>
      </c>
      <c r="AP13" s="10" t="s">
        <v>66</v>
      </c>
      <c r="AQ13" s="11"/>
      <c r="AR13" s="10" t="s">
        <v>73</v>
      </c>
      <c r="AS13" s="10" t="s">
        <v>73</v>
      </c>
      <c r="AT13" s="10" t="s">
        <v>74</v>
      </c>
      <c r="AU13" s="10" t="s">
        <v>72</v>
      </c>
      <c r="AV13" s="10" t="s">
        <v>74</v>
      </c>
      <c r="AW13" s="10" t="s">
        <v>74</v>
      </c>
      <c r="AX13" s="10" t="s">
        <v>66</v>
      </c>
      <c r="AY13" s="10" t="s">
        <v>66</v>
      </c>
      <c r="AZ13" s="11"/>
      <c r="BA13" s="10" t="s">
        <v>174</v>
      </c>
      <c r="BB13" s="11"/>
      <c r="BC13" s="10" t="s">
        <v>87</v>
      </c>
      <c r="BD13" s="10" t="s">
        <v>66</v>
      </c>
      <c r="BE13" s="10">
        <v>3627.0</v>
      </c>
    </row>
    <row r="14">
      <c r="A14" s="8">
        <v>45315.4062962963</v>
      </c>
      <c r="B14" s="9">
        <v>45315.421435185184</v>
      </c>
      <c r="C14" s="10" t="s">
        <v>50</v>
      </c>
      <c r="D14" s="10" t="s">
        <v>175</v>
      </c>
      <c r="E14" s="10">
        <v>100.0</v>
      </c>
      <c r="F14" s="10">
        <v>1308.0</v>
      </c>
      <c r="G14" s="10" t="b">
        <v>1</v>
      </c>
      <c r="H14" s="9">
        <v>45315.42144675926</v>
      </c>
      <c r="I14" s="10" t="s">
        <v>176</v>
      </c>
      <c r="J14" s="11"/>
      <c r="K14" s="11"/>
      <c r="L14" s="11"/>
      <c r="M14" s="11"/>
      <c r="N14" s="10">
        <v>41.2301</v>
      </c>
      <c r="O14" s="10">
        <v>-74.5963</v>
      </c>
      <c r="P14" s="10" t="s">
        <v>53</v>
      </c>
      <c r="Q14" s="10" t="s">
        <v>54</v>
      </c>
      <c r="R14" s="10" t="s">
        <v>55</v>
      </c>
      <c r="S14" s="10" t="s">
        <v>98</v>
      </c>
      <c r="T14" s="10" t="s">
        <v>1241</v>
      </c>
      <c r="U14" s="10" t="s">
        <v>78</v>
      </c>
      <c r="V14" s="11"/>
      <c r="W14" s="10" t="s">
        <v>59</v>
      </c>
      <c r="X14" s="10" t="s">
        <v>92</v>
      </c>
      <c r="Y14" s="11"/>
      <c r="Z14" s="10" t="s">
        <v>81</v>
      </c>
      <c r="AA14" s="10" t="s">
        <v>82</v>
      </c>
      <c r="AB14" s="10" t="s">
        <v>63</v>
      </c>
      <c r="AC14" s="10" t="s">
        <v>64</v>
      </c>
      <c r="AD14" s="10" t="s">
        <v>66</v>
      </c>
      <c r="AE14" s="10" t="s">
        <v>66</v>
      </c>
      <c r="AF14" s="10" t="s">
        <v>83</v>
      </c>
      <c r="AG14" s="11"/>
      <c r="AH14" s="11"/>
      <c r="AI14" s="10" t="s">
        <v>66</v>
      </c>
      <c r="AJ14" s="10" t="s">
        <v>69</v>
      </c>
      <c r="AK14" s="11"/>
      <c r="AL14" s="10" t="s">
        <v>70</v>
      </c>
      <c r="AM14" s="10" t="s">
        <v>147</v>
      </c>
      <c r="AN14" s="11"/>
      <c r="AO14" s="10" t="s">
        <v>66</v>
      </c>
      <c r="AP14" s="10" t="s">
        <v>66</v>
      </c>
      <c r="AQ14" s="11"/>
      <c r="AR14" s="10" t="s">
        <v>74</v>
      </c>
      <c r="AS14" s="10" t="s">
        <v>74</v>
      </c>
      <c r="AT14" s="10" t="s">
        <v>74</v>
      </c>
      <c r="AU14" s="10" t="s">
        <v>74</v>
      </c>
      <c r="AV14" s="10" t="s">
        <v>74</v>
      </c>
      <c r="AW14" s="10" t="s">
        <v>74</v>
      </c>
      <c r="AX14" s="10" t="s">
        <v>69</v>
      </c>
      <c r="AY14" s="10" t="s">
        <v>66</v>
      </c>
      <c r="AZ14" s="11"/>
      <c r="BA14" s="10" t="s">
        <v>171</v>
      </c>
      <c r="BB14" s="11"/>
      <c r="BC14" s="10" t="s">
        <v>87</v>
      </c>
      <c r="BD14" s="10" t="s">
        <v>177</v>
      </c>
      <c r="BE14" s="10">
        <v>5536.0</v>
      </c>
    </row>
    <row r="15">
      <c r="A15" s="8">
        <v>45315.406643518516</v>
      </c>
      <c r="B15" s="9">
        <v>45315.419803240744</v>
      </c>
      <c r="C15" s="10" t="s">
        <v>50</v>
      </c>
      <c r="D15" s="10" t="s">
        <v>178</v>
      </c>
      <c r="E15" s="10">
        <v>100.0</v>
      </c>
      <c r="F15" s="10">
        <v>1136.0</v>
      </c>
      <c r="G15" s="10" t="b">
        <v>1</v>
      </c>
      <c r="H15" s="9">
        <v>45315.41981481481</v>
      </c>
      <c r="I15" s="10" t="s">
        <v>179</v>
      </c>
      <c r="J15" s="11"/>
      <c r="K15" s="11"/>
      <c r="L15" s="11"/>
      <c r="M15" s="11"/>
      <c r="N15" s="10">
        <v>28.6542</v>
      </c>
      <c r="O15" s="10">
        <v>77.2373</v>
      </c>
      <c r="P15" s="10" t="s">
        <v>53</v>
      </c>
      <c r="Q15" s="10" t="s">
        <v>54</v>
      </c>
      <c r="R15" s="10" t="s">
        <v>55</v>
      </c>
      <c r="S15" s="10" t="s">
        <v>98</v>
      </c>
      <c r="T15" s="10" t="s">
        <v>1241</v>
      </c>
      <c r="U15" s="10" t="s">
        <v>58</v>
      </c>
      <c r="V15" s="11"/>
      <c r="W15" s="10" t="s">
        <v>59</v>
      </c>
      <c r="X15" s="10" t="s">
        <v>80</v>
      </c>
      <c r="Y15" s="11"/>
      <c r="Z15" s="10" t="s">
        <v>61</v>
      </c>
      <c r="AA15" s="10" t="s">
        <v>100</v>
      </c>
      <c r="AB15" s="10" t="s">
        <v>63</v>
      </c>
      <c r="AC15" s="10" t="s">
        <v>64</v>
      </c>
      <c r="AD15" s="10" t="s">
        <v>65</v>
      </c>
      <c r="AE15" s="10" t="s">
        <v>66</v>
      </c>
      <c r="AF15" s="10" t="s">
        <v>83</v>
      </c>
      <c r="AG15" s="11"/>
      <c r="AH15" s="11"/>
      <c r="AI15" s="10" t="s">
        <v>66</v>
      </c>
      <c r="AJ15" s="10" t="s">
        <v>66</v>
      </c>
      <c r="AK15" s="10" t="s">
        <v>123</v>
      </c>
      <c r="AL15" s="11"/>
      <c r="AM15" s="10" t="s">
        <v>180</v>
      </c>
      <c r="AN15" s="11"/>
      <c r="AO15" s="10" t="s">
        <v>65</v>
      </c>
      <c r="AP15" s="10" t="s">
        <v>66</v>
      </c>
      <c r="AQ15" s="11"/>
      <c r="AR15" s="10" t="s">
        <v>74</v>
      </c>
      <c r="AS15" s="10" t="s">
        <v>73</v>
      </c>
      <c r="AT15" s="10" t="s">
        <v>73</v>
      </c>
      <c r="AU15" s="10" t="s">
        <v>72</v>
      </c>
      <c r="AV15" s="10" t="s">
        <v>74</v>
      </c>
      <c r="AW15" s="10" t="s">
        <v>74</v>
      </c>
      <c r="AX15" s="10" t="s">
        <v>66</v>
      </c>
      <c r="AY15" s="10" t="s">
        <v>65</v>
      </c>
      <c r="AZ15" s="11"/>
      <c r="BA15" s="10" t="s">
        <v>181</v>
      </c>
      <c r="BB15" s="11"/>
      <c r="BC15" s="10" t="s">
        <v>87</v>
      </c>
      <c r="BD15" s="10" t="s">
        <v>69</v>
      </c>
      <c r="BE15" s="10">
        <v>3914.0</v>
      </c>
    </row>
    <row r="16">
      <c r="A16" s="8">
        <v>45315.40819444445</v>
      </c>
      <c r="B16" s="9">
        <v>45315.418599537035</v>
      </c>
      <c r="C16" s="10" t="s">
        <v>50</v>
      </c>
      <c r="D16" s="10" t="s">
        <v>184</v>
      </c>
      <c r="E16" s="10">
        <v>100.0</v>
      </c>
      <c r="F16" s="10">
        <v>899.0</v>
      </c>
      <c r="G16" s="10" t="b">
        <v>1</v>
      </c>
      <c r="H16" s="9">
        <v>45315.41861111111</v>
      </c>
      <c r="I16" s="10" t="s">
        <v>185</v>
      </c>
      <c r="J16" s="11"/>
      <c r="K16" s="11"/>
      <c r="L16" s="11"/>
      <c r="M16" s="11"/>
      <c r="N16" s="10">
        <v>21.2817</v>
      </c>
      <c r="O16" s="10">
        <v>-157.825</v>
      </c>
      <c r="P16" s="10" t="s">
        <v>53</v>
      </c>
      <c r="Q16" s="10" t="s">
        <v>54</v>
      </c>
      <c r="R16" s="10" t="s">
        <v>55</v>
      </c>
      <c r="S16" s="10" t="s">
        <v>56</v>
      </c>
      <c r="T16" s="10" t="s">
        <v>1241</v>
      </c>
      <c r="U16" s="10" t="s">
        <v>78</v>
      </c>
      <c r="V16" s="11"/>
      <c r="W16" s="10" t="s">
        <v>59</v>
      </c>
      <c r="X16" s="10" t="s">
        <v>186</v>
      </c>
      <c r="Y16" s="10" t="s">
        <v>187</v>
      </c>
      <c r="Z16" s="10" t="s">
        <v>81</v>
      </c>
      <c r="AA16" s="10" t="s">
        <v>82</v>
      </c>
      <c r="AB16" s="10" t="s">
        <v>63</v>
      </c>
      <c r="AC16" s="10" t="s">
        <v>64</v>
      </c>
      <c r="AD16" s="10" t="s">
        <v>69</v>
      </c>
      <c r="AE16" s="10" t="s">
        <v>66</v>
      </c>
      <c r="AF16" s="10" t="s">
        <v>189</v>
      </c>
      <c r="AG16" s="11"/>
      <c r="AH16" s="11"/>
      <c r="AI16" s="10" t="s">
        <v>69</v>
      </c>
      <c r="AJ16" s="10" t="s">
        <v>69</v>
      </c>
      <c r="AK16" s="11"/>
      <c r="AL16" s="10" t="s">
        <v>123</v>
      </c>
      <c r="AM16" s="10" t="s">
        <v>103</v>
      </c>
      <c r="AN16" s="11"/>
      <c r="AO16" s="10" t="s">
        <v>66</v>
      </c>
      <c r="AP16" s="10" t="s">
        <v>66</v>
      </c>
      <c r="AQ16" s="11"/>
      <c r="AR16" s="10" t="s">
        <v>73</v>
      </c>
      <c r="AS16" s="10" t="s">
        <v>74</v>
      </c>
      <c r="AT16" s="10" t="s">
        <v>74</v>
      </c>
      <c r="AU16" s="10" t="s">
        <v>72</v>
      </c>
      <c r="AV16" s="10" t="s">
        <v>72</v>
      </c>
      <c r="AW16" s="10" t="s">
        <v>74</v>
      </c>
      <c r="AX16" s="10" t="s">
        <v>69</v>
      </c>
      <c r="AY16" s="10" t="s">
        <v>66</v>
      </c>
      <c r="AZ16" s="11"/>
      <c r="BA16" s="10" t="s">
        <v>171</v>
      </c>
      <c r="BB16" s="11"/>
      <c r="BC16" s="10" t="s">
        <v>87</v>
      </c>
      <c r="BD16" s="10" t="s">
        <v>69</v>
      </c>
      <c r="BE16" s="10">
        <v>7893.0</v>
      </c>
    </row>
    <row r="17">
      <c r="A17" s="8">
        <v>45315.40831018519</v>
      </c>
      <c r="B17" s="9">
        <v>45315.41972222222</v>
      </c>
      <c r="C17" s="10" t="s">
        <v>50</v>
      </c>
      <c r="D17" s="10" t="s">
        <v>190</v>
      </c>
      <c r="E17" s="10">
        <v>100.0</v>
      </c>
      <c r="F17" s="10">
        <v>986.0</v>
      </c>
      <c r="G17" s="10" t="b">
        <v>1</v>
      </c>
      <c r="H17" s="9">
        <v>45315.41972222222</v>
      </c>
      <c r="I17" s="10" t="s">
        <v>191</v>
      </c>
      <c r="J17" s="11"/>
      <c r="K17" s="11"/>
      <c r="L17" s="11"/>
      <c r="M17" s="11"/>
      <c r="N17" s="10">
        <v>33.1494</v>
      </c>
      <c r="O17" s="10">
        <v>-96.828</v>
      </c>
      <c r="P17" s="10" t="s">
        <v>53</v>
      </c>
      <c r="Q17" s="10" t="s">
        <v>54</v>
      </c>
      <c r="R17" s="10" t="s">
        <v>55</v>
      </c>
      <c r="S17" s="10" t="s">
        <v>98</v>
      </c>
      <c r="T17" s="10" t="s">
        <v>1241</v>
      </c>
      <c r="U17" s="10" t="s">
        <v>78</v>
      </c>
      <c r="V17" s="11"/>
      <c r="W17" s="10" t="s">
        <v>79</v>
      </c>
      <c r="X17" s="10" t="s">
        <v>80</v>
      </c>
      <c r="Y17" s="11"/>
      <c r="Z17" s="10" t="s">
        <v>81</v>
      </c>
      <c r="AA17" s="10" t="s">
        <v>62</v>
      </c>
      <c r="AB17" s="10" t="s">
        <v>63</v>
      </c>
      <c r="AC17" s="10" t="s">
        <v>64</v>
      </c>
      <c r="AD17" s="10" t="s">
        <v>66</v>
      </c>
      <c r="AE17" s="10" t="s">
        <v>66</v>
      </c>
      <c r="AF17" s="10" t="s">
        <v>83</v>
      </c>
      <c r="AG17" s="11"/>
      <c r="AH17" s="11"/>
      <c r="AI17" s="10" t="s">
        <v>66</v>
      </c>
      <c r="AJ17" s="10" t="s">
        <v>69</v>
      </c>
      <c r="AK17" s="11"/>
      <c r="AL17" s="10" t="s">
        <v>123</v>
      </c>
      <c r="AM17" s="10" t="s">
        <v>147</v>
      </c>
      <c r="AN17" s="11"/>
      <c r="AO17" s="10" t="s">
        <v>66</v>
      </c>
      <c r="AP17" s="10" t="s">
        <v>66</v>
      </c>
      <c r="AQ17" s="11"/>
      <c r="AR17" s="10" t="s">
        <v>74</v>
      </c>
      <c r="AS17" s="10" t="s">
        <v>74</v>
      </c>
      <c r="AT17" s="10" t="s">
        <v>72</v>
      </c>
      <c r="AU17" s="10" t="s">
        <v>72</v>
      </c>
      <c r="AV17" s="10" t="s">
        <v>74</v>
      </c>
      <c r="AW17" s="10" t="s">
        <v>74</v>
      </c>
      <c r="AX17" s="10" t="s">
        <v>69</v>
      </c>
      <c r="AY17" s="10" t="s">
        <v>66</v>
      </c>
      <c r="AZ17" s="11"/>
      <c r="BA17" s="10" t="s">
        <v>192</v>
      </c>
      <c r="BB17" s="11"/>
      <c r="BC17" s="10" t="s">
        <v>87</v>
      </c>
      <c r="BD17" s="13" t="s">
        <v>193</v>
      </c>
      <c r="BE17" s="10">
        <v>6346.0</v>
      </c>
    </row>
    <row r="18">
      <c r="A18" s="8">
        <v>45315.40902777778</v>
      </c>
      <c r="B18" s="9">
        <v>45315.41936342593</v>
      </c>
      <c r="C18" s="10" t="s">
        <v>50</v>
      </c>
      <c r="D18" s="10" t="s">
        <v>195</v>
      </c>
      <c r="E18" s="10">
        <v>100.0</v>
      </c>
      <c r="F18" s="10">
        <v>892.0</v>
      </c>
      <c r="G18" s="10" t="b">
        <v>1</v>
      </c>
      <c r="H18" s="9">
        <v>45315.419375</v>
      </c>
      <c r="I18" s="10" t="s">
        <v>196</v>
      </c>
      <c r="J18" s="11"/>
      <c r="K18" s="11"/>
      <c r="L18" s="11"/>
      <c r="M18" s="11"/>
      <c r="N18" s="10">
        <v>28.6542</v>
      </c>
      <c r="O18" s="10">
        <v>77.2373</v>
      </c>
      <c r="P18" s="10" t="s">
        <v>53</v>
      </c>
      <c r="Q18" s="10" t="s">
        <v>54</v>
      </c>
      <c r="R18" s="10" t="s">
        <v>55</v>
      </c>
      <c r="S18" s="10" t="s">
        <v>98</v>
      </c>
      <c r="T18" s="10" t="s">
        <v>1241</v>
      </c>
      <c r="U18" s="10" t="s">
        <v>58</v>
      </c>
      <c r="V18" s="11"/>
      <c r="W18" s="10" t="s">
        <v>138</v>
      </c>
      <c r="X18" s="10" t="s">
        <v>80</v>
      </c>
      <c r="Y18" s="11"/>
      <c r="Z18" s="10" t="s">
        <v>81</v>
      </c>
      <c r="AA18" s="10" t="s">
        <v>100</v>
      </c>
      <c r="AB18" s="10" t="s">
        <v>63</v>
      </c>
      <c r="AC18" s="10" t="s">
        <v>64</v>
      </c>
      <c r="AD18" s="10" t="s">
        <v>65</v>
      </c>
      <c r="AE18" s="10" t="s">
        <v>66</v>
      </c>
      <c r="AF18" s="10" t="s">
        <v>83</v>
      </c>
      <c r="AG18" s="11"/>
      <c r="AH18" s="11"/>
      <c r="AI18" s="10" t="s">
        <v>66</v>
      </c>
      <c r="AJ18" s="10" t="s">
        <v>69</v>
      </c>
      <c r="AK18" s="11"/>
      <c r="AL18" s="10" t="s">
        <v>146</v>
      </c>
      <c r="AM18" s="10" t="s">
        <v>103</v>
      </c>
      <c r="AN18" s="11"/>
      <c r="AO18" s="10" t="s">
        <v>66</v>
      </c>
      <c r="AP18" s="10" t="s">
        <v>66</v>
      </c>
      <c r="AQ18" s="11"/>
      <c r="AR18" s="10" t="s">
        <v>74</v>
      </c>
      <c r="AS18" s="10" t="s">
        <v>74</v>
      </c>
      <c r="AT18" s="10" t="s">
        <v>74</v>
      </c>
      <c r="AU18" s="10" t="s">
        <v>72</v>
      </c>
      <c r="AV18" s="10" t="s">
        <v>72</v>
      </c>
      <c r="AW18" s="10" t="s">
        <v>74</v>
      </c>
      <c r="AX18" s="10" t="s">
        <v>69</v>
      </c>
      <c r="AY18" s="10" t="s">
        <v>66</v>
      </c>
      <c r="AZ18" s="11"/>
      <c r="BA18" s="10" t="s">
        <v>197</v>
      </c>
      <c r="BB18" s="11"/>
      <c r="BC18" s="10" t="s">
        <v>87</v>
      </c>
      <c r="BD18" s="10" t="s">
        <v>140</v>
      </c>
      <c r="BE18" s="10">
        <v>7429.0</v>
      </c>
    </row>
    <row r="19">
      <c r="A19" s="8">
        <v>45315.40966435185</v>
      </c>
      <c r="B19" s="9">
        <v>45315.42375</v>
      </c>
      <c r="C19" s="10" t="s">
        <v>50</v>
      </c>
      <c r="D19" s="10" t="s">
        <v>198</v>
      </c>
      <c r="E19" s="10">
        <v>98.0</v>
      </c>
      <c r="F19" s="10">
        <v>1217.0</v>
      </c>
      <c r="G19" s="10" t="b">
        <v>0</v>
      </c>
      <c r="H19" s="9">
        <v>45322.42376157407</v>
      </c>
      <c r="I19" s="10" t="s">
        <v>1248</v>
      </c>
      <c r="J19" s="11"/>
      <c r="K19" s="11"/>
      <c r="L19" s="11"/>
      <c r="M19" s="11"/>
      <c r="N19" s="11"/>
      <c r="O19" s="11"/>
      <c r="P19" s="10" t="s">
        <v>53</v>
      </c>
      <c r="Q19" s="10" t="s">
        <v>54</v>
      </c>
      <c r="R19" s="10" t="s">
        <v>55</v>
      </c>
      <c r="S19" s="10" t="s">
        <v>56</v>
      </c>
      <c r="T19" s="10" t="s">
        <v>108</v>
      </c>
      <c r="U19" s="10" t="s">
        <v>121</v>
      </c>
      <c r="V19" s="11"/>
      <c r="W19" s="10" t="s">
        <v>79</v>
      </c>
      <c r="X19" s="10" t="s">
        <v>80</v>
      </c>
      <c r="Y19" s="11"/>
      <c r="Z19" s="10" t="s">
        <v>61</v>
      </c>
      <c r="AA19" s="10" t="s">
        <v>100</v>
      </c>
      <c r="AB19" s="10" t="s">
        <v>63</v>
      </c>
      <c r="AC19" s="10" t="s">
        <v>64</v>
      </c>
      <c r="AD19" s="10" t="s">
        <v>66</v>
      </c>
      <c r="AE19" s="10" t="s">
        <v>66</v>
      </c>
      <c r="AF19" s="10" t="s">
        <v>189</v>
      </c>
      <c r="AG19" s="11"/>
      <c r="AH19" s="11"/>
      <c r="AI19" s="10" t="s">
        <v>69</v>
      </c>
      <c r="AJ19" s="10" t="s">
        <v>69</v>
      </c>
      <c r="AK19" s="11"/>
      <c r="AL19" s="10" t="s">
        <v>70</v>
      </c>
      <c r="AM19" s="10" t="s">
        <v>147</v>
      </c>
      <c r="AN19" s="11"/>
      <c r="AO19" s="10" t="s">
        <v>66</v>
      </c>
      <c r="AP19" s="10" t="s">
        <v>66</v>
      </c>
      <c r="AQ19" s="11"/>
      <c r="AR19" s="10" t="s">
        <v>74</v>
      </c>
      <c r="AS19" s="10" t="s">
        <v>74</v>
      </c>
      <c r="AT19" s="10" t="s">
        <v>73</v>
      </c>
      <c r="AU19" s="10" t="s">
        <v>74</v>
      </c>
      <c r="AV19" s="10" t="s">
        <v>74</v>
      </c>
      <c r="AW19" s="10" t="s">
        <v>74</v>
      </c>
      <c r="AX19" s="10" t="s">
        <v>65</v>
      </c>
      <c r="AY19" s="10" t="s">
        <v>66</v>
      </c>
      <c r="AZ19" s="11"/>
      <c r="BA19" s="10" t="s">
        <v>200</v>
      </c>
      <c r="BB19" s="11"/>
      <c r="BC19" s="10" t="s">
        <v>87</v>
      </c>
      <c r="BD19" s="10" t="s">
        <v>69</v>
      </c>
      <c r="BE19" s="10">
        <v>7433.0</v>
      </c>
    </row>
    <row r="20">
      <c r="A20" s="8">
        <v>45315.41006944444</v>
      </c>
      <c r="B20" s="9">
        <v>45315.42233796296</v>
      </c>
      <c r="C20" s="10" t="s">
        <v>50</v>
      </c>
      <c r="D20" s="10" t="s">
        <v>201</v>
      </c>
      <c r="E20" s="10">
        <v>100.0</v>
      </c>
      <c r="F20" s="10">
        <v>1060.0</v>
      </c>
      <c r="G20" s="10" t="b">
        <v>1</v>
      </c>
      <c r="H20" s="9">
        <v>45315.42234953704</v>
      </c>
      <c r="I20" s="10" t="s">
        <v>202</v>
      </c>
      <c r="J20" s="11"/>
      <c r="K20" s="11"/>
      <c r="L20" s="11"/>
      <c r="M20" s="11"/>
      <c r="N20" s="10">
        <v>41.9032</v>
      </c>
      <c r="O20" s="10">
        <v>-87.6383</v>
      </c>
      <c r="P20" s="10" t="s">
        <v>53</v>
      </c>
      <c r="Q20" s="10" t="s">
        <v>54</v>
      </c>
      <c r="R20" s="10" t="s">
        <v>55</v>
      </c>
      <c r="S20" s="10" t="s">
        <v>56</v>
      </c>
      <c r="T20" s="10" t="s">
        <v>1241</v>
      </c>
      <c r="U20" s="10" t="s">
        <v>78</v>
      </c>
      <c r="V20" s="11"/>
      <c r="W20" s="10" t="s">
        <v>59</v>
      </c>
      <c r="X20" s="10" t="s">
        <v>80</v>
      </c>
      <c r="Y20" s="11"/>
      <c r="Z20" s="10" t="s">
        <v>99</v>
      </c>
      <c r="AA20" s="10" t="s">
        <v>100</v>
      </c>
      <c r="AB20" s="10" t="s">
        <v>63</v>
      </c>
      <c r="AC20" s="10" t="s">
        <v>64</v>
      </c>
      <c r="AD20" s="10" t="s">
        <v>66</v>
      </c>
      <c r="AE20" s="10" t="s">
        <v>66</v>
      </c>
      <c r="AF20" s="10" t="s">
        <v>83</v>
      </c>
      <c r="AG20" s="11"/>
      <c r="AH20" s="11"/>
      <c r="AI20" s="10" t="s">
        <v>69</v>
      </c>
      <c r="AJ20" s="10" t="s">
        <v>69</v>
      </c>
      <c r="AK20" s="11"/>
      <c r="AL20" s="10" t="s">
        <v>146</v>
      </c>
      <c r="AM20" s="10" t="s">
        <v>124</v>
      </c>
      <c r="AN20" s="11"/>
      <c r="AO20" s="10" t="s">
        <v>66</v>
      </c>
      <c r="AP20" s="10" t="s">
        <v>66</v>
      </c>
      <c r="AQ20" s="11"/>
      <c r="AR20" s="10" t="s">
        <v>74</v>
      </c>
      <c r="AS20" s="10" t="s">
        <v>74</v>
      </c>
      <c r="AT20" s="10" t="s">
        <v>74</v>
      </c>
      <c r="AU20" s="10" t="s">
        <v>74</v>
      </c>
      <c r="AV20" s="10" t="s">
        <v>74</v>
      </c>
      <c r="AW20" s="10" t="s">
        <v>74</v>
      </c>
      <c r="AX20" s="10" t="s">
        <v>65</v>
      </c>
      <c r="AY20" s="10" t="s">
        <v>66</v>
      </c>
      <c r="AZ20" s="11"/>
      <c r="BA20" s="10" t="s">
        <v>200</v>
      </c>
      <c r="BB20" s="11"/>
      <c r="BC20" s="10" t="s">
        <v>87</v>
      </c>
      <c r="BD20" s="10" t="s">
        <v>69</v>
      </c>
      <c r="BE20" s="10">
        <v>6808.0</v>
      </c>
    </row>
    <row r="21">
      <c r="A21" s="8">
        <v>45315.415625</v>
      </c>
      <c r="B21" s="9">
        <v>45315.42855324074</v>
      </c>
      <c r="C21" s="10" t="s">
        <v>50</v>
      </c>
      <c r="D21" s="10" t="s">
        <v>207</v>
      </c>
      <c r="E21" s="10">
        <v>100.0</v>
      </c>
      <c r="F21" s="10">
        <v>1117.0</v>
      </c>
      <c r="G21" s="10" t="b">
        <v>1</v>
      </c>
      <c r="H21" s="9">
        <v>45315.428564814814</v>
      </c>
      <c r="I21" s="10" t="s">
        <v>208</v>
      </c>
      <c r="J21" s="11"/>
      <c r="K21" s="11"/>
      <c r="L21" s="11"/>
      <c r="M21" s="11"/>
      <c r="N21" s="10">
        <v>34.1263</v>
      </c>
      <c r="O21" s="10">
        <v>-90.0044</v>
      </c>
      <c r="P21" s="10" t="s">
        <v>53</v>
      </c>
      <c r="Q21" s="10" t="s">
        <v>54</v>
      </c>
      <c r="R21" s="10" t="s">
        <v>55</v>
      </c>
      <c r="S21" s="10" t="s">
        <v>98</v>
      </c>
      <c r="T21" s="10" t="s">
        <v>1241</v>
      </c>
      <c r="U21" s="10" t="s">
        <v>78</v>
      </c>
      <c r="V21" s="11"/>
      <c r="W21" s="10" t="s">
        <v>59</v>
      </c>
      <c r="X21" s="10" t="s">
        <v>92</v>
      </c>
      <c r="Y21" s="11"/>
      <c r="Z21" s="10" t="s">
        <v>81</v>
      </c>
      <c r="AA21" s="10" t="s">
        <v>82</v>
      </c>
      <c r="AB21" s="10" t="s">
        <v>63</v>
      </c>
      <c r="AC21" s="10" t="s">
        <v>64</v>
      </c>
      <c r="AD21" s="10" t="s">
        <v>66</v>
      </c>
      <c r="AE21" s="10" t="s">
        <v>66</v>
      </c>
      <c r="AF21" s="10" t="s">
        <v>83</v>
      </c>
      <c r="AG21" s="11"/>
      <c r="AH21" s="11"/>
      <c r="AI21" s="10" t="s">
        <v>66</v>
      </c>
      <c r="AJ21" s="10" t="s">
        <v>69</v>
      </c>
      <c r="AK21" s="11"/>
      <c r="AL21" s="10" t="s">
        <v>146</v>
      </c>
      <c r="AM21" s="10" t="s">
        <v>85</v>
      </c>
      <c r="AN21" s="11"/>
      <c r="AO21" s="10" t="s">
        <v>66</v>
      </c>
      <c r="AP21" s="10" t="s">
        <v>66</v>
      </c>
      <c r="AQ21" s="11"/>
      <c r="AR21" s="10" t="s">
        <v>74</v>
      </c>
      <c r="AS21" s="10" t="s">
        <v>74</v>
      </c>
      <c r="AT21" s="10" t="s">
        <v>74</v>
      </c>
      <c r="AU21" s="10" t="s">
        <v>74</v>
      </c>
      <c r="AV21" s="10" t="s">
        <v>74</v>
      </c>
      <c r="AW21" s="10" t="s">
        <v>74</v>
      </c>
      <c r="AX21" s="10" t="s">
        <v>65</v>
      </c>
      <c r="AY21" s="10" t="s">
        <v>66</v>
      </c>
      <c r="AZ21" s="11"/>
      <c r="BA21" s="10" t="s">
        <v>209</v>
      </c>
      <c r="BB21" s="11"/>
      <c r="BC21" s="10" t="s">
        <v>87</v>
      </c>
      <c r="BD21" s="10" t="s">
        <v>210</v>
      </c>
      <c r="BE21" s="10">
        <v>9473.0</v>
      </c>
    </row>
    <row r="22">
      <c r="A22" s="8">
        <v>45315.4305787037</v>
      </c>
      <c r="B22" s="9">
        <v>45315.44888888889</v>
      </c>
      <c r="C22" s="10" t="s">
        <v>50</v>
      </c>
      <c r="D22" s="10" t="s">
        <v>221</v>
      </c>
      <c r="E22" s="10">
        <v>100.0</v>
      </c>
      <c r="F22" s="10">
        <v>1581.0</v>
      </c>
      <c r="G22" s="10" t="b">
        <v>1</v>
      </c>
      <c r="H22" s="9">
        <v>45315.448900462965</v>
      </c>
      <c r="I22" s="10" t="s">
        <v>222</v>
      </c>
      <c r="J22" s="11"/>
      <c r="K22" s="11"/>
      <c r="L22" s="11"/>
      <c r="M22" s="11"/>
      <c r="N22" s="10">
        <v>44.9048</v>
      </c>
      <c r="O22" s="10">
        <v>-97.1243</v>
      </c>
      <c r="P22" s="10" t="s">
        <v>53</v>
      </c>
      <c r="Q22" s="10" t="s">
        <v>54</v>
      </c>
      <c r="R22" s="10" t="s">
        <v>55</v>
      </c>
      <c r="S22" s="10" t="s">
        <v>98</v>
      </c>
      <c r="T22" s="10" t="s">
        <v>1241</v>
      </c>
      <c r="U22" s="10" t="s">
        <v>78</v>
      </c>
      <c r="V22" s="11"/>
      <c r="W22" s="10" t="s">
        <v>59</v>
      </c>
      <c r="X22" s="10" t="s">
        <v>92</v>
      </c>
      <c r="Y22" s="11"/>
      <c r="Z22" s="10" t="s">
        <v>81</v>
      </c>
      <c r="AA22" s="10" t="s">
        <v>100</v>
      </c>
      <c r="AB22" s="10" t="s">
        <v>63</v>
      </c>
      <c r="AC22" s="10" t="s">
        <v>64</v>
      </c>
      <c r="AD22" s="10" t="s">
        <v>66</v>
      </c>
      <c r="AE22" s="10" t="s">
        <v>66</v>
      </c>
      <c r="AF22" s="10" t="s">
        <v>83</v>
      </c>
      <c r="AG22" s="11"/>
      <c r="AH22" s="11"/>
      <c r="AI22" s="10" t="s">
        <v>66</v>
      </c>
      <c r="AJ22" s="10" t="s">
        <v>69</v>
      </c>
      <c r="AK22" s="11"/>
      <c r="AL22" s="10" t="s">
        <v>70</v>
      </c>
      <c r="AM22" s="10" t="s">
        <v>103</v>
      </c>
      <c r="AN22" s="11"/>
      <c r="AO22" s="10" t="s">
        <v>65</v>
      </c>
      <c r="AP22" s="10" t="s">
        <v>66</v>
      </c>
      <c r="AQ22" s="11"/>
      <c r="AR22" s="10" t="s">
        <v>74</v>
      </c>
      <c r="AS22" s="10" t="s">
        <v>74</v>
      </c>
      <c r="AT22" s="10" t="s">
        <v>74</v>
      </c>
      <c r="AU22" s="10" t="s">
        <v>74</v>
      </c>
      <c r="AV22" s="10" t="s">
        <v>74</v>
      </c>
      <c r="AW22" s="10" t="s">
        <v>74</v>
      </c>
      <c r="AX22" s="10" t="s">
        <v>69</v>
      </c>
      <c r="AY22" s="10" t="s">
        <v>66</v>
      </c>
      <c r="AZ22" s="11"/>
      <c r="BA22" s="10" t="s">
        <v>223</v>
      </c>
      <c r="BB22" s="11"/>
      <c r="BC22" s="10" t="s">
        <v>87</v>
      </c>
      <c r="BD22" s="10" t="s">
        <v>224</v>
      </c>
      <c r="BE22" s="10">
        <v>3620.0</v>
      </c>
    </row>
    <row r="23">
      <c r="A23" s="8">
        <v>45315.43834490741</v>
      </c>
      <c r="B23" s="9">
        <v>45315.44805555556</v>
      </c>
      <c r="C23" s="10" t="s">
        <v>50</v>
      </c>
      <c r="D23" s="10" t="s">
        <v>225</v>
      </c>
      <c r="E23" s="10">
        <v>100.0</v>
      </c>
      <c r="F23" s="10">
        <v>838.0</v>
      </c>
      <c r="G23" s="10" t="b">
        <v>1</v>
      </c>
      <c r="H23" s="9">
        <v>45315.448067129626</v>
      </c>
      <c r="I23" s="10" t="s">
        <v>226</v>
      </c>
      <c r="J23" s="11"/>
      <c r="K23" s="11"/>
      <c r="L23" s="11"/>
      <c r="M23" s="11"/>
      <c r="N23" s="10">
        <v>43.116</v>
      </c>
      <c r="O23" s="10">
        <v>-83.6895</v>
      </c>
      <c r="P23" s="10" t="s">
        <v>53</v>
      </c>
      <c r="Q23" s="10" t="s">
        <v>54</v>
      </c>
      <c r="R23" s="10" t="s">
        <v>55</v>
      </c>
      <c r="S23" s="10" t="s">
        <v>98</v>
      </c>
      <c r="T23" s="10" t="s">
        <v>1241</v>
      </c>
      <c r="U23" s="10" t="s">
        <v>78</v>
      </c>
      <c r="V23" s="11"/>
      <c r="W23" s="10" t="s">
        <v>79</v>
      </c>
      <c r="X23" s="10" t="s">
        <v>80</v>
      </c>
      <c r="Y23" s="11"/>
      <c r="Z23" s="10" t="s">
        <v>81</v>
      </c>
      <c r="AA23" s="10" t="s">
        <v>100</v>
      </c>
      <c r="AB23" s="10" t="s">
        <v>63</v>
      </c>
      <c r="AC23" s="10" t="s">
        <v>64</v>
      </c>
      <c r="AD23" s="10" t="s">
        <v>66</v>
      </c>
      <c r="AE23" s="10" t="s">
        <v>66</v>
      </c>
      <c r="AF23" s="10" t="s">
        <v>83</v>
      </c>
      <c r="AG23" s="11"/>
      <c r="AH23" s="11"/>
      <c r="AI23" s="10" t="s">
        <v>66</v>
      </c>
      <c r="AJ23" s="10" t="s">
        <v>69</v>
      </c>
      <c r="AK23" s="11"/>
      <c r="AL23" s="10" t="s">
        <v>70</v>
      </c>
      <c r="AM23" s="10" t="s">
        <v>124</v>
      </c>
      <c r="AN23" s="11"/>
      <c r="AO23" s="10" t="s">
        <v>66</v>
      </c>
      <c r="AP23" s="10" t="s">
        <v>66</v>
      </c>
      <c r="AQ23" s="11"/>
      <c r="AR23" s="10" t="s">
        <v>74</v>
      </c>
      <c r="AS23" s="10" t="s">
        <v>74</v>
      </c>
      <c r="AT23" s="10" t="s">
        <v>74</v>
      </c>
      <c r="AU23" s="10" t="s">
        <v>72</v>
      </c>
      <c r="AV23" s="10" t="s">
        <v>72</v>
      </c>
      <c r="AW23" s="10" t="s">
        <v>74</v>
      </c>
      <c r="AX23" s="10" t="s">
        <v>69</v>
      </c>
      <c r="AY23" s="10" t="s">
        <v>66</v>
      </c>
      <c r="AZ23" s="11"/>
      <c r="BA23" s="10" t="s">
        <v>227</v>
      </c>
      <c r="BB23" s="11"/>
      <c r="BC23" s="10" t="s">
        <v>87</v>
      </c>
      <c r="BD23" s="10" t="s">
        <v>126</v>
      </c>
      <c r="BE23" s="10">
        <v>9886.0</v>
      </c>
    </row>
    <row r="24">
      <c r="A24" s="8">
        <v>45315.44432870371</v>
      </c>
      <c r="B24" s="9">
        <v>45315.45265046296</v>
      </c>
      <c r="C24" s="10" t="s">
        <v>50</v>
      </c>
      <c r="D24" s="10" t="s">
        <v>110</v>
      </c>
      <c r="E24" s="10">
        <v>100.0</v>
      </c>
      <c r="F24" s="10">
        <v>719.0</v>
      </c>
      <c r="G24" s="10" t="b">
        <v>1</v>
      </c>
      <c r="H24" s="9">
        <v>45315.45265046296</v>
      </c>
      <c r="I24" s="10" t="s">
        <v>228</v>
      </c>
      <c r="J24" s="11"/>
      <c r="K24" s="11"/>
      <c r="L24" s="11"/>
      <c r="M24" s="11"/>
      <c r="N24" s="10">
        <v>33.9212</v>
      </c>
      <c r="O24" s="10">
        <v>-118.1424</v>
      </c>
      <c r="P24" s="10" t="s">
        <v>53</v>
      </c>
      <c r="Q24" s="10" t="s">
        <v>54</v>
      </c>
      <c r="R24" s="10" t="s">
        <v>55</v>
      </c>
      <c r="S24" s="10" t="s">
        <v>98</v>
      </c>
      <c r="T24" s="10" t="s">
        <v>1241</v>
      </c>
      <c r="U24" s="10" t="s">
        <v>58</v>
      </c>
      <c r="V24" s="11"/>
      <c r="W24" s="10" t="s">
        <v>59</v>
      </c>
      <c r="X24" s="10" t="s">
        <v>92</v>
      </c>
      <c r="Y24" s="11"/>
      <c r="Z24" s="10" t="s">
        <v>81</v>
      </c>
      <c r="AA24" s="10" t="s">
        <v>100</v>
      </c>
      <c r="AB24" s="10" t="s">
        <v>63</v>
      </c>
      <c r="AC24" s="10" t="s">
        <v>64</v>
      </c>
      <c r="AD24" s="10" t="s">
        <v>66</v>
      </c>
      <c r="AE24" s="10" t="s">
        <v>66</v>
      </c>
      <c r="AF24" s="10" t="s">
        <v>83</v>
      </c>
      <c r="AG24" s="11"/>
      <c r="AH24" s="11"/>
      <c r="AI24" s="10" t="s">
        <v>66</v>
      </c>
      <c r="AJ24" s="10" t="s">
        <v>69</v>
      </c>
      <c r="AK24" s="11"/>
      <c r="AL24" s="10" t="s">
        <v>123</v>
      </c>
      <c r="AM24" s="10" t="s">
        <v>103</v>
      </c>
      <c r="AN24" s="11"/>
      <c r="AO24" s="10" t="s">
        <v>66</v>
      </c>
      <c r="AP24" s="10" t="s">
        <v>66</v>
      </c>
      <c r="AQ24" s="11"/>
      <c r="AR24" s="10" t="s">
        <v>74</v>
      </c>
      <c r="AS24" s="10" t="s">
        <v>74</v>
      </c>
      <c r="AT24" s="10" t="s">
        <v>74</v>
      </c>
      <c r="AU24" s="10" t="s">
        <v>72</v>
      </c>
      <c r="AV24" s="10" t="s">
        <v>72</v>
      </c>
      <c r="AW24" s="10" t="s">
        <v>74</v>
      </c>
      <c r="AX24" s="10" t="s">
        <v>69</v>
      </c>
      <c r="AY24" s="10" t="s">
        <v>66</v>
      </c>
      <c r="AZ24" s="11"/>
      <c r="BA24" s="10" t="s">
        <v>229</v>
      </c>
      <c r="BB24" s="11"/>
      <c r="BC24" s="10" t="s">
        <v>87</v>
      </c>
      <c r="BD24" s="10" t="s">
        <v>69</v>
      </c>
      <c r="BE24" s="10">
        <v>5877.0</v>
      </c>
    </row>
    <row r="25">
      <c r="A25" s="8">
        <v>45315.514189814814</v>
      </c>
      <c r="B25" s="9">
        <v>45315.522997685184</v>
      </c>
      <c r="C25" s="10" t="s">
        <v>50</v>
      </c>
      <c r="D25" s="10" t="s">
        <v>230</v>
      </c>
      <c r="E25" s="10">
        <v>100.0</v>
      </c>
      <c r="F25" s="10">
        <v>760.0</v>
      </c>
      <c r="G25" s="10" t="b">
        <v>1</v>
      </c>
      <c r="H25" s="9">
        <v>45315.52300925926</v>
      </c>
      <c r="I25" s="10" t="s">
        <v>231</v>
      </c>
      <c r="J25" s="11"/>
      <c r="K25" s="11"/>
      <c r="L25" s="11"/>
      <c r="M25" s="11"/>
      <c r="N25" s="10">
        <v>36.7405</v>
      </c>
      <c r="O25" s="10">
        <v>-119.7508</v>
      </c>
      <c r="P25" s="10" t="s">
        <v>53</v>
      </c>
      <c r="Q25" s="10" t="s">
        <v>54</v>
      </c>
      <c r="R25" s="10" t="s">
        <v>55</v>
      </c>
      <c r="S25" s="10" t="s">
        <v>98</v>
      </c>
      <c r="T25" s="10" t="s">
        <v>108</v>
      </c>
      <c r="U25" s="10" t="s">
        <v>78</v>
      </c>
      <c r="V25" s="11"/>
      <c r="W25" s="10" t="s">
        <v>79</v>
      </c>
      <c r="X25" s="10" t="s">
        <v>80</v>
      </c>
      <c r="Y25" s="11"/>
      <c r="Z25" s="10" t="s">
        <v>61</v>
      </c>
      <c r="AA25" s="10" t="s">
        <v>100</v>
      </c>
      <c r="AB25" s="10" t="s">
        <v>63</v>
      </c>
      <c r="AC25" s="10" t="s">
        <v>64</v>
      </c>
      <c r="AD25" s="10" t="s">
        <v>69</v>
      </c>
      <c r="AE25" s="10" t="s">
        <v>66</v>
      </c>
      <c r="AF25" s="10" t="s">
        <v>83</v>
      </c>
      <c r="AG25" s="11"/>
      <c r="AH25" s="11"/>
      <c r="AI25" s="10" t="s">
        <v>69</v>
      </c>
      <c r="AJ25" s="10" t="s">
        <v>69</v>
      </c>
      <c r="AK25" s="11"/>
      <c r="AL25" s="10" t="s">
        <v>123</v>
      </c>
      <c r="AM25" s="10" t="s">
        <v>124</v>
      </c>
      <c r="AN25" s="11"/>
      <c r="AO25" s="10" t="s">
        <v>66</v>
      </c>
      <c r="AP25" s="10" t="s">
        <v>66</v>
      </c>
      <c r="AQ25" s="11"/>
      <c r="AR25" s="10" t="s">
        <v>74</v>
      </c>
      <c r="AS25" s="10" t="s">
        <v>74</v>
      </c>
      <c r="AT25" s="10" t="s">
        <v>74</v>
      </c>
      <c r="AU25" s="10" t="s">
        <v>74</v>
      </c>
      <c r="AV25" s="10" t="s">
        <v>73</v>
      </c>
      <c r="AW25" s="10" t="s">
        <v>73</v>
      </c>
      <c r="AX25" s="10" t="s">
        <v>69</v>
      </c>
      <c r="AY25" s="10" t="s">
        <v>66</v>
      </c>
      <c r="AZ25" s="11"/>
      <c r="BA25" s="10" t="s">
        <v>232</v>
      </c>
      <c r="BB25" s="11"/>
      <c r="BC25" s="10" t="s">
        <v>87</v>
      </c>
      <c r="BD25" s="10" t="s">
        <v>126</v>
      </c>
      <c r="BE25" s="10">
        <v>1956.0</v>
      </c>
    </row>
    <row r="26">
      <c r="A26" s="8">
        <v>45390.526284722226</v>
      </c>
      <c r="B26" s="9">
        <v>45390.539143518516</v>
      </c>
      <c r="C26" s="10" t="s">
        <v>50</v>
      </c>
      <c r="D26" s="10" t="s">
        <v>1251</v>
      </c>
      <c r="E26" s="10">
        <v>100.0</v>
      </c>
      <c r="F26" s="10">
        <v>1111.0</v>
      </c>
      <c r="G26" s="10" t="b">
        <v>1</v>
      </c>
      <c r="H26" s="9">
        <v>45390.539143518516</v>
      </c>
      <c r="I26" s="10" t="s">
        <v>1252</v>
      </c>
      <c r="J26" s="11"/>
      <c r="K26" s="11"/>
      <c r="L26" s="11"/>
      <c r="M26" s="11"/>
      <c r="N26" s="10">
        <v>35.4619</v>
      </c>
      <c r="O26" s="10">
        <v>-97.3932</v>
      </c>
      <c r="P26" s="10" t="s">
        <v>53</v>
      </c>
      <c r="Q26" s="10" t="s">
        <v>54</v>
      </c>
      <c r="R26" s="10" t="s">
        <v>55</v>
      </c>
      <c r="S26" s="10" t="s">
        <v>56</v>
      </c>
      <c r="T26" s="10" t="s">
        <v>108</v>
      </c>
      <c r="U26" s="10" t="s">
        <v>78</v>
      </c>
      <c r="V26" s="11"/>
      <c r="W26" s="10" t="s">
        <v>59</v>
      </c>
      <c r="X26" s="10" t="s">
        <v>188</v>
      </c>
      <c r="Y26" s="11"/>
      <c r="Z26" s="10" t="s">
        <v>61</v>
      </c>
      <c r="AA26" s="10" t="s">
        <v>93</v>
      </c>
      <c r="AB26" s="10" t="s">
        <v>63</v>
      </c>
      <c r="AC26" s="10" t="s">
        <v>64</v>
      </c>
      <c r="AD26" s="10" t="s">
        <v>66</v>
      </c>
      <c r="AE26" s="10" t="s">
        <v>66</v>
      </c>
      <c r="AF26" s="10" t="s">
        <v>83</v>
      </c>
      <c r="AG26" s="11"/>
      <c r="AH26" s="11"/>
      <c r="AI26" s="10" t="s">
        <v>66</v>
      </c>
      <c r="AJ26" s="10" t="s">
        <v>69</v>
      </c>
      <c r="AK26" s="11"/>
      <c r="AL26" s="10" t="s">
        <v>84</v>
      </c>
      <c r="AM26" s="10" t="s">
        <v>124</v>
      </c>
      <c r="AN26" s="11"/>
      <c r="AO26" s="10" t="s">
        <v>65</v>
      </c>
      <c r="AP26" s="10" t="s">
        <v>66</v>
      </c>
      <c r="AQ26" s="11"/>
      <c r="AR26" s="10" t="s">
        <v>74</v>
      </c>
      <c r="AS26" s="10" t="s">
        <v>74</v>
      </c>
      <c r="AT26" s="10" t="s">
        <v>74</v>
      </c>
      <c r="AU26" s="10" t="s">
        <v>113</v>
      </c>
      <c r="AV26" s="10" t="s">
        <v>74</v>
      </c>
      <c r="AW26" s="10" t="s">
        <v>74</v>
      </c>
      <c r="AX26" s="10" t="s">
        <v>69</v>
      </c>
      <c r="AY26" s="10" t="s">
        <v>66</v>
      </c>
      <c r="AZ26" s="10" t="s">
        <v>1253</v>
      </c>
      <c r="BA26" s="10" t="s">
        <v>125</v>
      </c>
      <c r="BB26" s="11"/>
      <c r="BC26" s="10" t="s">
        <v>87</v>
      </c>
      <c r="BD26" s="10" t="s">
        <v>126</v>
      </c>
      <c r="BE26" s="10">
        <v>8383.0</v>
      </c>
    </row>
    <row r="27">
      <c r="A27" s="8">
        <v>45390.54510416667</v>
      </c>
      <c r="B27" s="9">
        <v>45390.55541666667</v>
      </c>
      <c r="C27" s="10" t="s">
        <v>50</v>
      </c>
      <c r="D27" s="10" t="s">
        <v>1254</v>
      </c>
      <c r="E27" s="10">
        <v>100.0</v>
      </c>
      <c r="F27" s="10">
        <v>891.0</v>
      </c>
      <c r="G27" s="10" t="b">
        <v>1</v>
      </c>
      <c r="H27" s="9">
        <v>45390.55542824074</v>
      </c>
      <c r="I27" s="10" t="s">
        <v>1255</v>
      </c>
      <c r="J27" s="11"/>
      <c r="K27" s="11"/>
      <c r="L27" s="11"/>
      <c r="M27" s="11"/>
      <c r="N27" s="10">
        <v>34.1619</v>
      </c>
      <c r="O27" s="10">
        <v>-116.4335</v>
      </c>
      <c r="P27" s="10" t="s">
        <v>53</v>
      </c>
      <c r="Q27" s="10" t="s">
        <v>54</v>
      </c>
      <c r="R27" s="10" t="s">
        <v>55</v>
      </c>
      <c r="S27" s="10" t="s">
        <v>98</v>
      </c>
      <c r="T27" s="10" t="s">
        <v>108</v>
      </c>
      <c r="U27" s="10" t="s">
        <v>78</v>
      </c>
      <c r="V27" s="11"/>
      <c r="W27" s="10" t="s">
        <v>79</v>
      </c>
      <c r="X27" s="10" t="s">
        <v>92</v>
      </c>
      <c r="Y27" s="11"/>
      <c r="Z27" s="10" t="s">
        <v>81</v>
      </c>
      <c r="AA27" s="10" t="s">
        <v>93</v>
      </c>
      <c r="AB27" s="10" t="s">
        <v>63</v>
      </c>
      <c r="AC27" s="10" t="s">
        <v>64</v>
      </c>
      <c r="AD27" s="10" t="s">
        <v>66</v>
      </c>
      <c r="AE27" s="10" t="s">
        <v>66</v>
      </c>
      <c r="AF27" s="10" t="s">
        <v>83</v>
      </c>
      <c r="AG27" s="11"/>
      <c r="AH27" s="11"/>
      <c r="AI27" s="10" t="s">
        <v>66</v>
      </c>
      <c r="AJ27" s="10" t="s">
        <v>69</v>
      </c>
      <c r="AK27" s="11"/>
      <c r="AL27" s="10" t="s">
        <v>70</v>
      </c>
      <c r="AM27" s="10" t="s">
        <v>131</v>
      </c>
      <c r="AN27" s="11"/>
      <c r="AO27" s="10" t="s">
        <v>66</v>
      </c>
      <c r="AP27" s="10" t="s">
        <v>66</v>
      </c>
      <c r="AQ27" s="11"/>
      <c r="AR27" s="10" t="s">
        <v>74</v>
      </c>
      <c r="AS27" s="10" t="s">
        <v>74</v>
      </c>
      <c r="AT27" s="10" t="s">
        <v>74</v>
      </c>
      <c r="AU27" s="10" t="s">
        <v>74</v>
      </c>
      <c r="AV27" s="10" t="s">
        <v>74</v>
      </c>
      <c r="AW27" s="10" t="s">
        <v>74</v>
      </c>
      <c r="AX27" s="10" t="s">
        <v>69</v>
      </c>
      <c r="AY27" s="10" t="s">
        <v>66</v>
      </c>
      <c r="AZ27" s="10" t="s">
        <v>1253</v>
      </c>
      <c r="BA27" s="10" t="s">
        <v>1256</v>
      </c>
      <c r="BB27" s="11"/>
      <c r="BC27" s="10" t="s">
        <v>87</v>
      </c>
      <c r="BD27" s="10" t="s">
        <v>1257</v>
      </c>
      <c r="BE27" s="10">
        <v>4912.0</v>
      </c>
    </row>
    <row r="28">
      <c r="A28" s="8">
        <v>45390.55021990741</v>
      </c>
      <c r="B28" s="9">
        <v>45390.55730324074</v>
      </c>
      <c r="C28" s="10" t="s">
        <v>50</v>
      </c>
      <c r="D28" s="10" t="s">
        <v>1259</v>
      </c>
      <c r="E28" s="10">
        <v>100.0</v>
      </c>
      <c r="F28" s="10">
        <v>612.0</v>
      </c>
      <c r="G28" s="10" t="b">
        <v>1</v>
      </c>
      <c r="H28" s="9">
        <v>45390.55731481482</v>
      </c>
      <c r="I28" s="10" t="s">
        <v>1263</v>
      </c>
      <c r="J28" s="11"/>
      <c r="K28" s="11"/>
      <c r="L28" s="11"/>
      <c r="M28" s="11"/>
      <c r="N28" s="10">
        <v>19.0748</v>
      </c>
      <c r="O28" s="10">
        <v>72.8856</v>
      </c>
      <c r="P28" s="10" t="s">
        <v>53</v>
      </c>
      <c r="Q28" s="10" t="s">
        <v>54</v>
      </c>
      <c r="R28" s="10" t="s">
        <v>55</v>
      </c>
      <c r="S28" s="10" t="s">
        <v>98</v>
      </c>
      <c r="T28" s="10" t="s">
        <v>108</v>
      </c>
      <c r="U28" s="10" t="s">
        <v>58</v>
      </c>
      <c r="V28" s="11"/>
      <c r="W28" s="10" t="s">
        <v>59</v>
      </c>
      <c r="X28" s="10" t="s">
        <v>80</v>
      </c>
      <c r="Y28" s="11"/>
      <c r="Z28" s="10" t="s">
        <v>968</v>
      </c>
      <c r="AA28" s="10" t="s">
        <v>100</v>
      </c>
      <c r="AB28" s="10" t="s">
        <v>63</v>
      </c>
      <c r="AC28" s="10" t="s">
        <v>64</v>
      </c>
      <c r="AD28" s="10" t="s">
        <v>65</v>
      </c>
      <c r="AE28" s="10" t="s">
        <v>66</v>
      </c>
      <c r="AF28" s="10" t="s">
        <v>83</v>
      </c>
      <c r="AG28" s="11"/>
      <c r="AH28" s="11"/>
      <c r="AI28" s="10" t="s">
        <v>66</v>
      </c>
      <c r="AJ28" s="10" t="s">
        <v>66</v>
      </c>
      <c r="AK28" s="10" t="s">
        <v>70</v>
      </c>
      <c r="AL28" s="11"/>
      <c r="AM28" s="10" t="s">
        <v>124</v>
      </c>
      <c r="AN28" s="11"/>
      <c r="AO28" s="10" t="s">
        <v>65</v>
      </c>
      <c r="AP28" s="10" t="s">
        <v>66</v>
      </c>
      <c r="AQ28" s="11"/>
      <c r="AR28" s="10" t="s">
        <v>74</v>
      </c>
      <c r="AS28" s="10" t="s">
        <v>74</v>
      </c>
      <c r="AT28" s="10" t="s">
        <v>72</v>
      </c>
      <c r="AU28" s="10" t="s">
        <v>72</v>
      </c>
      <c r="AV28" s="10" t="s">
        <v>72</v>
      </c>
      <c r="AW28" s="10" t="s">
        <v>74</v>
      </c>
      <c r="AX28" s="10" t="s">
        <v>65</v>
      </c>
      <c r="AY28" s="10" t="s">
        <v>66</v>
      </c>
      <c r="AZ28" s="10" t="s">
        <v>1253</v>
      </c>
      <c r="BA28" s="10" t="s">
        <v>227</v>
      </c>
      <c r="BB28" s="11"/>
      <c r="BC28" s="10" t="s">
        <v>87</v>
      </c>
      <c r="BD28" s="10" t="s">
        <v>69</v>
      </c>
      <c r="BE28" s="10">
        <v>8851.0</v>
      </c>
    </row>
    <row r="29">
      <c r="A29" s="8">
        <v>45390.55138888889</v>
      </c>
      <c r="B29" s="9">
        <v>45390.559583333335</v>
      </c>
      <c r="C29" s="10" t="s">
        <v>50</v>
      </c>
      <c r="D29" s="10" t="s">
        <v>1264</v>
      </c>
      <c r="E29" s="10">
        <v>100.0</v>
      </c>
      <c r="F29" s="10">
        <v>707.0</v>
      </c>
      <c r="G29" s="10" t="b">
        <v>1</v>
      </c>
      <c r="H29" s="9">
        <v>45390.559594907405</v>
      </c>
      <c r="I29" s="10" t="s">
        <v>1265</v>
      </c>
      <c r="J29" s="11"/>
      <c r="K29" s="11"/>
      <c r="L29" s="11"/>
      <c r="M29" s="11"/>
      <c r="N29" s="10">
        <v>40.7977</v>
      </c>
      <c r="O29" s="10">
        <v>-124.1565</v>
      </c>
      <c r="P29" s="10" t="s">
        <v>53</v>
      </c>
      <c r="Q29" s="10" t="s">
        <v>54</v>
      </c>
      <c r="R29" s="10" t="s">
        <v>55</v>
      </c>
      <c r="S29" s="10" t="s">
        <v>98</v>
      </c>
      <c r="T29" s="10" t="s">
        <v>108</v>
      </c>
      <c r="U29" s="10" t="s">
        <v>78</v>
      </c>
      <c r="V29" s="11"/>
      <c r="W29" s="10" t="s">
        <v>59</v>
      </c>
      <c r="X29" s="10" t="s">
        <v>80</v>
      </c>
      <c r="Y29" s="11"/>
      <c r="Z29" s="10" t="s">
        <v>61</v>
      </c>
      <c r="AA29" s="10" t="s">
        <v>112</v>
      </c>
      <c r="AB29" s="10" t="s">
        <v>63</v>
      </c>
      <c r="AC29" s="10" t="s">
        <v>64</v>
      </c>
      <c r="AD29" s="10" t="s">
        <v>66</v>
      </c>
      <c r="AE29" s="10" t="s">
        <v>66</v>
      </c>
      <c r="AF29" s="10" t="s">
        <v>189</v>
      </c>
      <c r="AG29" s="11"/>
      <c r="AH29" s="11"/>
      <c r="AI29" s="10" t="s">
        <v>66</v>
      </c>
      <c r="AJ29" s="10" t="s">
        <v>69</v>
      </c>
      <c r="AK29" s="11"/>
      <c r="AL29" s="10" t="s">
        <v>123</v>
      </c>
      <c r="AM29" s="10" t="s">
        <v>147</v>
      </c>
      <c r="AN29" s="11"/>
      <c r="AO29" s="10" t="s">
        <v>66</v>
      </c>
      <c r="AP29" s="10" t="s">
        <v>1266</v>
      </c>
      <c r="AQ29" s="10" t="s">
        <v>1267</v>
      </c>
      <c r="AR29" s="10" t="s">
        <v>74</v>
      </c>
      <c r="AS29" s="10" t="s">
        <v>74</v>
      </c>
      <c r="AT29" s="10" t="s">
        <v>72</v>
      </c>
      <c r="AU29" s="10" t="s">
        <v>74</v>
      </c>
      <c r="AV29" s="10" t="s">
        <v>72</v>
      </c>
      <c r="AW29" s="10" t="s">
        <v>74</v>
      </c>
      <c r="AX29" s="10" t="s">
        <v>69</v>
      </c>
      <c r="AY29" s="10" t="s">
        <v>66</v>
      </c>
      <c r="AZ29" s="10" t="s">
        <v>1253</v>
      </c>
      <c r="BA29" s="10" t="s">
        <v>1268</v>
      </c>
      <c r="BB29" s="11"/>
      <c r="BC29" s="10" t="s">
        <v>87</v>
      </c>
      <c r="BD29" s="10" t="s">
        <v>1269</v>
      </c>
      <c r="BE29" s="10">
        <v>8647.0</v>
      </c>
    </row>
    <row r="30">
      <c r="A30" s="8">
        <v>45390.55590277778</v>
      </c>
      <c r="B30" s="9">
        <v>45390.571064814816</v>
      </c>
      <c r="C30" s="10" t="s">
        <v>50</v>
      </c>
      <c r="D30" s="10" t="s">
        <v>1270</v>
      </c>
      <c r="E30" s="10">
        <v>100.0</v>
      </c>
      <c r="F30" s="10">
        <v>1310.0</v>
      </c>
      <c r="G30" s="10" t="b">
        <v>1</v>
      </c>
      <c r="H30" s="9">
        <v>45390.571076388886</v>
      </c>
      <c r="I30" s="10" t="s">
        <v>1271</v>
      </c>
      <c r="J30" s="11"/>
      <c r="K30" s="11"/>
      <c r="L30" s="11"/>
      <c r="M30" s="11"/>
      <c r="N30" s="10">
        <v>40.1678</v>
      </c>
      <c r="O30" s="10">
        <v>-80.2591</v>
      </c>
      <c r="P30" s="10" t="s">
        <v>53</v>
      </c>
      <c r="Q30" s="10" t="s">
        <v>54</v>
      </c>
      <c r="R30" s="10" t="s">
        <v>55</v>
      </c>
      <c r="S30" s="10" t="s">
        <v>98</v>
      </c>
      <c r="T30" s="10" t="s">
        <v>108</v>
      </c>
      <c r="U30" s="10" t="s">
        <v>78</v>
      </c>
      <c r="V30" s="11"/>
      <c r="W30" s="10" t="s">
        <v>79</v>
      </c>
      <c r="X30" s="10" t="s">
        <v>80</v>
      </c>
      <c r="Y30" s="11"/>
      <c r="Z30" s="10" t="s">
        <v>99</v>
      </c>
      <c r="AA30" s="10" t="s">
        <v>100</v>
      </c>
      <c r="AB30" s="10" t="s">
        <v>63</v>
      </c>
      <c r="AC30" s="10" t="s">
        <v>64</v>
      </c>
      <c r="AD30" s="10" t="s">
        <v>66</v>
      </c>
      <c r="AE30" s="10" t="s">
        <v>66</v>
      </c>
      <c r="AF30" s="10" t="s">
        <v>83</v>
      </c>
      <c r="AG30" s="11"/>
      <c r="AH30" s="11"/>
      <c r="AI30" s="10" t="s">
        <v>69</v>
      </c>
      <c r="AJ30" s="10" t="s">
        <v>69</v>
      </c>
      <c r="AK30" s="11"/>
      <c r="AL30" s="10" t="s">
        <v>70</v>
      </c>
      <c r="AM30" s="10" t="s">
        <v>147</v>
      </c>
      <c r="AN30" s="11"/>
      <c r="AO30" s="10" t="s">
        <v>66</v>
      </c>
      <c r="AP30" s="10" t="s">
        <v>66</v>
      </c>
      <c r="AQ30" s="11"/>
      <c r="AR30" s="10" t="s">
        <v>74</v>
      </c>
      <c r="AS30" s="10" t="s">
        <v>74</v>
      </c>
      <c r="AT30" s="10" t="s">
        <v>74</v>
      </c>
      <c r="AU30" s="10" t="s">
        <v>74</v>
      </c>
      <c r="AV30" s="10" t="s">
        <v>74</v>
      </c>
      <c r="AW30" s="10" t="s">
        <v>74</v>
      </c>
      <c r="AX30" s="10" t="s">
        <v>65</v>
      </c>
      <c r="AY30" s="10" t="s">
        <v>66</v>
      </c>
      <c r="AZ30" s="10" t="s">
        <v>1253</v>
      </c>
      <c r="BA30" s="10" t="s">
        <v>214</v>
      </c>
      <c r="BB30" s="11"/>
      <c r="BC30" s="10" t="s">
        <v>87</v>
      </c>
      <c r="BD30" s="10" t="s">
        <v>1272</v>
      </c>
      <c r="BE30" s="10">
        <v>2162.0</v>
      </c>
    </row>
    <row r="31">
      <c r="A31" s="8">
        <v>45390.5565625</v>
      </c>
      <c r="B31" s="9">
        <v>45390.5671875</v>
      </c>
      <c r="C31" s="10" t="s">
        <v>50</v>
      </c>
      <c r="D31" s="10" t="s">
        <v>1274</v>
      </c>
      <c r="E31" s="10">
        <v>100.0</v>
      </c>
      <c r="F31" s="10">
        <v>917.0</v>
      </c>
      <c r="G31" s="10" t="b">
        <v>1</v>
      </c>
      <c r="H31" s="9">
        <v>45390.5671875</v>
      </c>
      <c r="I31" s="10" t="s">
        <v>1275</v>
      </c>
      <c r="J31" s="11"/>
      <c r="K31" s="11"/>
      <c r="L31" s="11"/>
      <c r="M31" s="11"/>
      <c r="N31" s="10">
        <v>32.7691</v>
      </c>
      <c r="O31" s="10">
        <v>-96.6053</v>
      </c>
      <c r="P31" s="10" t="s">
        <v>53</v>
      </c>
      <c r="Q31" s="10" t="s">
        <v>54</v>
      </c>
      <c r="R31" s="10" t="s">
        <v>55</v>
      </c>
      <c r="S31" s="10" t="s">
        <v>98</v>
      </c>
      <c r="T31" s="10" t="s">
        <v>1241</v>
      </c>
      <c r="U31" s="10" t="s">
        <v>78</v>
      </c>
      <c r="V31" s="11"/>
      <c r="W31" s="10" t="s">
        <v>59</v>
      </c>
      <c r="X31" s="10" t="s">
        <v>80</v>
      </c>
      <c r="Y31" s="11"/>
      <c r="Z31" s="10" t="s">
        <v>81</v>
      </c>
      <c r="AA31" s="10" t="s">
        <v>100</v>
      </c>
      <c r="AB31" s="10" t="s">
        <v>63</v>
      </c>
      <c r="AC31" s="10" t="s">
        <v>64</v>
      </c>
      <c r="AD31" s="10" t="s">
        <v>69</v>
      </c>
      <c r="AE31" s="10" t="s">
        <v>66</v>
      </c>
      <c r="AF31" s="10" t="s">
        <v>83</v>
      </c>
      <c r="AG31" s="11"/>
      <c r="AH31" s="11"/>
      <c r="AI31" s="10" t="s">
        <v>69</v>
      </c>
      <c r="AJ31" s="10" t="s">
        <v>69</v>
      </c>
      <c r="AK31" s="11"/>
      <c r="AL31" s="10" t="s">
        <v>70</v>
      </c>
      <c r="AM31" s="10" t="s">
        <v>131</v>
      </c>
      <c r="AN31" s="11"/>
      <c r="AO31" s="10" t="s">
        <v>66</v>
      </c>
      <c r="AP31" s="10" t="s">
        <v>66</v>
      </c>
      <c r="AQ31" s="11"/>
      <c r="AR31" s="10" t="s">
        <v>74</v>
      </c>
      <c r="AS31" s="10" t="s">
        <v>74</v>
      </c>
      <c r="AT31" s="10" t="s">
        <v>74</v>
      </c>
      <c r="AU31" s="10" t="s">
        <v>74</v>
      </c>
      <c r="AV31" s="10" t="s">
        <v>73</v>
      </c>
      <c r="AW31" s="10" t="s">
        <v>74</v>
      </c>
      <c r="AX31" s="10" t="s">
        <v>65</v>
      </c>
      <c r="AY31" s="10" t="s">
        <v>66</v>
      </c>
      <c r="AZ31" s="10" t="s">
        <v>1253</v>
      </c>
      <c r="BA31" s="10" t="s">
        <v>999</v>
      </c>
      <c r="BB31" s="11"/>
      <c r="BC31" s="10" t="s">
        <v>87</v>
      </c>
      <c r="BD31" s="10" t="s">
        <v>1276</v>
      </c>
      <c r="BE31" s="10">
        <v>5269.0</v>
      </c>
    </row>
    <row r="32">
      <c r="A32" s="8">
        <v>45390.57059027778</v>
      </c>
      <c r="B32" s="9">
        <v>45390.578877314816</v>
      </c>
      <c r="C32" s="10" t="s">
        <v>50</v>
      </c>
      <c r="D32" s="10" t="s">
        <v>1283</v>
      </c>
      <c r="E32" s="10">
        <v>100.0</v>
      </c>
      <c r="F32" s="10">
        <v>716.0</v>
      </c>
      <c r="G32" s="10" t="b">
        <v>1</v>
      </c>
      <c r="H32" s="9">
        <v>45390.578888888886</v>
      </c>
      <c r="I32" s="10" t="s">
        <v>1284</v>
      </c>
      <c r="J32" s="11"/>
      <c r="K32" s="11"/>
      <c r="L32" s="11"/>
      <c r="M32" s="11"/>
      <c r="N32" s="10">
        <v>34.5077</v>
      </c>
      <c r="O32" s="10">
        <v>-97.9393</v>
      </c>
      <c r="P32" s="10" t="s">
        <v>53</v>
      </c>
      <c r="Q32" s="10" t="s">
        <v>54</v>
      </c>
      <c r="R32" s="10" t="s">
        <v>55</v>
      </c>
      <c r="S32" s="10" t="s">
        <v>56</v>
      </c>
      <c r="T32" s="10" t="s">
        <v>108</v>
      </c>
      <c r="U32" s="10" t="s">
        <v>78</v>
      </c>
      <c r="V32" s="11"/>
      <c r="W32" s="10" t="s">
        <v>79</v>
      </c>
      <c r="X32" s="10" t="s">
        <v>80</v>
      </c>
      <c r="Y32" s="11"/>
      <c r="Z32" s="10" t="s">
        <v>81</v>
      </c>
      <c r="AA32" s="10" t="s">
        <v>93</v>
      </c>
      <c r="AB32" s="10" t="s">
        <v>63</v>
      </c>
      <c r="AC32" s="10" t="s">
        <v>64</v>
      </c>
      <c r="AD32" s="10" t="s">
        <v>69</v>
      </c>
      <c r="AE32" s="10" t="s">
        <v>66</v>
      </c>
      <c r="AF32" s="10" t="s">
        <v>83</v>
      </c>
      <c r="AG32" s="11"/>
      <c r="AH32" s="11"/>
      <c r="AI32" s="10" t="s">
        <v>69</v>
      </c>
      <c r="AJ32" s="10" t="s">
        <v>69</v>
      </c>
      <c r="AK32" s="11"/>
      <c r="AL32" s="10" t="s">
        <v>70</v>
      </c>
      <c r="AM32" s="10" t="s">
        <v>973</v>
      </c>
      <c r="AN32" s="11"/>
      <c r="AO32" s="10" t="s">
        <v>69</v>
      </c>
      <c r="AP32" s="10" t="s">
        <v>66</v>
      </c>
      <c r="AQ32" s="11"/>
      <c r="AR32" s="10" t="s">
        <v>113</v>
      </c>
      <c r="AS32" s="10" t="s">
        <v>73</v>
      </c>
      <c r="AT32" s="10" t="s">
        <v>73</v>
      </c>
      <c r="AU32" s="10" t="s">
        <v>74</v>
      </c>
      <c r="AV32" s="10" t="s">
        <v>74</v>
      </c>
      <c r="AW32" s="10" t="s">
        <v>74</v>
      </c>
      <c r="AX32" s="10" t="s">
        <v>69</v>
      </c>
      <c r="AY32" s="10" t="s">
        <v>66</v>
      </c>
      <c r="AZ32" s="10" t="s">
        <v>1285</v>
      </c>
      <c r="BA32" s="10" t="s">
        <v>1286</v>
      </c>
      <c r="BB32" s="11"/>
      <c r="BC32" s="10" t="s">
        <v>87</v>
      </c>
      <c r="BD32" s="10" t="s">
        <v>126</v>
      </c>
      <c r="BE32" s="10">
        <v>1432.0</v>
      </c>
    </row>
    <row r="33">
      <c r="A33" s="8">
        <v>45390.57261574074</v>
      </c>
      <c r="B33" s="9">
        <v>45390.582766203705</v>
      </c>
      <c r="C33" s="10" t="s">
        <v>50</v>
      </c>
      <c r="D33" s="10" t="s">
        <v>218</v>
      </c>
      <c r="E33" s="10">
        <v>100.0</v>
      </c>
      <c r="F33" s="10">
        <v>877.0</v>
      </c>
      <c r="G33" s="10" t="b">
        <v>1</v>
      </c>
      <c r="H33" s="9">
        <v>45390.58277777778</v>
      </c>
      <c r="I33" s="10" t="s">
        <v>1288</v>
      </c>
      <c r="J33" s="11"/>
      <c r="K33" s="11"/>
      <c r="L33" s="11"/>
      <c r="M33" s="11"/>
      <c r="N33" s="10">
        <v>37.3372</v>
      </c>
      <c r="O33" s="10">
        <v>-121.798</v>
      </c>
      <c r="P33" s="10" t="s">
        <v>53</v>
      </c>
      <c r="Q33" s="10" t="s">
        <v>54</v>
      </c>
      <c r="R33" s="10" t="s">
        <v>55</v>
      </c>
      <c r="S33" s="10" t="s">
        <v>98</v>
      </c>
      <c r="T33" s="10" t="s">
        <v>108</v>
      </c>
      <c r="U33" s="10" t="s">
        <v>220</v>
      </c>
      <c r="V33" s="11"/>
      <c r="W33" s="10" t="s">
        <v>59</v>
      </c>
      <c r="X33" s="10" t="s">
        <v>109</v>
      </c>
      <c r="Y33" s="11"/>
      <c r="Z33" s="10" t="s">
        <v>81</v>
      </c>
      <c r="AA33" s="10" t="s">
        <v>93</v>
      </c>
      <c r="AB33" s="10" t="s">
        <v>63</v>
      </c>
      <c r="AC33" s="10" t="s">
        <v>64</v>
      </c>
      <c r="AD33" s="10" t="s">
        <v>66</v>
      </c>
      <c r="AE33" s="10" t="s">
        <v>66</v>
      </c>
      <c r="AF33" s="10" t="s">
        <v>189</v>
      </c>
      <c r="AG33" s="11"/>
      <c r="AH33" s="11"/>
      <c r="AI33" s="10" t="s">
        <v>69</v>
      </c>
      <c r="AJ33" s="10" t="s">
        <v>69</v>
      </c>
      <c r="AK33" s="11"/>
      <c r="AL33" s="10" t="s">
        <v>146</v>
      </c>
      <c r="AM33" s="10" t="s">
        <v>124</v>
      </c>
      <c r="AN33" s="11"/>
      <c r="AO33" s="10" t="s">
        <v>66</v>
      </c>
      <c r="AP33" s="10" t="s">
        <v>66</v>
      </c>
      <c r="AQ33" s="11"/>
      <c r="AR33" s="10" t="s">
        <v>74</v>
      </c>
      <c r="AS33" s="10" t="s">
        <v>113</v>
      </c>
      <c r="AT33" s="10" t="s">
        <v>73</v>
      </c>
      <c r="AU33" s="10" t="s">
        <v>72</v>
      </c>
      <c r="AV33" s="10" t="s">
        <v>73</v>
      </c>
      <c r="AW33" s="10" t="s">
        <v>74</v>
      </c>
      <c r="AX33" s="10" t="s">
        <v>69</v>
      </c>
      <c r="AY33" s="10" t="s">
        <v>66</v>
      </c>
      <c r="AZ33" s="10" t="s">
        <v>1253</v>
      </c>
      <c r="BA33" s="10" t="s">
        <v>1289</v>
      </c>
      <c r="BB33" s="11"/>
      <c r="BC33" s="10" t="s">
        <v>87</v>
      </c>
      <c r="BD33" s="10" t="s">
        <v>126</v>
      </c>
      <c r="BE33" s="10">
        <v>9673.0</v>
      </c>
    </row>
    <row r="34">
      <c r="A34" s="8">
        <v>45390.57664351852</v>
      </c>
      <c r="B34" s="9">
        <v>45390.58252314815</v>
      </c>
      <c r="C34" s="10" t="s">
        <v>50</v>
      </c>
      <c r="D34" s="10" t="s">
        <v>1290</v>
      </c>
      <c r="E34" s="10">
        <v>100.0</v>
      </c>
      <c r="F34" s="10">
        <v>507.0</v>
      </c>
      <c r="G34" s="10" t="b">
        <v>1</v>
      </c>
      <c r="H34" s="9">
        <v>45390.58252314815</v>
      </c>
      <c r="I34" s="10" t="s">
        <v>1291</v>
      </c>
      <c r="J34" s="11"/>
      <c r="K34" s="11"/>
      <c r="L34" s="11"/>
      <c r="M34" s="11"/>
      <c r="N34" s="10">
        <v>39.6287</v>
      </c>
      <c r="O34" s="10">
        <v>-74.7777</v>
      </c>
      <c r="P34" s="10" t="s">
        <v>53</v>
      </c>
      <c r="Q34" s="10" t="s">
        <v>54</v>
      </c>
      <c r="R34" s="10" t="s">
        <v>55</v>
      </c>
      <c r="S34" s="10" t="s">
        <v>98</v>
      </c>
      <c r="T34" s="10" t="s">
        <v>1241</v>
      </c>
      <c r="U34" s="10" t="s">
        <v>78</v>
      </c>
      <c r="V34" s="11"/>
      <c r="W34" s="10" t="s">
        <v>79</v>
      </c>
      <c r="X34" s="10" t="s">
        <v>80</v>
      </c>
      <c r="Y34" s="11"/>
      <c r="Z34" s="10" t="s">
        <v>81</v>
      </c>
      <c r="AA34" s="10" t="s">
        <v>93</v>
      </c>
      <c r="AB34" s="10" t="s">
        <v>63</v>
      </c>
      <c r="AC34" s="10" t="s">
        <v>64</v>
      </c>
      <c r="AD34" s="10" t="s">
        <v>65</v>
      </c>
      <c r="AE34" s="10" t="s">
        <v>66</v>
      </c>
      <c r="AF34" s="10" t="s">
        <v>1292</v>
      </c>
      <c r="AG34" s="10" t="s">
        <v>102</v>
      </c>
      <c r="AH34" s="11"/>
      <c r="AI34" s="10" t="s">
        <v>69</v>
      </c>
      <c r="AJ34" s="10" t="s">
        <v>69</v>
      </c>
      <c r="AK34" s="11"/>
      <c r="AL34" s="10" t="s">
        <v>123</v>
      </c>
      <c r="AM34" s="10" t="s">
        <v>103</v>
      </c>
      <c r="AN34" s="11"/>
      <c r="AO34" s="10" t="s">
        <v>66</v>
      </c>
      <c r="AP34" s="10" t="s">
        <v>66</v>
      </c>
      <c r="AQ34" s="11"/>
      <c r="AR34" s="10" t="s">
        <v>74</v>
      </c>
      <c r="AS34" s="10" t="s">
        <v>74</v>
      </c>
      <c r="AT34" s="10" t="s">
        <v>74</v>
      </c>
      <c r="AU34" s="10" t="s">
        <v>74</v>
      </c>
      <c r="AV34" s="10" t="s">
        <v>72</v>
      </c>
      <c r="AW34" s="10" t="s">
        <v>74</v>
      </c>
      <c r="AX34" s="10" t="s">
        <v>69</v>
      </c>
      <c r="AY34" s="10" t="s">
        <v>66</v>
      </c>
      <c r="AZ34" s="10" t="s">
        <v>1253</v>
      </c>
      <c r="BA34" s="10" t="s">
        <v>970</v>
      </c>
      <c r="BB34" s="11"/>
      <c r="BC34" s="10" t="s">
        <v>87</v>
      </c>
      <c r="BD34" s="10" t="s">
        <v>140</v>
      </c>
      <c r="BE34" s="10">
        <v>1874.0</v>
      </c>
    </row>
    <row r="35">
      <c r="A35" s="8">
        <v>45390.586377314816</v>
      </c>
      <c r="B35" s="9">
        <v>45390.599652777775</v>
      </c>
      <c r="C35" s="10" t="s">
        <v>50</v>
      </c>
      <c r="D35" s="10" t="s">
        <v>1293</v>
      </c>
      <c r="E35" s="10">
        <v>100.0</v>
      </c>
      <c r="F35" s="10">
        <v>1146.0</v>
      </c>
      <c r="G35" s="10" t="b">
        <v>1</v>
      </c>
      <c r="H35" s="9">
        <v>45390.599652777775</v>
      </c>
      <c r="I35" s="10" t="s">
        <v>1294</v>
      </c>
      <c r="J35" s="11"/>
      <c r="K35" s="11"/>
      <c r="L35" s="11"/>
      <c r="M35" s="11"/>
      <c r="N35" s="10">
        <v>39.7362</v>
      </c>
      <c r="O35" s="10">
        <v>-121.8378</v>
      </c>
      <c r="P35" s="10" t="s">
        <v>53</v>
      </c>
      <c r="Q35" s="10" t="s">
        <v>54</v>
      </c>
      <c r="R35" s="10" t="s">
        <v>55</v>
      </c>
      <c r="S35" s="10" t="s">
        <v>56</v>
      </c>
      <c r="T35" s="10" t="s">
        <v>108</v>
      </c>
      <c r="U35" s="10" t="s">
        <v>78</v>
      </c>
      <c r="V35" s="11"/>
      <c r="W35" s="10" t="s">
        <v>59</v>
      </c>
      <c r="X35" s="10" t="s">
        <v>80</v>
      </c>
      <c r="Y35" s="11"/>
      <c r="Z35" s="10" t="s">
        <v>99</v>
      </c>
      <c r="AA35" s="10" t="s">
        <v>100</v>
      </c>
      <c r="AB35" s="10" t="s">
        <v>63</v>
      </c>
      <c r="AC35" s="10" t="s">
        <v>64</v>
      </c>
      <c r="AD35" s="10" t="s">
        <v>69</v>
      </c>
      <c r="AE35" s="10" t="s">
        <v>66</v>
      </c>
      <c r="AF35" s="10" t="s">
        <v>189</v>
      </c>
      <c r="AG35" s="11"/>
      <c r="AH35" s="11"/>
      <c r="AI35" s="10" t="s">
        <v>69</v>
      </c>
      <c r="AJ35" s="10" t="s">
        <v>69</v>
      </c>
      <c r="AK35" s="11"/>
      <c r="AL35" s="10" t="s">
        <v>146</v>
      </c>
      <c r="AM35" s="10" t="s">
        <v>103</v>
      </c>
      <c r="AN35" s="11"/>
      <c r="AO35" s="10" t="s">
        <v>66</v>
      </c>
      <c r="AP35" s="10" t="s">
        <v>66</v>
      </c>
      <c r="AQ35" s="11"/>
      <c r="AR35" s="10" t="s">
        <v>74</v>
      </c>
      <c r="AS35" s="10" t="s">
        <v>74</v>
      </c>
      <c r="AT35" s="10" t="s">
        <v>74</v>
      </c>
      <c r="AU35" s="10" t="s">
        <v>74</v>
      </c>
      <c r="AV35" s="10" t="s">
        <v>74</v>
      </c>
      <c r="AW35" s="10" t="s">
        <v>74</v>
      </c>
      <c r="AX35" s="10" t="s">
        <v>69</v>
      </c>
      <c r="AY35" s="10" t="s">
        <v>66</v>
      </c>
      <c r="AZ35" s="10" t="s">
        <v>1253</v>
      </c>
      <c r="BA35" s="10" t="s">
        <v>978</v>
      </c>
      <c r="BB35" s="11"/>
      <c r="BC35" s="10" t="s">
        <v>87</v>
      </c>
      <c r="BD35" s="10" t="s">
        <v>69</v>
      </c>
      <c r="BE35" s="10">
        <v>8949.0</v>
      </c>
    </row>
    <row r="36">
      <c r="A36" s="8">
        <v>45390.58733796296</v>
      </c>
      <c r="B36" s="9">
        <v>45390.599652777775</v>
      </c>
      <c r="C36" s="10" t="s">
        <v>50</v>
      </c>
      <c r="D36" s="10" t="s">
        <v>1301</v>
      </c>
      <c r="E36" s="10">
        <v>100.0</v>
      </c>
      <c r="F36" s="10">
        <v>1064.0</v>
      </c>
      <c r="G36" s="10" t="b">
        <v>1</v>
      </c>
      <c r="H36" s="9">
        <v>45390.59966435185</v>
      </c>
      <c r="I36" s="10" t="s">
        <v>1302</v>
      </c>
      <c r="J36" s="11"/>
      <c r="K36" s="11"/>
      <c r="L36" s="11"/>
      <c r="M36" s="11"/>
      <c r="N36" s="10">
        <v>6.8719</v>
      </c>
      <c r="O36" s="10">
        <v>79.8939</v>
      </c>
      <c r="P36" s="10" t="s">
        <v>53</v>
      </c>
      <c r="Q36" s="10" t="s">
        <v>54</v>
      </c>
      <c r="R36" s="10" t="s">
        <v>55</v>
      </c>
      <c r="S36" s="10" t="s">
        <v>98</v>
      </c>
      <c r="T36" s="10" t="s">
        <v>1241</v>
      </c>
      <c r="U36" s="10" t="s">
        <v>58</v>
      </c>
      <c r="V36" s="11"/>
      <c r="W36" s="10" t="s">
        <v>59</v>
      </c>
      <c r="X36" s="10" t="s">
        <v>1303</v>
      </c>
      <c r="Y36" s="10" t="s">
        <v>187</v>
      </c>
      <c r="Z36" s="10" t="s">
        <v>99</v>
      </c>
      <c r="AA36" s="10" t="s">
        <v>93</v>
      </c>
      <c r="AB36" s="10" t="s">
        <v>63</v>
      </c>
      <c r="AC36" s="10" t="s">
        <v>64</v>
      </c>
      <c r="AD36" s="10" t="s">
        <v>66</v>
      </c>
      <c r="AE36" s="10" t="s">
        <v>66</v>
      </c>
      <c r="AF36" s="10" t="s">
        <v>83</v>
      </c>
      <c r="AG36" s="11"/>
      <c r="AH36" s="11"/>
      <c r="AI36" s="10" t="s">
        <v>66</v>
      </c>
      <c r="AJ36" s="10" t="s">
        <v>69</v>
      </c>
      <c r="AK36" s="11"/>
      <c r="AL36" s="10" t="s">
        <v>146</v>
      </c>
      <c r="AM36" s="10" t="s">
        <v>103</v>
      </c>
      <c r="AN36" s="11"/>
      <c r="AO36" s="10" t="s">
        <v>66</v>
      </c>
      <c r="AP36" s="10" t="s">
        <v>66</v>
      </c>
      <c r="AQ36" s="11"/>
      <c r="AR36" s="10" t="s">
        <v>74</v>
      </c>
      <c r="AS36" s="10" t="s">
        <v>73</v>
      </c>
      <c r="AT36" s="10" t="s">
        <v>73</v>
      </c>
      <c r="AU36" s="10" t="s">
        <v>74</v>
      </c>
      <c r="AV36" s="10" t="s">
        <v>74</v>
      </c>
      <c r="AW36" s="10" t="s">
        <v>74</v>
      </c>
      <c r="AX36" s="10" t="s">
        <v>69</v>
      </c>
      <c r="AY36" s="10" t="s">
        <v>66</v>
      </c>
      <c r="AZ36" s="10" t="s">
        <v>1253</v>
      </c>
      <c r="BA36" s="10" t="s">
        <v>1304</v>
      </c>
      <c r="BB36" s="11"/>
      <c r="BC36" s="10" t="s">
        <v>87</v>
      </c>
      <c r="BD36" s="10" t="s">
        <v>69</v>
      </c>
      <c r="BE36" s="10">
        <v>7017.0</v>
      </c>
    </row>
    <row r="37">
      <c r="A37" s="8">
        <v>45390.587789351855</v>
      </c>
      <c r="B37" s="9">
        <v>45390.6021412037</v>
      </c>
      <c r="C37" s="10" t="s">
        <v>50</v>
      </c>
      <c r="D37" s="10" t="s">
        <v>1305</v>
      </c>
      <c r="E37" s="10">
        <v>100.0</v>
      </c>
      <c r="F37" s="10">
        <v>1239.0</v>
      </c>
      <c r="G37" s="10" t="b">
        <v>1</v>
      </c>
      <c r="H37" s="9">
        <v>45390.60215277778</v>
      </c>
      <c r="I37" s="10" t="s">
        <v>1306</v>
      </c>
      <c r="J37" s="11"/>
      <c r="K37" s="11"/>
      <c r="L37" s="11"/>
      <c r="M37" s="11"/>
      <c r="N37" s="10">
        <v>39.0225</v>
      </c>
      <c r="O37" s="10">
        <v>-75.5925</v>
      </c>
      <c r="P37" s="10" t="s">
        <v>53</v>
      </c>
      <c r="Q37" s="10" t="s">
        <v>54</v>
      </c>
      <c r="R37" s="10" t="s">
        <v>55</v>
      </c>
      <c r="S37" s="10" t="s">
        <v>56</v>
      </c>
      <c r="T37" s="10" t="s">
        <v>108</v>
      </c>
      <c r="U37" s="10" t="s">
        <v>220</v>
      </c>
      <c r="V37" s="11"/>
      <c r="W37" s="10" t="s">
        <v>79</v>
      </c>
      <c r="X37" s="10" t="s">
        <v>80</v>
      </c>
      <c r="Y37" s="11"/>
      <c r="Z37" s="10" t="s">
        <v>968</v>
      </c>
      <c r="AA37" s="10" t="s">
        <v>82</v>
      </c>
      <c r="AB37" s="10" t="s">
        <v>63</v>
      </c>
      <c r="AC37" s="10" t="s">
        <v>64</v>
      </c>
      <c r="AD37" s="10" t="s">
        <v>66</v>
      </c>
      <c r="AE37" s="10" t="s">
        <v>66</v>
      </c>
      <c r="AF37" s="10" t="s">
        <v>83</v>
      </c>
      <c r="AG37" s="11"/>
      <c r="AH37" s="11"/>
      <c r="AI37" s="10" t="s">
        <v>66</v>
      </c>
      <c r="AJ37" s="10" t="s">
        <v>69</v>
      </c>
      <c r="AK37" s="11"/>
      <c r="AL37" s="10" t="s">
        <v>84</v>
      </c>
      <c r="AM37" s="10" t="s">
        <v>124</v>
      </c>
      <c r="AN37" s="11"/>
      <c r="AO37" s="10" t="s">
        <v>66</v>
      </c>
      <c r="AP37" s="10" t="s">
        <v>66</v>
      </c>
      <c r="AQ37" s="11"/>
      <c r="AR37" s="10" t="s">
        <v>74</v>
      </c>
      <c r="AS37" s="10" t="s">
        <v>74</v>
      </c>
      <c r="AT37" s="10" t="s">
        <v>74</v>
      </c>
      <c r="AU37" s="10" t="s">
        <v>74</v>
      </c>
      <c r="AV37" s="10" t="s">
        <v>74</v>
      </c>
      <c r="AW37" s="10" t="s">
        <v>74</v>
      </c>
      <c r="AX37" s="10" t="s">
        <v>69</v>
      </c>
      <c r="AY37" s="10" t="s">
        <v>66</v>
      </c>
      <c r="AZ37" s="10" t="s">
        <v>1253</v>
      </c>
      <c r="BA37" s="10" t="s">
        <v>86</v>
      </c>
      <c r="BB37" s="11"/>
      <c r="BC37" s="10" t="s">
        <v>87</v>
      </c>
      <c r="BD37" s="10" t="s">
        <v>1276</v>
      </c>
      <c r="BE37" s="10">
        <v>7104.0</v>
      </c>
    </row>
    <row r="38">
      <c r="A38" s="8">
        <v>45390.588009259256</v>
      </c>
      <c r="B38" s="9">
        <v>45390.59983796296</v>
      </c>
      <c r="C38" s="10" t="s">
        <v>50</v>
      </c>
      <c r="D38" s="10" t="s">
        <v>190</v>
      </c>
      <c r="E38" s="10">
        <v>100.0</v>
      </c>
      <c r="F38" s="10">
        <v>1022.0</v>
      </c>
      <c r="G38" s="10" t="b">
        <v>1</v>
      </c>
      <c r="H38" s="9">
        <v>45390.59984953704</v>
      </c>
      <c r="I38" s="10" t="s">
        <v>1307</v>
      </c>
      <c r="J38" s="11"/>
      <c r="K38" s="11"/>
      <c r="L38" s="11"/>
      <c r="M38" s="11"/>
      <c r="N38" s="10">
        <v>33.1494</v>
      </c>
      <c r="O38" s="10">
        <v>-96.828</v>
      </c>
      <c r="P38" s="10" t="s">
        <v>53</v>
      </c>
      <c r="Q38" s="10" t="s">
        <v>54</v>
      </c>
      <c r="R38" s="10" t="s">
        <v>55</v>
      </c>
      <c r="S38" s="10" t="s">
        <v>98</v>
      </c>
      <c r="T38" s="10" t="s">
        <v>108</v>
      </c>
      <c r="U38" s="10" t="s">
        <v>78</v>
      </c>
      <c r="V38" s="11"/>
      <c r="W38" s="10" t="s">
        <v>79</v>
      </c>
      <c r="X38" s="10" t="s">
        <v>80</v>
      </c>
      <c r="Y38" s="11"/>
      <c r="Z38" s="10" t="s">
        <v>81</v>
      </c>
      <c r="AA38" s="10" t="s">
        <v>93</v>
      </c>
      <c r="AB38" s="10" t="s">
        <v>63</v>
      </c>
      <c r="AC38" s="10" t="s">
        <v>64</v>
      </c>
      <c r="AD38" s="10" t="s">
        <v>66</v>
      </c>
      <c r="AE38" s="10" t="s">
        <v>66</v>
      </c>
      <c r="AF38" s="10" t="s">
        <v>83</v>
      </c>
      <c r="AG38" s="11"/>
      <c r="AH38" s="11"/>
      <c r="AI38" s="10" t="s">
        <v>66</v>
      </c>
      <c r="AJ38" s="10" t="s">
        <v>69</v>
      </c>
      <c r="AK38" s="11"/>
      <c r="AL38" s="10" t="s">
        <v>123</v>
      </c>
      <c r="AM38" s="10" t="s">
        <v>147</v>
      </c>
      <c r="AN38" s="11"/>
      <c r="AO38" s="10" t="s">
        <v>66</v>
      </c>
      <c r="AP38" s="10" t="s">
        <v>66</v>
      </c>
      <c r="AQ38" s="11"/>
      <c r="AR38" s="10" t="s">
        <v>74</v>
      </c>
      <c r="AS38" s="10" t="s">
        <v>74</v>
      </c>
      <c r="AT38" s="10" t="s">
        <v>74</v>
      </c>
      <c r="AU38" s="10" t="s">
        <v>72</v>
      </c>
      <c r="AV38" s="10" t="s">
        <v>74</v>
      </c>
      <c r="AW38" s="10" t="s">
        <v>74</v>
      </c>
      <c r="AX38" s="10" t="s">
        <v>69</v>
      </c>
      <c r="AY38" s="10" t="s">
        <v>66</v>
      </c>
      <c r="AZ38" s="10" t="s">
        <v>1253</v>
      </c>
      <c r="BA38" s="10" t="s">
        <v>1308</v>
      </c>
      <c r="BB38" s="11"/>
      <c r="BC38" s="10" t="s">
        <v>87</v>
      </c>
      <c r="BD38" s="10" t="s">
        <v>1309</v>
      </c>
      <c r="BE38" s="10">
        <v>2677.0</v>
      </c>
    </row>
    <row r="39">
      <c r="A39" s="8">
        <v>45390.59162037037</v>
      </c>
      <c r="B39" s="9">
        <v>45390.59646990741</v>
      </c>
      <c r="C39" s="10" t="s">
        <v>50</v>
      </c>
      <c r="D39" s="10" t="s">
        <v>1312</v>
      </c>
      <c r="E39" s="10">
        <v>100.0</v>
      </c>
      <c r="F39" s="10">
        <v>418.0</v>
      </c>
      <c r="G39" s="10" t="b">
        <v>1</v>
      </c>
      <c r="H39" s="9">
        <v>45390.59648148148</v>
      </c>
      <c r="I39" s="10" t="s">
        <v>1313</v>
      </c>
      <c r="J39" s="11"/>
      <c r="K39" s="11"/>
      <c r="L39" s="11"/>
      <c r="M39" s="11"/>
      <c r="N39" s="10">
        <v>32.853</v>
      </c>
      <c r="O39" s="10">
        <v>-79.9876</v>
      </c>
      <c r="P39" s="10" t="s">
        <v>53</v>
      </c>
      <c r="Q39" s="10" t="s">
        <v>54</v>
      </c>
      <c r="R39" s="10" t="s">
        <v>55</v>
      </c>
      <c r="S39" s="10" t="s">
        <v>98</v>
      </c>
      <c r="T39" s="10" t="s">
        <v>108</v>
      </c>
      <c r="U39" s="10" t="s">
        <v>78</v>
      </c>
      <c r="V39" s="11"/>
      <c r="W39" s="10" t="s">
        <v>59</v>
      </c>
      <c r="X39" s="10" t="s">
        <v>92</v>
      </c>
      <c r="Y39" s="11"/>
      <c r="Z39" s="10" t="s">
        <v>81</v>
      </c>
      <c r="AA39" s="10" t="s">
        <v>100</v>
      </c>
      <c r="AB39" s="10" t="s">
        <v>63</v>
      </c>
      <c r="AC39" s="10" t="s">
        <v>64</v>
      </c>
      <c r="AD39" s="10" t="s">
        <v>69</v>
      </c>
      <c r="AE39" s="10" t="s">
        <v>66</v>
      </c>
      <c r="AF39" s="10" t="s">
        <v>83</v>
      </c>
      <c r="AG39" s="11"/>
      <c r="AH39" s="11"/>
      <c r="AI39" s="10" t="s">
        <v>66</v>
      </c>
      <c r="AJ39" s="10" t="s">
        <v>69</v>
      </c>
      <c r="AK39" s="11"/>
      <c r="AL39" s="10" t="s">
        <v>123</v>
      </c>
      <c r="AM39" s="10" t="s">
        <v>103</v>
      </c>
      <c r="AN39" s="11"/>
      <c r="AO39" s="10" t="s">
        <v>66</v>
      </c>
      <c r="AP39" s="10" t="s">
        <v>66</v>
      </c>
      <c r="AQ39" s="11"/>
      <c r="AR39" s="10" t="s">
        <v>74</v>
      </c>
      <c r="AS39" s="10" t="s">
        <v>74</v>
      </c>
      <c r="AT39" s="10" t="s">
        <v>74</v>
      </c>
      <c r="AU39" s="10" t="s">
        <v>74</v>
      </c>
      <c r="AV39" s="10" t="s">
        <v>74</v>
      </c>
      <c r="AW39" s="10" t="s">
        <v>74</v>
      </c>
      <c r="AX39" s="10" t="s">
        <v>69</v>
      </c>
      <c r="AY39" s="10" t="s">
        <v>66</v>
      </c>
      <c r="AZ39" s="10" t="s">
        <v>1253</v>
      </c>
      <c r="BA39" s="10" t="s">
        <v>181</v>
      </c>
      <c r="BB39" s="11"/>
      <c r="BC39" s="10" t="s">
        <v>87</v>
      </c>
      <c r="BD39" s="11"/>
      <c r="BE39" s="10">
        <v>1376.0</v>
      </c>
    </row>
    <row r="40">
      <c r="A40" s="8">
        <v>45390.592141203706</v>
      </c>
      <c r="B40" s="9">
        <v>45390.6015625</v>
      </c>
      <c r="C40" s="10" t="s">
        <v>50</v>
      </c>
      <c r="D40" s="10" t="s">
        <v>1310</v>
      </c>
      <c r="E40" s="10">
        <v>100.0</v>
      </c>
      <c r="F40" s="10">
        <v>813.0</v>
      </c>
      <c r="G40" s="10" t="b">
        <v>1</v>
      </c>
      <c r="H40" s="9">
        <v>45390.60157407408</v>
      </c>
      <c r="I40" s="10" t="s">
        <v>1314</v>
      </c>
      <c r="J40" s="11"/>
      <c r="K40" s="11"/>
      <c r="L40" s="11"/>
      <c r="M40" s="11"/>
      <c r="N40" s="10">
        <v>34.7828</v>
      </c>
      <c r="O40" s="10">
        <v>-84.9332</v>
      </c>
      <c r="P40" s="10" t="s">
        <v>53</v>
      </c>
      <c r="Q40" s="10" t="s">
        <v>54</v>
      </c>
      <c r="R40" s="10" t="s">
        <v>55</v>
      </c>
      <c r="S40" s="10" t="s">
        <v>98</v>
      </c>
      <c r="T40" s="10" t="s">
        <v>108</v>
      </c>
      <c r="U40" s="10" t="s">
        <v>78</v>
      </c>
      <c r="V40" s="11"/>
      <c r="W40" s="10" t="s">
        <v>79</v>
      </c>
      <c r="X40" s="10" t="s">
        <v>80</v>
      </c>
      <c r="Y40" s="11"/>
      <c r="Z40" s="10" t="s">
        <v>81</v>
      </c>
      <c r="AA40" s="10" t="s">
        <v>62</v>
      </c>
      <c r="AB40" s="10" t="s">
        <v>63</v>
      </c>
      <c r="AC40" s="10" t="s">
        <v>64</v>
      </c>
      <c r="AD40" s="10" t="s">
        <v>66</v>
      </c>
      <c r="AE40" s="10" t="s">
        <v>66</v>
      </c>
      <c r="AF40" s="10" t="s">
        <v>83</v>
      </c>
      <c r="AG40" s="11"/>
      <c r="AH40" s="11"/>
      <c r="AI40" s="10" t="s">
        <v>66</v>
      </c>
      <c r="AJ40" s="10" t="s">
        <v>69</v>
      </c>
      <c r="AK40" s="11"/>
      <c r="AL40" s="10" t="s">
        <v>70</v>
      </c>
      <c r="AM40" s="10" t="s">
        <v>103</v>
      </c>
      <c r="AN40" s="11"/>
      <c r="AO40" s="10" t="s">
        <v>66</v>
      </c>
      <c r="AP40" s="10" t="s">
        <v>66</v>
      </c>
      <c r="AQ40" s="11"/>
      <c r="AR40" s="10" t="s">
        <v>74</v>
      </c>
      <c r="AS40" s="10" t="s">
        <v>74</v>
      </c>
      <c r="AT40" s="10" t="s">
        <v>74</v>
      </c>
      <c r="AU40" s="10" t="s">
        <v>72</v>
      </c>
      <c r="AV40" s="10" t="s">
        <v>74</v>
      </c>
      <c r="AW40" s="10" t="s">
        <v>74</v>
      </c>
      <c r="AX40" s="10" t="s">
        <v>69</v>
      </c>
      <c r="AY40" s="10" t="s">
        <v>66</v>
      </c>
      <c r="AZ40" s="10" t="s">
        <v>1253</v>
      </c>
      <c r="BA40" s="10" t="s">
        <v>197</v>
      </c>
      <c r="BB40" s="11"/>
      <c r="BC40" s="10" t="s">
        <v>87</v>
      </c>
      <c r="BD40" s="11"/>
      <c r="BE40" s="10">
        <v>2892.0</v>
      </c>
    </row>
    <row r="41">
      <c r="A41" s="8">
        <v>45390.618159722224</v>
      </c>
      <c r="B41" s="9">
        <v>45390.64554398148</v>
      </c>
      <c r="C41" s="10" t="s">
        <v>50</v>
      </c>
      <c r="D41" s="10" t="s">
        <v>1318</v>
      </c>
      <c r="E41" s="10">
        <v>100.0</v>
      </c>
      <c r="F41" s="10">
        <v>2366.0</v>
      </c>
      <c r="G41" s="10" t="b">
        <v>1</v>
      </c>
      <c r="H41" s="9">
        <v>45390.64555555556</v>
      </c>
      <c r="I41" s="10" t="s">
        <v>1319</v>
      </c>
      <c r="J41" s="11"/>
      <c r="K41" s="11"/>
      <c r="L41" s="11"/>
      <c r="M41" s="11"/>
      <c r="N41" s="10">
        <v>44.9048</v>
      </c>
      <c r="O41" s="10">
        <v>-97.1243</v>
      </c>
      <c r="P41" s="10" t="s">
        <v>53</v>
      </c>
      <c r="Q41" s="10" t="s">
        <v>54</v>
      </c>
      <c r="R41" s="10" t="s">
        <v>55</v>
      </c>
      <c r="S41" s="10" t="s">
        <v>98</v>
      </c>
      <c r="T41" s="10" t="s">
        <v>1241</v>
      </c>
      <c r="U41" s="10" t="s">
        <v>78</v>
      </c>
      <c r="V41" s="11"/>
      <c r="W41" s="10" t="s">
        <v>59</v>
      </c>
      <c r="X41" s="10" t="s">
        <v>92</v>
      </c>
      <c r="Y41" s="11"/>
      <c r="Z41" s="10" t="s">
        <v>81</v>
      </c>
      <c r="AA41" s="10" t="s">
        <v>100</v>
      </c>
      <c r="AB41" s="10" t="s">
        <v>63</v>
      </c>
      <c r="AC41" s="10" t="s">
        <v>64</v>
      </c>
      <c r="AD41" s="10" t="s">
        <v>66</v>
      </c>
      <c r="AE41" s="10" t="s">
        <v>66</v>
      </c>
      <c r="AF41" s="10" t="s">
        <v>83</v>
      </c>
      <c r="AG41" s="11"/>
      <c r="AH41" s="11"/>
      <c r="AI41" s="10" t="s">
        <v>66</v>
      </c>
      <c r="AJ41" s="10" t="s">
        <v>69</v>
      </c>
      <c r="AK41" s="11"/>
      <c r="AL41" s="10" t="s">
        <v>146</v>
      </c>
      <c r="AM41" s="10" t="s">
        <v>103</v>
      </c>
      <c r="AN41" s="11"/>
      <c r="AO41" s="10" t="s">
        <v>66</v>
      </c>
      <c r="AP41" s="10" t="s">
        <v>66</v>
      </c>
      <c r="AQ41" s="11"/>
      <c r="AR41" s="10" t="s">
        <v>74</v>
      </c>
      <c r="AS41" s="10" t="s">
        <v>74</v>
      </c>
      <c r="AT41" s="10" t="s">
        <v>72</v>
      </c>
      <c r="AU41" s="10" t="s">
        <v>74</v>
      </c>
      <c r="AV41" s="10" t="s">
        <v>74</v>
      </c>
      <c r="AW41" s="10" t="s">
        <v>982</v>
      </c>
      <c r="AX41" s="10" t="s">
        <v>69</v>
      </c>
      <c r="AY41" s="10" t="s">
        <v>65</v>
      </c>
      <c r="AZ41" s="10" t="s">
        <v>1253</v>
      </c>
      <c r="BA41" s="10" t="s">
        <v>165</v>
      </c>
      <c r="BB41" s="11"/>
      <c r="BC41" s="10" t="s">
        <v>87</v>
      </c>
      <c r="BD41" s="10" t="s">
        <v>1320</v>
      </c>
      <c r="BE41" s="10">
        <v>2641.0</v>
      </c>
    </row>
    <row r="42">
      <c r="A42" s="8">
        <v>45390.631261574075</v>
      </c>
      <c r="B42" s="9">
        <v>45390.646527777775</v>
      </c>
      <c r="C42" s="10" t="s">
        <v>50</v>
      </c>
      <c r="D42" s="10" t="s">
        <v>1324</v>
      </c>
      <c r="E42" s="10">
        <v>100.0</v>
      </c>
      <c r="F42" s="10">
        <v>1319.0</v>
      </c>
      <c r="G42" s="10" t="b">
        <v>1</v>
      </c>
      <c r="H42" s="9">
        <v>45390.64653935185</v>
      </c>
      <c r="I42" s="10" t="s">
        <v>1325</v>
      </c>
      <c r="J42" s="11"/>
      <c r="K42" s="11"/>
      <c r="L42" s="11"/>
      <c r="M42" s="11"/>
      <c r="N42" s="10">
        <v>17.3724</v>
      </c>
      <c r="O42" s="10">
        <v>78.4378</v>
      </c>
      <c r="P42" s="10" t="s">
        <v>53</v>
      </c>
      <c r="Q42" s="10" t="s">
        <v>54</v>
      </c>
      <c r="R42" s="10" t="s">
        <v>55</v>
      </c>
      <c r="S42" s="10" t="s">
        <v>98</v>
      </c>
      <c r="T42" s="10" t="s">
        <v>108</v>
      </c>
      <c r="U42" s="10" t="s">
        <v>58</v>
      </c>
      <c r="V42" s="11"/>
      <c r="W42" s="10" t="s">
        <v>138</v>
      </c>
      <c r="X42" s="10" t="s">
        <v>80</v>
      </c>
      <c r="Y42" s="11"/>
      <c r="Z42" s="10" t="s">
        <v>61</v>
      </c>
      <c r="AA42" s="10" t="s">
        <v>62</v>
      </c>
      <c r="AB42" s="10" t="s">
        <v>63</v>
      </c>
      <c r="AC42" s="10" t="s">
        <v>64</v>
      </c>
      <c r="AD42" s="10" t="s">
        <v>66</v>
      </c>
      <c r="AE42" s="10" t="s">
        <v>66</v>
      </c>
      <c r="AF42" s="10" t="s">
        <v>189</v>
      </c>
      <c r="AG42" s="11"/>
      <c r="AH42" s="11"/>
      <c r="AI42" s="10" t="s">
        <v>66</v>
      </c>
      <c r="AJ42" s="10" t="s">
        <v>66</v>
      </c>
      <c r="AK42" s="10" t="s">
        <v>70</v>
      </c>
      <c r="AL42" s="11"/>
      <c r="AM42" s="10" t="s">
        <v>131</v>
      </c>
      <c r="AN42" s="11"/>
      <c r="AO42" s="10" t="s">
        <v>66</v>
      </c>
      <c r="AP42" s="10" t="s">
        <v>66</v>
      </c>
      <c r="AQ42" s="11"/>
      <c r="AR42" s="10" t="s">
        <v>74</v>
      </c>
      <c r="AS42" s="10" t="s">
        <v>74</v>
      </c>
      <c r="AT42" s="10" t="s">
        <v>73</v>
      </c>
      <c r="AU42" s="10" t="s">
        <v>72</v>
      </c>
      <c r="AV42" s="10" t="s">
        <v>72</v>
      </c>
      <c r="AW42" s="10" t="s">
        <v>74</v>
      </c>
      <c r="AX42" s="10" t="s">
        <v>66</v>
      </c>
      <c r="AY42" s="10" t="s">
        <v>66</v>
      </c>
      <c r="AZ42" s="10" t="s">
        <v>1253</v>
      </c>
      <c r="BA42" s="10" t="s">
        <v>192</v>
      </c>
      <c r="BB42" s="11"/>
      <c r="BC42" s="10" t="s">
        <v>87</v>
      </c>
      <c r="BD42" s="10" t="s">
        <v>1326</v>
      </c>
      <c r="BE42" s="10">
        <v>4776.0</v>
      </c>
    </row>
    <row r="43">
      <c r="A43" s="8">
        <v>45390.63805555556</v>
      </c>
      <c r="B43" s="9">
        <v>45390.65526620371</v>
      </c>
      <c r="C43" s="10" t="s">
        <v>50</v>
      </c>
      <c r="D43" s="10" t="s">
        <v>1327</v>
      </c>
      <c r="E43" s="10">
        <v>100.0</v>
      </c>
      <c r="F43" s="10">
        <v>1486.0</v>
      </c>
      <c r="G43" s="10" t="b">
        <v>1</v>
      </c>
      <c r="H43" s="9">
        <v>45390.65526620371</v>
      </c>
      <c r="I43" s="10" t="s">
        <v>1328</v>
      </c>
      <c r="J43" s="11"/>
      <c r="K43" s="11"/>
      <c r="L43" s="11"/>
      <c r="M43" s="11"/>
      <c r="N43" s="10">
        <v>19.0748</v>
      </c>
      <c r="O43" s="10">
        <v>72.8856</v>
      </c>
      <c r="P43" s="10" t="s">
        <v>53</v>
      </c>
      <c r="Q43" s="10" t="s">
        <v>54</v>
      </c>
      <c r="R43" s="10" t="s">
        <v>55</v>
      </c>
      <c r="S43" s="10" t="s">
        <v>56</v>
      </c>
      <c r="T43" s="10" t="s">
        <v>1241</v>
      </c>
      <c r="U43" s="10" t="s">
        <v>78</v>
      </c>
      <c r="V43" s="11"/>
      <c r="W43" s="10" t="s">
        <v>59</v>
      </c>
      <c r="X43" s="10" t="s">
        <v>92</v>
      </c>
      <c r="Y43" s="11"/>
      <c r="Z43" s="10" t="s">
        <v>81</v>
      </c>
      <c r="AA43" s="10" t="s">
        <v>93</v>
      </c>
      <c r="AB43" s="10" t="s">
        <v>63</v>
      </c>
      <c r="AC43" s="10" t="s">
        <v>64</v>
      </c>
      <c r="AD43" s="10" t="s">
        <v>66</v>
      </c>
      <c r="AE43" s="10" t="s">
        <v>69</v>
      </c>
      <c r="AF43" s="11"/>
      <c r="AG43" s="10" t="s">
        <v>1329</v>
      </c>
      <c r="AH43" s="11"/>
      <c r="AI43" s="10" t="s">
        <v>66</v>
      </c>
      <c r="AJ43" s="10" t="s">
        <v>66</v>
      </c>
      <c r="AK43" s="10" t="s">
        <v>123</v>
      </c>
      <c r="AL43" s="11"/>
      <c r="AM43" s="10" t="s">
        <v>131</v>
      </c>
      <c r="AN43" s="11"/>
      <c r="AO43" s="10" t="s">
        <v>66</v>
      </c>
      <c r="AP43" s="10" t="s">
        <v>66</v>
      </c>
      <c r="AQ43" s="11"/>
      <c r="AR43" s="10" t="s">
        <v>74</v>
      </c>
      <c r="AS43" s="10" t="s">
        <v>74</v>
      </c>
      <c r="AT43" s="10" t="s">
        <v>73</v>
      </c>
      <c r="AU43" s="10" t="s">
        <v>74</v>
      </c>
      <c r="AV43" s="10" t="s">
        <v>73</v>
      </c>
      <c r="AW43" s="10" t="s">
        <v>74</v>
      </c>
      <c r="AX43" s="10" t="s">
        <v>69</v>
      </c>
      <c r="AY43" s="10" t="s">
        <v>66</v>
      </c>
      <c r="AZ43" s="10" t="s">
        <v>1253</v>
      </c>
      <c r="BA43" s="10" t="s">
        <v>1330</v>
      </c>
      <c r="BB43" s="11"/>
      <c r="BC43" s="10" t="s">
        <v>87</v>
      </c>
      <c r="BD43" s="11"/>
      <c r="BE43" s="10">
        <v>9554.0</v>
      </c>
    </row>
    <row r="44">
      <c r="A44" s="8">
        <v>45390.6381712963</v>
      </c>
      <c r="B44" s="9">
        <v>45390.651354166665</v>
      </c>
      <c r="C44" s="10" t="s">
        <v>50</v>
      </c>
      <c r="D44" s="10" t="s">
        <v>1331</v>
      </c>
      <c r="E44" s="10">
        <v>100.0</v>
      </c>
      <c r="F44" s="10">
        <v>1138.0</v>
      </c>
      <c r="G44" s="10" t="b">
        <v>1</v>
      </c>
      <c r="H44" s="9">
        <v>45390.651354166665</v>
      </c>
      <c r="I44" s="10" t="s">
        <v>1332</v>
      </c>
      <c r="J44" s="11"/>
      <c r="K44" s="11"/>
      <c r="L44" s="11"/>
      <c r="M44" s="11"/>
      <c r="N44" s="10">
        <v>32.7097</v>
      </c>
      <c r="O44" s="10">
        <v>-117.1228</v>
      </c>
      <c r="P44" s="10" t="s">
        <v>53</v>
      </c>
      <c r="Q44" s="10" t="s">
        <v>54</v>
      </c>
      <c r="R44" s="10" t="s">
        <v>55</v>
      </c>
      <c r="S44" s="10" t="s">
        <v>56</v>
      </c>
      <c r="T44" s="10" t="s">
        <v>108</v>
      </c>
      <c r="U44" s="10" t="s">
        <v>91</v>
      </c>
      <c r="V44" s="11"/>
      <c r="W44" s="10" t="s">
        <v>59</v>
      </c>
      <c r="X44" s="10" t="s">
        <v>80</v>
      </c>
      <c r="Y44" s="11"/>
      <c r="Z44" s="10" t="s">
        <v>968</v>
      </c>
      <c r="AA44" s="10" t="s">
        <v>62</v>
      </c>
      <c r="AB44" s="10" t="s">
        <v>63</v>
      </c>
      <c r="AC44" s="10" t="s">
        <v>64</v>
      </c>
      <c r="AD44" s="10" t="s">
        <v>66</v>
      </c>
      <c r="AE44" s="10" t="s">
        <v>66</v>
      </c>
      <c r="AF44" s="10" t="s">
        <v>83</v>
      </c>
      <c r="AG44" s="11"/>
      <c r="AH44" s="11"/>
      <c r="AI44" s="10" t="s">
        <v>66</v>
      </c>
      <c r="AJ44" s="10" t="s">
        <v>69</v>
      </c>
      <c r="AK44" s="11"/>
      <c r="AL44" s="10" t="s">
        <v>123</v>
      </c>
      <c r="AM44" s="10" t="s">
        <v>213</v>
      </c>
      <c r="AN44" s="11"/>
      <c r="AO44" s="10" t="s">
        <v>69</v>
      </c>
      <c r="AP44" s="10" t="s">
        <v>1266</v>
      </c>
      <c r="AQ44" s="10" t="s">
        <v>1333</v>
      </c>
      <c r="AR44" s="10" t="s">
        <v>74</v>
      </c>
      <c r="AS44" s="10" t="s">
        <v>74</v>
      </c>
      <c r="AT44" s="10" t="s">
        <v>74</v>
      </c>
      <c r="AU44" s="10" t="s">
        <v>74</v>
      </c>
      <c r="AV44" s="10" t="s">
        <v>74</v>
      </c>
      <c r="AW44" s="10" t="s">
        <v>74</v>
      </c>
      <c r="AX44" s="10" t="s">
        <v>69</v>
      </c>
      <c r="AY44" s="10" t="s">
        <v>66</v>
      </c>
      <c r="AZ44" s="10" t="s">
        <v>1253</v>
      </c>
      <c r="BA44" s="10" t="s">
        <v>1330</v>
      </c>
      <c r="BB44" s="11"/>
      <c r="BC44" s="10" t="s">
        <v>87</v>
      </c>
      <c r="BD44" s="10" t="s">
        <v>1334</v>
      </c>
      <c r="BE44" s="10">
        <v>1531.0</v>
      </c>
    </row>
    <row r="45">
      <c r="A45" s="8">
        <v>45390.63846064815</v>
      </c>
      <c r="B45" s="9">
        <v>45390.650671296295</v>
      </c>
      <c r="C45" s="10" t="s">
        <v>50</v>
      </c>
      <c r="D45" s="10" t="s">
        <v>1336</v>
      </c>
      <c r="E45" s="10">
        <v>100.0</v>
      </c>
      <c r="F45" s="10">
        <v>1055.0</v>
      </c>
      <c r="G45" s="10" t="b">
        <v>1</v>
      </c>
      <c r="H45" s="9">
        <v>45390.65068287037</v>
      </c>
      <c r="I45" s="10" t="s">
        <v>1337</v>
      </c>
      <c r="J45" s="11"/>
      <c r="K45" s="11"/>
      <c r="L45" s="11"/>
      <c r="M45" s="11"/>
      <c r="N45" s="10">
        <v>30.3511</v>
      </c>
      <c r="O45" s="10">
        <v>-81.506</v>
      </c>
      <c r="P45" s="10" t="s">
        <v>53</v>
      </c>
      <c r="Q45" s="10" t="s">
        <v>54</v>
      </c>
      <c r="R45" s="10" t="s">
        <v>55</v>
      </c>
      <c r="S45" s="10" t="s">
        <v>56</v>
      </c>
      <c r="T45" s="10" t="s">
        <v>108</v>
      </c>
      <c r="U45" s="10" t="s">
        <v>78</v>
      </c>
      <c r="V45" s="11"/>
      <c r="W45" s="10" t="s">
        <v>59</v>
      </c>
      <c r="X45" s="10" t="s">
        <v>80</v>
      </c>
      <c r="Y45" s="11"/>
      <c r="Z45" s="10" t="s">
        <v>61</v>
      </c>
      <c r="AA45" s="10" t="s">
        <v>100</v>
      </c>
      <c r="AB45" s="10" t="s">
        <v>63</v>
      </c>
      <c r="AC45" s="10" t="s">
        <v>64</v>
      </c>
      <c r="AD45" s="10" t="s">
        <v>66</v>
      </c>
      <c r="AE45" s="10" t="s">
        <v>66</v>
      </c>
      <c r="AF45" s="10" t="s">
        <v>189</v>
      </c>
      <c r="AG45" s="11"/>
      <c r="AH45" s="11"/>
      <c r="AI45" s="10" t="s">
        <v>66</v>
      </c>
      <c r="AJ45" s="10" t="s">
        <v>69</v>
      </c>
      <c r="AK45" s="11"/>
      <c r="AL45" s="10" t="s">
        <v>70</v>
      </c>
      <c r="AM45" s="10" t="s">
        <v>103</v>
      </c>
      <c r="AN45" s="11"/>
      <c r="AO45" s="10" t="s">
        <v>66</v>
      </c>
      <c r="AP45" s="10" t="s">
        <v>66</v>
      </c>
      <c r="AQ45" s="11"/>
      <c r="AR45" s="10" t="s">
        <v>74</v>
      </c>
      <c r="AS45" s="10" t="s">
        <v>74</v>
      </c>
      <c r="AT45" s="10" t="s">
        <v>74</v>
      </c>
      <c r="AU45" s="10" t="s">
        <v>72</v>
      </c>
      <c r="AV45" s="10" t="s">
        <v>74</v>
      </c>
      <c r="AW45" s="10" t="s">
        <v>74</v>
      </c>
      <c r="AX45" s="10" t="s">
        <v>69</v>
      </c>
      <c r="AY45" s="10" t="s">
        <v>66</v>
      </c>
      <c r="AZ45" s="10" t="s">
        <v>1253</v>
      </c>
      <c r="BA45" s="10" t="s">
        <v>171</v>
      </c>
      <c r="BB45" s="11"/>
      <c r="BC45" s="10" t="s">
        <v>87</v>
      </c>
      <c r="BD45" s="11"/>
      <c r="BE45" s="10">
        <v>2375.0</v>
      </c>
    </row>
    <row r="46">
      <c r="A46" s="8">
        <v>45390.63888888889</v>
      </c>
      <c r="B46" s="9">
        <v>45390.64884259259</v>
      </c>
      <c r="C46" s="10" t="s">
        <v>50</v>
      </c>
      <c r="D46" s="10" t="s">
        <v>1338</v>
      </c>
      <c r="E46" s="10">
        <v>100.0</v>
      </c>
      <c r="F46" s="10">
        <v>860.0</v>
      </c>
      <c r="G46" s="10" t="b">
        <v>1</v>
      </c>
      <c r="H46" s="9">
        <v>45390.64884259259</v>
      </c>
      <c r="I46" s="10" t="s">
        <v>1339</v>
      </c>
      <c r="J46" s="11"/>
      <c r="K46" s="11"/>
      <c r="L46" s="11"/>
      <c r="M46" s="11"/>
      <c r="N46" s="10">
        <v>39.1029</v>
      </c>
      <c r="O46" s="10">
        <v>-94.5713</v>
      </c>
      <c r="P46" s="10" t="s">
        <v>53</v>
      </c>
      <c r="Q46" s="10" t="s">
        <v>54</v>
      </c>
      <c r="R46" s="10" t="s">
        <v>55</v>
      </c>
      <c r="S46" s="10" t="s">
        <v>56</v>
      </c>
      <c r="T46" s="10" t="s">
        <v>108</v>
      </c>
      <c r="U46" s="10" t="s">
        <v>78</v>
      </c>
      <c r="V46" s="11"/>
      <c r="W46" s="10" t="s">
        <v>79</v>
      </c>
      <c r="X46" s="10" t="s">
        <v>92</v>
      </c>
      <c r="Y46" s="11"/>
      <c r="Z46" s="10" t="s">
        <v>61</v>
      </c>
      <c r="AA46" s="10" t="s">
        <v>100</v>
      </c>
      <c r="AB46" s="10" t="s">
        <v>63</v>
      </c>
      <c r="AC46" s="10" t="s">
        <v>64</v>
      </c>
      <c r="AD46" s="10" t="s">
        <v>66</v>
      </c>
      <c r="AE46" s="10" t="s">
        <v>66</v>
      </c>
      <c r="AF46" s="10" t="s">
        <v>83</v>
      </c>
      <c r="AG46" s="11"/>
      <c r="AH46" s="11"/>
      <c r="AI46" s="10" t="s">
        <v>66</v>
      </c>
      <c r="AJ46" s="10" t="s">
        <v>66</v>
      </c>
      <c r="AK46" s="10" t="s">
        <v>123</v>
      </c>
      <c r="AL46" s="11"/>
      <c r="AM46" s="10" t="s">
        <v>124</v>
      </c>
      <c r="AN46" s="11"/>
      <c r="AO46" s="10" t="s">
        <v>66</v>
      </c>
      <c r="AP46" s="10" t="s">
        <v>66</v>
      </c>
      <c r="AQ46" s="11"/>
      <c r="AR46" s="10" t="s">
        <v>74</v>
      </c>
      <c r="AS46" s="10" t="s">
        <v>73</v>
      </c>
      <c r="AT46" s="10" t="s">
        <v>73</v>
      </c>
      <c r="AU46" s="10" t="s">
        <v>74</v>
      </c>
      <c r="AV46" s="10" t="s">
        <v>74</v>
      </c>
      <c r="AW46" s="10" t="s">
        <v>74</v>
      </c>
      <c r="AX46" s="10" t="s">
        <v>69</v>
      </c>
      <c r="AY46" s="10" t="s">
        <v>66</v>
      </c>
      <c r="AZ46" s="10" t="s">
        <v>1253</v>
      </c>
      <c r="BA46" s="10" t="s">
        <v>1340</v>
      </c>
      <c r="BB46" s="11"/>
      <c r="BC46" s="10" t="s">
        <v>87</v>
      </c>
      <c r="BD46" s="10" t="s">
        <v>1341</v>
      </c>
      <c r="BE46" s="10">
        <v>3625.0</v>
      </c>
    </row>
    <row r="47">
      <c r="A47" s="8">
        <v>45390.63899305555</v>
      </c>
      <c r="B47" s="9">
        <v>45390.67631944444</v>
      </c>
      <c r="C47" s="10" t="s">
        <v>50</v>
      </c>
      <c r="D47" s="10" t="s">
        <v>1342</v>
      </c>
      <c r="E47" s="10">
        <v>100.0</v>
      </c>
      <c r="F47" s="10">
        <v>3225.0</v>
      </c>
      <c r="G47" s="10" t="b">
        <v>1</v>
      </c>
      <c r="H47" s="9">
        <v>45390.67633101852</v>
      </c>
      <c r="I47" s="10" t="s">
        <v>1343</v>
      </c>
      <c r="J47" s="11"/>
      <c r="K47" s="11"/>
      <c r="L47" s="11"/>
      <c r="M47" s="11"/>
      <c r="N47" s="10">
        <v>11.0142</v>
      </c>
      <c r="O47" s="10">
        <v>76.9941</v>
      </c>
      <c r="P47" s="10" t="s">
        <v>53</v>
      </c>
      <c r="Q47" s="10" t="s">
        <v>54</v>
      </c>
      <c r="R47" s="10" t="s">
        <v>55</v>
      </c>
      <c r="S47" s="10" t="s">
        <v>56</v>
      </c>
      <c r="T47" s="10" t="s">
        <v>108</v>
      </c>
      <c r="U47" s="10" t="s">
        <v>58</v>
      </c>
      <c r="V47" s="11"/>
      <c r="W47" s="10" t="s">
        <v>59</v>
      </c>
      <c r="X47" s="10" t="s">
        <v>109</v>
      </c>
      <c r="Y47" s="11"/>
      <c r="Z47" s="10" t="s">
        <v>61</v>
      </c>
      <c r="AA47" s="10" t="s">
        <v>112</v>
      </c>
      <c r="AB47" s="10" t="s">
        <v>63</v>
      </c>
      <c r="AC47" s="10" t="s">
        <v>64</v>
      </c>
      <c r="AD47" s="10" t="s">
        <v>65</v>
      </c>
      <c r="AE47" s="10" t="s">
        <v>69</v>
      </c>
      <c r="AF47" s="11"/>
      <c r="AG47" s="10" t="s">
        <v>102</v>
      </c>
      <c r="AH47" s="11"/>
      <c r="AI47" s="10" t="s">
        <v>66</v>
      </c>
      <c r="AJ47" s="10" t="s">
        <v>66</v>
      </c>
      <c r="AK47" s="10" t="s">
        <v>146</v>
      </c>
      <c r="AL47" s="11"/>
      <c r="AM47" s="10" t="s">
        <v>131</v>
      </c>
      <c r="AN47" s="11"/>
      <c r="AO47" s="10" t="s">
        <v>66</v>
      </c>
      <c r="AP47" s="10" t="s">
        <v>66</v>
      </c>
      <c r="AQ47" s="11"/>
      <c r="AR47" s="10" t="s">
        <v>72</v>
      </c>
      <c r="AS47" s="10" t="s">
        <v>74</v>
      </c>
      <c r="AT47" s="10" t="s">
        <v>73</v>
      </c>
      <c r="AU47" s="10" t="s">
        <v>74</v>
      </c>
      <c r="AV47" s="10" t="s">
        <v>74</v>
      </c>
      <c r="AW47" s="10" t="s">
        <v>982</v>
      </c>
      <c r="AX47" s="10" t="s">
        <v>66</v>
      </c>
      <c r="AY47" s="10" t="s">
        <v>65</v>
      </c>
      <c r="AZ47" s="10" t="s">
        <v>1253</v>
      </c>
      <c r="BA47" s="10" t="s">
        <v>132</v>
      </c>
      <c r="BB47" s="11"/>
      <c r="BC47" s="10" t="s">
        <v>87</v>
      </c>
      <c r="BD47" s="10" t="s">
        <v>1344</v>
      </c>
      <c r="BE47" s="10">
        <v>1774.0</v>
      </c>
    </row>
    <row r="48">
      <c r="A48" s="8">
        <v>45390.644537037035</v>
      </c>
      <c r="B48" s="9">
        <v>45390.65011574074</v>
      </c>
      <c r="C48" s="10" t="s">
        <v>50</v>
      </c>
      <c r="D48" s="10" t="s">
        <v>1347</v>
      </c>
      <c r="E48" s="10">
        <v>100.0</v>
      </c>
      <c r="F48" s="10">
        <v>481.0</v>
      </c>
      <c r="G48" s="10" t="b">
        <v>1</v>
      </c>
      <c r="H48" s="9">
        <v>45390.65012731482</v>
      </c>
      <c r="I48" s="10" t="s">
        <v>1348</v>
      </c>
      <c r="J48" s="11"/>
      <c r="K48" s="11"/>
      <c r="L48" s="11"/>
      <c r="M48" s="11"/>
      <c r="N48" s="10">
        <v>34.0544</v>
      </c>
      <c r="O48" s="10">
        <v>-118.2441</v>
      </c>
      <c r="P48" s="10" t="s">
        <v>53</v>
      </c>
      <c r="Q48" s="10" t="s">
        <v>54</v>
      </c>
      <c r="R48" s="10" t="s">
        <v>55</v>
      </c>
      <c r="S48" s="10" t="s">
        <v>56</v>
      </c>
      <c r="T48" s="10" t="s">
        <v>108</v>
      </c>
      <c r="U48" s="10" t="s">
        <v>58</v>
      </c>
      <c r="V48" s="11"/>
      <c r="W48" s="10" t="s">
        <v>79</v>
      </c>
      <c r="X48" s="10" t="s">
        <v>80</v>
      </c>
      <c r="Y48" s="11"/>
      <c r="Z48" s="10" t="s">
        <v>81</v>
      </c>
      <c r="AA48" s="10" t="s">
        <v>100</v>
      </c>
      <c r="AB48" s="10" t="s">
        <v>63</v>
      </c>
      <c r="AC48" s="10" t="s">
        <v>64</v>
      </c>
      <c r="AD48" s="10" t="s">
        <v>65</v>
      </c>
      <c r="AE48" s="10" t="s">
        <v>66</v>
      </c>
      <c r="AF48" s="10" t="s">
        <v>1292</v>
      </c>
      <c r="AG48" s="10" t="s">
        <v>102</v>
      </c>
      <c r="AH48" s="11"/>
      <c r="AI48" s="10" t="s">
        <v>69</v>
      </c>
      <c r="AJ48" s="10" t="s">
        <v>69</v>
      </c>
      <c r="AK48" s="11"/>
      <c r="AL48" s="10" t="s">
        <v>146</v>
      </c>
      <c r="AM48" s="10" t="s">
        <v>124</v>
      </c>
      <c r="AN48" s="11"/>
      <c r="AO48" s="10" t="s">
        <v>66</v>
      </c>
      <c r="AP48" s="10" t="s">
        <v>66</v>
      </c>
      <c r="AQ48" s="11"/>
      <c r="AR48" s="10" t="s">
        <v>74</v>
      </c>
      <c r="AS48" s="10" t="s">
        <v>74</v>
      </c>
      <c r="AT48" s="10" t="s">
        <v>74</v>
      </c>
      <c r="AU48" s="10" t="s">
        <v>72</v>
      </c>
      <c r="AV48" s="10" t="s">
        <v>72</v>
      </c>
      <c r="AW48" s="10" t="s">
        <v>74</v>
      </c>
      <c r="AX48" s="10" t="s">
        <v>66</v>
      </c>
      <c r="AY48" s="10" t="s">
        <v>66</v>
      </c>
      <c r="AZ48" s="10" t="s">
        <v>1253</v>
      </c>
      <c r="BA48" s="10" t="s">
        <v>214</v>
      </c>
      <c r="BB48" s="11"/>
      <c r="BC48" s="10" t="s">
        <v>87</v>
      </c>
      <c r="BD48" s="10" t="s">
        <v>140</v>
      </c>
      <c r="BE48" s="10">
        <v>8593.0</v>
      </c>
    </row>
    <row r="49">
      <c r="A49" s="8">
        <v>45390.64942129629</v>
      </c>
      <c r="B49" s="9">
        <v>45390.66363425926</v>
      </c>
      <c r="C49" s="10" t="s">
        <v>50</v>
      </c>
      <c r="D49" s="10" t="s">
        <v>1352</v>
      </c>
      <c r="E49" s="10">
        <v>100.0</v>
      </c>
      <c r="F49" s="10">
        <v>1228.0</v>
      </c>
      <c r="G49" s="10" t="b">
        <v>1</v>
      </c>
      <c r="H49" s="9">
        <v>45390.66364583333</v>
      </c>
      <c r="I49" s="10" t="s">
        <v>1353</v>
      </c>
      <c r="J49" s="11"/>
      <c r="K49" s="11"/>
      <c r="L49" s="11"/>
      <c r="M49" s="11"/>
      <c r="N49" s="10">
        <v>17.3724</v>
      </c>
      <c r="O49" s="10">
        <v>78.4378</v>
      </c>
      <c r="P49" s="10" t="s">
        <v>53</v>
      </c>
      <c r="Q49" s="10" t="s">
        <v>54</v>
      </c>
      <c r="R49" s="10" t="s">
        <v>55</v>
      </c>
      <c r="S49" s="10" t="s">
        <v>56</v>
      </c>
      <c r="T49" s="10" t="s">
        <v>108</v>
      </c>
      <c r="U49" s="10" t="s">
        <v>58</v>
      </c>
      <c r="V49" s="11"/>
      <c r="W49" s="10" t="s">
        <v>59</v>
      </c>
      <c r="X49" s="10" t="s">
        <v>80</v>
      </c>
      <c r="Y49" s="11"/>
      <c r="Z49" s="10" t="s">
        <v>61</v>
      </c>
      <c r="AA49" s="10" t="s">
        <v>62</v>
      </c>
      <c r="AB49" s="10" t="s">
        <v>63</v>
      </c>
      <c r="AC49" s="10" t="s">
        <v>64</v>
      </c>
      <c r="AD49" s="10" t="s">
        <v>66</v>
      </c>
      <c r="AE49" s="10" t="s">
        <v>66</v>
      </c>
      <c r="AF49" s="10" t="s">
        <v>189</v>
      </c>
      <c r="AG49" s="11"/>
      <c r="AH49" s="11"/>
      <c r="AI49" s="10" t="s">
        <v>66</v>
      </c>
      <c r="AJ49" s="10" t="s">
        <v>66</v>
      </c>
      <c r="AK49" s="10" t="s">
        <v>70</v>
      </c>
      <c r="AL49" s="11"/>
      <c r="AM49" s="10" t="s">
        <v>147</v>
      </c>
      <c r="AN49" s="11"/>
      <c r="AO49" s="10" t="s">
        <v>66</v>
      </c>
      <c r="AP49" s="10" t="s">
        <v>66</v>
      </c>
      <c r="AQ49" s="11"/>
      <c r="AR49" s="10" t="s">
        <v>74</v>
      </c>
      <c r="AS49" s="10" t="s">
        <v>74</v>
      </c>
      <c r="AT49" s="10" t="s">
        <v>74</v>
      </c>
      <c r="AU49" s="10" t="s">
        <v>72</v>
      </c>
      <c r="AV49" s="10" t="s">
        <v>72</v>
      </c>
      <c r="AW49" s="10" t="s">
        <v>74</v>
      </c>
      <c r="AX49" s="10" t="s">
        <v>69</v>
      </c>
      <c r="AY49" s="10" t="s">
        <v>66</v>
      </c>
      <c r="AZ49" s="10" t="s">
        <v>1253</v>
      </c>
      <c r="BA49" s="10" t="s">
        <v>1354</v>
      </c>
      <c r="BB49" s="11"/>
      <c r="BC49" s="10" t="s">
        <v>87</v>
      </c>
      <c r="BD49" s="10" t="s">
        <v>1355</v>
      </c>
      <c r="BE49" s="10">
        <v>1293.0</v>
      </c>
    </row>
    <row r="50">
      <c r="A50" s="8">
        <v>45390.65862268519</v>
      </c>
      <c r="B50" s="9">
        <v>45390.67246527778</v>
      </c>
      <c r="C50" s="10" t="s">
        <v>50</v>
      </c>
      <c r="D50" s="10" t="s">
        <v>1359</v>
      </c>
      <c r="E50" s="10">
        <v>100.0</v>
      </c>
      <c r="F50" s="10">
        <v>1196.0</v>
      </c>
      <c r="G50" s="10" t="b">
        <v>1</v>
      </c>
      <c r="H50" s="9">
        <v>45390.672476851854</v>
      </c>
      <c r="I50" s="10" t="s">
        <v>1360</v>
      </c>
      <c r="J50" s="11"/>
      <c r="K50" s="11"/>
      <c r="L50" s="11"/>
      <c r="M50" s="11"/>
      <c r="N50" s="10">
        <v>42.6241</v>
      </c>
      <c r="O50" s="10">
        <v>-88.6266</v>
      </c>
      <c r="P50" s="10" t="s">
        <v>53</v>
      </c>
      <c r="Q50" s="10" t="s">
        <v>54</v>
      </c>
      <c r="R50" s="10" t="s">
        <v>55</v>
      </c>
      <c r="S50" s="10" t="s">
        <v>98</v>
      </c>
      <c r="T50" s="10" t="s">
        <v>108</v>
      </c>
      <c r="U50" s="10" t="s">
        <v>78</v>
      </c>
      <c r="V50" s="11"/>
      <c r="W50" s="10" t="s">
        <v>138</v>
      </c>
      <c r="X50" s="10" t="s">
        <v>92</v>
      </c>
      <c r="Y50" s="11"/>
      <c r="Z50" s="10" t="s">
        <v>81</v>
      </c>
      <c r="AA50" s="10" t="s">
        <v>100</v>
      </c>
      <c r="AB50" s="10" t="s">
        <v>63</v>
      </c>
      <c r="AC50" s="10" t="s">
        <v>64</v>
      </c>
      <c r="AD50" s="10" t="s">
        <v>69</v>
      </c>
      <c r="AE50" s="10" t="s">
        <v>66</v>
      </c>
      <c r="AF50" s="10" t="s">
        <v>1292</v>
      </c>
      <c r="AG50" s="10" t="s">
        <v>102</v>
      </c>
      <c r="AH50" s="11"/>
      <c r="AI50" s="10" t="s">
        <v>69</v>
      </c>
      <c r="AJ50" s="10" t="s">
        <v>69</v>
      </c>
      <c r="AK50" s="11"/>
      <c r="AL50" s="10" t="s">
        <v>146</v>
      </c>
      <c r="AM50" s="10" t="s">
        <v>124</v>
      </c>
      <c r="AN50" s="11"/>
      <c r="AO50" s="10" t="s">
        <v>65</v>
      </c>
      <c r="AP50" s="10" t="s">
        <v>66</v>
      </c>
      <c r="AQ50" s="11"/>
      <c r="AR50" s="10" t="s">
        <v>74</v>
      </c>
      <c r="AS50" s="10" t="s">
        <v>74</v>
      </c>
      <c r="AT50" s="10" t="s">
        <v>74</v>
      </c>
      <c r="AU50" s="10" t="s">
        <v>72</v>
      </c>
      <c r="AV50" s="10" t="s">
        <v>74</v>
      </c>
      <c r="AW50" s="10" t="s">
        <v>74</v>
      </c>
      <c r="AX50" s="10" t="s">
        <v>69</v>
      </c>
      <c r="AY50" s="10" t="s">
        <v>66</v>
      </c>
      <c r="AZ50" s="10" t="s">
        <v>1253</v>
      </c>
      <c r="BA50" s="10" t="s">
        <v>181</v>
      </c>
      <c r="BB50" s="11"/>
      <c r="BC50" s="10" t="s">
        <v>87</v>
      </c>
      <c r="BD50" s="11"/>
      <c r="BE50" s="10">
        <v>3133.0</v>
      </c>
    </row>
    <row r="51">
      <c r="A51" s="8">
        <v>45390.682754629626</v>
      </c>
      <c r="B51" s="9">
        <v>45390.68714120371</v>
      </c>
      <c r="C51" s="10" t="s">
        <v>50</v>
      </c>
      <c r="D51" s="10" t="s">
        <v>1363</v>
      </c>
      <c r="E51" s="10">
        <v>100.0</v>
      </c>
      <c r="F51" s="10">
        <v>379.0</v>
      </c>
      <c r="G51" s="10" t="b">
        <v>1</v>
      </c>
      <c r="H51" s="9">
        <v>45390.68714120371</v>
      </c>
      <c r="I51" s="10" t="s">
        <v>1365</v>
      </c>
      <c r="J51" s="11"/>
      <c r="K51" s="11"/>
      <c r="L51" s="11"/>
      <c r="M51" s="11"/>
      <c r="N51" s="10">
        <v>17.3724</v>
      </c>
      <c r="O51" s="10">
        <v>78.4378</v>
      </c>
      <c r="P51" s="10" t="s">
        <v>53</v>
      </c>
      <c r="Q51" s="10" t="s">
        <v>54</v>
      </c>
      <c r="R51" s="10" t="s">
        <v>55</v>
      </c>
      <c r="S51" s="10" t="s">
        <v>56</v>
      </c>
      <c r="T51" s="10" t="s">
        <v>1241</v>
      </c>
      <c r="U51" s="10" t="s">
        <v>1358</v>
      </c>
      <c r="V51" s="11"/>
      <c r="W51" s="10" t="s">
        <v>59</v>
      </c>
      <c r="X51" s="10" t="s">
        <v>92</v>
      </c>
      <c r="Y51" s="11"/>
      <c r="Z51" s="10" t="s">
        <v>968</v>
      </c>
      <c r="AA51" s="10" t="s">
        <v>93</v>
      </c>
      <c r="AB51" s="10" t="s">
        <v>63</v>
      </c>
      <c r="AC51" s="10" t="s">
        <v>64</v>
      </c>
      <c r="AD51" s="10" t="s">
        <v>66</v>
      </c>
      <c r="AE51" s="10" t="s">
        <v>66</v>
      </c>
      <c r="AF51" s="10" t="s">
        <v>189</v>
      </c>
      <c r="AG51" s="11"/>
      <c r="AH51" s="11"/>
      <c r="AI51" s="10" t="s">
        <v>66</v>
      </c>
      <c r="AJ51" s="10" t="s">
        <v>66</v>
      </c>
      <c r="AK51" s="10" t="s">
        <v>70</v>
      </c>
      <c r="AL51" s="11"/>
      <c r="AM51" s="10" t="s">
        <v>71</v>
      </c>
      <c r="AN51" s="11"/>
      <c r="AO51" s="10" t="s">
        <v>66</v>
      </c>
      <c r="AP51" s="10" t="s">
        <v>66</v>
      </c>
      <c r="AQ51" s="11"/>
      <c r="AR51" s="10" t="s">
        <v>74</v>
      </c>
      <c r="AS51" s="10" t="s">
        <v>73</v>
      </c>
      <c r="AT51" s="10" t="s">
        <v>72</v>
      </c>
      <c r="AU51" s="10" t="s">
        <v>74</v>
      </c>
      <c r="AV51" s="10" t="s">
        <v>73</v>
      </c>
      <c r="AW51" s="10" t="s">
        <v>73</v>
      </c>
      <c r="AX51" s="10" t="s">
        <v>66</v>
      </c>
      <c r="AY51" s="10" t="s">
        <v>66</v>
      </c>
      <c r="AZ51" s="10" t="s">
        <v>1253</v>
      </c>
      <c r="BA51" s="10" t="s">
        <v>1366</v>
      </c>
      <c r="BB51" s="11"/>
      <c r="BC51" s="10" t="s">
        <v>87</v>
      </c>
      <c r="BD51" s="10" t="s">
        <v>126</v>
      </c>
      <c r="BE51" s="10">
        <v>4399.0</v>
      </c>
    </row>
    <row r="52">
      <c r="A52" s="8">
        <v>45390.70292824074</v>
      </c>
      <c r="B52" s="9">
        <v>45390.71346064815</v>
      </c>
      <c r="C52" s="10" t="s">
        <v>50</v>
      </c>
      <c r="D52" s="10" t="s">
        <v>230</v>
      </c>
      <c r="E52" s="10">
        <v>100.0</v>
      </c>
      <c r="F52" s="10">
        <v>909.0</v>
      </c>
      <c r="G52" s="10" t="b">
        <v>1</v>
      </c>
      <c r="H52" s="9">
        <v>45390.71346064815</v>
      </c>
      <c r="I52" s="10" t="s">
        <v>1367</v>
      </c>
      <c r="J52" s="11"/>
      <c r="K52" s="11"/>
      <c r="L52" s="11"/>
      <c r="M52" s="11"/>
      <c r="N52" s="10">
        <v>36.7405</v>
      </c>
      <c r="O52" s="10">
        <v>-119.7508</v>
      </c>
      <c r="P52" s="10" t="s">
        <v>53</v>
      </c>
      <c r="Q52" s="10" t="s">
        <v>54</v>
      </c>
      <c r="R52" s="10" t="s">
        <v>55</v>
      </c>
      <c r="S52" s="10" t="s">
        <v>98</v>
      </c>
      <c r="T52" s="10" t="s">
        <v>108</v>
      </c>
      <c r="U52" s="10" t="s">
        <v>78</v>
      </c>
      <c r="V52" s="11"/>
      <c r="W52" s="10" t="s">
        <v>79</v>
      </c>
      <c r="X52" s="10" t="s">
        <v>80</v>
      </c>
      <c r="Y52" s="11"/>
      <c r="Z52" s="10" t="s">
        <v>81</v>
      </c>
      <c r="AA52" s="10" t="s">
        <v>100</v>
      </c>
      <c r="AB52" s="10" t="s">
        <v>63</v>
      </c>
      <c r="AC52" s="10" t="s">
        <v>64</v>
      </c>
      <c r="AD52" s="10" t="s">
        <v>65</v>
      </c>
      <c r="AE52" s="10" t="s">
        <v>66</v>
      </c>
      <c r="AF52" s="10" t="s">
        <v>83</v>
      </c>
      <c r="AG52" s="11"/>
      <c r="AH52" s="11"/>
      <c r="AI52" s="10" t="s">
        <v>69</v>
      </c>
      <c r="AJ52" s="10" t="s">
        <v>69</v>
      </c>
      <c r="AK52" s="11"/>
      <c r="AL52" s="10" t="s">
        <v>123</v>
      </c>
      <c r="AM52" s="10" t="s">
        <v>124</v>
      </c>
      <c r="AN52" s="11"/>
      <c r="AO52" s="10" t="s">
        <v>66</v>
      </c>
      <c r="AP52" s="10" t="s">
        <v>66</v>
      </c>
      <c r="AQ52" s="11"/>
      <c r="AR52" s="10" t="s">
        <v>74</v>
      </c>
      <c r="AS52" s="10" t="s">
        <v>74</v>
      </c>
      <c r="AT52" s="10" t="s">
        <v>72</v>
      </c>
      <c r="AU52" s="10" t="s">
        <v>74</v>
      </c>
      <c r="AV52" s="10" t="s">
        <v>72</v>
      </c>
      <c r="AW52" s="10" t="s">
        <v>73</v>
      </c>
      <c r="AX52" s="10" t="s">
        <v>65</v>
      </c>
      <c r="AY52" s="10" t="s">
        <v>66</v>
      </c>
      <c r="AZ52" s="10" t="s">
        <v>1253</v>
      </c>
      <c r="BA52" s="10" t="s">
        <v>1368</v>
      </c>
      <c r="BB52" s="11"/>
      <c r="BC52" s="10" t="s">
        <v>87</v>
      </c>
      <c r="BD52" s="10" t="s">
        <v>126</v>
      </c>
      <c r="BE52" s="10">
        <v>7209.0</v>
      </c>
    </row>
    <row r="53">
      <c r="A53" s="8">
        <v>45390.703993055555</v>
      </c>
      <c r="B53" s="9">
        <v>45390.71811342592</v>
      </c>
      <c r="C53" s="10" t="s">
        <v>50</v>
      </c>
      <c r="D53" s="10" t="s">
        <v>1371</v>
      </c>
      <c r="E53" s="10">
        <v>100.0</v>
      </c>
      <c r="F53" s="10">
        <v>1219.0</v>
      </c>
      <c r="G53" s="10" t="b">
        <v>1</v>
      </c>
      <c r="H53" s="9">
        <v>45390.71811342592</v>
      </c>
      <c r="I53" s="10" t="s">
        <v>1372</v>
      </c>
      <c r="J53" s="11"/>
      <c r="K53" s="11"/>
      <c r="L53" s="11"/>
      <c r="M53" s="11"/>
      <c r="N53" s="10">
        <v>40.0178</v>
      </c>
      <c r="O53" s="10">
        <v>-82.978</v>
      </c>
      <c r="P53" s="10" t="s">
        <v>53</v>
      </c>
      <c r="Q53" s="10" t="s">
        <v>54</v>
      </c>
      <c r="R53" s="10" t="s">
        <v>55</v>
      </c>
      <c r="S53" s="10" t="s">
        <v>98</v>
      </c>
      <c r="T53" s="10" t="s">
        <v>108</v>
      </c>
      <c r="U53" s="10" t="s">
        <v>78</v>
      </c>
      <c r="V53" s="11"/>
      <c r="W53" s="10" t="s">
        <v>59</v>
      </c>
      <c r="X53" s="10" t="s">
        <v>92</v>
      </c>
      <c r="Y53" s="11"/>
      <c r="Z53" s="10" t="s">
        <v>61</v>
      </c>
      <c r="AA53" s="10" t="s">
        <v>100</v>
      </c>
      <c r="AB53" s="10" t="s">
        <v>63</v>
      </c>
      <c r="AC53" s="10" t="s">
        <v>64</v>
      </c>
      <c r="AD53" s="10" t="s">
        <v>69</v>
      </c>
      <c r="AE53" s="10" t="s">
        <v>66</v>
      </c>
      <c r="AF53" s="10" t="s">
        <v>83</v>
      </c>
      <c r="AG53" s="11"/>
      <c r="AH53" s="11"/>
      <c r="AI53" s="10" t="s">
        <v>69</v>
      </c>
      <c r="AJ53" s="10" t="s">
        <v>66</v>
      </c>
      <c r="AK53" s="10" t="s">
        <v>123</v>
      </c>
      <c r="AL53" s="11"/>
      <c r="AM53" s="10" t="s">
        <v>124</v>
      </c>
      <c r="AN53" s="11"/>
      <c r="AO53" s="10" t="s">
        <v>66</v>
      </c>
      <c r="AP53" s="10" t="s">
        <v>66</v>
      </c>
      <c r="AQ53" s="11"/>
      <c r="AR53" s="10" t="s">
        <v>74</v>
      </c>
      <c r="AS53" s="10" t="s">
        <v>74</v>
      </c>
      <c r="AT53" s="10" t="s">
        <v>73</v>
      </c>
      <c r="AU53" s="10" t="s">
        <v>72</v>
      </c>
      <c r="AV53" s="10" t="s">
        <v>113</v>
      </c>
      <c r="AW53" s="10" t="s">
        <v>74</v>
      </c>
      <c r="AX53" s="10" t="s">
        <v>65</v>
      </c>
      <c r="AY53" s="10" t="s">
        <v>69</v>
      </c>
      <c r="AZ53" s="10" t="s">
        <v>1253</v>
      </c>
      <c r="BA53" s="10" t="s">
        <v>200</v>
      </c>
      <c r="BB53" s="11"/>
      <c r="BC53" s="10" t="s">
        <v>87</v>
      </c>
      <c r="BD53" s="10" t="s">
        <v>1373</v>
      </c>
      <c r="BE53" s="10">
        <v>3937.0</v>
      </c>
    </row>
    <row r="54">
      <c r="A54" s="8">
        <v>45390.70600694444</v>
      </c>
      <c r="B54" s="9">
        <v>45390.717939814815</v>
      </c>
      <c r="C54" s="10" t="s">
        <v>50</v>
      </c>
      <c r="D54" s="10" t="s">
        <v>1374</v>
      </c>
      <c r="E54" s="10">
        <v>100.0</v>
      </c>
      <c r="F54" s="10">
        <v>1031.0</v>
      </c>
      <c r="G54" s="10" t="b">
        <v>1</v>
      </c>
      <c r="H54" s="9">
        <v>45390.71795138889</v>
      </c>
      <c r="I54" s="10" t="s">
        <v>1375</v>
      </c>
      <c r="J54" s="11"/>
      <c r="K54" s="11"/>
      <c r="L54" s="11"/>
      <c r="M54" s="11"/>
      <c r="N54" s="10">
        <v>40.7668</v>
      </c>
      <c r="O54" s="10">
        <v>-84.0996</v>
      </c>
      <c r="P54" s="10" t="s">
        <v>53</v>
      </c>
      <c r="Q54" s="10" t="s">
        <v>54</v>
      </c>
      <c r="R54" s="10" t="s">
        <v>55</v>
      </c>
      <c r="S54" s="10" t="s">
        <v>56</v>
      </c>
      <c r="T54" s="10" t="s">
        <v>108</v>
      </c>
      <c r="U54" s="10" t="s">
        <v>78</v>
      </c>
      <c r="V54" s="11"/>
      <c r="W54" s="10" t="s">
        <v>138</v>
      </c>
      <c r="X54" s="10" t="s">
        <v>80</v>
      </c>
      <c r="Y54" s="11"/>
      <c r="Z54" s="10" t="s">
        <v>61</v>
      </c>
      <c r="AA54" s="10" t="s">
        <v>112</v>
      </c>
      <c r="AB54" s="10" t="s">
        <v>63</v>
      </c>
      <c r="AC54" s="10" t="s">
        <v>64</v>
      </c>
      <c r="AD54" s="10" t="s">
        <v>66</v>
      </c>
      <c r="AE54" s="10" t="s">
        <v>66</v>
      </c>
      <c r="AF54" s="10" t="s">
        <v>83</v>
      </c>
      <c r="AG54" s="11"/>
      <c r="AH54" s="11"/>
      <c r="AI54" s="10" t="s">
        <v>66</v>
      </c>
      <c r="AJ54" s="10" t="s">
        <v>69</v>
      </c>
      <c r="AK54" s="11"/>
      <c r="AL54" s="10" t="s">
        <v>123</v>
      </c>
      <c r="AM54" s="10" t="s">
        <v>131</v>
      </c>
      <c r="AN54" s="11"/>
      <c r="AO54" s="10" t="s">
        <v>65</v>
      </c>
      <c r="AP54" s="10" t="s">
        <v>66</v>
      </c>
      <c r="AQ54" s="11"/>
      <c r="AR54" s="10" t="s">
        <v>73</v>
      </c>
      <c r="AS54" s="10" t="s">
        <v>74</v>
      </c>
      <c r="AT54" s="10" t="s">
        <v>74</v>
      </c>
      <c r="AU54" s="10" t="s">
        <v>72</v>
      </c>
      <c r="AV54" s="10" t="s">
        <v>72</v>
      </c>
      <c r="AW54" s="10" t="s">
        <v>982</v>
      </c>
      <c r="AX54" s="10" t="s">
        <v>66</v>
      </c>
      <c r="AY54" s="10" t="s">
        <v>66</v>
      </c>
      <c r="AZ54" s="10" t="s">
        <v>1253</v>
      </c>
      <c r="BA54" s="10" t="s">
        <v>214</v>
      </c>
      <c r="BB54" s="11"/>
      <c r="BC54" s="10" t="s">
        <v>87</v>
      </c>
      <c r="BD54" s="10" t="s">
        <v>1376</v>
      </c>
      <c r="BE54" s="10">
        <v>8246.0</v>
      </c>
    </row>
    <row r="55">
      <c r="A55" s="8">
        <v>45390.706041666665</v>
      </c>
      <c r="B55" s="9">
        <v>45390.72046296296</v>
      </c>
      <c r="C55" s="10" t="s">
        <v>50</v>
      </c>
      <c r="D55" s="10" t="s">
        <v>1377</v>
      </c>
      <c r="E55" s="10">
        <v>100.0</v>
      </c>
      <c r="F55" s="10">
        <v>1245.0</v>
      </c>
      <c r="G55" s="10" t="b">
        <v>1</v>
      </c>
      <c r="H55" s="9">
        <v>45390.72047453704</v>
      </c>
      <c r="I55" s="10" t="s">
        <v>1378</v>
      </c>
      <c r="J55" s="11"/>
      <c r="K55" s="11"/>
      <c r="L55" s="11"/>
      <c r="M55" s="11"/>
      <c r="N55" s="10">
        <v>39.0705</v>
      </c>
      <c r="O55" s="10">
        <v>-84.516</v>
      </c>
      <c r="P55" s="10" t="s">
        <v>53</v>
      </c>
      <c r="Q55" s="10" t="s">
        <v>54</v>
      </c>
      <c r="R55" s="10" t="s">
        <v>55</v>
      </c>
      <c r="S55" s="10" t="s">
        <v>98</v>
      </c>
      <c r="T55" s="10" t="s">
        <v>108</v>
      </c>
      <c r="U55" s="10" t="s">
        <v>78</v>
      </c>
      <c r="V55" s="11"/>
      <c r="W55" s="10" t="s">
        <v>957</v>
      </c>
      <c r="X55" s="10" t="s">
        <v>80</v>
      </c>
      <c r="Y55" s="11"/>
      <c r="Z55" s="10" t="s">
        <v>81</v>
      </c>
      <c r="AA55" s="10" t="s">
        <v>93</v>
      </c>
      <c r="AB55" s="10" t="s">
        <v>63</v>
      </c>
      <c r="AC55" s="10" t="s">
        <v>64</v>
      </c>
      <c r="AD55" s="10" t="s">
        <v>66</v>
      </c>
      <c r="AE55" s="10" t="s">
        <v>66</v>
      </c>
      <c r="AF55" s="10" t="s">
        <v>83</v>
      </c>
      <c r="AG55" s="11"/>
      <c r="AH55" s="11"/>
      <c r="AI55" s="10" t="s">
        <v>69</v>
      </c>
      <c r="AJ55" s="10" t="s">
        <v>69</v>
      </c>
      <c r="AK55" s="11"/>
      <c r="AL55" s="10" t="s">
        <v>70</v>
      </c>
      <c r="AM55" s="10" t="s">
        <v>1379</v>
      </c>
      <c r="AN55" s="10" t="s">
        <v>1380</v>
      </c>
      <c r="AO55" s="10" t="s">
        <v>66</v>
      </c>
      <c r="AP55" s="10" t="s">
        <v>66</v>
      </c>
      <c r="AQ55" s="11"/>
      <c r="AR55" s="10" t="s">
        <v>74</v>
      </c>
      <c r="AS55" s="10" t="s">
        <v>74</v>
      </c>
      <c r="AT55" s="10" t="s">
        <v>74</v>
      </c>
      <c r="AU55" s="10" t="s">
        <v>73</v>
      </c>
      <c r="AV55" s="10" t="s">
        <v>113</v>
      </c>
      <c r="AW55" s="10" t="s">
        <v>74</v>
      </c>
      <c r="AX55" s="10" t="s">
        <v>69</v>
      </c>
      <c r="AY55" s="10" t="s">
        <v>65</v>
      </c>
      <c r="AZ55" s="10" t="s">
        <v>1253</v>
      </c>
      <c r="BA55" s="10" t="s">
        <v>1381</v>
      </c>
      <c r="BB55" s="10" t="s">
        <v>1382</v>
      </c>
      <c r="BC55" s="10" t="s">
        <v>87</v>
      </c>
      <c r="BD55" s="10" t="s">
        <v>1383</v>
      </c>
      <c r="BE55" s="10">
        <v>1462.0</v>
      </c>
    </row>
    <row r="56">
      <c r="A56" s="8">
        <v>45390.72002314815</v>
      </c>
      <c r="B56" s="9">
        <v>45390.78138888889</v>
      </c>
      <c r="C56" s="10" t="s">
        <v>50</v>
      </c>
      <c r="D56" s="10" t="s">
        <v>1387</v>
      </c>
      <c r="E56" s="10">
        <v>100.0</v>
      </c>
      <c r="F56" s="10">
        <v>5302.0</v>
      </c>
      <c r="G56" s="10" t="b">
        <v>1</v>
      </c>
      <c r="H56" s="9">
        <v>45390.78140046296</v>
      </c>
      <c r="I56" s="10" t="s">
        <v>1391</v>
      </c>
      <c r="J56" s="11"/>
      <c r="K56" s="11"/>
      <c r="L56" s="11"/>
      <c r="M56" s="11"/>
      <c r="N56" s="10">
        <v>16.5033</v>
      </c>
      <c r="O56" s="10">
        <v>80.6465</v>
      </c>
      <c r="P56" s="10" t="s">
        <v>53</v>
      </c>
      <c r="Q56" s="10" t="s">
        <v>54</v>
      </c>
      <c r="R56" s="10" t="s">
        <v>55</v>
      </c>
      <c r="S56" s="10" t="s">
        <v>56</v>
      </c>
      <c r="T56" s="10" t="s">
        <v>1241</v>
      </c>
      <c r="U56" s="10" t="s">
        <v>58</v>
      </c>
      <c r="V56" s="11"/>
      <c r="W56" s="10" t="s">
        <v>138</v>
      </c>
      <c r="X56" s="10" t="s">
        <v>109</v>
      </c>
      <c r="Y56" s="11"/>
      <c r="Z56" s="10" t="s">
        <v>61</v>
      </c>
      <c r="AA56" s="10" t="s">
        <v>62</v>
      </c>
      <c r="AB56" s="10" t="s">
        <v>63</v>
      </c>
      <c r="AC56" s="10" t="s">
        <v>64</v>
      </c>
      <c r="AD56" s="10" t="s">
        <v>65</v>
      </c>
      <c r="AE56" s="10" t="s">
        <v>66</v>
      </c>
      <c r="AF56" s="10" t="s">
        <v>67</v>
      </c>
      <c r="AG56" s="10" t="s">
        <v>1323</v>
      </c>
      <c r="AH56" s="11"/>
      <c r="AI56" s="10" t="s">
        <v>66</v>
      </c>
      <c r="AJ56" s="10" t="s">
        <v>66</v>
      </c>
      <c r="AK56" s="10" t="s">
        <v>70</v>
      </c>
      <c r="AL56" s="11"/>
      <c r="AM56" s="10" t="s">
        <v>213</v>
      </c>
      <c r="AN56" s="11"/>
      <c r="AO56" s="10" t="s">
        <v>65</v>
      </c>
      <c r="AP56" s="10" t="s">
        <v>66</v>
      </c>
      <c r="AQ56" s="11"/>
      <c r="AR56" s="10" t="s">
        <v>73</v>
      </c>
      <c r="AS56" s="10" t="s">
        <v>72</v>
      </c>
      <c r="AT56" s="10" t="s">
        <v>73</v>
      </c>
      <c r="AU56" s="10" t="s">
        <v>74</v>
      </c>
      <c r="AV56" s="10" t="s">
        <v>73</v>
      </c>
      <c r="AW56" s="10" t="s">
        <v>73</v>
      </c>
      <c r="AX56" s="10" t="s">
        <v>65</v>
      </c>
      <c r="AY56" s="10" t="s">
        <v>69</v>
      </c>
      <c r="AZ56" s="10" t="s">
        <v>1298</v>
      </c>
      <c r="BA56" s="10" t="s">
        <v>1392</v>
      </c>
      <c r="BB56" s="11"/>
      <c r="BC56" s="10" t="s">
        <v>87</v>
      </c>
      <c r="BD56" s="10" t="s">
        <v>1393</v>
      </c>
      <c r="BE56" s="10">
        <v>8532.0</v>
      </c>
    </row>
    <row r="57">
      <c r="A57" s="8">
        <v>45390.72295138889</v>
      </c>
      <c r="B57" s="9">
        <v>45390.733831018515</v>
      </c>
      <c r="C57" s="10" t="s">
        <v>50</v>
      </c>
      <c r="D57" s="10" t="s">
        <v>1396</v>
      </c>
      <c r="E57" s="10">
        <v>100.0</v>
      </c>
      <c r="F57" s="10">
        <v>940.0</v>
      </c>
      <c r="G57" s="10" t="b">
        <v>1</v>
      </c>
      <c r="H57" s="9">
        <v>45390.73384259259</v>
      </c>
      <c r="I57" s="10" t="s">
        <v>1397</v>
      </c>
      <c r="J57" s="11"/>
      <c r="K57" s="11"/>
      <c r="L57" s="11"/>
      <c r="M57" s="11"/>
      <c r="N57" s="10">
        <v>41.6786</v>
      </c>
      <c r="O57" s="10">
        <v>-85.9579</v>
      </c>
      <c r="P57" s="10" t="s">
        <v>53</v>
      </c>
      <c r="Q57" s="10" t="s">
        <v>54</v>
      </c>
      <c r="R57" s="10" t="s">
        <v>55</v>
      </c>
      <c r="S57" s="10" t="s">
        <v>98</v>
      </c>
      <c r="T57" s="10" t="s">
        <v>108</v>
      </c>
      <c r="U57" s="10" t="s">
        <v>78</v>
      </c>
      <c r="V57" s="11"/>
      <c r="W57" s="10" t="s">
        <v>79</v>
      </c>
      <c r="X57" s="10" t="s">
        <v>80</v>
      </c>
      <c r="Y57" s="11"/>
      <c r="Z57" s="10" t="s">
        <v>81</v>
      </c>
      <c r="AA57" s="10" t="s">
        <v>112</v>
      </c>
      <c r="AB57" s="10" t="s">
        <v>63</v>
      </c>
      <c r="AC57" s="10" t="s">
        <v>64</v>
      </c>
      <c r="AD57" s="10" t="s">
        <v>65</v>
      </c>
      <c r="AE57" s="10" t="s">
        <v>66</v>
      </c>
      <c r="AF57" s="10" t="s">
        <v>1292</v>
      </c>
      <c r="AG57" s="10" t="s">
        <v>68</v>
      </c>
      <c r="AH57" s="11"/>
      <c r="AI57" s="10" t="s">
        <v>66</v>
      </c>
      <c r="AJ57" s="10" t="s">
        <v>69</v>
      </c>
      <c r="AK57" s="11"/>
      <c r="AL57" s="10" t="s">
        <v>146</v>
      </c>
      <c r="AM57" s="10" t="s">
        <v>973</v>
      </c>
      <c r="AN57" s="11"/>
      <c r="AO57" s="10" t="s">
        <v>66</v>
      </c>
      <c r="AP57" s="10" t="s">
        <v>66</v>
      </c>
      <c r="AQ57" s="11"/>
      <c r="AR57" s="10" t="s">
        <v>73</v>
      </c>
      <c r="AS57" s="10" t="s">
        <v>74</v>
      </c>
      <c r="AT57" s="10" t="s">
        <v>73</v>
      </c>
      <c r="AU57" s="10" t="s">
        <v>72</v>
      </c>
      <c r="AV57" s="10" t="s">
        <v>72</v>
      </c>
      <c r="AW57" s="10" t="s">
        <v>73</v>
      </c>
      <c r="AX57" s="10" t="s">
        <v>65</v>
      </c>
      <c r="AY57" s="10" t="s">
        <v>65</v>
      </c>
      <c r="AZ57" s="10" t="s">
        <v>1298</v>
      </c>
      <c r="BA57" s="10" t="s">
        <v>232</v>
      </c>
      <c r="BB57" s="11"/>
      <c r="BC57" s="10" t="s">
        <v>87</v>
      </c>
      <c r="BD57" s="11"/>
      <c r="BE57" s="10">
        <v>5489.0</v>
      </c>
    </row>
    <row r="58">
      <c r="A58" s="8">
        <v>45390.72789351852</v>
      </c>
      <c r="B58" s="9">
        <v>45390.735</v>
      </c>
      <c r="C58" s="10" t="s">
        <v>50</v>
      </c>
      <c r="D58" s="10" t="s">
        <v>1406</v>
      </c>
      <c r="E58" s="10">
        <v>100.0</v>
      </c>
      <c r="F58" s="10">
        <v>613.0</v>
      </c>
      <c r="G58" s="10" t="b">
        <v>1</v>
      </c>
      <c r="H58" s="9">
        <v>45390.735</v>
      </c>
      <c r="I58" s="10" t="s">
        <v>1407</v>
      </c>
      <c r="J58" s="11"/>
      <c r="K58" s="11"/>
      <c r="L58" s="11"/>
      <c r="M58" s="11"/>
      <c r="N58" s="10">
        <v>33.7237</v>
      </c>
      <c r="O58" s="10">
        <v>-116.3803</v>
      </c>
      <c r="P58" s="10" t="s">
        <v>53</v>
      </c>
      <c r="Q58" s="10" t="s">
        <v>54</v>
      </c>
      <c r="R58" s="10" t="s">
        <v>55</v>
      </c>
      <c r="S58" s="10" t="s">
        <v>98</v>
      </c>
      <c r="T58" s="10" t="s">
        <v>108</v>
      </c>
      <c r="U58" s="10" t="s">
        <v>78</v>
      </c>
      <c r="V58" s="11"/>
      <c r="W58" s="10" t="s">
        <v>138</v>
      </c>
      <c r="X58" s="10" t="s">
        <v>80</v>
      </c>
      <c r="Y58" s="11"/>
      <c r="Z58" s="10" t="s">
        <v>81</v>
      </c>
      <c r="AA58" s="10" t="s">
        <v>93</v>
      </c>
      <c r="AB58" s="10" t="s">
        <v>63</v>
      </c>
      <c r="AC58" s="10" t="s">
        <v>64</v>
      </c>
      <c r="AD58" s="10" t="s">
        <v>66</v>
      </c>
      <c r="AE58" s="10" t="s">
        <v>66</v>
      </c>
      <c r="AF58" s="10" t="s">
        <v>83</v>
      </c>
      <c r="AG58" s="11"/>
      <c r="AH58" s="11"/>
      <c r="AI58" s="10" t="s">
        <v>66</v>
      </c>
      <c r="AJ58" s="10" t="s">
        <v>69</v>
      </c>
      <c r="AK58" s="11"/>
      <c r="AL58" s="10" t="s">
        <v>70</v>
      </c>
      <c r="AM58" s="10" t="s">
        <v>973</v>
      </c>
      <c r="AN58" s="11"/>
      <c r="AO58" s="10" t="s">
        <v>66</v>
      </c>
      <c r="AP58" s="10" t="s">
        <v>66</v>
      </c>
      <c r="AQ58" s="11"/>
      <c r="AR58" s="10" t="s">
        <v>74</v>
      </c>
      <c r="AS58" s="10" t="s">
        <v>74</v>
      </c>
      <c r="AT58" s="10" t="s">
        <v>72</v>
      </c>
      <c r="AU58" s="10" t="s">
        <v>72</v>
      </c>
      <c r="AV58" s="10" t="s">
        <v>74</v>
      </c>
      <c r="AW58" s="10" t="s">
        <v>74</v>
      </c>
      <c r="AX58" s="10" t="s">
        <v>69</v>
      </c>
      <c r="AY58" s="10" t="s">
        <v>65</v>
      </c>
      <c r="AZ58" s="10" t="s">
        <v>1253</v>
      </c>
      <c r="BA58" s="10" t="s">
        <v>963</v>
      </c>
      <c r="BB58" s="11"/>
      <c r="BC58" s="10" t="s">
        <v>87</v>
      </c>
      <c r="BD58" s="10" t="s">
        <v>140</v>
      </c>
      <c r="BE58" s="10">
        <v>1705.0</v>
      </c>
    </row>
    <row r="59">
      <c r="A59" s="8">
        <v>45390.73112268518</v>
      </c>
      <c r="B59" s="9">
        <v>45390.746979166666</v>
      </c>
      <c r="C59" s="10" t="s">
        <v>50</v>
      </c>
      <c r="D59" s="10" t="s">
        <v>1408</v>
      </c>
      <c r="E59" s="10">
        <v>100.0</v>
      </c>
      <c r="F59" s="10">
        <v>1369.0</v>
      </c>
      <c r="G59" s="10" t="b">
        <v>1</v>
      </c>
      <c r="H59" s="9">
        <v>45390.746979166666</v>
      </c>
      <c r="I59" s="10" t="s">
        <v>1409</v>
      </c>
      <c r="J59" s="11"/>
      <c r="K59" s="11"/>
      <c r="L59" s="11"/>
      <c r="M59" s="11"/>
      <c r="N59" s="10">
        <v>26.4969</v>
      </c>
      <c r="O59" s="10">
        <v>80.3246</v>
      </c>
      <c r="P59" s="10" t="s">
        <v>53</v>
      </c>
      <c r="Q59" s="10" t="s">
        <v>54</v>
      </c>
      <c r="R59" s="10" t="s">
        <v>55</v>
      </c>
      <c r="S59" s="10" t="s">
        <v>98</v>
      </c>
      <c r="T59" s="10" t="s">
        <v>108</v>
      </c>
      <c r="U59" s="10" t="s">
        <v>58</v>
      </c>
      <c r="V59" s="11"/>
      <c r="W59" s="10" t="s">
        <v>138</v>
      </c>
      <c r="X59" s="10" t="s">
        <v>92</v>
      </c>
      <c r="Y59" s="11"/>
      <c r="Z59" s="10" t="s">
        <v>99</v>
      </c>
      <c r="AA59" s="10" t="s">
        <v>100</v>
      </c>
      <c r="AB59" s="10" t="s">
        <v>63</v>
      </c>
      <c r="AC59" s="10" t="s">
        <v>64</v>
      </c>
      <c r="AD59" s="10" t="s">
        <v>66</v>
      </c>
      <c r="AE59" s="10" t="s">
        <v>66</v>
      </c>
      <c r="AF59" s="10" t="s">
        <v>189</v>
      </c>
      <c r="AG59" s="11"/>
      <c r="AH59" s="11"/>
      <c r="AI59" s="10" t="s">
        <v>66</v>
      </c>
      <c r="AJ59" s="10" t="s">
        <v>69</v>
      </c>
      <c r="AK59" s="11"/>
      <c r="AL59" s="10" t="s">
        <v>84</v>
      </c>
      <c r="AM59" s="10" t="s">
        <v>124</v>
      </c>
      <c r="AN59" s="11"/>
      <c r="AO59" s="10" t="s">
        <v>66</v>
      </c>
      <c r="AP59" s="10" t="s">
        <v>66</v>
      </c>
      <c r="AQ59" s="11"/>
      <c r="AR59" s="10" t="s">
        <v>74</v>
      </c>
      <c r="AS59" s="10" t="s">
        <v>74</v>
      </c>
      <c r="AT59" s="10" t="s">
        <v>74</v>
      </c>
      <c r="AU59" s="10" t="s">
        <v>113</v>
      </c>
      <c r="AV59" s="10" t="s">
        <v>74</v>
      </c>
      <c r="AW59" s="10" t="s">
        <v>74</v>
      </c>
      <c r="AX59" s="10" t="s">
        <v>69</v>
      </c>
      <c r="AY59" s="10" t="s">
        <v>66</v>
      </c>
      <c r="AZ59" s="10" t="s">
        <v>1253</v>
      </c>
      <c r="BA59" s="10" t="s">
        <v>197</v>
      </c>
      <c r="BB59" s="11"/>
      <c r="BC59" s="10" t="s">
        <v>87</v>
      </c>
      <c r="BD59" s="10" t="s">
        <v>1410</v>
      </c>
      <c r="BE59" s="10">
        <v>2787.0</v>
      </c>
    </row>
    <row r="60">
      <c r="A60" s="8">
        <v>45390.782002314816</v>
      </c>
      <c r="B60" s="9">
        <v>45390.7968287037</v>
      </c>
      <c r="C60" s="10" t="s">
        <v>50</v>
      </c>
      <c r="D60" s="10" t="s">
        <v>1421</v>
      </c>
      <c r="E60" s="10">
        <v>100.0</v>
      </c>
      <c r="F60" s="10">
        <v>1280.0</v>
      </c>
      <c r="G60" s="10" t="b">
        <v>1</v>
      </c>
      <c r="H60" s="9">
        <v>45390.7968287037</v>
      </c>
      <c r="I60" s="10" t="s">
        <v>1422</v>
      </c>
      <c r="J60" s="11"/>
      <c r="K60" s="11"/>
      <c r="L60" s="11"/>
      <c r="M60" s="11"/>
      <c r="N60" s="10">
        <v>44.3233</v>
      </c>
      <c r="O60" s="10">
        <v>-69.7687</v>
      </c>
      <c r="P60" s="10" t="s">
        <v>53</v>
      </c>
      <c r="Q60" s="10" t="s">
        <v>54</v>
      </c>
      <c r="R60" s="10" t="s">
        <v>55</v>
      </c>
      <c r="S60" s="10" t="s">
        <v>98</v>
      </c>
      <c r="T60" s="10" t="s">
        <v>108</v>
      </c>
      <c r="U60" s="10" t="s">
        <v>78</v>
      </c>
      <c r="V60" s="11"/>
      <c r="W60" s="10" t="s">
        <v>79</v>
      </c>
      <c r="X60" s="10" t="s">
        <v>80</v>
      </c>
      <c r="Y60" s="11"/>
      <c r="Z60" s="10" t="s">
        <v>61</v>
      </c>
      <c r="AA60" s="10" t="s">
        <v>93</v>
      </c>
      <c r="AB60" s="10" t="s">
        <v>63</v>
      </c>
      <c r="AC60" s="10" t="s">
        <v>64</v>
      </c>
      <c r="AD60" s="10" t="s">
        <v>65</v>
      </c>
      <c r="AE60" s="10" t="s">
        <v>66</v>
      </c>
      <c r="AF60" s="10" t="s">
        <v>189</v>
      </c>
      <c r="AG60" s="11"/>
      <c r="AH60" s="11"/>
      <c r="AI60" s="10" t="s">
        <v>69</v>
      </c>
      <c r="AJ60" s="10" t="s">
        <v>69</v>
      </c>
      <c r="AK60" s="11"/>
      <c r="AL60" s="10" t="s">
        <v>123</v>
      </c>
      <c r="AM60" s="10" t="s">
        <v>147</v>
      </c>
      <c r="AN60" s="11"/>
      <c r="AO60" s="10" t="s">
        <v>69</v>
      </c>
      <c r="AP60" s="10" t="s">
        <v>66</v>
      </c>
      <c r="AQ60" s="11"/>
      <c r="AR60" s="10" t="s">
        <v>73</v>
      </c>
      <c r="AS60" s="10" t="s">
        <v>74</v>
      </c>
      <c r="AT60" s="10" t="s">
        <v>74</v>
      </c>
      <c r="AU60" s="10" t="s">
        <v>72</v>
      </c>
      <c r="AV60" s="10" t="s">
        <v>72</v>
      </c>
      <c r="AW60" s="10" t="s">
        <v>74</v>
      </c>
      <c r="AX60" s="10" t="s">
        <v>69</v>
      </c>
      <c r="AY60" s="10" t="s">
        <v>66</v>
      </c>
      <c r="AZ60" s="10" t="s">
        <v>1253</v>
      </c>
      <c r="BA60" s="10" t="s">
        <v>1423</v>
      </c>
      <c r="BB60" s="11"/>
      <c r="BC60" s="10" t="s">
        <v>87</v>
      </c>
      <c r="BD60" s="10" t="s">
        <v>140</v>
      </c>
      <c r="BE60" s="10">
        <v>8094.0</v>
      </c>
    </row>
    <row r="61">
      <c r="A61" s="8">
        <v>45390.782013888886</v>
      </c>
      <c r="B61" s="9">
        <v>45390.800671296296</v>
      </c>
      <c r="C61" s="10" t="s">
        <v>50</v>
      </c>
      <c r="D61" s="10" t="s">
        <v>1424</v>
      </c>
      <c r="E61" s="10">
        <v>100.0</v>
      </c>
      <c r="F61" s="10">
        <v>1612.0</v>
      </c>
      <c r="G61" s="10" t="b">
        <v>1</v>
      </c>
      <c r="H61" s="9">
        <v>45390.80068287037</v>
      </c>
      <c r="I61" s="10" t="s">
        <v>1425</v>
      </c>
      <c r="J61" s="11"/>
      <c r="K61" s="11"/>
      <c r="L61" s="11"/>
      <c r="M61" s="11"/>
      <c r="N61" s="10">
        <v>12.8996</v>
      </c>
      <c r="O61" s="10">
        <v>80.2209</v>
      </c>
      <c r="P61" s="10" t="s">
        <v>53</v>
      </c>
      <c r="Q61" s="10" t="s">
        <v>54</v>
      </c>
      <c r="R61" s="10" t="s">
        <v>55</v>
      </c>
      <c r="S61" s="10" t="s">
        <v>98</v>
      </c>
      <c r="T61" s="10" t="s">
        <v>1241</v>
      </c>
      <c r="U61" s="10" t="s">
        <v>58</v>
      </c>
      <c r="V61" s="11"/>
      <c r="W61" s="10" t="s">
        <v>138</v>
      </c>
      <c r="X61" s="10" t="s">
        <v>92</v>
      </c>
      <c r="Y61" s="11"/>
      <c r="Z61" s="10" t="s">
        <v>61</v>
      </c>
      <c r="AA61" s="10" t="s">
        <v>62</v>
      </c>
      <c r="AB61" s="10" t="s">
        <v>63</v>
      </c>
      <c r="AC61" s="10" t="s">
        <v>64</v>
      </c>
      <c r="AD61" s="10" t="s">
        <v>66</v>
      </c>
      <c r="AE61" s="10" t="s">
        <v>66</v>
      </c>
      <c r="AF61" s="10" t="s">
        <v>83</v>
      </c>
      <c r="AG61" s="11"/>
      <c r="AH61" s="11"/>
      <c r="AI61" s="10" t="s">
        <v>66</v>
      </c>
      <c r="AJ61" s="10" t="s">
        <v>66</v>
      </c>
      <c r="AK61" s="10" t="s">
        <v>123</v>
      </c>
      <c r="AL61" s="11"/>
      <c r="AM61" s="10" t="s">
        <v>161</v>
      </c>
      <c r="AN61" s="11"/>
      <c r="AO61" s="10" t="s">
        <v>66</v>
      </c>
      <c r="AP61" s="10" t="s">
        <v>66</v>
      </c>
      <c r="AQ61" s="11"/>
      <c r="AR61" s="10" t="s">
        <v>73</v>
      </c>
      <c r="AS61" s="10" t="s">
        <v>74</v>
      </c>
      <c r="AT61" s="10" t="s">
        <v>73</v>
      </c>
      <c r="AU61" s="10" t="s">
        <v>74</v>
      </c>
      <c r="AV61" s="10" t="s">
        <v>74</v>
      </c>
      <c r="AW61" s="10" t="s">
        <v>74</v>
      </c>
      <c r="AX61" s="10" t="s">
        <v>65</v>
      </c>
      <c r="AY61" s="10" t="s">
        <v>66</v>
      </c>
      <c r="AZ61" s="10" t="s">
        <v>1253</v>
      </c>
      <c r="BA61" s="10" t="s">
        <v>1426</v>
      </c>
      <c r="BB61" s="11"/>
      <c r="BC61" s="10" t="s">
        <v>87</v>
      </c>
      <c r="BD61" s="10" t="s">
        <v>1427</v>
      </c>
      <c r="BE61" s="10">
        <v>2655.0</v>
      </c>
    </row>
    <row r="62">
      <c r="A62" s="8">
        <v>45390.788877314815</v>
      </c>
      <c r="B62" s="9">
        <v>45390.79953703703</v>
      </c>
      <c r="C62" s="10" t="s">
        <v>50</v>
      </c>
      <c r="D62" s="10" t="s">
        <v>1430</v>
      </c>
      <c r="E62" s="10">
        <v>100.0</v>
      </c>
      <c r="F62" s="10">
        <v>920.0</v>
      </c>
      <c r="G62" s="10" t="b">
        <v>1</v>
      </c>
      <c r="H62" s="9">
        <v>45390.79953703703</v>
      </c>
      <c r="I62" s="10" t="s">
        <v>1442</v>
      </c>
      <c r="J62" s="11"/>
      <c r="K62" s="11"/>
      <c r="L62" s="11"/>
      <c r="M62" s="11"/>
      <c r="N62" s="10">
        <v>11.0142</v>
      </c>
      <c r="O62" s="10">
        <v>76.9941</v>
      </c>
      <c r="P62" s="10" t="s">
        <v>53</v>
      </c>
      <c r="Q62" s="10" t="s">
        <v>54</v>
      </c>
      <c r="R62" s="10" t="s">
        <v>55</v>
      </c>
      <c r="S62" s="10" t="s">
        <v>98</v>
      </c>
      <c r="T62" s="10" t="s">
        <v>1241</v>
      </c>
      <c r="U62" s="10" t="s">
        <v>58</v>
      </c>
      <c r="V62" s="11"/>
      <c r="W62" s="10" t="s">
        <v>59</v>
      </c>
      <c r="X62" s="10" t="s">
        <v>92</v>
      </c>
      <c r="Y62" s="11"/>
      <c r="Z62" s="10" t="s">
        <v>99</v>
      </c>
      <c r="AA62" s="10" t="s">
        <v>62</v>
      </c>
      <c r="AB62" s="10" t="s">
        <v>63</v>
      </c>
      <c r="AC62" s="10" t="s">
        <v>64</v>
      </c>
      <c r="AD62" s="10" t="s">
        <v>65</v>
      </c>
      <c r="AE62" s="10" t="s">
        <v>66</v>
      </c>
      <c r="AF62" s="10" t="s">
        <v>67</v>
      </c>
      <c r="AG62" s="10" t="s">
        <v>68</v>
      </c>
      <c r="AH62" s="11"/>
      <c r="AI62" s="10" t="s">
        <v>66</v>
      </c>
      <c r="AJ62" s="10" t="s">
        <v>66</v>
      </c>
      <c r="AK62" s="10" t="s">
        <v>146</v>
      </c>
      <c r="AL62" s="11"/>
      <c r="AM62" s="10" t="s">
        <v>147</v>
      </c>
      <c r="AN62" s="11"/>
      <c r="AO62" s="10" t="s">
        <v>65</v>
      </c>
      <c r="AP62" s="10" t="s">
        <v>1266</v>
      </c>
      <c r="AQ62" s="11"/>
      <c r="AR62" s="10" t="s">
        <v>72</v>
      </c>
      <c r="AS62" s="10" t="s">
        <v>73</v>
      </c>
      <c r="AT62" s="10" t="s">
        <v>74</v>
      </c>
      <c r="AU62" s="10" t="s">
        <v>73</v>
      </c>
      <c r="AV62" s="10" t="s">
        <v>72</v>
      </c>
      <c r="AW62" s="10" t="s">
        <v>73</v>
      </c>
      <c r="AX62" s="10" t="s">
        <v>65</v>
      </c>
      <c r="AY62" s="10" t="s">
        <v>66</v>
      </c>
      <c r="AZ62" s="10" t="s">
        <v>1298</v>
      </c>
      <c r="BA62" s="10" t="s">
        <v>1443</v>
      </c>
      <c r="BB62" s="11"/>
      <c r="BC62" s="10" t="s">
        <v>87</v>
      </c>
      <c r="BD62" s="10" t="s">
        <v>1444</v>
      </c>
      <c r="BE62" s="10">
        <v>9289.0</v>
      </c>
    </row>
    <row r="63">
      <c r="A63" s="8">
        <v>45390.78895833333</v>
      </c>
      <c r="B63" s="9">
        <v>45390.79993055556</v>
      </c>
      <c r="C63" s="10" t="s">
        <v>50</v>
      </c>
      <c r="D63" s="10" t="s">
        <v>1435</v>
      </c>
      <c r="E63" s="10">
        <v>100.0</v>
      </c>
      <c r="F63" s="10">
        <v>947.0</v>
      </c>
      <c r="G63" s="10" t="b">
        <v>1</v>
      </c>
      <c r="H63" s="9">
        <v>45390.799942129626</v>
      </c>
      <c r="I63" s="10" t="s">
        <v>1447</v>
      </c>
      <c r="J63" s="11"/>
      <c r="K63" s="11"/>
      <c r="L63" s="11"/>
      <c r="M63" s="11"/>
      <c r="N63" s="10">
        <v>11.0142</v>
      </c>
      <c r="O63" s="10">
        <v>76.9941</v>
      </c>
      <c r="P63" s="10" t="s">
        <v>53</v>
      </c>
      <c r="Q63" s="10" t="s">
        <v>54</v>
      </c>
      <c r="R63" s="10" t="s">
        <v>55</v>
      </c>
      <c r="S63" s="10" t="s">
        <v>56</v>
      </c>
      <c r="T63" s="10" t="s">
        <v>1241</v>
      </c>
      <c r="U63" s="10" t="s">
        <v>58</v>
      </c>
      <c r="V63" s="11"/>
      <c r="W63" s="10" t="s">
        <v>59</v>
      </c>
      <c r="X63" s="10" t="s">
        <v>92</v>
      </c>
      <c r="Y63" s="11"/>
      <c r="Z63" s="10" t="s">
        <v>99</v>
      </c>
      <c r="AA63" s="10" t="s">
        <v>82</v>
      </c>
      <c r="AB63" s="10" t="s">
        <v>63</v>
      </c>
      <c r="AC63" s="10" t="s">
        <v>64</v>
      </c>
      <c r="AD63" s="10" t="s">
        <v>65</v>
      </c>
      <c r="AE63" s="10" t="s">
        <v>69</v>
      </c>
      <c r="AF63" s="11"/>
      <c r="AG63" s="10" t="s">
        <v>102</v>
      </c>
      <c r="AH63" s="11"/>
      <c r="AI63" s="10" t="s">
        <v>69</v>
      </c>
      <c r="AJ63" s="10" t="s">
        <v>69</v>
      </c>
      <c r="AK63" s="11"/>
      <c r="AL63" s="10" t="s">
        <v>70</v>
      </c>
      <c r="AM63" s="10" t="s">
        <v>1297</v>
      </c>
      <c r="AN63" s="11"/>
      <c r="AO63" s="10" t="s">
        <v>65</v>
      </c>
      <c r="AP63" s="10" t="s">
        <v>1266</v>
      </c>
      <c r="AQ63" s="11"/>
      <c r="AR63" s="10" t="s">
        <v>72</v>
      </c>
      <c r="AS63" s="10" t="s">
        <v>72</v>
      </c>
      <c r="AT63" s="10" t="s">
        <v>73</v>
      </c>
      <c r="AU63" s="10" t="s">
        <v>74</v>
      </c>
      <c r="AV63" s="10" t="s">
        <v>74</v>
      </c>
      <c r="AW63" s="10" t="s">
        <v>73</v>
      </c>
      <c r="AX63" s="10" t="s">
        <v>65</v>
      </c>
      <c r="AY63" s="10" t="s">
        <v>65</v>
      </c>
      <c r="AZ63" s="10" t="s">
        <v>1253</v>
      </c>
      <c r="BA63" s="10" t="s">
        <v>1426</v>
      </c>
      <c r="BB63" s="11"/>
      <c r="BC63" s="10" t="s">
        <v>87</v>
      </c>
      <c r="BD63" s="10" t="s">
        <v>1448</v>
      </c>
      <c r="BE63" s="10">
        <v>6438.0</v>
      </c>
    </row>
    <row r="64">
      <c r="A64" s="8">
        <v>45390.79445601852</v>
      </c>
      <c r="B64" s="9">
        <v>45390.79672453704</v>
      </c>
      <c r="C64" s="10" t="s">
        <v>50</v>
      </c>
      <c r="D64" s="10" t="s">
        <v>1450</v>
      </c>
      <c r="E64" s="10">
        <v>100.0</v>
      </c>
      <c r="F64" s="10">
        <v>196.0</v>
      </c>
      <c r="G64" s="10" t="b">
        <v>1</v>
      </c>
      <c r="H64" s="9">
        <v>45390.79673611111</v>
      </c>
      <c r="I64" s="10" t="s">
        <v>1451</v>
      </c>
      <c r="J64" s="11"/>
      <c r="K64" s="11"/>
      <c r="L64" s="11"/>
      <c r="M64" s="11"/>
      <c r="N64" s="10">
        <v>9.9327</v>
      </c>
      <c r="O64" s="10">
        <v>78.1141</v>
      </c>
      <c r="P64" s="10" t="s">
        <v>53</v>
      </c>
      <c r="Q64" s="10" t="s">
        <v>54</v>
      </c>
      <c r="R64" s="10" t="s">
        <v>55</v>
      </c>
      <c r="S64" s="10" t="s">
        <v>56</v>
      </c>
      <c r="T64" s="10" t="s">
        <v>1241</v>
      </c>
      <c r="U64" s="10" t="s">
        <v>58</v>
      </c>
      <c r="V64" s="11"/>
      <c r="W64" s="10" t="s">
        <v>59</v>
      </c>
      <c r="X64" s="10" t="s">
        <v>80</v>
      </c>
      <c r="Y64" s="11"/>
      <c r="Z64" s="10" t="s">
        <v>99</v>
      </c>
      <c r="AA64" s="10" t="s">
        <v>100</v>
      </c>
      <c r="AB64" s="10" t="s">
        <v>63</v>
      </c>
      <c r="AC64" s="10" t="s">
        <v>64</v>
      </c>
      <c r="AD64" s="10" t="s">
        <v>65</v>
      </c>
      <c r="AE64" s="10" t="s">
        <v>66</v>
      </c>
      <c r="AF64" s="10" t="s">
        <v>189</v>
      </c>
      <c r="AG64" s="11"/>
      <c r="AH64" s="11"/>
      <c r="AI64" s="10" t="s">
        <v>66</v>
      </c>
      <c r="AJ64" s="10" t="s">
        <v>66</v>
      </c>
      <c r="AK64" s="10" t="s">
        <v>146</v>
      </c>
      <c r="AL64" s="11"/>
      <c r="AM64" s="10" t="s">
        <v>161</v>
      </c>
      <c r="AN64" s="11"/>
      <c r="AO64" s="10" t="s">
        <v>66</v>
      </c>
      <c r="AP64" s="10" t="s">
        <v>66</v>
      </c>
      <c r="AQ64" s="11"/>
      <c r="AR64" s="10" t="s">
        <v>72</v>
      </c>
      <c r="AS64" s="10" t="s">
        <v>73</v>
      </c>
      <c r="AT64" s="10" t="s">
        <v>73</v>
      </c>
      <c r="AU64" s="10" t="s">
        <v>74</v>
      </c>
      <c r="AV64" s="10" t="s">
        <v>73</v>
      </c>
      <c r="AW64" s="10" t="s">
        <v>74</v>
      </c>
      <c r="AX64" s="10" t="s">
        <v>66</v>
      </c>
      <c r="AY64" s="10" t="s">
        <v>66</v>
      </c>
      <c r="AZ64" s="10" t="s">
        <v>1298</v>
      </c>
      <c r="BA64" s="10" t="s">
        <v>1354</v>
      </c>
      <c r="BB64" s="11"/>
      <c r="BC64" s="10" t="s">
        <v>87</v>
      </c>
      <c r="BD64" s="10" t="s">
        <v>140</v>
      </c>
      <c r="BE64" s="10">
        <v>7820.0</v>
      </c>
    </row>
    <row r="65">
      <c r="A65" s="8">
        <v>45391.351875</v>
      </c>
      <c r="B65" s="9">
        <v>45391.36512731481</v>
      </c>
      <c r="C65" s="10" t="s">
        <v>50</v>
      </c>
      <c r="D65" s="10" t="s">
        <v>1452</v>
      </c>
      <c r="E65" s="10">
        <v>100.0</v>
      </c>
      <c r="F65" s="10">
        <v>1145.0</v>
      </c>
      <c r="G65" s="10" t="b">
        <v>1</v>
      </c>
      <c r="H65" s="9">
        <v>45391.36513888889</v>
      </c>
      <c r="I65" s="10" t="s">
        <v>1453</v>
      </c>
      <c r="J65" s="11"/>
      <c r="K65" s="11"/>
      <c r="L65" s="11"/>
      <c r="M65" s="11"/>
      <c r="N65" s="10">
        <v>8.1832</v>
      </c>
      <c r="O65" s="10">
        <v>77.4277</v>
      </c>
      <c r="P65" s="10" t="s">
        <v>53</v>
      </c>
      <c r="Q65" s="10" t="s">
        <v>54</v>
      </c>
      <c r="R65" s="10" t="s">
        <v>55</v>
      </c>
      <c r="S65" s="10" t="s">
        <v>56</v>
      </c>
      <c r="T65" s="10" t="s">
        <v>108</v>
      </c>
      <c r="U65" s="10" t="s">
        <v>58</v>
      </c>
      <c r="V65" s="11"/>
      <c r="W65" s="10" t="s">
        <v>59</v>
      </c>
      <c r="X65" s="10" t="s">
        <v>80</v>
      </c>
      <c r="Y65" s="11"/>
      <c r="Z65" s="10" t="s">
        <v>99</v>
      </c>
      <c r="AA65" s="10" t="s">
        <v>100</v>
      </c>
      <c r="AB65" s="10" t="s">
        <v>63</v>
      </c>
      <c r="AC65" s="10" t="s">
        <v>64</v>
      </c>
      <c r="AD65" s="10" t="s">
        <v>65</v>
      </c>
      <c r="AE65" s="10" t="s">
        <v>66</v>
      </c>
      <c r="AF65" s="10" t="s">
        <v>83</v>
      </c>
      <c r="AG65" s="11"/>
      <c r="AH65" s="11"/>
      <c r="AI65" s="10" t="s">
        <v>66</v>
      </c>
      <c r="AJ65" s="10" t="s">
        <v>69</v>
      </c>
      <c r="AK65" s="11"/>
      <c r="AL65" s="10" t="s">
        <v>123</v>
      </c>
      <c r="AM65" s="10" t="s">
        <v>124</v>
      </c>
      <c r="AN65" s="11"/>
      <c r="AO65" s="10" t="s">
        <v>66</v>
      </c>
      <c r="AP65" s="10" t="s">
        <v>66</v>
      </c>
      <c r="AQ65" s="11"/>
      <c r="AR65" s="10" t="s">
        <v>73</v>
      </c>
      <c r="AS65" s="10" t="s">
        <v>74</v>
      </c>
      <c r="AT65" s="10" t="s">
        <v>74</v>
      </c>
      <c r="AU65" s="10" t="s">
        <v>72</v>
      </c>
      <c r="AV65" s="10" t="s">
        <v>72</v>
      </c>
      <c r="AW65" s="10" t="s">
        <v>74</v>
      </c>
      <c r="AX65" s="10" t="s">
        <v>69</v>
      </c>
      <c r="AY65" s="10" t="s">
        <v>65</v>
      </c>
      <c r="AZ65" s="10" t="s">
        <v>1253</v>
      </c>
      <c r="BA65" s="10" t="s">
        <v>999</v>
      </c>
      <c r="BB65" s="11"/>
      <c r="BC65" s="10" t="s">
        <v>87</v>
      </c>
      <c r="BD65" s="10" t="s">
        <v>1454</v>
      </c>
      <c r="BE65" s="10">
        <v>3984.0</v>
      </c>
    </row>
    <row r="66">
      <c r="A66" s="8">
        <v>45391.35215277778</v>
      </c>
      <c r="B66" s="9">
        <v>45391.36035879629</v>
      </c>
      <c r="C66" s="10" t="s">
        <v>50</v>
      </c>
      <c r="D66" s="10" t="s">
        <v>1455</v>
      </c>
      <c r="E66" s="10">
        <v>100.0</v>
      </c>
      <c r="F66" s="10">
        <v>709.0</v>
      </c>
      <c r="G66" s="10" t="b">
        <v>1</v>
      </c>
      <c r="H66" s="9">
        <v>45391.36037037037</v>
      </c>
      <c r="I66" s="10" t="s">
        <v>1456</v>
      </c>
      <c r="J66" s="11"/>
      <c r="K66" s="11"/>
      <c r="L66" s="11"/>
      <c r="M66" s="11"/>
      <c r="N66" s="10">
        <v>28.652</v>
      </c>
      <c r="O66" s="10">
        <v>77.1663</v>
      </c>
      <c r="P66" s="10" t="s">
        <v>53</v>
      </c>
      <c r="Q66" s="10" t="s">
        <v>54</v>
      </c>
      <c r="R66" s="10" t="s">
        <v>55</v>
      </c>
      <c r="S66" s="10" t="s">
        <v>98</v>
      </c>
      <c r="T66" s="10" t="s">
        <v>1241</v>
      </c>
      <c r="U66" s="10" t="s">
        <v>58</v>
      </c>
      <c r="V66" s="11"/>
      <c r="W66" s="10" t="s">
        <v>138</v>
      </c>
      <c r="X66" s="10" t="s">
        <v>80</v>
      </c>
      <c r="Y66" s="11"/>
      <c r="Z66" s="10" t="s">
        <v>81</v>
      </c>
      <c r="AA66" s="10" t="s">
        <v>112</v>
      </c>
      <c r="AB66" s="10" t="s">
        <v>63</v>
      </c>
      <c r="AC66" s="10" t="s">
        <v>64</v>
      </c>
      <c r="AD66" s="10" t="s">
        <v>66</v>
      </c>
      <c r="AE66" s="10" t="s">
        <v>66</v>
      </c>
      <c r="AF66" s="10" t="s">
        <v>1457</v>
      </c>
      <c r="AG66" s="10" t="s">
        <v>102</v>
      </c>
      <c r="AH66" s="11"/>
      <c r="AI66" s="10" t="s">
        <v>66</v>
      </c>
      <c r="AJ66" s="10" t="s">
        <v>69</v>
      </c>
      <c r="AK66" s="11"/>
      <c r="AL66" s="10" t="s">
        <v>146</v>
      </c>
      <c r="AM66" s="10" t="s">
        <v>973</v>
      </c>
      <c r="AN66" s="11"/>
      <c r="AO66" s="10" t="s">
        <v>66</v>
      </c>
      <c r="AP66" s="10" t="s">
        <v>66</v>
      </c>
      <c r="AQ66" s="11"/>
      <c r="AR66" s="10" t="s">
        <v>74</v>
      </c>
      <c r="AS66" s="10" t="s">
        <v>74</v>
      </c>
      <c r="AT66" s="10" t="s">
        <v>74</v>
      </c>
      <c r="AU66" s="10" t="s">
        <v>72</v>
      </c>
      <c r="AV66" s="10" t="s">
        <v>113</v>
      </c>
      <c r="AW66" s="10" t="s">
        <v>74</v>
      </c>
      <c r="AX66" s="10" t="s">
        <v>69</v>
      </c>
      <c r="AY66" s="10" t="s">
        <v>66</v>
      </c>
      <c r="AZ66" s="10" t="s">
        <v>1253</v>
      </c>
      <c r="BA66" s="10" t="s">
        <v>132</v>
      </c>
      <c r="BB66" s="11"/>
      <c r="BC66" s="10" t="s">
        <v>87</v>
      </c>
      <c r="BD66" s="10" t="s">
        <v>140</v>
      </c>
      <c r="BE66" s="10">
        <v>8097.0</v>
      </c>
    </row>
    <row r="67">
      <c r="A67" s="8">
        <v>45391.35273148148</v>
      </c>
      <c r="B67" s="9">
        <v>45391.3669212963</v>
      </c>
      <c r="C67" s="10" t="s">
        <v>50</v>
      </c>
      <c r="D67" s="10" t="s">
        <v>1458</v>
      </c>
      <c r="E67" s="10">
        <v>100.0</v>
      </c>
      <c r="F67" s="10">
        <v>1225.0</v>
      </c>
      <c r="G67" s="10" t="b">
        <v>1</v>
      </c>
      <c r="H67" s="9">
        <v>45391.3669212963</v>
      </c>
      <c r="I67" s="10" t="s">
        <v>1459</v>
      </c>
      <c r="J67" s="11"/>
      <c r="K67" s="11"/>
      <c r="L67" s="11"/>
      <c r="M67" s="11"/>
      <c r="N67" s="10">
        <v>42.5166</v>
      </c>
      <c r="O67" s="10">
        <v>14.1386</v>
      </c>
      <c r="P67" s="10" t="s">
        <v>53</v>
      </c>
      <c r="Q67" s="10" t="s">
        <v>54</v>
      </c>
      <c r="R67" s="10" t="s">
        <v>55</v>
      </c>
      <c r="S67" s="10" t="s">
        <v>98</v>
      </c>
      <c r="T67" s="10" t="s">
        <v>1241</v>
      </c>
      <c r="U67" s="10" t="s">
        <v>78</v>
      </c>
      <c r="V67" s="11"/>
      <c r="W67" s="10" t="s">
        <v>79</v>
      </c>
      <c r="X67" s="10" t="s">
        <v>80</v>
      </c>
      <c r="Y67" s="11"/>
      <c r="Z67" s="10" t="s">
        <v>61</v>
      </c>
      <c r="AA67" s="10" t="s">
        <v>100</v>
      </c>
      <c r="AB67" s="10" t="s">
        <v>63</v>
      </c>
      <c r="AC67" s="10" t="s">
        <v>64</v>
      </c>
      <c r="AD67" s="10" t="s">
        <v>66</v>
      </c>
      <c r="AE67" s="10" t="s">
        <v>66</v>
      </c>
      <c r="AF67" s="10" t="s">
        <v>83</v>
      </c>
      <c r="AG67" s="11"/>
      <c r="AH67" s="11"/>
      <c r="AI67" s="10" t="s">
        <v>66</v>
      </c>
      <c r="AJ67" s="10" t="s">
        <v>69</v>
      </c>
      <c r="AK67" s="11"/>
      <c r="AL67" s="10" t="s">
        <v>70</v>
      </c>
      <c r="AM67" s="10" t="s">
        <v>131</v>
      </c>
      <c r="AN67" s="11"/>
      <c r="AO67" s="10" t="s">
        <v>66</v>
      </c>
      <c r="AP67" s="10" t="s">
        <v>66</v>
      </c>
      <c r="AQ67" s="11"/>
      <c r="AR67" s="10" t="s">
        <v>74</v>
      </c>
      <c r="AS67" s="10" t="s">
        <v>74</v>
      </c>
      <c r="AT67" s="10" t="s">
        <v>74</v>
      </c>
      <c r="AU67" s="10" t="s">
        <v>74</v>
      </c>
      <c r="AV67" s="10" t="s">
        <v>74</v>
      </c>
      <c r="AW67" s="10" t="s">
        <v>74</v>
      </c>
      <c r="AX67" s="10" t="s">
        <v>69</v>
      </c>
      <c r="AY67" s="10" t="s">
        <v>66</v>
      </c>
      <c r="AZ67" s="10" t="s">
        <v>1253</v>
      </c>
      <c r="BA67" s="10" t="s">
        <v>999</v>
      </c>
      <c r="BB67" s="11"/>
      <c r="BC67" s="10" t="s">
        <v>87</v>
      </c>
      <c r="BD67" s="11"/>
      <c r="BE67" s="10">
        <v>6471.0</v>
      </c>
    </row>
    <row r="68">
      <c r="A68" s="8">
        <v>45391.35313657407</v>
      </c>
      <c r="B68" s="9">
        <v>45391.36116898148</v>
      </c>
      <c r="C68" s="10" t="s">
        <v>50</v>
      </c>
      <c r="D68" s="10" t="s">
        <v>1460</v>
      </c>
      <c r="E68" s="10">
        <v>100.0</v>
      </c>
      <c r="F68" s="10">
        <v>694.0</v>
      </c>
      <c r="G68" s="10" t="b">
        <v>1</v>
      </c>
      <c r="H68" s="9">
        <v>45391.36116898148</v>
      </c>
      <c r="I68" s="10" t="s">
        <v>1461</v>
      </c>
      <c r="J68" s="11"/>
      <c r="K68" s="11"/>
      <c r="L68" s="11"/>
      <c r="M68" s="11"/>
      <c r="N68" s="10">
        <v>37.825</v>
      </c>
      <c r="O68" s="10">
        <v>-87.5655</v>
      </c>
      <c r="P68" s="10" t="s">
        <v>53</v>
      </c>
      <c r="Q68" s="10" t="s">
        <v>54</v>
      </c>
      <c r="R68" s="10" t="s">
        <v>55</v>
      </c>
      <c r="S68" s="10" t="s">
        <v>56</v>
      </c>
      <c r="T68" s="10" t="s">
        <v>108</v>
      </c>
      <c r="U68" s="10" t="s">
        <v>78</v>
      </c>
      <c r="V68" s="11"/>
      <c r="W68" s="10" t="s">
        <v>79</v>
      </c>
      <c r="X68" s="10" t="s">
        <v>92</v>
      </c>
      <c r="Y68" s="11"/>
      <c r="Z68" s="10" t="s">
        <v>81</v>
      </c>
      <c r="AA68" s="10" t="s">
        <v>93</v>
      </c>
      <c r="AB68" s="10" t="s">
        <v>63</v>
      </c>
      <c r="AC68" s="10" t="s">
        <v>64</v>
      </c>
      <c r="AD68" s="10" t="s">
        <v>65</v>
      </c>
      <c r="AE68" s="10" t="s">
        <v>69</v>
      </c>
      <c r="AF68" s="11"/>
      <c r="AG68" s="10" t="s">
        <v>68</v>
      </c>
      <c r="AH68" s="11"/>
      <c r="AI68" s="10" t="s">
        <v>69</v>
      </c>
      <c r="AJ68" s="10" t="s">
        <v>69</v>
      </c>
      <c r="AK68" s="11"/>
      <c r="AL68" s="10" t="s">
        <v>84</v>
      </c>
      <c r="AM68" s="10" t="s">
        <v>124</v>
      </c>
      <c r="AN68" s="11"/>
      <c r="AO68" s="10" t="s">
        <v>66</v>
      </c>
      <c r="AP68" s="10" t="s">
        <v>66</v>
      </c>
      <c r="AQ68" s="11"/>
      <c r="AR68" s="10" t="s">
        <v>73</v>
      </c>
      <c r="AS68" s="10" t="s">
        <v>113</v>
      </c>
      <c r="AT68" s="10" t="s">
        <v>73</v>
      </c>
      <c r="AU68" s="10" t="s">
        <v>74</v>
      </c>
      <c r="AV68" s="10" t="s">
        <v>72</v>
      </c>
      <c r="AW68" s="10" t="s">
        <v>74</v>
      </c>
      <c r="AX68" s="10" t="s">
        <v>66</v>
      </c>
      <c r="AY68" s="10" t="s">
        <v>66</v>
      </c>
      <c r="AZ68" s="10" t="s">
        <v>1285</v>
      </c>
      <c r="BA68" s="10" t="s">
        <v>1426</v>
      </c>
      <c r="BB68" s="11"/>
      <c r="BC68" s="10" t="s">
        <v>87</v>
      </c>
      <c r="BD68" s="10" t="s">
        <v>1441</v>
      </c>
      <c r="BE68" s="10">
        <v>7495.0</v>
      </c>
    </row>
    <row r="69">
      <c r="A69" s="8">
        <v>45391.35445601852</v>
      </c>
      <c r="B69" s="9">
        <v>45391.365694444445</v>
      </c>
      <c r="C69" s="10" t="s">
        <v>50</v>
      </c>
      <c r="D69" s="10" t="s">
        <v>1462</v>
      </c>
      <c r="E69" s="10">
        <v>100.0</v>
      </c>
      <c r="F69" s="10">
        <v>970.0</v>
      </c>
      <c r="G69" s="10" t="b">
        <v>1</v>
      </c>
      <c r="H69" s="9">
        <v>45391.36570601852</v>
      </c>
      <c r="I69" s="10" t="s">
        <v>1463</v>
      </c>
      <c r="J69" s="11"/>
      <c r="K69" s="11"/>
      <c r="L69" s="11"/>
      <c r="M69" s="11"/>
      <c r="N69" s="10">
        <v>37.2613</v>
      </c>
      <c r="O69" s="10">
        <v>-79.9335</v>
      </c>
      <c r="P69" s="10" t="s">
        <v>53</v>
      </c>
      <c r="Q69" s="10" t="s">
        <v>54</v>
      </c>
      <c r="R69" s="10" t="s">
        <v>55</v>
      </c>
      <c r="S69" s="10" t="s">
        <v>98</v>
      </c>
      <c r="T69" s="10" t="s">
        <v>1241</v>
      </c>
      <c r="U69" s="10" t="s">
        <v>78</v>
      </c>
      <c r="V69" s="11"/>
      <c r="W69" s="10" t="s">
        <v>79</v>
      </c>
      <c r="X69" s="10" t="s">
        <v>109</v>
      </c>
      <c r="Y69" s="11"/>
      <c r="Z69" s="10" t="s">
        <v>81</v>
      </c>
      <c r="AA69" s="10" t="s">
        <v>93</v>
      </c>
      <c r="AB69" s="10" t="s">
        <v>63</v>
      </c>
      <c r="AC69" s="10" t="s">
        <v>64</v>
      </c>
      <c r="AD69" s="10" t="s">
        <v>66</v>
      </c>
      <c r="AE69" s="10" t="s">
        <v>66</v>
      </c>
      <c r="AF69" s="10" t="s">
        <v>83</v>
      </c>
      <c r="AG69" s="11"/>
      <c r="AH69" s="11"/>
      <c r="AI69" s="10" t="s">
        <v>66</v>
      </c>
      <c r="AJ69" s="10" t="s">
        <v>69</v>
      </c>
      <c r="AK69" s="11"/>
      <c r="AL69" s="10" t="s">
        <v>70</v>
      </c>
      <c r="AM69" s="10" t="s">
        <v>213</v>
      </c>
      <c r="AN69" s="11"/>
      <c r="AO69" s="10" t="s">
        <v>66</v>
      </c>
      <c r="AP69" s="10" t="s">
        <v>66</v>
      </c>
      <c r="AQ69" s="11"/>
      <c r="AR69" s="10" t="s">
        <v>74</v>
      </c>
      <c r="AS69" s="10" t="s">
        <v>74</v>
      </c>
      <c r="AT69" s="10" t="s">
        <v>72</v>
      </c>
      <c r="AU69" s="10" t="s">
        <v>72</v>
      </c>
      <c r="AV69" s="10" t="s">
        <v>74</v>
      </c>
      <c r="AW69" s="10" t="s">
        <v>74</v>
      </c>
      <c r="AX69" s="10" t="s">
        <v>65</v>
      </c>
      <c r="AY69" s="10" t="s">
        <v>66</v>
      </c>
      <c r="AZ69" s="10" t="s">
        <v>1253</v>
      </c>
      <c r="BA69" s="10" t="s">
        <v>1464</v>
      </c>
      <c r="BB69" s="11"/>
      <c r="BC69" s="10" t="s">
        <v>87</v>
      </c>
      <c r="BD69" s="10" t="s">
        <v>69</v>
      </c>
      <c r="BE69" s="10">
        <v>4827.0</v>
      </c>
    </row>
    <row r="70">
      <c r="A70" s="8">
        <v>45391.36966435185</v>
      </c>
      <c r="B70" s="9">
        <v>45391.38045138889</v>
      </c>
      <c r="C70" s="10" t="s">
        <v>50</v>
      </c>
      <c r="D70" s="10" t="s">
        <v>1465</v>
      </c>
      <c r="E70" s="10">
        <v>100.0</v>
      </c>
      <c r="F70" s="10">
        <v>932.0</v>
      </c>
      <c r="G70" s="10" t="b">
        <v>1</v>
      </c>
      <c r="H70" s="9">
        <v>45391.38046296296</v>
      </c>
      <c r="I70" s="10" t="s">
        <v>1466</v>
      </c>
      <c r="J70" s="11"/>
      <c r="K70" s="11"/>
      <c r="L70" s="11"/>
      <c r="M70" s="11"/>
      <c r="N70" s="10">
        <v>17.3724</v>
      </c>
      <c r="O70" s="10">
        <v>78.4378</v>
      </c>
      <c r="P70" s="10" t="s">
        <v>53</v>
      </c>
      <c r="Q70" s="10" t="s">
        <v>54</v>
      </c>
      <c r="R70" s="10" t="s">
        <v>55</v>
      </c>
      <c r="S70" s="10" t="s">
        <v>56</v>
      </c>
      <c r="T70" s="10" t="s">
        <v>1241</v>
      </c>
      <c r="U70" s="10" t="s">
        <v>58</v>
      </c>
      <c r="V70" s="11"/>
      <c r="W70" s="10" t="s">
        <v>138</v>
      </c>
      <c r="X70" s="10" t="s">
        <v>80</v>
      </c>
      <c r="Y70" s="11"/>
      <c r="Z70" s="10" t="s">
        <v>99</v>
      </c>
      <c r="AA70" s="10" t="s">
        <v>62</v>
      </c>
      <c r="AB70" s="10" t="s">
        <v>63</v>
      </c>
      <c r="AC70" s="10" t="s">
        <v>64</v>
      </c>
      <c r="AD70" s="10" t="s">
        <v>66</v>
      </c>
      <c r="AE70" s="10" t="s">
        <v>66</v>
      </c>
      <c r="AF70" s="10" t="s">
        <v>83</v>
      </c>
      <c r="AG70" s="11"/>
      <c r="AH70" s="11"/>
      <c r="AI70" s="10" t="s">
        <v>66</v>
      </c>
      <c r="AJ70" s="10" t="s">
        <v>69</v>
      </c>
      <c r="AK70" s="11"/>
      <c r="AL70" s="10" t="s">
        <v>146</v>
      </c>
      <c r="AM70" s="10" t="s">
        <v>131</v>
      </c>
      <c r="AN70" s="11"/>
      <c r="AO70" s="10" t="s">
        <v>66</v>
      </c>
      <c r="AP70" s="10" t="s">
        <v>66</v>
      </c>
      <c r="AQ70" s="11"/>
      <c r="AR70" s="10" t="s">
        <v>74</v>
      </c>
      <c r="AS70" s="10" t="s">
        <v>74</v>
      </c>
      <c r="AT70" s="10" t="s">
        <v>73</v>
      </c>
      <c r="AU70" s="10" t="s">
        <v>74</v>
      </c>
      <c r="AV70" s="10" t="s">
        <v>74</v>
      </c>
      <c r="AW70" s="10" t="s">
        <v>74</v>
      </c>
      <c r="AX70" s="10" t="s">
        <v>69</v>
      </c>
      <c r="AY70" s="10" t="s">
        <v>66</v>
      </c>
      <c r="AZ70" s="10" t="s">
        <v>1253</v>
      </c>
      <c r="BA70" s="10" t="s">
        <v>181</v>
      </c>
      <c r="BB70" s="11"/>
      <c r="BC70" s="10" t="s">
        <v>87</v>
      </c>
      <c r="BD70" s="10" t="s">
        <v>140</v>
      </c>
      <c r="BE70" s="10">
        <v>4269.0</v>
      </c>
    </row>
    <row r="71">
      <c r="A71" s="8">
        <v>45391.37008101852</v>
      </c>
      <c r="B71" s="9">
        <v>45391.3737962963</v>
      </c>
      <c r="C71" s="10" t="s">
        <v>50</v>
      </c>
      <c r="D71" s="10" t="s">
        <v>1467</v>
      </c>
      <c r="E71" s="10">
        <v>100.0</v>
      </c>
      <c r="F71" s="10">
        <v>321.0</v>
      </c>
      <c r="G71" s="10" t="b">
        <v>1</v>
      </c>
      <c r="H71" s="9">
        <v>45391.37380787037</v>
      </c>
      <c r="I71" s="10" t="s">
        <v>1468</v>
      </c>
      <c r="J71" s="11"/>
      <c r="K71" s="11"/>
      <c r="L71" s="11"/>
      <c r="M71" s="11"/>
      <c r="N71" s="10">
        <v>12.8996</v>
      </c>
      <c r="O71" s="10">
        <v>80.2209</v>
      </c>
      <c r="P71" s="10" t="s">
        <v>53</v>
      </c>
      <c r="Q71" s="10" t="s">
        <v>54</v>
      </c>
      <c r="R71" s="10" t="s">
        <v>55</v>
      </c>
      <c r="S71" s="10" t="s">
        <v>98</v>
      </c>
      <c r="T71" s="10" t="s">
        <v>108</v>
      </c>
      <c r="U71" s="10" t="s">
        <v>58</v>
      </c>
      <c r="V71" s="11"/>
      <c r="W71" s="10" t="s">
        <v>59</v>
      </c>
      <c r="X71" s="10" t="s">
        <v>80</v>
      </c>
      <c r="Y71" s="11"/>
      <c r="Z71" s="10" t="s">
        <v>968</v>
      </c>
      <c r="AA71" s="10" t="s">
        <v>100</v>
      </c>
      <c r="AB71" s="10" t="s">
        <v>63</v>
      </c>
      <c r="AC71" s="10" t="s">
        <v>64</v>
      </c>
      <c r="AD71" s="10" t="s">
        <v>66</v>
      </c>
      <c r="AE71" s="10" t="s">
        <v>66</v>
      </c>
      <c r="AF71" s="10" t="s">
        <v>83</v>
      </c>
      <c r="AG71" s="11"/>
      <c r="AH71" s="11"/>
      <c r="AI71" s="10" t="s">
        <v>66</v>
      </c>
      <c r="AJ71" s="10" t="s">
        <v>66</v>
      </c>
      <c r="AK71" s="10" t="s">
        <v>70</v>
      </c>
      <c r="AL71" s="11"/>
      <c r="AM71" s="10" t="s">
        <v>103</v>
      </c>
      <c r="AN71" s="11"/>
      <c r="AO71" s="10" t="s">
        <v>65</v>
      </c>
      <c r="AP71" s="10" t="s">
        <v>66</v>
      </c>
      <c r="AQ71" s="11"/>
      <c r="AR71" s="10" t="s">
        <v>74</v>
      </c>
      <c r="AS71" s="10" t="s">
        <v>74</v>
      </c>
      <c r="AT71" s="10" t="s">
        <v>74</v>
      </c>
      <c r="AU71" s="10" t="s">
        <v>72</v>
      </c>
      <c r="AV71" s="10" t="s">
        <v>74</v>
      </c>
      <c r="AW71" s="10" t="s">
        <v>74</v>
      </c>
      <c r="AX71" s="10" t="s">
        <v>69</v>
      </c>
      <c r="AY71" s="10" t="s">
        <v>66</v>
      </c>
      <c r="AZ71" s="10" t="s">
        <v>1253</v>
      </c>
      <c r="BA71" s="10" t="s">
        <v>181</v>
      </c>
      <c r="BB71" s="11"/>
      <c r="BC71" s="10" t="s">
        <v>87</v>
      </c>
      <c r="BD71" s="10" t="s">
        <v>69</v>
      </c>
      <c r="BE71" s="10">
        <v>8470.0</v>
      </c>
    </row>
    <row r="72">
      <c r="A72" s="8">
        <v>45391.37866898148</v>
      </c>
      <c r="B72" s="9">
        <v>45391.38483796296</v>
      </c>
      <c r="C72" s="10" t="s">
        <v>50</v>
      </c>
      <c r="D72" s="10" t="s">
        <v>1469</v>
      </c>
      <c r="E72" s="10">
        <v>100.0</v>
      </c>
      <c r="F72" s="10">
        <v>532.0</v>
      </c>
      <c r="G72" s="10" t="b">
        <v>1</v>
      </c>
      <c r="H72" s="9">
        <v>45391.38483796296</v>
      </c>
      <c r="I72" s="10" t="s">
        <v>1471</v>
      </c>
      <c r="J72" s="11"/>
      <c r="K72" s="11"/>
      <c r="L72" s="11"/>
      <c r="M72" s="11"/>
      <c r="N72" s="10">
        <v>12.8996</v>
      </c>
      <c r="O72" s="10">
        <v>80.2209</v>
      </c>
      <c r="P72" s="10" t="s">
        <v>53</v>
      </c>
      <c r="Q72" s="10" t="s">
        <v>54</v>
      </c>
      <c r="R72" s="10" t="s">
        <v>55</v>
      </c>
      <c r="S72" s="10" t="s">
        <v>98</v>
      </c>
      <c r="T72" s="10" t="s">
        <v>1241</v>
      </c>
      <c r="U72" s="10" t="s">
        <v>58</v>
      </c>
      <c r="V72" s="11"/>
      <c r="W72" s="10" t="s">
        <v>59</v>
      </c>
      <c r="X72" s="10" t="s">
        <v>92</v>
      </c>
      <c r="Y72" s="11"/>
      <c r="Z72" s="10" t="s">
        <v>99</v>
      </c>
      <c r="AA72" s="10" t="s">
        <v>62</v>
      </c>
      <c r="AB72" s="10" t="s">
        <v>63</v>
      </c>
      <c r="AC72" s="10" t="s">
        <v>64</v>
      </c>
      <c r="AD72" s="10" t="s">
        <v>66</v>
      </c>
      <c r="AE72" s="10" t="s">
        <v>66</v>
      </c>
      <c r="AF72" s="10" t="s">
        <v>1292</v>
      </c>
      <c r="AG72" s="10" t="s">
        <v>68</v>
      </c>
      <c r="AH72" s="11"/>
      <c r="AI72" s="10" t="s">
        <v>66</v>
      </c>
      <c r="AJ72" s="10" t="s">
        <v>66</v>
      </c>
      <c r="AK72" s="10" t="s">
        <v>70</v>
      </c>
      <c r="AL72" s="11"/>
      <c r="AM72" s="10" t="s">
        <v>147</v>
      </c>
      <c r="AN72" s="11"/>
      <c r="AO72" s="10" t="s">
        <v>66</v>
      </c>
      <c r="AP72" s="10" t="s">
        <v>66</v>
      </c>
      <c r="AQ72" s="11"/>
      <c r="AR72" s="10" t="s">
        <v>73</v>
      </c>
      <c r="AS72" s="10" t="s">
        <v>72</v>
      </c>
      <c r="AT72" s="10" t="s">
        <v>74</v>
      </c>
      <c r="AU72" s="10" t="s">
        <v>72</v>
      </c>
      <c r="AV72" s="10" t="s">
        <v>72</v>
      </c>
      <c r="AW72" s="10" t="s">
        <v>73</v>
      </c>
      <c r="AX72" s="10" t="s">
        <v>65</v>
      </c>
      <c r="AY72" s="10" t="s">
        <v>65</v>
      </c>
      <c r="AZ72" s="10" t="s">
        <v>1253</v>
      </c>
      <c r="BA72" s="10" t="s">
        <v>1472</v>
      </c>
      <c r="BB72" s="11"/>
      <c r="BC72" s="10" t="s">
        <v>87</v>
      </c>
      <c r="BD72" s="10" t="s">
        <v>115</v>
      </c>
      <c r="BE72" s="10">
        <v>8221.0</v>
      </c>
    </row>
    <row r="73">
      <c r="A73" s="8">
        <v>45391.39267361111</v>
      </c>
      <c r="B73" s="9">
        <v>45391.4034375</v>
      </c>
      <c r="C73" s="10" t="s">
        <v>50</v>
      </c>
      <c r="D73" s="10" t="s">
        <v>76</v>
      </c>
      <c r="E73" s="10">
        <v>100.0</v>
      </c>
      <c r="F73" s="10">
        <v>930.0</v>
      </c>
      <c r="G73" s="10" t="b">
        <v>1</v>
      </c>
      <c r="H73" s="9">
        <v>45391.403449074074</v>
      </c>
      <c r="I73" s="10" t="s">
        <v>1474</v>
      </c>
      <c r="J73" s="11"/>
      <c r="K73" s="11"/>
      <c r="L73" s="11"/>
      <c r="M73" s="11"/>
      <c r="N73" s="10">
        <v>34.0782</v>
      </c>
      <c r="O73" s="10">
        <v>-84.6485</v>
      </c>
      <c r="P73" s="10" t="s">
        <v>53</v>
      </c>
      <c r="Q73" s="10" t="s">
        <v>54</v>
      </c>
      <c r="R73" s="10" t="s">
        <v>55</v>
      </c>
      <c r="S73" s="10" t="s">
        <v>56</v>
      </c>
      <c r="T73" s="10" t="s">
        <v>1241</v>
      </c>
      <c r="U73" s="10" t="s">
        <v>78</v>
      </c>
      <c r="V73" s="11"/>
      <c r="W73" s="10" t="s">
        <v>79</v>
      </c>
      <c r="X73" s="10" t="s">
        <v>80</v>
      </c>
      <c r="Y73" s="11"/>
      <c r="Z73" s="10" t="s">
        <v>81</v>
      </c>
      <c r="AA73" s="10" t="s">
        <v>100</v>
      </c>
      <c r="AB73" s="10" t="s">
        <v>63</v>
      </c>
      <c r="AC73" s="10" t="s">
        <v>64</v>
      </c>
      <c r="AD73" s="10" t="s">
        <v>66</v>
      </c>
      <c r="AE73" s="10" t="s">
        <v>66</v>
      </c>
      <c r="AF73" s="10" t="s">
        <v>189</v>
      </c>
      <c r="AG73" s="11"/>
      <c r="AH73" s="11"/>
      <c r="AI73" s="10" t="s">
        <v>69</v>
      </c>
      <c r="AJ73" s="10" t="s">
        <v>69</v>
      </c>
      <c r="AK73" s="11"/>
      <c r="AL73" s="10" t="s">
        <v>84</v>
      </c>
      <c r="AM73" s="10" t="s">
        <v>124</v>
      </c>
      <c r="AN73" s="11"/>
      <c r="AO73" s="10" t="s">
        <v>66</v>
      </c>
      <c r="AP73" s="10" t="s">
        <v>66</v>
      </c>
      <c r="AQ73" s="11"/>
      <c r="AR73" s="10" t="s">
        <v>74</v>
      </c>
      <c r="AS73" s="10" t="s">
        <v>74</v>
      </c>
      <c r="AT73" s="10" t="s">
        <v>72</v>
      </c>
      <c r="AU73" s="10" t="s">
        <v>74</v>
      </c>
      <c r="AV73" s="10" t="s">
        <v>74</v>
      </c>
      <c r="AW73" s="10" t="s">
        <v>74</v>
      </c>
      <c r="AX73" s="10" t="s">
        <v>69</v>
      </c>
      <c r="AY73" s="10" t="s">
        <v>66</v>
      </c>
      <c r="AZ73" s="10" t="s">
        <v>1253</v>
      </c>
      <c r="BA73" s="10" t="s">
        <v>86</v>
      </c>
      <c r="BB73" s="11"/>
      <c r="BC73" s="10" t="s">
        <v>87</v>
      </c>
      <c r="BD73" s="10" t="s">
        <v>126</v>
      </c>
      <c r="BE73" s="10">
        <v>2760.0</v>
      </c>
    </row>
    <row r="74">
      <c r="A74" s="8">
        <v>45391.39461805556</v>
      </c>
      <c r="B74" s="9">
        <v>45391.40283564815</v>
      </c>
      <c r="C74" s="10" t="s">
        <v>50</v>
      </c>
      <c r="D74" s="10" t="s">
        <v>1478</v>
      </c>
      <c r="E74" s="10">
        <v>100.0</v>
      </c>
      <c r="F74" s="10">
        <v>710.0</v>
      </c>
      <c r="G74" s="10" t="b">
        <v>1</v>
      </c>
      <c r="H74" s="9">
        <v>45391.40284722222</v>
      </c>
      <c r="I74" s="10" t="s">
        <v>1479</v>
      </c>
      <c r="J74" s="11"/>
      <c r="K74" s="11"/>
      <c r="L74" s="11"/>
      <c r="M74" s="11"/>
      <c r="N74" s="10">
        <v>11.2203</v>
      </c>
      <c r="O74" s="10">
        <v>78.1663</v>
      </c>
      <c r="P74" s="10" t="s">
        <v>53</v>
      </c>
      <c r="Q74" s="10" t="s">
        <v>54</v>
      </c>
      <c r="R74" s="10" t="s">
        <v>55</v>
      </c>
      <c r="S74" s="10" t="s">
        <v>98</v>
      </c>
      <c r="T74" s="10" t="s">
        <v>1241</v>
      </c>
      <c r="U74" s="10" t="s">
        <v>58</v>
      </c>
      <c r="V74" s="11"/>
      <c r="W74" s="10" t="s">
        <v>59</v>
      </c>
      <c r="X74" s="10" t="s">
        <v>92</v>
      </c>
      <c r="Y74" s="11"/>
      <c r="Z74" s="10" t="s">
        <v>61</v>
      </c>
      <c r="AA74" s="10" t="s">
        <v>93</v>
      </c>
      <c r="AB74" s="10" t="s">
        <v>63</v>
      </c>
      <c r="AC74" s="10" t="s">
        <v>64</v>
      </c>
      <c r="AD74" s="10" t="s">
        <v>66</v>
      </c>
      <c r="AE74" s="10" t="s">
        <v>66</v>
      </c>
      <c r="AF74" s="10" t="s">
        <v>1292</v>
      </c>
      <c r="AG74" s="10" t="s">
        <v>1329</v>
      </c>
      <c r="AH74" s="11"/>
      <c r="AI74" s="10" t="s">
        <v>66</v>
      </c>
      <c r="AJ74" s="10" t="s">
        <v>66</v>
      </c>
      <c r="AK74" s="10" t="s">
        <v>70</v>
      </c>
      <c r="AL74" s="11"/>
      <c r="AM74" s="10" t="s">
        <v>103</v>
      </c>
      <c r="AN74" s="11"/>
      <c r="AO74" s="10" t="s">
        <v>66</v>
      </c>
      <c r="AP74" s="10" t="s">
        <v>66</v>
      </c>
      <c r="AQ74" s="11"/>
      <c r="AR74" s="10" t="s">
        <v>73</v>
      </c>
      <c r="AS74" s="10" t="s">
        <v>73</v>
      </c>
      <c r="AT74" s="10" t="s">
        <v>73</v>
      </c>
      <c r="AU74" s="10" t="s">
        <v>74</v>
      </c>
      <c r="AV74" s="10" t="s">
        <v>74</v>
      </c>
      <c r="AW74" s="10" t="s">
        <v>74</v>
      </c>
      <c r="AX74" s="10" t="s">
        <v>66</v>
      </c>
      <c r="AY74" s="10" t="s">
        <v>66</v>
      </c>
      <c r="AZ74" s="10" t="s">
        <v>1253</v>
      </c>
      <c r="BA74" s="10" t="s">
        <v>1480</v>
      </c>
      <c r="BB74" s="11"/>
      <c r="BC74" s="10" t="s">
        <v>87</v>
      </c>
      <c r="BD74" s="10" t="s">
        <v>140</v>
      </c>
      <c r="BE74" s="10">
        <v>5640.0</v>
      </c>
    </row>
    <row r="75">
      <c r="A75" s="8">
        <v>45391.40693287037</v>
      </c>
      <c r="B75" s="9">
        <v>45391.42019675926</v>
      </c>
      <c r="C75" s="10" t="s">
        <v>50</v>
      </c>
      <c r="D75" s="10" t="s">
        <v>1484</v>
      </c>
      <c r="E75" s="10">
        <v>100.0</v>
      </c>
      <c r="F75" s="10">
        <v>1145.0</v>
      </c>
      <c r="G75" s="10" t="b">
        <v>1</v>
      </c>
      <c r="H75" s="9">
        <v>45391.42019675926</v>
      </c>
      <c r="I75" s="10" t="s">
        <v>1486</v>
      </c>
      <c r="J75" s="11"/>
      <c r="K75" s="11"/>
      <c r="L75" s="11"/>
      <c r="M75" s="11"/>
      <c r="N75" s="10">
        <v>11.0142</v>
      </c>
      <c r="O75" s="10">
        <v>76.9941</v>
      </c>
      <c r="P75" s="10" t="s">
        <v>53</v>
      </c>
      <c r="Q75" s="10" t="s">
        <v>54</v>
      </c>
      <c r="R75" s="10" t="s">
        <v>55</v>
      </c>
      <c r="S75" s="10" t="s">
        <v>98</v>
      </c>
      <c r="T75" s="10" t="s">
        <v>1241</v>
      </c>
      <c r="U75" s="10" t="s">
        <v>58</v>
      </c>
      <c r="V75" s="11"/>
      <c r="W75" s="10" t="s">
        <v>59</v>
      </c>
      <c r="X75" s="10" t="s">
        <v>92</v>
      </c>
      <c r="Y75" s="11"/>
      <c r="Z75" s="10" t="s">
        <v>61</v>
      </c>
      <c r="AA75" s="10" t="s">
        <v>93</v>
      </c>
      <c r="AB75" s="10" t="s">
        <v>63</v>
      </c>
      <c r="AC75" s="10" t="s">
        <v>64</v>
      </c>
      <c r="AD75" s="10" t="s">
        <v>69</v>
      </c>
      <c r="AE75" s="10" t="s">
        <v>69</v>
      </c>
      <c r="AF75" s="11"/>
      <c r="AG75" s="10" t="s">
        <v>1329</v>
      </c>
      <c r="AH75" s="11"/>
      <c r="AI75" s="10" t="s">
        <v>69</v>
      </c>
      <c r="AJ75" s="10" t="s">
        <v>69</v>
      </c>
      <c r="AK75" s="11"/>
      <c r="AL75" s="10" t="s">
        <v>123</v>
      </c>
      <c r="AM75" s="10" t="s">
        <v>131</v>
      </c>
      <c r="AN75" s="11"/>
      <c r="AO75" s="10" t="s">
        <v>69</v>
      </c>
      <c r="AP75" s="10" t="s">
        <v>66</v>
      </c>
      <c r="AQ75" s="11"/>
      <c r="AR75" s="10" t="s">
        <v>74</v>
      </c>
      <c r="AS75" s="10" t="s">
        <v>73</v>
      </c>
      <c r="AT75" s="10" t="s">
        <v>73</v>
      </c>
      <c r="AU75" s="10" t="s">
        <v>74</v>
      </c>
      <c r="AV75" s="10" t="s">
        <v>73</v>
      </c>
      <c r="AW75" s="10" t="s">
        <v>73</v>
      </c>
      <c r="AX75" s="10" t="s">
        <v>66</v>
      </c>
      <c r="AY75" s="10" t="s">
        <v>66</v>
      </c>
      <c r="AZ75" s="10" t="s">
        <v>1298</v>
      </c>
      <c r="BA75" s="10" t="s">
        <v>1366</v>
      </c>
      <c r="BB75" s="11"/>
      <c r="BC75" s="10" t="s">
        <v>87</v>
      </c>
      <c r="BD75" s="10" t="s">
        <v>140</v>
      </c>
      <c r="BE75" s="10">
        <v>9984.0</v>
      </c>
    </row>
    <row r="76">
      <c r="A76" s="8">
        <v>45391.42050925926</v>
      </c>
      <c r="B76" s="9">
        <v>45391.42625</v>
      </c>
      <c r="C76" s="10" t="s">
        <v>50</v>
      </c>
      <c r="D76" s="10" t="s">
        <v>1487</v>
      </c>
      <c r="E76" s="10">
        <v>100.0</v>
      </c>
      <c r="F76" s="10">
        <v>496.0</v>
      </c>
      <c r="G76" s="10" t="b">
        <v>1</v>
      </c>
      <c r="H76" s="9">
        <v>45391.42626157407</v>
      </c>
      <c r="I76" s="10" t="s">
        <v>1488</v>
      </c>
      <c r="J76" s="11"/>
      <c r="K76" s="11"/>
      <c r="L76" s="11"/>
      <c r="M76" s="11"/>
      <c r="N76" s="10">
        <v>41.1729</v>
      </c>
      <c r="O76" s="10">
        <v>-74.3791</v>
      </c>
      <c r="P76" s="10" t="s">
        <v>53</v>
      </c>
      <c r="Q76" s="10" t="s">
        <v>54</v>
      </c>
      <c r="R76" s="10" t="s">
        <v>55</v>
      </c>
      <c r="S76" s="10" t="s">
        <v>98</v>
      </c>
      <c r="T76" s="10" t="s">
        <v>108</v>
      </c>
      <c r="U76" s="10" t="s">
        <v>78</v>
      </c>
      <c r="V76" s="11"/>
      <c r="W76" s="10" t="s">
        <v>79</v>
      </c>
      <c r="X76" s="10" t="s">
        <v>80</v>
      </c>
      <c r="Y76" s="11"/>
      <c r="Z76" s="10" t="s">
        <v>99</v>
      </c>
      <c r="AA76" s="10" t="s">
        <v>100</v>
      </c>
      <c r="AB76" s="10" t="s">
        <v>63</v>
      </c>
      <c r="AC76" s="10" t="s">
        <v>64</v>
      </c>
      <c r="AD76" s="10" t="s">
        <v>66</v>
      </c>
      <c r="AE76" s="10" t="s">
        <v>66</v>
      </c>
      <c r="AF76" s="10" t="s">
        <v>83</v>
      </c>
      <c r="AG76" s="11"/>
      <c r="AH76" s="11"/>
      <c r="AI76" s="10" t="s">
        <v>66</v>
      </c>
      <c r="AJ76" s="10" t="s">
        <v>69</v>
      </c>
      <c r="AK76" s="11"/>
      <c r="AL76" s="10" t="s">
        <v>123</v>
      </c>
      <c r="AM76" s="10" t="s">
        <v>147</v>
      </c>
      <c r="AN76" s="11"/>
      <c r="AO76" s="10" t="s">
        <v>66</v>
      </c>
      <c r="AP76" s="10" t="s">
        <v>66</v>
      </c>
      <c r="AQ76" s="11"/>
      <c r="AR76" s="10" t="s">
        <v>74</v>
      </c>
      <c r="AS76" s="10" t="s">
        <v>74</v>
      </c>
      <c r="AT76" s="10" t="s">
        <v>74</v>
      </c>
      <c r="AU76" s="10" t="s">
        <v>74</v>
      </c>
      <c r="AV76" s="10" t="s">
        <v>74</v>
      </c>
      <c r="AW76" s="10" t="s">
        <v>74</v>
      </c>
      <c r="AX76" s="10" t="s">
        <v>69</v>
      </c>
      <c r="AY76" s="10" t="s">
        <v>66</v>
      </c>
      <c r="AZ76" s="10" t="s">
        <v>1253</v>
      </c>
      <c r="BA76" s="10" t="s">
        <v>197</v>
      </c>
      <c r="BB76" s="11"/>
      <c r="BC76" s="10" t="s">
        <v>87</v>
      </c>
      <c r="BD76" s="10" t="s">
        <v>126</v>
      </c>
      <c r="BE76" s="10">
        <v>8312.0</v>
      </c>
    </row>
    <row r="77">
      <c r="A77" s="8">
        <v>45391.47311342593</v>
      </c>
      <c r="B77" s="9">
        <v>45391.48777777778</v>
      </c>
      <c r="C77" s="10" t="s">
        <v>50</v>
      </c>
      <c r="D77" s="10" t="s">
        <v>1491</v>
      </c>
      <c r="E77" s="10">
        <v>100.0</v>
      </c>
      <c r="F77" s="10">
        <v>1266.0</v>
      </c>
      <c r="G77" s="10" t="b">
        <v>1</v>
      </c>
      <c r="H77" s="9">
        <v>45391.48777777778</v>
      </c>
      <c r="I77" s="10" t="s">
        <v>1492</v>
      </c>
      <c r="J77" s="11"/>
      <c r="K77" s="11"/>
      <c r="L77" s="11"/>
      <c r="M77" s="11"/>
      <c r="N77" s="10">
        <v>26.0162</v>
      </c>
      <c r="O77" s="10">
        <v>-80.1955</v>
      </c>
      <c r="P77" s="10" t="s">
        <v>53</v>
      </c>
      <c r="Q77" s="10" t="s">
        <v>54</v>
      </c>
      <c r="R77" s="10" t="s">
        <v>55</v>
      </c>
      <c r="S77" s="10" t="s">
        <v>98</v>
      </c>
      <c r="T77" s="10" t="s">
        <v>1241</v>
      </c>
      <c r="U77" s="10" t="s">
        <v>121</v>
      </c>
      <c r="V77" s="11"/>
      <c r="W77" s="10" t="s">
        <v>59</v>
      </c>
      <c r="X77" s="10" t="s">
        <v>92</v>
      </c>
      <c r="Y77" s="11"/>
      <c r="Z77" s="10" t="s">
        <v>81</v>
      </c>
      <c r="AA77" s="10" t="s">
        <v>93</v>
      </c>
      <c r="AB77" s="10" t="s">
        <v>63</v>
      </c>
      <c r="AC77" s="10" t="s">
        <v>64</v>
      </c>
      <c r="AD77" s="10" t="s">
        <v>66</v>
      </c>
      <c r="AE77" s="10" t="s">
        <v>66</v>
      </c>
      <c r="AF77" s="10" t="s">
        <v>83</v>
      </c>
      <c r="AG77" s="11"/>
      <c r="AH77" s="11"/>
      <c r="AI77" s="10" t="s">
        <v>66</v>
      </c>
      <c r="AJ77" s="10" t="s">
        <v>66</v>
      </c>
      <c r="AK77" s="10" t="s">
        <v>123</v>
      </c>
      <c r="AL77" s="11"/>
      <c r="AM77" s="10" t="s">
        <v>103</v>
      </c>
      <c r="AN77" s="11"/>
      <c r="AO77" s="10" t="s">
        <v>66</v>
      </c>
      <c r="AP77" s="10" t="s">
        <v>66</v>
      </c>
      <c r="AQ77" s="11"/>
      <c r="AR77" s="10" t="s">
        <v>74</v>
      </c>
      <c r="AS77" s="10" t="s">
        <v>74</v>
      </c>
      <c r="AT77" s="10" t="s">
        <v>73</v>
      </c>
      <c r="AU77" s="10" t="s">
        <v>72</v>
      </c>
      <c r="AV77" s="10" t="s">
        <v>74</v>
      </c>
      <c r="AW77" s="10" t="s">
        <v>74</v>
      </c>
      <c r="AX77" s="10" t="s">
        <v>69</v>
      </c>
      <c r="AY77" s="10" t="s">
        <v>66</v>
      </c>
      <c r="AZ77" s="10" t="s">
        <v>1253</v>
      </c>
      <c r="BA77" s="10" t="s">
        <v>171</v>
      </c>
      <c r="BB77" s="11"/>
      <c r="BC77" s="10" t="s">
        <v>87</v>
      </c>
      <c r="BD77" s="10" t="s">
        <v>1493</v>
      </c>
      <c r="BE77" s="10">
        <v>8429.0</v>
      </c>
    </row>
    <row r="78">
      <c r="A78" s="8">
        <v>45391.473657407405</v>
      </c>
      <c r="B78" s="9">
        <v>45391.4841087963</v>
      </c>
      <c r="C78" s="10" t="s">
        <v>50</v>
      </c>
      <c r="D78" s="10" t="s">
        <v>1494</v>
      </c>
      <c r="E78" s="10">
        <v>100.0</v>
      </c>
      <c r="F78" s="10">
        <v>902.0</v>
      </c>
      <c r="G78" s="10" t="b">
        <v>1</v>
      </c>
      <c r="H78" s="9">
        <v>45391.48412037037</v>
      </c>
      <c r="I78" s="10" t="s">
        <v>1495</v>
      </c>
      <c r="J78" s="11"/>
      <c r="K78" s="11"/>
      <c r="L78" s="11"/>
      <c r="M78" s="11"/>
      <c r="N78" s="10">
        <v>35.0081</v>
      </c>
      <c r="O78" s="10">
        <v>-90.7768</v>
      </c>
      <c r="P78" s="10" t="s">
        <v>53</v>
      </c>
      <c r="Q78" s="10" t="s">
        <v>54</v>
      </c>
      <c r="R78" s="10" t="s">
        <v>55</v>
      </c>
      <c r="S78" s="10" t="s">
        <v>98</v>
      </c>
      <c r="T78" s="10" t="s">
        <v>108</v>
      </c>
      <c r="U78" s="10" t="s">
        <v>78</v>
      </c>
      <c r="V78" s="11"/>
      <c r="W78" s="10" t="s">
        <v>59</v>
      </c>
      <c r="X78" s="10" t="s">
        <v>80</v>
      </c>
      <c r="Y78" s="11"/>
      <c r="Z78" s="10" t="s">
        <v>81</v>
      </c>
      <c r="AA78" s="10" t="s">
        <v>93</v>
      </c>
      <c r="AB78" s="10" t="s">
        <v>63</v>
      </c>
      <c r="AC78" s="10" t="s">
        <v>64</v>
      </c>
      <c r="AD78" s="10" t="s">
        <v>65</v>
      </c>
      <c r="AE78" s="10" t="s">
        <v>66</v>
      </c>
      <c r="AF78" s="10" t="s">
        <v>1457</v>
      </c>
      <c r="AG78" s="10" t="s">
        <v>102</v>
      </c>
      <c r="AH78" s="11"/>
      <c r="AI78" s="10" t="s">
        <v>66</v>
      </c>
      <c r="AJ78" s="10" t="s">
        <v>69</v>
      </c>
      <c r="AK78" s="11"/>
      <c r="AL78" s="10" t="s">
        <v>146</v>
      </c>
      <c r="AM78" s="10" t="s">
        <v>103</v>
      </c>
      <c r="AN78" s="11"/>
      <c r="AO78" s="10" t="s">
        <v>66</v>
      </c>
      <c r="AP78" s="10" t="s">
        <v>66</v>
      </c>
      <c r="AQ78" s="11"/>
      <c r="AR78" s="10" t="s">
        <v>74</v>
      </c>
      <c r="AS78" s="10" t="s">
        <v>74</v>
      </c>
      <c r="AT78" s="10" t="s">
        <v>74</v>
      </c>
      <c r="AU78" s="10" t="s">
        <v>74</v>
      </c>
      <c r="AV78" s="10" t="s">
        <v>74</v>
      </c>
      <c r="AW78" s="10" t="s">
        <v>74</v>
      </c>
      <c r="AX78" s="10" t="s">
        <v>69</v>
      </c>
      <c r="AY78" s="10" t="s">
        <v>66</v>
      </c>
      <c r="AZ78" s="10" t="s">
        <v>1253</v>
      </c>
      <c r="BA78" s="10" t="s">
        <v>1496</v>
      </c>
      <c r="BB78" s="11"/>
      <c r="BC78" s="10" t="s">
        <v>87</v>
      </c>
      <c r="BD78" s="10" t="s">
        <v>126</v>
      </c>
      <c r="BE78" s="10">
        <v>6859.0</v>
      </c>
    </row>
    <row r="79">
      <c r="A79" s="8">
        <v>45391.473715277774</v>
      </c>
      <c r="B79" s="9">
        <v>45391.48590277778</v>
      </c>
      <c r="C79" s="10" t="s">
        <v>50</v>
      </c>
      <c r="D79" s="10" t="s">
        <v>1497</v>
      </c>
      <c r="E79" s="10">
        <v>100.0</v>
      </c>
      <c r="F79" s="10">
        <v>1053.0</v>
      </c>
      <c r="G79" s="10" t="b">
        <v>1</v>
      </c>
      <c r="H79" s="9">
        <v>45391.485914351855</v>
      </c>
      <c r="I79" s="10" t="s">
        <v>1498</v>
      </c>
      <c r="J79" s="11"/>
      <c r="K79" s="11"/>
      <c r="L79" s="11"/>
      <c r="M79" s="11"/>
      <c r="N79" s="10">
        <v>43.1899</v>
      </c>
      <c r="O79" s="10">
        <v>-89.2185</v>
      </c>
      <c r="P79" s="10" t="s">
        <v>53</v>
      </c>
      <c r="Q79" s="10" t="s">
        <v>54</v>
      </c>
      <c r="R79" s="10" t="s">
        <v>55</v>
      </c>
      <c r="S79" s="10" t="s">
        <v>98</v>
      </c>
      <c r="T79" s="10" t="s">
        <v>108</v>
      </c>
      <c r="U79" s="10" t="s">
        <v>78</v>
      </c>
      <c r="V79" s="11"/>
      <c r="W79" s="10" t="s">
        <v>59</v>
      </c>
      <c r="X79" s="10" t="s">
        <v>92</v>
      </c>
      <c r="Y79" s="11"/>
      <c r="Z79" s="10" t="s">
        <v>81</v>
      </c>
      <c r="AA79" s="10" t="s">
        <v>100</v>
      </c>
      <c r="AB79" s="10" t="s">
        <v>63</v>
      </c>
      <c r="AC79" s="10" t="s">
        <v>64</v>
      </c>
      <c r="AD79" s="10" t="s">
        <v>65</v>
      </c>
      <c r="AE79" s="10" t="s">
        <v>66</v>
      </c>
      <c r="AF79" s="10" t="s">
        <v>83</v>
      </c>
      <c r="AG79" s="11"/>
      <c r="AH79" s="11"/>
      <c r="AI79" s="10" t="s">
        <v>66</v>
      </c>
      <c r="AJ79" s="10" t="s">
        <v>69</v>
      </c>
      <c r="AK79" s="11"/>
      <c r="AL79" s="10" t="s">
        <v>84</v>
      </c>
      <c r="AM79" s="10" t="s">
        <v>973</v>
      </c>
      <c r="AN79" s="11"/>
      <c r="AO79" s="10" t="s">
        <v>66</v>
      </c>
      <c r="AP79" s="10" t="s">
        <v>66</v>
      </c>
      <c r="AQ79" s="11"/>
      <c r="AR79" s="10" t="s">
        <v>74</v>
      </c>
      <c r="AS79" s="10" t="s">
        <v>74</v>
      </c>
      <c r="AT79" s="10" t="s">
        <v>72</v>
      </c>
      <c r="AU79" s="10" t="s">
        <v>72</v>
      </c>
      <c r="AV79" s="10" t="s">
        <v>74</v>
      </c>
      <c r="AW79" s="10" t="s">
        <v>74</v>
      </c>
      <c r="AX79" s="10" t="s">
        <v>69</v>
      </c>
      <c r="AY79" s="10" t="s">
        <v>66</v>
      </c>
      <c r="AZ79" s="10" t="s">
        <v>1253</v>
      </c>
      <c r="BA79" s="10" t="s">
        <v>223</v>
      </c>
      <c r="BB79" s="11"/>
      <c r="BC79" s="10" t="s">
        <v>87</v>
      </c>
      <c r="BD79" s="10" t="s">
        <v>1499</v>
      </c>
      <c r="BE79" s="10">
        <v>1313.0</v>
      </c>
    </row>
    <row r="80">
      <c r="A80" s="8">
        <v>45391.47929398148</v>
      </c>
      <c r="B80" s="9">
        <v>45391.4890625</v>
      </c>
      <c r="C80" s="10" t="s">
        <v>50</v>
      </c>
      <c r="D80" s="10" t="s">
        <v>1500</v>
      </c>
      <c r="E80" s="10">
        <v>100.0</v>
      </c>
      <c r="F80" s="10">
        <v>844.0</v>
      </c>
      <c r="G80" s="10" t="b">
        <v>1</v>
      </c>
      <c r="H80" s="9">
        <v>45391.489074074074</v>
      </c>
      <c r="I80" s="10" t="s">
        <v>1501</v>
      </c>
      <c r="J80" s="11"/>
      <c r="K80" s="11"/>
      <c r="L80" s="11"/>
      <c r="M80" s="11"/>
      <c r="N80" s="10">
        <v>33.5141</v>
      </c>
      <c r="O80" s="10">
        <v>-112.1235</v>
      </c>
      <c r="P80" s="10" t="s">
        <v>53</v>
      </c>
      <c r="Q80" s="10" t="s">
        <v>54</v>
      </c>
      <c r="R80" s="10" t="s">
        <v>55</v>
      </c>
      <c r="S80" s="10" t="s">
        <v>98</v>
      </c>
      <c r="T80" s="10" t="s">
        <v>108</v>
      </c>
      <c r="U80" s="10" t="s">
        <v>78</v>
      </c>
      <c r="V80" s="11"/>
      <c r="W80" s="10" t="s">
        <v>59</v>
      </c>
      <c r="X80" s="10" t="s">
        <v>109</v>
      </c>
      <c r="Y80" s="11"/>
      <c r="Z80" s="10" t="s">
        <v>81</v>
      </c>
      <c r="AA80" s="10" t="s">
        <v>100</v>
      </c>
      <c r="AB80" s="10" t="s">
        <v>63</v>
      </c>
      <c r="AC80" s="10" t="s">
        <v>64</v>
      </c>
      <c r="AD80" s="10" t="s">
        <v>66</v>
      </c>
      <c r="AE80" s="10" t="s">
        <v>66</v>
      </c>
      <c r="AF80" s="10" t="s">
        <v>83</v>
      </c>
      <c r="AG80" s="11"/>
      <c r="AH80" s="11"/>
      <c r="AI80" s="10" t="s">
        <v>66</v>
      </c>
      <c r="AJ80" s="10" t="s">
        <v>69</v>
      </c>
      <c r="AK80" s="11"/>
      <c r="AL80" s="10" t="s">
        <v>123</v>
      </c>
      <c r="AM80" s="10" t="s">
        <v>998</v>
      </c>
      <c r="AN80" s="11"/>
      <c r="AO80" s="10" t="s">
        <v>65</v>
      </c>
      <c r="AP80" s="10" t="s">
        <v>66</v>
      </c>
      <c r="AQ80" s="11"/>
      <c r="AR80" s="10" t="s">
        <v>74</v>
      </c>
      <c r="AS80" s="10" t="s">
        <v>74</v>
      </c>
      <c r="AT80" s="10" t="s">
        <v>74</v>
      </c>
      <c r="AU80" s="10" t="s">
        <v>74</v>
      </c>
      <c r="AV80" s="10" t="s">
        <v>113</v>
      </c>
      <c r="AW80" s="10" t="s">
        <v>74</v>
      </c>
      <c r="AX80" s="10" t="s">
        <v>69</v>
      </c>
      <c r="AY80" s="10" t="s">
        <v>66</v>
      </c>
      <c r="AZ80" s="10" t="s">
        <v>1253</v>
      </c>
      <c r="BA80" s="10" t="s">
        <v>1502</v>
      </c>
      <c r="BB80" s="11"/>
      <c r="BC80" s="10" t="s">
        <v>87</v>
      </c>
      <c r="BD80" s="10" t="s">
        <v>1503</v>
      </c>
      <c r="BE80" s="10">
        <v>7569.0</v>
      </c>
    </row>
    <row r="81">
      <c r="A81" s="8">
        <v>45391.48166666667</v>
      </c>
      <c r="B81" s="9">
        <v>45391.49390046296</v>
      </c>
      <c r="C81" s="10" t="s">
        <v>50</v>
      </c>
      <c r="D81" s="10" t="s">
        <v>1504</v>
      </c>
      <c r="E81" s="10">
        <v>100.0</v>
      </c>
      <c r="F81" s="10">
        <v>1056.0</v>
      </c>
      <c r="G81" s="10" t="b">
        <v>1</v>
      </c>
      <c r="H81" s="9">
        <v>45391.49391203704</v>
      </c>
      <c r="I81" s="10" t="s">
        <v>1505</v>
      </c>
      <c r="J81" s="11"/>
      <c r="K81" s="11"/>
      <c r="L81" s="11"/>
      <c r="M81" s="11"/>
      <c r="N81" s="10">
        <v>33.4168</v>
      </c>
      <c r="O81" s="10">
        <v>-112.0268</v>
      </c>
      <c r="P81" s="10" t="s">
        <v>53</v>
      </c>
      <c r="Q81" s="10" t="s">
        <v>54</v>
      </c>
      <c r="R81" s="10" t="s">
        <v>55</v>
      </c>
      <c r="S81" s="10" t="s">
        <v>56</v>
      </c>
      <c r="T81" s="10" t="s">
        <v>1241</v>
      </c>
      <c r="U81" s="10" t="s">
        <v>220</v>
      </c>
      <c r="V81" s="11"/>
      <c r="W81" s="10" t="s">
        <v>59</v>
      </c>
      <c r="X81" s="10" t="s">
        <v>80</v>
      </c>
      <c r="Y81" s="11"/>
      <c r="Z81" s="10" t="s">
        <v>81</v>
      </c>
      <c r="AA81" s="10" t="s">
        <v>82</v>
      </c>
      <c r="AB81" s="10" t="s">
        <v>63</v>
      </c>
      <c r="AC81" s="10" t="s">
        <v>64</v>
      </c>
      <c r="AD81" s="10" t="s">
        <v>66</v>
      </c>
      <c r="AE81" s="10" t="s">
        <v>66</v>
      </c>
      <c r="AF81" s="10" t="s">
        <v>83</v>
      </c>
      <c r="AG81" s="11"/>
      <c r="AH81" s="11"/>
      <c r="AI81" s="10" t="s">
        <v>69</v>
      </c>
      <c r="AJ81" s="10" t="s">
        <v>69</v>
      </c>
      <c r="AK81" s="11"/>
      <c r="AL81" s="10" t="s">
        <v>70</v>
      </c>
      <c r="AM81" s="10" t="s">
        <v>124</v>
      </c>
      <c r="AN81" s="11"/>
      <c r="AO81" s="10" t="s">
        <v>66</v>
      </c>
      <c r="AP81" s="10" t="s">
        <v>66</v>
      </c>
      <c r="AQ81" s="11"/>
      <c r="AR81" s="10" t="s">
        <v>74</v>
      </c>
      <c r="AS81" s="10" t="s">
        <v>74</v>
      </c>
      <c r="AT81" s="10" t="s">
        <v>74</v>
      </c>
      <c r="AU81" s="10" t="s">
        <v>74</v>
      </c>
      <c r="AV81" s="10" t="s">
        <v>74</v>
      </c>
      <c r="AW81" s="10" t="s">
        <v>74</v>
      </c>
      <c r="AX81" s="10" t="s">
        <v>69</v>
      </c>
      <c r="AY81" s="10" t="s">
        <v>66</v>
      </c>
      <c r="AZ81" s="10" t="s">
        <v>1298</v>
      </c>
      <c r="BA81" s="10" t="s">
        <v>197</v>
      </c>
      <c r="BB81" s="11"/>
      <c r="BC81" s="10" t="s">
        <v>87</v>
      </c>
      <c r="BD81" s="11"/>
      <c r="BE81" s="10">
        <v>8110.0</v>
      </c>
    </row>
    <row r="82">
      <c r="A82" s="8">
        <v>45391.51489583333</v>
      </c>
      <c r="B82" s="9">
        <v>45391.544652777775</v>
      </c>
      <c r="C82" s="10" t="s">
        <v>50</v>
      </c>
      <c r="D82" s="10" t="s">
        <v>1508</v>
      </c>
      <c r="E82" s="10">
        <v>100.0</v>
      </c>
      <c r="F82" s="10">
        <v>2571.0</v>
      </c>
      <c r="G82" s="10" t="b">
        <v>1</v>
      </c>
      <c r="H82" s="9">
        <v>45391.54466435185</v>
      </c>
      <c r="I82" s="10" t="s">
        <v>1509</v>
      </c>
      <c r="J82" s="11"/>
      <c r="K82" s="11"/>
      <c r="L82" s="11"/>
      <c r="M82" s="11"/>
      <c r="N82" s="10">
        <v>8.8814</v>
      </c>
      <c r="O82" s="10">
        <v>76.585</v>
      </c>
      <c r="P82" s="10" t="s">
        <v>53</v>
      </c>
      <c r="Q82" s="10" t="s">
        <v>54</v>
      </c>
      <c r="R82" s="10" t="s">
        <v>55</v>
      </c>
      <c r="S82" s="10" t="s">
        <v>98</v>
      </c>
      <c r="T82" s="10" t="s">
        <v>108</v>
      </c>
      <c r="U82" s="10" t="s">
        <v>58</v>
      </c>
      <c r="V82" s="11"/>
      <c r="W82" s="10" t="s">
        <v>138</v>
      </c>
      <c r="X82" s="10" t="s">
        <v>80</v>
      </c>
      <c r="Y82" s="11"/>
      <c r="Z82" s="10" t="s">
        <v>81</v>
      </c>
      <c r="AA82" s="10" t="s">
        <v>100</v>
      </c>
      <c r="AB82" s="10" t="s">
        <v>63</v>
      </c>
      <c r="AC82" s="10" t="s">
        <v>64</v>
      </c>
      <c r="AD82" s="10" t="s">
        <v>66</v>
      </c>
      <c r="AE82" s="10" t="s">
        <v>66</v>
      </c>
      <c r="AF82" s="10" t="s">
        <v>83</v>
      </c>
      <c r="AG82" s="11"/>
      <c r="AH82" s="11"/>
      <c r="AI82" s="10" t="s">
        <v>66</v>
      </c>
      <c r="AJ82" s="10" t="s">
        <v>66</v>
      </c>
      <c r="AK82" s="10" t="s">
        <v>123</v>
      </c>
      <c r="AL82" s="11"/>
      <c r="AM82" s="10" t="s">
        <v>147</v>
      </c>
      <c r="AN82" s="11"/>
      <c r="AO82" s="10" t="s">
        <v>66</v>
      </c>
      <c r="AP82" s="10" t="s">
        <v>66</v>
      </c>
      <c r="AQ82" s="11"/>
      <c r="AR82" s="10" t="s">
        <v>74</v>
      </c>
      <c r="AS82" s="10" t="s">
        <v>74</v>
      </c>
      <c r="AT82" s="10" t="s">
        <v>74</v>
      </c>
      <c r="AU82" s="10" t="s">
        <v>74</v>
      </c>
      <c r="AV82" s="10" t="s">
        <v>74</v>
      </c>
      <c r="AW82" s="10" t="s">
        <v>74</v>
      </c>
      <c r="AX82" s="10" t="s">
        <v>69</v>
      </c>
      <c r="AY82" s="10" t="s">
        <v>66</v>
      </c>
      <c r="AZ82" s="10" t="s">
        <v>1253</v>
      </c>
      <c r="BA82" s="10" t="s">
        <v>978</v>
      </c>
      <c r="BB82" s="11"/>
      <c r="BC82" s="10" t="s">
        <v>87</v>
      </c>
      <c r="BD82" s="10" t="s">
        <v>126</v>
      </c>
      <c r="BE82" s="10">
        <v>7402.0</v>
      </c>
    </row>
    <row r="83">
      <c r="A83" s="8">
        <v>45391.515543981484</v>
      </c>
      <c r="B83" s="9">
        <v>45391.52199074074</v>
      </c>
      <c r="C83" s="10" t="s">
        <v>50</v>
      </c>
      <c r="D83" s="10" t="s">
        <v>1510</v>
      </c>
      <c r="E83" s="10">
        <v>100.0</v>
      </c>
      <c r="F83" s="10">
        <v>557.0</v>
      </c>
      <c r="G83" s="10" t="b">
        <v>1</v>
      </c>
      <c r="H83" s="9">
        <v>45391.522002314814</v>
      </c>
      <c r="I83" s="10" t="s">
        <v>1511</v>
      </c>
      <c r="J83" s="11"/>
      <c r="K83" s="11"/>
      <c r="L83" s="11"/>
      <c r="M83" s="11"/>
      <c r="N83" s="10">
        <v>12.8996</v>
      </c>
      <c r="O83" s="10">
        <v>80.2209</v>
      </c>
      <c r="P83" s="10" t="s">
        <v>53</v>
      </c>
      <c r="Q83" s="10" t="s">
        <v>54</v>
      </c>
      <c r="R83" s="10" t="s">
        <v>55</v>
      </c>
      <c r="S83" s="10" t="s">
        <v>98</v>
      </c>
      <c r="T83" s="10" t="s">
        <v>1241</v>
      </c>
      <c r="U83" s="10" t="s">
        <v>58</v>
      </c>
      <c r="V83" s="11"/>
      <c r="W83" s="10" t="s">
        <v>138</v>
      </c>
      <c r="X83" s="10" t="s">
        <v>80</v>
      </c>
      <c r="Y83" s="11"/>
      <c r="Z83" s="10" t="s">
        <v>99</v>
      </c>
      <c r="AA83" s="10" t="s">
        <v>93</v>
      </c>
      <c r="AB83" s="10" t="s">
        <v>63</v>
      </c>
      <c r="AC83" s="10" t="s">
        <v>64</v>
      </c>
      <c r="AD83" s="10" t="s">
        <v>66</v>
      </c>
      <c r="AE83" s="10" t="s">
        <v>66</v>
      </c>
      <c r="AF83" s="10" t="s">
        <v>83</v>
      </c>
      <c r="AG83" s="11"/>
      <c r="AH83" s="11"/>
      <c r="AI83" s="10" t="s">
        <v>66</v>
      </c>
      <c r="AJ83" s="10" t="s">
        <v>69</v>
      </c>
      <c r="AK83" s="11"/>
      <c r="AL83" s="10" t="s">
        <v>146</v>
      </c>
      <c r="AM83" s="10" t="s">
        <v>124</v>
      </c>
      <c r="AN83" s="11"/>
      <c r="AO83" s="10" t="s">
        <v>66</v>
      </c>
      <c r="AP83" s="10" t="s">
        <v>66</v>
      </c>
      <c r="AQ83" s="11"/>
      <c r="AR83" s="10" t="s">
        <v>73</v>
      </c>
      <c r="AS83" s="10" t="s">
        <v>73</v>
      </c>
      <c r="AT83" s="10" t="s">
        <v>73</v>
      </c>
      <c r="AU83" s="10" t="s">
        <v>72</v>
      </c>
      <c r="AV83" s="10" t="s">
        <v>73</v>
      </c>
      <c r="AW83" s="10" t="s">
        <v>73</v>
      </c>
      <c r="AX83" s="10" t="s">
        <v>66</v>
      </c>
      <c r="AY83" s="10" t="s">
        <v>66</v>
      </c>
      <c r="AZ83" s="10" t="s">
        <v>1285</v>
      </c>
      <c r="BA83" s="10" t="s">
        <v>999</v>
      </c>
      <c r="BB83" s="11"/>
      <c r="BC83" s="10" t="s">
        <v>87</v>
      </c>
      <c r="BD83" s="10" t="s">
        <v>1512</v>
      </c>
      <c r="BE83" s="10">
        <v>7066.0</v>
      </c>
    </row>
    <row r="84">
      <c r="A84" s="8">
        <v>45391.515648148146</v>
      </c>
      <c r="B84" s="9">
        <v>45391.53207175926</v>
      </c>
      <c r="C84" s="10" t="s">
        <v>50</v>
      </c>
      <c r="D84" s="10" t="s">
        <v>1513</v>
      </c>
      <c r="E84" s="10">
        <v>100.0</v>
      </c>
      <c r="F84" s="10">
        <v>1418.0</v>
      </c>
      <c r="G84" s="10" t="b">
        <v>1</v>
      </c>
      <c r="H84" s="9">
        <v>45391.53208333333</v>
      </c>
      <c r="I84" s="10" t="s">
        <v>1514</v>
      </c>
      <c r="J84" s="11"/>
      <c r="K84" s="11"/>
      <c r="L84" s="11"/>
      <c r="M84" s="11"/>
      <c r="N84" s="10">
        <v>12.8996</v>
      </c>
      <c r="O84" s="10">
        <v>80.2209</v>
      </c>
      <c r="P84" s="10" t="s">
        <v>53</v>
      </c>
      <c r="Q84" s="10" t="s">
        <v>54</v>
      </c>
      <c r="R84" s="10" t="s">
        <v>55</v>
      </c>
      <c r="S84" s="10" t="s">
        <v>98</v>
      </c>
      <c r="T84" s="10" t="s">
        <v>108</v>
      </c>
      <c r="U84" s="10" t="s">
        <v>58</v>
      </c>
      <c r="V84" s="11"/>
      <c r="W84" s="10" t="s">
        <v>59</v>
      </c>
      <c r="X84" s="10" t="s">
        <v>92</v>
      </c>
      <c r="Y84" s="11"/>
      <c r="Z84" s="10" t="s">
        <v>61</v>
      </c>
      <c r="AA84" s="10" t="s">
        <v>93</v>
      </c>
      <c r="AB84" s="10" t="s">
        <v>63</v>
      </c>
      <c r="AC84" s="10" t="s">
        <v>64</v>
      </c>
      <c r="AD84" s="10" t="s">
        <v>66</v>
      </c>
      <c r="AE84" s="10" t="s">
        <v>66</v>
      </c>
      <c r="AF84" s="10" t="s">
        <v>189</v>
      </c>
      <c r="AG84" s="11"/>
      <c r="AH84" s="11"/>
      <c r="AI84" s="10" t="s">
        <v>69</v>
      </c>
      <c r="AJ84" s="10" t="s">
        <v>66</v>
      </c>
      <c r="AK84" s="10" t="s">
        <v>123</v>
      </c>
      <c r="AL84" s="11"/>
      <c r="AM84" s="10" t="s">
        <v>103</v>
      </c>
      <c r="AN84" s="11"/>
      <c r="AO84" s="10" t="s">
        <v>65</v>
      </c>
      <c r="AP84" s="10" t="s">
        <v>66</v>
      </c>
      <c r="AQ84" s="11"/>
      <c r="AR84" s="10" t="s">
        <v>73</v>
      </c>
      <c r="AS84" s="10" t="s">
        <v>73</v>
      </c>
      <c r="AT84" s="10" t="s">
        <v>73</v>
      </c>
      <c r="AU84" s="10" t="s">
        <v>72</v>
      </c>
      <c r="AV84" s="10" t="s">
        <v>72</v>
      </c>
      <c r="AW84" s="10" t="s">
        <v>74</v>
      </c>
      <c r="AX84" s="10" t="s">
        <v>65</v>
      </c>
      <c r="AY84" s="10" t="s">
        <v>66</v>
      </c>
      <c r="AZ84" s="10" t="s">
        <v>1253</v>
      </c>
      <c r="BA84" s="10" t="s">
        <v>1268</v>
      </c>
      <c r="BB84" s="11"/>
      <c r="BC84" s="10" t="s">
        <v>87</v>
      </c>
      <c r="BD84" s="10" t="s">
        <v>1257</v>
      </c>
      <c r="BE84" s="10">
        <v>6922.0</v>
      </c>
    </row>
    <row r="85">
      <c r="A85" s="8">
        <v>45391.51650462963</v>
      </c>
      <c r="B85" s="9">
        <v>45391.52538194445</v>
      </c>
      <c r="C85" s="10" t="s">
        <v>50</v>
      </c>
      <c r="D85" s="10" t="s">
        <v>1515</v>
      </c>
      <c r="E85" s="10">
        <v>100.0</v>
      </c>
      <c r="F85" s="10">
        <v>766.0</v>
      </c>
      <c r="G85" s="10" t="b">
        <v>1</v>
      </c>
      <c r="H85" s="9">
        <v>45391.52539351852</v>
      </c>
      <c r="I85" s="10" t="s">
        <v>1516</v>
      </c>
      <c r="J85" s="11"/>
      <c r="K85" s="11"/>
      <c r="L85" s="11"/>
      <c r="M85" s="11"/>
      <c r="N85" s="10">
        <v>42.2649</v>
      </c>
      <c r="O85" s="10">
        <v>-72.6687</v>
      </c>
      <c r="P85" s="10" t="s">
        <v>53</v>
      </c>
      <c r="Q85" s="10" t="s">
        <v>54</v>
      </c>
      <c r="R85" s="10" t="s">
        <v>55</v>
      </c>
      <c r="S85" s="10" t="s">
        <v>98</v>
      </c>
      <c r="T85" s="10" t="s">
        <v>108</v>
      </c>
      <c r="U85" s="10" t="s">
        <v>78</v>
      </c>
      <c r="V85" s="11"/>
      <c r="W85" s="10" t="s">
        <v>79</v>
      </c>
      <c r="X85" s="10" t="s">
        <v>80</v>
      </c>
      <c r="Y85" s="11"/>
      <c r="Z85" s="10" t="s">
        <v>81</v>
      </c>
      <c r="AA85" s="10" t="s">
        <v>112</v>
      </c>
      <c r="AB85" s="10" t="s">
        <v>63</v>
      </c>
      <c r="AC85" s="10" t="s">
        <v>64</v>
      </c>
      <c r="AD85" s="10" t="s">
        <v>65</v>
      </c>
      <c r="AE85" s="10" t="s">
        <v>66</v>
      </c>
      <c r="AF85" s="10" t="s">
        <v>83</v>
      </c>
      <c r="AG85" s="11"/>
      <c r="AH85" s="11"/>
      <c r="AI85" s="10" t="s">
        <v>69</v>
      </c>
      <c r="AJ85" s="10" t="s">
        <v>69</v>
      </c>
      <c r="AK85" s="11"/>
      <c r="AL85" s="10" t="s">
        <v>70</v>
      </c>
      <c r="AM85" s="10" t="s">
        <v>103</v>
      </c>
      <c r="AN85" s="11"/>
      <c r="AO85" s="10" t="s">
        <v>66</v>
      </c>
      <c r="AP85" s="10" t="s">
        <v>66</v>
      </c>
      <c r="AQ85" s="11"/>
      <c r="AR85" s="10" t="s">
        <v>74</v>
      </c>
      <c r="AS85" s="10" t="s">
        <v>74</v>
      </c>
      <c r="AT85" s="10" t="s">
        <v>74</v>
      </c>
      <c r="AU85" s="10" t="s">
        <v>74</v>
      </c>
      <c r="AV85" s="10" t="s">
        <v>74</v>
      </c>
      <c r="AW85" s="10" t="s">
        <v>74</v>
      </c>
      <c r="AX85" s="10" t="s">
        <v>69</v>
      </c>
      <c r="AY85" s="10" t="s">
        <v>66</v>
      </c>
      <c r="AZ85" s="10" t="s">
        <v>1253</v>
      </c>
      <c r="BA85" s="10" t="s">
        <v>1517</v>
      </c>
      <c r="BB85" s="11"/>
      <c r="BC85" s="10" t="s">
        <v>87</v>
      </c>
      <c r="BD85" s="10" t="s">
        <v>126</v>
      </c>
      <c r="BE85" s="10">
        <v>3708.0</v>
      </c>
    </row>
    <row r="86">
      <c r="A86" s="8">
        <v>45391.54756944445</v>
      </c>
      <c r="B86" s="9">
        <v>45391.55199074074</v>
      </c>
      <c r="C86" s="10" t="s">
        <v>50</v>
      </c>
      <c r="D86" s="10" t="s">
        <v>1523</v>
      </c>
      <c r="E86" s="10">
        <v>100.0</v>
      </c>
      <c r="F86" s="10">
        <v>382.0</v>
      </c>
      <c r="G86" s="10" t="b">
        <v>1</v>
      </c>
      <c r="H86" s="9">
        <v>45391.55200231481</v>
      </c>
      <c r="I86" s="10" t="s">
        <v>1524</v>
      </c>
      <c r="J86" s="11"/>
      <c r="K86" s="11"/>
      <c r="L86" s="11"/>
      <c r="M86" s="11"/>
      <c r="N86" s="10">
        <v>39.0015</v>
      </c>
      <c r="O86" s="10">
        <v>-77.0961</v>
      </c>
      <c r="P86" s="10" t="s">
        <v>53</v>
      </c>
      <c r="Q86" s="10" t="s">
        <v>54</v>
      </c>
      <c r="R86" s="10" t="s">
        <v>55</v>
      </c>
      <c r="S86" s="10" t="s">
        <v>98</v>
      </c>
      <c r="T86" s="10" t="s">
        <v>108</v>
      </c>
      <c r="U86" s="10" t="s">
        <v>58</v>
      </c>
      <c r="V86" s="11"/>
      <c r="W86" s="10" t="s">
        <v>59</v>
      </c>
      <c r="X86" s="10" t="s">
        <v>80</v>
      </c>
      <c r="Y86" s="11"/>
      <c r="Z86" s="10" t="s">
        <v>81</v>
      </c>
      <c r="AA86" s="10" t="s">
        <v>100</v>
      </c>
      <c r="AB86" s="10" t="s">
        <v>63</v>
      </c>
      <c r="AC86" s="10" t="s">
        <v>64</v>
      </c>
      <c r="AD86" s="10" t="s">
        <v>66</v>
      </c>
      <c r="AE86" s="10" t="s">
        <v>66</v>
      </c>
      <c r="AF86" s="10" t="s">
        <v>83</v>
      </c>
      <c r="AG86" s="11"/>
      <c r="AH86" s="11"/>
      <c r="AI86" s="10" t="s">
        <v>69</v>
      </c>
      <c r="AJ86" s="10" t="s">
        <v>69</v>
      </c>
      <c r="AK86" s="11"/>
      <c r="AL86" s="10" t="s">
        <v>84</v>
      </c>
      <c r="AM86" s="10" t="s">
        <v>124</v>
      </c>
      <c r="AN86" s="11"/>
      <c r="AO86" s="10" t="s">
        <v>66</v>
      </c>
      <c r="AP86" s="10" t="s">
        <v>66</v>
      </c>
      <c r="AQ86" s="11"/>
      <c r="AR86" s="10" t="s">
        <v>73</v>
      </c>
      <c r="AS86" s="10" t="s">
        <v>73</v>
      </c>
      <c r="AT86" s="10" t="s">
        <v>73</v>
      </c>
      <c r="AU86" s="10" t="s">
        <v>73</v>
      </c>
      <c r="AV86" s="10" t="s">
        <v>73</v>
      </c>
      <c r="AW86" s="10" t="s">
        <v>74</v>
      </c>
      <c r="AX86" s="10" t="s">
        <v>66</v>
      </c>
      <c r="AY86" s="10" t="s">
        <v>66</v>
      </c>
      <c r="AZ86" s="10" t="s">
        <v>1298</v>
      </c>
      <c r="BA86" s="10" t="s">
        <v>1423</v>
      </c>
      <c r="BB86" s="11"/>
      <c r="BC86" s="10" t="s">
        <v>87</v>
      </c>
      <c r="BD86" s="10" t="s">
        <v>69</v>
      </c>
      <c r="BE86" s="10">
        <v>9069.0</v>
      </c>
    </row>
    <row r="87">
      <c r="A87" s="8">
        <v>45391.56266203704</v>
      </c>
      <c r="B87" s="9">
        <v>45391.57650462963</v>
      </c>
      <c r="C87" s="10" t="s">
        <v>50</v>
      </c>
      <c r="D87" s="10" t="s">
        <v>1533</v>
      </c>
      <c r="E87" s="10">
        <v>100.0</v>
      </c>
      <c r="F87" s="10">
        <v>1196.0</v>
      </c>
      <c r="G87" s="10" t="b">
        <v>1</v>
      </c>
      <c r="H87" s="9">
        <v>45391.576516203706</v>
      </c>
      <c r="I87" s="10" t="s">
        <v>1534</v>
      </c>
      <c r="J87" s="11"/>
      <c r="K87" s="11"/>
      <c r="L87" s="11"/>
      <c r="M87" s="11"/>
      <c r="N87" s="10">
        <v>26.9835</v>
      </c>
      <c r="O87" s="10">
        <v>-82.1319</v>
      </c>
      <c r="P87" s="10" t="s">
        <v>53</v>
      </c>
      <c r="Q87" s="10" t="s">
        <v>54</v>
      </c>
      <c r="R87" s="10" t="s">
        <v>55</v>
      </c>
      <c r="S87" s="10" t="s">
        <v>98</v>
      </c>
      <c r="T87" s="10" t="s">
        <v>1241</v>
      </c>
      <c r="U87" s="10" t="s">
        <v>220</v>
      </c>
      <c r="V87" s="11"/>
      <c r="W87" s="10" t="s">
        <v>79</v>
      </c>
      <c r="X87" s="10" t="s">
        <v>80</v>
      </c>
      <c r="Y87" s="11"/>
      <c r="Z87" s="10" t="s">
        <v>81</v>
      </c>
      <c r="AA87" s="10" t="s">
        <v>62</v>
      </c>
      <c r="AB87" s="10" t="s">
        <v>63</v>
      </c>
      <c r="AC87" s="10" t="s">
        <v>64</v>
      </c>
      <c r="AD87" s="10" t="s">
        <v>65</v>
      </c>
      <c r="AE87" s="10" t="s">
        <v>66</v>
      </c>
      <c r="AF87" s="10" t="s">
        <v>83</v>
      </c>
      <c r="AG87" s="11"/>
      <c r="AH87" s="11"/>
      <c r="AI87" s="10" t="s">
        <v>69</v>
      </c>
      <c r="AJ87" s="10" t="s">
        <v>69</v>
      </c>
      <c r="AK87" s="11"/>
      <c r="AL87" s="10" t="s">
        <v>84</v>
      </c>
      <c r="AM87" s="10" t="s">
        <v>103</v>
      </c>
      <c r="AN87" s="11"/>
      <c r="AO87" s="10" t="s">
        <v>65</v>
      </c>
      <c r="AP87" s="10" t="s">
        <v>66</v>
      </c>
      <c r="AQ87" s="11"/>
      <c r="AR87" s="10" t="s">
        <v>74</v>
      </c>
      <c r="AS87" s="10" t="s">
        <v>74</v>
      </c>
      <c r="AT87" s="10" t="s">
        <v>72</v>
      </c>
      <c r="AU87" s="10" t="s">
        <v>72</v>
      </c>
      <c r="AV87" s="10" t="s">
        <v>113</v>
      </c>
      <c r="AW87" s="10" t="s">
        <v>74</v>
      </c>
      <c r="AX87" s="10" t="s">
        <v>69</v>
      </c>
      <c r="AY87" s="10" t="s">
        <v>66</v>
      </c>
      <c r="AZ87" s="10" t="s">
        <v>1253</v>
      </c>
      <c r="BA87" s="10" t="s">
        <v>165</v>
      </c>
      <c r="BB87" s="11"/>
      <c r="BC87" s="10" t="s">
        <v>87</v>
      </c>
      <c r="BD87" s="10" t="s">
        <v>1535</v>
      </c>
      <c r="BE87" s="10">
        <v>2722.0</v>
      </c>
    </row>
    <row r="88">
      <c r="A88" s="8">
        <v>45391.56700231481</v>
      </c>
      <c r="B88" s="9">
        <v>45391.58207175926</v>
      </c>
      <c r="C88" s="10" t="s">
        <v>50</v>
      </c>
      <c r="D88" s="10" t="s">
        <v>1536</v>
      </c>
      <c r="E88" s="10">
        <v>100.0</v>
      </c>
      <c r="F88" s="10">
        <v>1302.0</v>
      </c>
      <c r="G88" s="10" t="b">
        <v>1</v>
      </c>
      <c r="H88" s="9">
        <v>45391.582083333335</v>
      </c>
      <c r="I88" s="10" t="s">
        <v>1538</v>
      </c>
      <c r="J88" s="11"/>
      <c r="K88" s="11"/>
      <c r="L88" s="11"/>
      <c r="M88" s="11"/>
      <c r="N88" s="10">
        <v>28.6344</v>
      </c>
      <c r="O88" s="10">
        <v>-81.6221</v>
      </c>
      <c r="P88" s="10" t="s">
        <v>53</v>
      </c>
      <c r="Q88" s="10" t="s">
        <v>54</v>
      </c>
      <c r="R88" s="10" t="s">
        <v>55</v>
      </c>
      <c r="S88" s="10" t="s">
        <v>98</v>
      </c>
      <c r="T88" s="10" t="s">
        <v>108</v>
      </c>
      <c r="U88" s="10" t="s">
        <v>78</v>
      </c>
      <c r="V88" s="11"/>
      <c r="W88" s="10" t="s">
        <v>79</v>
      </c>
      <c r="X88" s="10" t="s">
        <v>80</v>
      </c>
      <c r="Y88" s="11"/>
      <c r="Z88" s="10" t="s">
        <v>81</v>
      </c>
      <c r="AA88" s="10" t="s">
        <v>62</v>
      </c>
      <c r="AB88" s="10" t="s">
        <v>63</v>
      </c>
      <c r="AC88" s="10" t="s">
        <v>64</v>
      </c>
      <c r="AD88" s="10" t="s">
        <v>66</v>
      </c>
      <c r="AE88" s="10" t="s">
        <v>66</v>
      </c>
      <c r="AF88" s="10" t="s">
        <v>83</v>
      </c>
      <c r="AG88" s="11"/>
      <c r="AH88" s="11"/>
      <c r="AI88" s="10" t="s">
        <v>66</v>
      </c>
      <c r="AJ88" s="10" t="s">
        <v>66</v>
      </c>
      <c r="AK88" s="10" t="s">
        <v>70</v>
      </c>
      <c r="AL88" s="11"/>
      <c r="AM88" s="10" t="s">
        <v>147</v>
      </c>
      <c r="AN88" s="11"/>
      <c r="AO88" s="10" t="s">
        <v>65</v>
      </c>
      <c r="AP88" s="10" t="s">
        <v>66</v>
      </c>
      <c r="AQ88" s="11"/>
      <c r="AR88" s="10" t="s">
        <v>74</v>
      </c>
      <c r="AS88" s="10" t="s">
        <v>72</v>
      </c>
      <c r="AT88" s="10" t="s">
        <v>113</v>
      </c>
      <c r="AU88" s="10" t="s">
        <v>73</v>
      </c>
      <c r="AV88" s="10" t="s">
        <v>73</v>
      </c>
      <c r="AW88" s="10" t="s">
        <v>982</v>
      </c>
      <c r="AX88" s="10" t="s">
        <v>65</v>
      </c>
      <c r="AY88" s="10" t="s">
        <v>65</v>
      </c>
      <c r="AZ88" s="10" t="s">
        <v>1298</v>
      </c>
      <c r="BA88" s="10" t="s">
        <v>1539</v>
      </c>
      <c r="BB88" s="11"/>
      <c r="BC88" s="10" t="s">
        <v>87</v>
      </c>
      <c r="BD88" s="10" t="s">
        <v>1540</v>
      </c>
      <c r="BE88" s="10">
        <v>6513.0</v>
      </c>
    </row>
    <row r="89">
      <c r="A89" s="8">
        <v>45391.569861111115</v>
      </c>
      <c r="B89" s="9">
        <v>45391.585335648146</v>
      </c>
      <c r="C89" s="10" t="s">
        <v>50</v>
      </c>
      <c r="D89" s="10" t="s">
        <v>1541</v>
      </c>
      <c r="E89" s="10">
        <v>100.0</v>
      </c>
      <c r="F89" s="10">
        <v>1336.0</v>
      </c>
      <c r="G89" s="10" t="b">
        <v>1</v>
      </c>
      <c r="H89" s="9">
        <v>45391.585335648146</v>
      </c>
      <c r="I89" s="10" t="s">
        <v>1542</v>
      </c>
      <c r="J89" s="11"/>
      <c r="K89" s="11"/>
      <c r="L89" s="11"/>
      <c r="M89" s="11"/>
      <c r="N89" s="10">
        <v>40.0732</v>
      </c>
      <c r="O89" s="10">
        <v>-82.4017</v>
      </c>
      <c r="P89" s="10" t="s">
        <v>53</v>
      </c>
      <c r="Q89" s="10" t="s">
        <v>54</v>
      </c>
      <c r="R89" s="10" t="s">
        <v>55</v>
      </c>
      <c r="S89" s="10" t="s">
        <v>98</v>
      </c>
      <c r="T89" s="10" t="s">
        <v>1241</v>
      </c>
      <c r="U89" s="10" t="s">
        <v>78</v>
      </c>
      <c r="V89" s="11"/>
      <c r="W89" s="10" t="s">
        <v>59</v>
      </c>
      <c r="X89" s="10" t="s">
        <v>92</v>
      </c>
      <c r="Y89" s="11"/>
      <c r="Z89" s="10" t="s">
        <v>81</v>
      </c>
      <c r="AA89" s="10" t="s">
        <v>100</v>
      </c>
      <c r="AB89" s="10" t="s">
        <v>63</v>
      </c>
      <c r="AC89" s="10" t="s">
        <v>64</v>
      </c>
      <c r="AD89" s="10" t="s">
        <v>66</v>
      </c>
      <c r="AE89" s="10" t="s">
        <v>66</v>
      </c>
      <c r="AF89" s="10" t="s">
        <v>83</v>
      </c>
      <c r="AG89" s="11"/>
      <c r="AH89" s="11"/>
      <c r="AI89" s="10" t="s">
        <v>66</v>
      </c>
      <c r="AJ89" s="10" t="s">
        <v>66</v>
      </c>
      <c r="AK89" s="10" t="s">
        <v>123</v>
      </c>
      <c r="AL89" s="11"/>
      <c r="AM89" s="10" t="s">
        <v>973</v>
      </c>
      <c r="AN89" s="11"/>
      <c r="AO89" s="10" t="s">
        <v>66</v>
      </c>
      <c r="AP89" s="10" t="s">
        <v>66</v>
      </c>
      <c r="AQ89" s="11"/>
      <c r="AR89" s="10" t="s">
        <v>74</v>
      </c>
      <c r="AS89" s="10" t="s">
        <v>74</v>
      </c>
      <c r="AT89" s="10" t="s">
        <v>72</v>
      </c>
      <c r="AU89" s="10" t="s">
        <v>74</v>
      </c>
      <c r="AV89" s="10" t="s">
        <v>74</v>
      </c>
      <c r="AW89" s="10" t="s">
        <v>74</v>
      </c>
      <c r="AX89" s="10" t="s">
        <v>69</v>
      </c>
      <c r="AY89" s="10" t="s">
        <v>66</v>
      </c>
      <c r="AZ89" s="10" t="s">
        <v>1253</v>
      </c>
      <c r="BA89" s="10" t="s">
        <v>181</v>
      </c>
      <c r="BB89" s="11"/>
      <c r="BC89" s="10" t="s">
        <v>87</v>
      </c>
      <c r="BD89" s="10" t="s">
        <v>1543</v>
      </c>
      <c r="BE89" s="10">
        <v>5019.0</v>
      </c>
    </row>
    <row r="90">
      <c r="A90" s="8">
        <v>45391.57635416667</v>
      </c>
      <c r="B90" s="9">
        <v>45391.58431712963</v>
      </c>
      <c r="C90" s="10" t="s">
        <v>50</v>
      </c>
      <c r="D90" s="10" t="s">
        <v>1546</v>
      </c>
      <c r="E90" s="10">
        <v>100.0</v>
      </c>
      <c r="F90" s="10">
        <v>687.0</v>
      </c>
      <c r="G90" s="10" t="b">
        <v>1</v>
      </c>
      <c r="H90" s="9">
        <v>45391.58431712963</v>
      </c>
      <c r="I90" s="10" t="s">
        <v>1547</v>
      </c>
      <c r="J90" s="11"/>
      <c r="K90" s="11"/>
      <c r="L90" s="11"/>
      <c r="M90" s="11"/>
      <c r="N90" s="10">
        <v>38.9683</v>
      </c>
      <c r="O90" s="10">
        <v>-95.2695</v>
      </c>
      <c r="P90" s="10" t="s">
        <v>53</v>
      </c>
      <c r="Q90" s="10" t="s">
        <v>54</v>
      </c>
      <c r="R90" s="10" t="s">
        <v>55</v>
      </c>
      <c r="S90" s="10" t="s">
        <v>98</v>
      </c>
      <c r="T90" s="10" t="s">
        <v>108</v>
      </c>
      <c r="U90" s="10" t="s">
        <v>121</v>
      </c>
      <c r="V90" s="11"/>
      <c r="W90" s="10" t="s">
        <v>59</v>
      </c>
      <c r="X90" s="10" t="s">
        <v>80</v>
      </c>
      <c r="Y90" s="11"/>
      <c r="Z90" s="10" t="s">
        <v>99</v>
      </c>
      <c r="AA90" s="10" t="s">
        <v>100</v>
      </c>
      <c r="AB90" s="10" t="s">
        <v>63</v>
      </c>
      <c r="AC90" s="10" t="s">
        <v>64</v>
      </c>
      <c r="AD90" s="10" t="s">
        <v>65</v>
      </c>
      <c r="AE90" s="10" t="s">
        <v>66</v>
      </c>
      <c r="AF90" s="10" t="s">
        <v>83</v>
      </c>
      <c r="AG90" s="11"/>
      <c r="AH90" s="11"/>
      <c r="AI90" s="10" t="s">
        <v>66</v>
      </c>
      <c r="AJ90" s="10" t="s">
        <v>69</v>
      </c>
      <c r="AK90" s="11"/>
      <c r="AL90" s="10" t="s">
        <v>123</v>
      </c>
      <c r="AM90" s="10" t="s">
        <v>124</v>
      </c>
      <c r="AN90" s="11"/>
      <c r="AO90" s="10" t="s">
        <v>66</v>
      </c>
      <c r="AP90" s="10" t="s">
        <v>66</v>
      </c>
      <c r="AQ90" s="11"/>
      <c r="AR90" s="10" t="s">
        <v>73</v>
      </c>
      <c r="AS90" s="10" t="s">
        <v>74</v>
      </c>
      <c r="AT90" s="10" t="s">
        <v>74</v>
      </c>
      <c r="AU90" s="10" t="s">
        <v>72</v>
      </c>
      <c r="AV90" s="10" t="s">
        <v>72</v>
      </c>
      <c r="AW90" s="10" t="s">
        <v>74</v>
      </c>
      <c r="AX90" s="10" t="s">
        <v>69</v>
      </c>
      <c r="AY90" s="10" t="s">
        <v>66</v>
      </c>
      <c r="AZ90" s="10" t="s">
        <v>1253</v>
      </c>
      <c r="BA90" s="10" t="s">
        <v>1548</v>
      </c>
      <c r="BB90" s="11"/>
      <c r="BC90" s="10" t="s">
        <v>87</v>
      </c>
      <c r="BD90" s="10" t="s">
        <v>1549</v>
      </c>
      <c r="BE90" s="10">
        <v>6864.0</v>
      </c>
    </row>
    <row r="91">
      <c r="A91" s="8">
        <v>45391.58138888889</v>
      </c>
      <c r="B91" s="9">
        <v>45391.59642361111</v>
      </c>
      <c r="C91" s="10" t="s">
        <v>50</v>
      </c>
      <c r="D91" s="10" t="s">
        <v>1552</v>
      </c>
      <c r="E91" s="10">
        <v>100.0</v>
      </c>
      <c r="F91" s="10">
        <v>1299.0</v>
      </c>
      <c r="G91" s="10" t="b">
        <v>1</v>
      </c>
      <c r="H91" s="9">
        <v>45391.59642361111</v>
      </c>
      <c r="I91" s="10" t="s">
        <v>1553</v>
      </c>
      <c r="J91" s="11"/>
      <c r="K91" s="11"/>
      <c r="L91" s="11"/>
      <c r="M91" s="11"/>
      <c r="N91" s="10">
        <v>33.9168</v>
      </c>
      <c r="O91" s="10">
        <v>-118.3432</v>
      </c>
      <c r="P91" s="10" t="s">
        <v>53</v>
      </c>
      <c r="Q91" s="10" t="s">
        <v>54</v>
      </c>
      <c r="R91" s="10" t="s">
        <v>55</v>
      </c>
      <c r="S91" s="10" t="s">
        <v>98</v>
      </c>
      <c r="T91" s="10" t="s">
        <v>1241</v>
      </c>
      <c r="U91" s="10" t="s">
        <v>121</v>
      </c>
      <c r="V91" s="11"/>
      <c r="W91" s="10" t="s">
        <v>79</v>
      </c>
      <c r="X91" s="10" t="s">
        <v>109</v>
      </c>
      <c r="Y91" s="11"/>
      <c r="Z91" s="10" t="s">
        <v>81</v>
      </c>
      <c r="AA91" s="10" t="s">
        <v>100</v>
      </c>
      <c r="AB91" s="10" t="s">
        <v>63</v>
      </c>
      <c r="AC91" s="10" t="s">
        <v>64</v>
      </c>
      <c r="AD91" s="10" t="s">
        <v>65</v>
      </c>
      <c r="AE91" s="10" t="s">
        <v>66</v>
      </c>
      <c r="AF91" s="10" t="s">
        <v>83</v>
      </c>
      <c r="AG91" s="11"/>
      <c r="AH91" s="11"/>
      <c r="AI91" s="10" t="s">
        <v>66</v>
      </c>
      <c r="AJ91" s="10" t="s">
        <v>66</v>
      </c>
      <c r="AK91" s="10" t="s">
        <v>123</v>
      </c>
      <c r="AL91" s="11"/>
      <c r="AM91" s="10" t="s">
        <v>131</v>
      </c>
      <c r="AN91" s="11"/>
      <c r="AO91" s="10" t="s">
        <v>65</v>
      </c>
      <c r="AP91" s="10" t="s">
        <v>66</v>
      </c>
      <c r="AQ91" s="11"/>
      <c r="AR91" s="10" t="s">
        <v>74</v>
      </c>
      <c r="AS91" s="10" t="s">
        <v>73</v>
      </c>
      <c r="AT91" s="10" t="s">
        <v>74</v>
      </c>
      <c r="AU91" s="10" t="s">
        <v>72</v>
      </c>
      <c r="AV91" s="10" t="s">
        <v>113</v>
      </c>
      <c r="AW91" s="10" t="s">
        <v>74</v>
      </c>
      <c r="AX91" s="10" t="s">
        <v>69</v>
      </c>
      <c r="AY91" s="10" t="s">
        <v>66</v>
      </c>
      <c r="AZ91" s="10" t="s">
        <v>1253</v>
      </c>
      <c r="BA91" s="10" t="s">
        <v>1554</v>
      </c>
      <c r="BB91" s="11"/>
      <c r="BC91" s="10" t="s">
        <v>87</v>
      </c>
      <c r="BD91" s="10" t="s">
        <v>1555</v>
      </c>
      <c r="BE91" s="10">
        <v>7687.0</v>
      </c>
    </row>
    <row r="92">
      <c r="A92" s="8">
        <v>45391.58167824074</v>
      </c>
      <c r="B92" s="9">
        <v>45391.592627314814</v>
      </c>
      <c r="C92" s="10" t="s">
        <v>50</v>
      </c>
      <c r="D92" s="10" t="s">
        <v>1556</v>
      </c>
      <c r="E92" s="10">
        <v>100.0</v>
      </c>
      <c r="F92" s="10">
        <v>945.0</v>
      </c>
      <c r="G92" s="10" t="b">
        <v>1</v>
      </c>
      <c r="H92" s="9">
        <v>45391.592627314814</v>
      </c>
      <c r="I92" s="10" t="s">
        <v>1557</v>
      </c>
      <c r="J92" s="11"/>
      <c r="K92" s="11"/>
      <c r="L92" s="11"/>
      <c r="M92" s="11"/>
      <c r="N92" s="10">
        <v>37.751</v>
      </c>
      <c r="O92" s="10">
        <v>-97.822</v>
      </c>
      <c r="P92" s="10" t="s">
        <v>53</v>
      </c>
      <c r="Q92" s="10" t="s">
        <v>54</v>
      </c>
      <c r="R92" s="10" t="s">
        <v>55</v>
      </c>
      <c r="S92" s="10" t="s">
        <v>98</v>
      </c>
      <c r="T92" s="10" t="s">
        <v>108</v>
      </c>
      <c r="U92" s="10" t="s">
        <v>78</v>
      </c>
      <c r="V92" s="11"/>
      <c r="W92" s="10" t="s">
        <v>59</v>
      </c>
      <c r="X92" s="10" t="s">
        <v>80</v>
      </c>
      <c r="Y92" s="11"/>
      <c r="Z92" s="10" t="s">
        <v>99</v>
      </c>
      <c r="AA92" s="10" t="s">
        <v>112</v>
      </c>
      <c r="AB92" s="10" t="s">
        <v>63</v>
      </c>
      <c r="AC92" s="10" t="s">
        <v>64</v>
      </c>
      <c r="AD92" s="10" t="s">
        <v>66</v>
      </c>
      <c r="AE92" s="10" t="s">
        <v>66</v>
      </c>
      <c r="AF92" s="10" t="s">
        <v>83</v>
      </c>
      <c r="AG92" s="11"/>
      <c r="AH92" s="11"/>
      <c r="AI92" s="10" t="s">
        <v>69</v>
      </c>
      <c r="AJ92" s="10" t="s">
        <v>69</v>
      </c>
      <c r="AK92" s="11"/>
      <c r="AL92" s="10" t="s">
        <v>70</v>
      </c>
      <c r="AM92" s="10" t="s">
        <v>147</v>
      </c>
      <c r="AN92" s="11"/>
      <c r="AO92" s="10" t="s">
        <v>66</v>
      </c>
      <c r="AP92" s="10" t="s">
        <v>66</v>
      </c>
      <c r="AQ92" s="11"/>
      <c r="AR92" s="10" t="s">
        <v>74</v>
      </c>
      <c r="AS92" s="10" t="s">
        <v>74</v>
      </c>
      <c r="AT92" s="10" t="s">
        <v>72</v>
      </c>
      <c r="AU92" s="10" t="s">
        <v>72</v>
      </c>
      <c r="AV92" s="10" t="s">
        <v>74</v>
      </c>
      <c r="AW92" s="10" t="s">
        <v>74</v>
      </c>
      <c r="AX92" s="10" t="s">
        <v>65</v>
      </c>
      <c r="AY92" s="10" t="s">
        <v>66</v>
      </c>
      <c r="AZ92" s="10" t="s">
        <v>1253</v>
      </c>
      <c r="BA92" s="10" t="s">
        <v>214</v>
      </c>
      <c r="BB92" s="11"/>
      <c r="BC92" s="10" t="s">
        <v>87</v>
      </c>
      <c r="BD92" s="10" t="s">
        <v>69</v>
      </c>
      <c r="BE92" s="10">
        <v>6611.0</v>
      </c>
    </row>
    <row r="93">
      <c r="A93" s="8">
        <v>45391.58225694444</v>
      </c>
      <c r="B93" s="9">
        <v>45391.58865740741</v>
      </c>
      <c r="C93" s="10" t="s">
        <v>50</v>
      </c>
      <c r="D93" s="10" t="s">
        <v>1558</v>
      </c>
      <c r="E93" s="10">
        <v>100.0</v>
      </c>
      <c r="F93" s="10">
        <v>552.0</v>
      </c>
      <c r="G93" s="10" t="b">
        <v>1</v>
      </c>
      <c r="H93" s="9">
        <v>45391.58865740741</v>
      </c>
      <c r="I93" s="10" t="s">
        <v>1559</v>
      </c>
      <c r="J93" s="11"/>
      <c r="K93" s="11"/>
      <c r="L93" s="11"/>
      <c r="M93" s="11"/>
      <c r="N93" s="10">
        <v>36.0014</v>
      </c>
      <c r="O93" s="10">
        <v>-83.9125</v>
      </c>
      <c r="P93" s="10" t="s">
        <v>53</v>
      </c>
      <c r="Q93" s="10" t="s">
        <v>54</v>
      </c>
      <c r="R93" s="10" t="s">
        <v>55</v>
      </c>
      <c r="S93" s="10" t="s">
        <v>98</v>
      </c>
      <c r="T93" s="10" t="s">
        <v>1241</v>
      </c>
      <c r="U93" s="10" t="s">
        <v>121</v>
      </c>
      <c r="V93" s="11"/>
      <c r="W93" s="10" t="s">
        <v>59</v>
      </c>
      <c r="X93" s="10" t="s">
        <v>80</v>
      </c>
      <c r="Y93" s="11"/>
      <c r="Z93" s="10" t="s">
        <v>81</v>
      </c>
      <c r="AA93" s="10" t="s">
        <v>100</v>
      </c>
      <c r="AB93" s="10" t="s">
        <v>63</v>
      </c>
      <c r="AC93" s="10" t="s">
        <v>64</v>
      </c>
      <c r="AD93" s="10" t="s">
        <v>66</v>
      </c>
      <c r="AE93" s="10" t="s">
        <v>66</v>
      </c>
      <c r="AF93" s="10" t="s">
        <v>83</v>
      </c>
      <c r="AG93" s="11"/>
      <c r="AH93" s="11"/>
      <c r="AI93" s="10" t="s">
        <v>66</v>
      </c>
      <c r="AJ93" s="10" t="s">
        <v>66</v>
      </c>
      <c r="AK93" s="10" t="s">
        <v>123</v>
      </c>
      <c r="AL93" s="11"/>
      <c r="AM93" s="10" t="s">
        <v>131</v>
      </c>
      <c r="AN93" s="11"/>
      <c r="AO93" s="10" t="s">
        <v>66</v>
      </c>
      <c r="AP93" s="10" t="s">
        <v>66</v>
      </c>
      <c r="AQ93" s="11"/>
      <c r="AR93" s="10" t="s">
        <v>74</v>
      </c>
      <c r="AS93" s="10" t="s">
        <v>74</v>
      </c>
      <c r="AT93" s="10" t="s">
        <v>74</v>
      </c>
      <c r="AU93" s="10" t="s">
        <v>72</v>
      </c>
      <c r="AV93" s="10" t="s">
        <v>74</v>
      </c>
      <c r="AW93" s="10" t="s">
        <v>74</v>
      </c>
      <c r="AX93" s="10" t="s">
        <v>66</v>
      </c>
      <c r="AY93" s="10" t="s">
        <v>66</v>
      </c>
      <c r="AZ93" s="10" t="s">
        <v>1253</v>
      </c>
      <c r="BA93" s="10" t="s">
        <v>1480</v>
      </c>
      <c r="BB93" s="11"/>
      <c r="BC93" s="10" t="s">
        <v>87</v>
      </c>
      <c r="BD93" s="11"/>
      <c r="BE93" s="10">
        <v>4176.0</v>
      </c>
    </row>
    <row r="94">
      <c r="A94" s="8"/>
      <c r="B94" s="9"/>
      <c r="C94" s="10"/>
      <c r="D94" s="10"/>
      <c r="E94" s="10"/>
      <c r="F94" s="10"/>
      <c r="G94" s="10"/>
      <c r="H94" s="9"/>
      <c r="I94" s="10"/>
      <c r="J94" s="11"/>
      <c r="K94" s="11"/>
      <c r="L94" s="11"/>
      <c r="M94" s="11"/>
      <c r="N94" s="10"/>
      <c r="O94" s="10"/>
      <c r="P94" s="10"/>
      <c r="Q94" s="10"/>
      <c r="R94" s="10"/>
      <c r="S94" s="10"/>
      <c r="T94" s="10"/>
      <c r="U94" s="10"/>
      <c r="V94" s="11"/>
      <c r="W94" s="10"/>
      <c r="X94" s="10"/>
      <c r="Y94" s="11"/>
      <c r="Z94" s="10"/>
      <c r="AA94" s="10"/>
      <c r="AB94" s="10"/>
      <c r="AC94" s="10"/>
      <c r="AD94" s="10"/>
      <c r="AE94" s="10"/>
      <c r="AF94" s="10"/>
      <c r="AG94" s="11"/>
      <c r="AH94" s="11"/>
      <c r="AI94" s="10"/>
      <c r="AJ94" s="10"/>
      <c r="AK94" s="11"/>
      <c r="AL94" s="10"/>
      <c r="AM94" s="10"/>
      <c r="AN94" s="11"/>
      <c r="AO94" s="10"/>
      <c r="AP94" s="10"/>
      <c r="AQ94" s="13" t="s">
        <v>1631</v>
      </c>
      <c r="AR94" s="10">
        <f t="shared" ref="AR94:AW94" si="1">COUNTIF(AR3:AR93, "First")</f>
        <v>70</v>
      </c>
      <c r="AS94" s="10">
        <f t="shared" si="1"/>
        <v>69</v>
      </c>
      <c r="AT94" s="10">
        <f t="shared" si="1"/>
        <v>51</v>
      </c>
      <c r="AU94" s="10">
        <f t="shared" si="1"/>
        <v>45</v>
      </c>
      <c r="AV94" s="10">
        <f t="shared" si="1"/>
        <v>51</v>
      </c>
      <c r="AW94" s="10">
        <f t="shared" si="1"/>
        <v>75</v>
      </c>
      <c r="AX94" s="10">
        <f t="shared" ref="AX94:AY94" si="2">COUNTIF(AX3:AX93, "Yes")</f>
        <v>14</v>
      </c>
      <c r="AY94" s="10">
        <f t="shared" si="2"/>
        <v>78</v>
      </c>
      <c r="AZ94" s="10"/>
      <c r="BA94" s="10"/>
      <c r="BB94" s="11"/>
      <c r="BC94" s="10"/>
      <c r="BD94" s="10"/>
      <c r="BE94" s="10"/>
    </row>
    <row r="95">
      <c r="A95" s="8"/>
      <c r="B95" s="9"/>
      <c r="C95" s="10"/>
      <c r="D95" s="10"/>
      <c r="E95" s="10"/>
      <c r="F95" s="10"/>
      <c r="G95" s="10"/>
      <c r="H95" s="9"/>
      <c r="I95" s="10"/>
      <c r="J95" s="11"/>
      <c r="K95" s="11"/>
      <c r="L95" s="11"/>
      <c r="M95" s="11"/>
      <c r="N95" s="10"/>
      <c r="O95" s="10"/>
      <c r="P95" s="10"/>
      <c r="Q95" s="10"/>
      <c r="R95" s="10"/>
      <c r="S95" s="10"/>
      <c r="T95" s="10"/>
      <c r="U95" s="10"/>
      <c r="V95" s="11"/>
      <c r="W95" s="10"/>
      <c r="X95" s="10"/>
      <c r="Y95" s="11"/>
      <c r="Z95" s="10"/>
      <c r="AA95" s="10"/>
      <c r="AB95" s="10"/>
      <c r="AC95" s="10"/>
      <c r="AD95" s="10"/>
      <c r="AE95" s="10"/>
      <c r="AF95" s="10"/>
      <c r="AG95" s="11"/>
      <c r="AH95" s="11"/>
      <c r="AI95" s="10"/>
      <c r="AJ95" s="10"/>
      <c r="AK95" s="11"/>
      <c r="AL95" s="10"/>
      <c r="AM95" s="10"/>
      <c r="AN95" s="11"/>
      <c r="AO95" s="10"/>
      <c r="AP95" s="10"/>
      <c r="AQ95" s="13" t="s">
        <v>1632</v>
      </c>
      <c r="AR95" s="10">
        <f t="shared" ref="AR95:AW95" si="3">COUNTIF(AR3:AR93, "Second")</f>
        <v>15</v>
      </c>
      <c r="AS95" s="10">
        <f t="shared" si="3"/>
        <v>15</v>
      </c>
      <c r="AT95" s="10">
        <f t="shared" si="3"/>
        <v>24</v>
      </c>
      <c r="AU95" s="10">
        <f t="shared" si="3"/>
        <v>4</v>
      </c>
      <c r="AV95" s="10">
        <f t="shared" si="3"/>
        <v>11</v>
      </c>
      <c r="AW95" s="10">
        <f t="shared" si="3"/>
        <v>11</v>
      </c>
      <c r="AX95" s="10">
        <f t="shared" ref="AX95:AY95" si="4">COUNTIF(AX3:AX93, "No")</f>
        <v>55</v>
      </c>
      <c r="AY95" s="10">
        <f t="shared" si="4"/>
        <v>2</v>
      </c>
      <c r="AZ95" s="10"/>
      <c r="BA95" s="10"/>
      <c r="BB95" s="11"/>
      <c r="BC95" s="10"/>
      <c r="BD95" s="11"/>
      <c r="BE95" s="10"/>
    </row>
    <row r="96">
      <c r="A96" s="8"/>
      <c r="B96" s="9"/>
      <c r="C96" s="10"/>
      <c r="D96" s="10"/>
      <c r="E96" s="10"/>
      <c r="F96" s="10"/>
      <c r="G96" s="10"/>
      <c r="H96" s="9"/>
      <c r="I96" s="10"/>
      <c r="J96" s="11"/>
      <c r="K96" s="11"/>
      <c r="L96" s="11"/>
      <c r="M96" s="11"/>
      <c r="N96" s="10"/>
      <c r="O96" s="10"/>
      <c r="P96" s="10"/>
      <c r="Q96" s="10"/>
      <c r="R96" s="10"/>
      <c r="S96" s="10"/>
      <c r="T96" s="10"/>
      <c r="U96" s="10"/>
      <c r="V96" s="11"/>
      <c r="W96" s="10"/>
      <c r="X96" s="10"/>
      <c r="Y96" s="11"/>
      <c r="Z96" s="10"/>
      <c r="AA96" s="10"/>
      <c r="AB96" s="10"/>
      <c r="AC96" s="10"/>
      <c r="AD96" s="10"/>
      <c r="AE96" s="10"/>
      <c r="AF96" s="10"/>
      <c r="AG96" s="11"/>
      <c r="AH96" s="11"/>
      <c r="AI96" s="10"/>
      <c r="AJ96" s="10"/>
      <c r="AK96" s="10"/>
      <c r="AL96" s="11"/>
      <c r="AM96" s="10"/>
      <c r="AN96" s="11"/>
      <c r="AO96" s="10"/>
      <c r="AP96" s="10"/>
      <c r="AQ96" s="13" t="s">
        <v>1633</v>
      </c>
      <c r="AR96" s="10">
        <f t="shared" ref="AR96:AW96" si="5">COUNTIF(AR3:AR93, "Both first and second")</f>
        <v>4</v>
      </c>
      <c r="AS96" s="10">
        <f t="shared" si="5"/>
        <v>4</v>
      </c>
      <c r="AT96" s="10">
        <f t="shared" si="5"/>
        <v>14</v>
      </c>
      <c r="AU96" s="10">
        <f t="shared" si="5"/>
        <v>37</v>
      </c>
      <c r="AV96" s="10">
        <f t="shared" si="5"/>
        <v>21</v>
      </c>
      <c r="AW96" s="10">
        <f t="shared" si="5"/>
        <v>4</v>
      </c>
      <c r="AX96" s="10">
        <f t="shared" ref="AX96:AY96" si="6">COUNTIF(AX3:AX93, "Maybe")</f>
        <v>21</v>
      </c>
      <c r="AY96" s="10">
        <f t="shared" si="6"/>
        <v>10</v>
      </c>
      <c r="AZ96" s="10"/>
      <c r="BA96" s="10"/>
      <c r="BB96" s="11"/>
      <c r="BC96" s="10"/>
      <c r="BD96" s="10"/>
      <c r="BE96" s="10"/>
    </row>
    <row r="97">
      <c r="A97" s="8"/>
      <c r="B97" s="9"/>
      <c r="C97" s="10"/>
      <c r="D97" s="10"/>
      <c r="E97" s="10"/>
      <c r="F97" s="10"/>
      <c r="G97" s="10"/>
      <c r="H97" s="9"/>
      <c r="I97" s="10"/>
      <c r="J97" s="11"/>
      <c r="K97" s="11"/>
      <c r="L97" s="11"/>
      <c r="M97" s="11"/>
      <c r="N97" s="10"/>
      <c r="O97" s="10"/>
      <c r="P97" s="10"/>
      <c r="Q97" s="10"/>
      <c r="R97" s="10"/>
      <c r="S97" s="10"/>
      <c r="T97" s="10"/>
      <c r="U97" s="10"/>
      <c r="V97" s="11"/>
      <c r="W97" s="10"/>
      <c r="X97" s="10"/>
      <c r="Y97" s="11"/>
      <c r="Z97" s="10"/>
      <c r="AA97" s="10"/>
      <c r="AB97" s="10"/>
      <c r="AC97" s="10"/>
      <c r="AD97" s="10"/>
      <c r="AE97" s="10"/>
      <c r="AF97" s="10"/>
      <c r="AG97" s="11"/>
      <c r="AH97" s="11"/>
      <c r="AI97" s="10"/>
      <c r="AJ97" s="10"/>
      <c r="AK97" s="11"/>
      <c r="AL97" s="10"/>
      <c r="AM97" s="10"/>
      <c r="AN97" s="11"/>
      <c r="AO97" s="10"/>
      <c r="AP97" s="10"/>
      <c r="AQ97" s="13" t="s">
        <v>1635</v>
      </c>
      <c r="AR97" s="10">
        <f t="shared" ref="AR97:AW97" si="7">COUNTIF(AR3:AR93, "Neither first nor second")</f>
        <v>1</v>
      </c>
      <c r="AS97" s="10">
        <f t="shared" si="7"/>
        <v>2</v>
      </c>
      <c r="AT97" s="10">
        <f t="shared" si="7"/>
        <v>1</v>
      </c>
      <c r="AU97" s="10">
        <f t="shared" si="7"/>
        <v>4</v>
      </c>
      <c r="AV97" s="10">
        <f t="shared" si="7"/>
        <v>7</v>
      </c>
      <c r="AW97" s="10">
        <f t="shared" si="7"/>
        <v>0</v>
      </c>
      <c r="AX97" s="10"/>
      <c r="AY97" s="10"/>
      <c r="AZ97" s="10"/>
      <c r="BA97" s="10"/>
      <c r="BB97" s="11"/>
      <c r="BC97" s="10"/>
      <c r="BD97" s="10"/>
      <c r="BE97" s="10"/>
    </row>
    <row r="98">
      <c r="A98" s="8"/>
      <c r="B98" s="9"/>
      <c r="C98" s="10"/>
      <c r="D98" s="10"/>
      <c r="E98" s="10"/>
      <c r="F98" s="10"/>
      <c r="G98" s="10"/>
      <c r="H98" s="9"/>
      <c r="I98" s="10"/>
      <c r="J98" s="11"/>
      <c r="K98" s="11"/>
      <c r="L98" s="11"/>
      <c r="M98" s="11"/>
      <c r="N98" s="10"/>
      <c r="O98" s="10"/>
      <c r="P98" s="10"/>
      <c r="Q98" s="10"/>
      <c r="R98" s="10"/>
      <c r="S98" s="10"/>
      <c r="T98" s="10"/>
      <c r="U98" s="10"/>
      <c r="V98" s="11"/>
      <c r="W98" s="10"/>
      <c r="X98" s="10"/>
      <c r="Y98" s="11"/>
      <c r="Z98" s="10"/>
      <c r="AA98" s="10"/>
      <c r="AB98" s="10"/>
      <c r="AC98" s="10"/>
      <c r="AD98" s="10"/>
      <c r="AE98" s="10"/>
      <c r="AF98" s="10"/>
      <c r="AG98" s="11"/>
      <c r="AH98" s="11"/>
      <c r="AI98" s="10"/>
      <c r="AJ98" s="10"/>
      <c r="AK98" s="10"/>
      <c r="AL98" s="11"/>
      <c r="AM98" s="10"/>
      <c r="AN98" s="11"/>
      <c r="AO98" s="10"/>
      <c r="AP98" s="10"/>
      <c r="AQ98" s="13" t="s">
        <v>1631</v>
      </c>
      <c r="AR98" s="10">
        <f t="shared" ref="AR98:AW98" si="8">AR94/90*100</f>
        <v>77.77777778</v>
      </c>
      <c r="AS98" s="10">
        <f t="shared" si="8"/>
        <v>76.66666667</v>
      </c>
      <c r="AT98" s="10">
        <f t="shared" si="8"/>
        <v>56.66666667</v>
      </c>
      <c r="AU98" s="10">
        <f t="shared" si="8"/>
        <v>50</v>
      </c>
      <c r="AV98" s="10">
        <f t="shared" si="8"/>
        <v>56.66666667</v>
      </c>
      <c r="AW98" s="10">
        <f t="shared" si="8"/>
        <v>83.33333333</v>
      </c>
      <c r="AX98" s="10"/>
      <c r="AY98" s="10"/>
      <c r="AZ98" s="10"/>
      <c r="BA98" s="10"/>
      <c r="BB98" s="11"/>
      <c r="BC98" s="10"/>
      <c r="BD98" s="10"/>
      <c r="BE98" s="10"/>
    </row>
    <row r="99">
      <c r="A99" s="8"/>
      <c r="B99" s="9"/>
      <c r="C99" s="10"/>
      <c r="D99" s="10"/>
      <c r="E99" s="10"/>
      <c r="F99" s="10"/>
      <c r="G99" s="10"/>
      <c r="H99" s="9"/>
      <c r="I99" s="10"/>
      <c r="J99" s="11"/>
      <c r="K99" s="11"/>
      <c r="L99" s="11"/>
      <c r="M99" s="11"/>
      <c r="N99" s="10"/>
      <c r="O99" s="10"/>
      <c r="P99" s="10"/>
      <c r="Q99" s="10"/>
      <c r="R99" s="10"/>
      <c r="S99" s="10"/>
      <c r="T99" s="10"/>
      <c r="U99" s="10"/>
      <c r="V99" s="11"/>
      <c r="W99" s="10"/>
      <c r="X99" s="10"/>
      <c r="Y99" s="11"/>
      <c r="Z99" s="10"/>
      <c r="AA99" s="10"/>
      <c r="AB99" s="10"/>
      <c r="AC99" s="10"/>
      <c r="AD99" s="10"/>
      <c r="AE99" s="10"/>
      <c r="AF99" s="10"/>
      <c r="AG99" s="11"/>
      <c r="AH99" s="11"/>
      <c r="AI99" s="10"/>
      <c r="AJ99" s="10"/>
      <c r="AK99" s="11"/>
      <c r="AL99" s="10"/>
      <c r="AM99" s="10"/>
      <c r="AN99" s="11"/>
      <c r="AO99" s="10"/>
      <c r="AP99" s="10"/>
      <c r="AQ99" s="13" t="s">
        <v>1632</v>
      </c>
      <c r="AR99" s="10">
        <f t="shared" ref="AR99:AW99" si="9">AR95/90*100</f>
        <v>16.66666667</v>
      </c>
      <c r="AS99" s="10">
        <f t="shared" si="9"/>
        <v>16.66666667</v>
      </c>
      <c r="AT99" s="10">
        <f t="shared" si="9"/>
        <v>26.66666667</v>
      </c>
      <c r="AU99" s="10">
        <f t="shared" si="9"/>
        <v>4.444444444</v>
      </c>
      <c r="AV99" s="10">
        <f t="shared" si="9"/>
        <v>12.22222222</v>
      </c>
      <c r="AW99" s="10">
        <f t="shared" si="9"/>
        <v>12.22222222</v>
      </c>
      <c r="AX99" s="10"/>
      <c r="AY99" s="10"/>
      <c r="AZ99" s="10"/>
      <c r="BA99" s="10"/>
      <c r="BB99" s="11"/>
      <c r="BC99" s="10"/>
      <c r="BD99" s="10"/>
      <c r="BE99" s="10"/>
    </row>
    <row r="100">
      <c r="A100" s="8"/>
      <c r="B100" s="9"/>
      <c r="C100" s="10"/>
      <c r="D100" s="10"/>
      <c r="E100" s="10"/>
      <c r="F100" s="10"/>
      <c r="G100" s="10"/>
      <c r="H100" s="9"/>
      <c r="I100" s="10"/>
      <c r="J100" s="11"/>
      <c r="K100" s="11"/>
      <c r="L100" s="11"/>
      <c r="M100" s="11"/>
      <c r="N100" s="11"/>
      <c r="O100" s="11"/>
      <c r="P100" s="10"/>
      <c r="Q100" s="10"/>
      <c r="R100" s="10"/>
      <c r="S100" s="10"/>
      <c r="T100" s="10"/>
      <c r="U100" s="10"/>
      <c r="V100" s="11"/>
      <c r="W100" s="10"/>
      <c r="X100" s="10"/>
      <c r="Y100" s="11"/>
      <c r="Z100" s="10"/>
      <c r="AA100" s="10"/>
      <c r="AB100" s="10"/>
      <c r="AC100" s="10"/>
      <c r="AD100" s="10"/>
      <c r="AE100" s="11"/>
      <c r="AF100" s="11"/>
      <c r="AG100" s="11"/>
      <c r="AH100" s="11"/>
      <c r="AI100" s="11"/>
      <c r="AJ100" s="11"/>
      <c r="AK100" s="11"/>
      <c r="AL100" s="11"/>
      <c r="AM100" s="11"/>
      <c r="AN100" s="11"/>
      <c r="AO100" s="11"/>
      <c r="AP100" s="11"/>
      <c r="AQ100" s="13" t="s">
        <v>1633</v>
      </c>
      <c r="AR100" s="11">
        <f t="shared" ref="AR100:AW100" si="10">AR96/90*100</f>
        <v>4.444444444</v>
      </c>
      <c r="AS100" s="11">
        <f t="shared" si="10"/>
        <v>4.444444444</v>
      </c>
      <c r="AT100" s="11">
        <f t="shared" si="10"/>
        <v>15.55555556</v>
      </c>
      <c r="AU100" s="11">
        <f t="shared" si="10"/>
        <v>41.11111111</v>
      </c>
      <c r="AV100" s="11">
        <f t="shared" si="10"/>
        <v>23.33333333</v>
      </c>
      <c r="AW100" s="11">
        <f t="shared" si="10"/>
        <v>4.444444444</v>
      </c>
      <c r="AX100" s="11"/>
      <c r="AY100" s="11"/>
      <c r="AZ100" s="11"/>
      <c r="BA100" s="11"/>
      <c r="BB100" s="11"/>
      <c r="BC100" s="11"/>
      <c r="BD100" s="11"/>
      <c r="BE100" s="11"/>
    </row>
    <row r="101">
      <c r="A101" s="8"/>
      <c r="B101" s="9"/>
      <c r="C101" s="10"/>
      <c r="D101" s="10"/>
      <c r="E101" s="10"/>
      <c r="F101" s="10"/>
      <c r="G101" s="10"/>
      <c r="H101" s="9"/>
      <c r="I101" s="10"/>
      <c r="J101" s="11"/>
      <c r="K101" s="11"/>
      <c r="L101" s="11"/>
      <c r="M101" s="11"/>
      <c r="N101" s="11"/>
      <c r="O101" s="11"/>
      <c r="P101" s="10"/>
      <c r="Q101" s="10"/>
      <c r="R101" s="10"/>
      <c r="S101" s="10"/>
      <c r="T101" s="10"/>
      <c r="U101" s="10"/>
      <c r="V101" s="11"/>
      <c r="W101" s="10"/>
      <c r="X101" s="10"/>
      <c r="Y101" s="11"/>
      <c r="Z101" s="10"/>
      <c r="AA101" s="10"/>
      <c r="AB101" s="10"/>
      <c r="AC101" s="10"/>
      <c r="AD101" s="10"/>
      <c r="AE101" s="10"/>
      <c r="AF101" s="10"/>
      <c r="AG101" s="11"/>
      <c r="AH101" s="11"/>
      <c r="AI101" s="10"/>
      <c r="AJ101" s="10"/>
      <c r="AK101" s="10"/>
      <c r="AL101" s="11"/>
      <c r="AM101" s="10"/>
      <c r="AN101" s="11"/>
      <c r="AO101" s="10"/>
      <c r="AP101" s="10"/>
      <c r="AQ101" s="13" t="s">
        <v>1635</v>
      </c>
      <c r="AR101" s="11">
        <f t="shared" ref="AR101:AW101" si="11">AR97/90*100</f>
        <v>1.111111111</v>
      </c>
      <c r="AS101" s="11">
        <f t="shared" si="11"/>
        <v>2.222222222</v>
      </c>
      <c r="AT101" s="11">
        <f t="shared" si="11"/>
        <v>1.111111111</v>
      </c>
      <c r="AU101" s="11">
        <f t="shared" si="11"/>
        <v>4.444444444</v>
      </c>
      <c r="AV101" s="11">
        <f t="shared" si="11"/>
        <v>7.777777778</v>
      </c>
      <c r="AW101" s="11">
        <f t="shared" si="11"/>
        <v>0</v>
      </c>
      <c r="AX101" s="11"/>
      <c r="AY101" s="11"/>
      <c r="AZ101" s="11"/>
      <c r="BA101" s="11"/>
      <c r="BB101" s="11"/>
      <c r="BC101" s="11"/>
      <c r="BD101" s="11"/>
      <c r="BE101" s="11"/>
    </row>
    <row r="102">
      <c r="A102" s="8"/>
      <c r="B102" s="9"/>
      <c r="C102" s="10"/>
      <c r="D102" s="10"/>
      <c r="E102" s="10"/>
      <c r="F102" s="10"/>
      <c r="G102" s="10"/>
      <c r="H102" s="9"/>
      <c r="I102" s="10"/>
      <c r="J102" s="11"/>
      <c r="K102" s="11"/>
      <c r="L102" s="11"/>
      <c r="M102" s="11"/>
      <c r="N102" s="10"/>
      <c r="O102" s="10"/>
      <c r="P102" s="10"/>
      <c r="Q102" s="10"/>
      <c r="R102" s="10"/>
      <c r="S102" s="10"/>
      <c r="T102" s="10"/>
      <c r="U102" s="10"/>
      <c r="V102" s="11"/>
      <c r="W102" s="10"/>
      <c r="X102" s="10"/>
      <c r="Y102" s="11"/>
      <c r="Z102" s="10"/>
      <c r="AA102" s="10"/>
      <c r="AB102" s="10"/>
      <c r="AC102" s="10"/>
      <c r="AD102" s="10"/>
      <c r="AE102" s="10"/>
      <c r="AF102" s="10"/>
      <c r="AG102" s="11"/>
      <c r="AH102" s="11"/>
      <c r="AI102" s="10"/>
      <c r="AJ102" s="10"/>
      <c r="AK102" s="11"/>
      <c r="AL102" s="10"/>
      <c r="AM102" s="10"/>
      <c r="AN102" s="11"/>
      <c r="AO102" s="10"/>
      <c r="AP102" s="10"/>
      <c r="AQ102" s="11"/>
      <c r="AR102" s="10"/>
      <c r="AS102" s="10"/>
      <c r="AT102" s="10"/>
      <c r="AU102" s="10"/>
      <c r="AV102" s="10"/>
      <c r="AW102" s="10"/>
      <c r="AX102" s="10"/>
      <c r="AY102" s="10"/>
      <c r="AZ102" s="10"/>
      <c r="BA102" s="10"/>
      <c r="BB102" s="11"/>
      <c r="BC102" s="10"/>
      <c r="BD102" s="10"/>
      <c r="BE102" s="10"/>
    </row>
    <row r="103">
      <c r="A103" s="8"/>
      <c r="B103" s="9"/>
      <c r="C103" s="10"/>
      <c r="D103" s="10"/>
      <c r="E103" s="10"/>
      <c r="F103" s="10"/>
      <c r="G103" s="10"/>
      <c r="H103" s="9"/>
      <c r="I103" s="10"/>
      <c r="J103" s="11"/>
      <c r="K103" s="11"/>
      <c r="L103" s="11"/>
      <c r="M103" s="11"/>
      <c r="N103" s="11"/>
      <c r="O103" s="11"/>
      <c r="P103" s="10"/>
      <c r="Q103" s="10"/>
      <c r="R103" s="10"/>
      <c r="S103" s="10"/>
      <c r="T103" s="10"/>
      <c r="U103" s="10"/>
      <c r="V103" s="11"/>
      <c r="W103" s="10"/>
      <c r="X103" s="10"/>
      <c r="Y103" s="11"/>
      <c r="Z103" s="10"/>
      <c r="AA103" s="10"/>
      <c r="AB103" s="10"/>
      <c r="AC103" s="10"/>
      <c r="AD103" s="10"/>
      <c r="AE103" s="10"/>
      <c r="AF103" s="10"/>
      <c r="AG103" s="10"/>
      <c r="AH103" s="11"/>
      <c r="AI103" s="10"/>
      <c r="AJ103" s="10"/>
      <c r="AK103" s="10"/>
      <c r="AL103" s="11"/>
      <c r="AM103" s="10"/>
      <c r="AN103" s="11"/>
      <c r="AO103" s="10"/>
      <c r="AP103" s="10"/>
      <c r="AQ103" s="11"/>
      <c r="AR103" s="10"/>
      <c r="AS103" s="11"/>
      <c r="AT103" s="11"/>
      <c r="AU103" s="11"/>
      <c r="AV103" s="11"/>
      <c r="AW103" s="11"/>
      <c r="AX103" s="11"/>
      <c r="AY103" s="11"/>
      <c r="AZ103" s="11"/>
      <c r="BA103" s="11"/>
      <c r="BB103" s="11"/>
      <c r="BC103" s="11"/>
      <c r="BD103" s="11"/>
      <c r="BE103" s="11"/>
    </row>
    <row r="104">
      <c r="A104" s="8"/>
      <c r="B104" s="9"/>
      <c r="C104" s="10"/>
      <c r="D104" s="10"/>
      <c r="E104" s="10"/>
      <c r="F104" s="10"/>
      <c r="G104" s="10"/>
      <c r="H104" s="9"/>
      <c r="I104" s="10"/>
      <c r="J104" s="11"/>
      <c r="K104" s="11"/>
      <c r="L104" s="11"/>
      <c r="M104" s="11"/>
      <c r="N104" s="11"/>
      <c r="O104" s="11"/>
      <c r="P104" s="10"/>
      <c r="Q104" s="10"/>
      <c r="R104" s="10"/>
      <c r="S104" s="10"/>
      <c r="T104" s="10"/>
      <c r="U104" s="10"/>
      <c r="V104" s="11"/>
      <c r="W104" s="10"/>
      <c r="X104" s="10"/>
      <c r="Y104" s="11"/>
      <c r="Z104" s="10"/>
      <c r="AA104" s="10"/>
      <c r="AB104" s="10"/>
      <c r="AC104" s="10"/>
      <c r="AD104" s="10"/>
      <c r="AE104" s="10"/>
      <c r="AF104" s="10"/>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row>
    <row r="105">
      <c r="A105" s="8"/>
      <c r="B105" s="9"/>
      <c r="C105" s="10"/>
      <c r="D105" s="10"/>
      <c r="E105" s="10"/>
      <c r="F105" s="10"/>
      <c r="G105" s="10"/>
      <c r="H105" s="9"/>
      <c r="I105" s="10"/>
      <c r="J105" s="11"/>
      <c r="K105" s="11"/>
      <c r="L105" s="11"/>
      <c r="M105" s="11"/>
      <c r="N105" s="10"/>
      <c r="O105" s="10"/>
      <c r="P105" s="10"/>
      <c r="Q105" s="10"/>
      <c r="R105" s="10"/>
      <c r="S105" s="10"/>
      <c r="T105" s="10"/>
      <c r="U105" s="10"/>
      <c r="V105" s="11"/>
      <c r="W105" s="10"/>
      <c r="X105" s="10"/>
      <c r="Y105" s="11"/>
      <c r="Z105" s="10"/>
      <c r="AA105" s="10"/>
      <c r="AB105" s="10"/>
      <c r="AC105" s="10"/>
      <c r="AD105" s="10"/>
      <c r="AE105" s="10"/>
      <c r="AF105" s="10"/>
      <c r="AG105" s="11"/>
      <c r="AH105" s="11"/>
      <c r="AI105" s="10"/>
      <c r="AJ105" s="10"/>
      <c r="AK105" s="11"/>
      <c r="AL105" s="10"/>
      <c r="AM105" s="10"/>
      <c r="AN105" s="11"/>
      <c r="AO105" s="10"/>
      <c r="AP105" s="10"/>
      <c r="AQ105" s="11"/>
      <c r="AR105" s="10"/>
      <c r="AS105" s="10"/>
      <c r="AT105" s="10"/>
      <c r="AU105" s="10"/>
      <c r="AV105" s="10"/>
      <c r="AW105" s="10"/>
      <c r="AX105" s="10"/>
      <c r="AY105" s="10"/>
      <c r="AZ105" s="10"/>
      <c r="BA105" s="10"/>
      <c r="BB105" s="11"/>
      <c r="BC105" s="10"/>
      <c r="BD105" s="10"/>
      <c r="BE105" s="10"/>
    </row>
    <row r="106">
      <c r="A106" s="8"/>
      <c r="B106" s="9"/>
      <c r="C106" s="10"/>
      <c r="D106" s="10"/>
      <c r="E106" s="10"/>
      <c r="F106" s="10"/>
      <c r="G106" s="10"/>
      <c r="H106" s="9"/>
      <c r="I106" s="10"/>
      <c r="J106" s="11"/>
      <c r="K106" s="11"/>
      <c r="L106" s="11"/>
      <c r="M106" s="11"/>
      <c r="N106" s="10"/>
      <c r="O106" s="10"/>
      <c r="P106" s="10"/>
      <c r="Q106" s="10"/>
      <c r="R106" s="10"/>
      <c r="S106" s="10"/>
      <c r="T106" s="10"/>
      <c r="U106" s="10"/>
      <c r="V106" s="11"/>
      <c r="W106" s="10"/>
      <c r="X106" s="10"/>
      <c r="Y106" s="11"/>
      <c r="Z106" s="10"/>
      <c r="AA106" s="10"/>
      <c r="AB106" s="10"/>
      <c r="AC106" s="10"/>
      <c r="AD106" s="10"/>
      <c r="AE106" s="10"/>
      <c r="AF106" s="10"/>
      <c r="AG106" s="11"/>
      <c r="AH106" s="11"/>
      <c r="AI106" s="10"/>
      <c r="AJ106" s="10"/>
      <c r="AK106" s="10"/>
      <c r="AL106" s="11"/>
      <c r="AM106" s="10"/>
      <c r="AN106" s="11"/>
      <c r="AO106" s="10"/>
      <c r="AP106" s="10"/>
      <c r="AQ106" s="11"/>
      <c r="AR106" s="10"/>
      <c r="AS106" s="10"/>
      <c r="AT106" s="10"/>
      <c r="AU106" s="10"/>
      <c r="AV106" s="10"/>
      <c r="AW106" s="10"/>
      <c r="AX106" s="10"/>
      <c r="AY106" s="10"/>
      <c r="AZ106" s="10"/>
      <c r="BA106" s="10"/>
      <c r="BB106" s="11"/>
      <c r="BC106" s="10"/>
      <c r="BD106" s="10"/>
      <c r="BE106" s="10"/>
    </row>
    <row r="107">
      <c r="A107" s="8"/>
      <c r="B107" s="9"/>
      <c r="C107" s="10"/>
      <c r="D107" s="10"/>
      <c r="E107" s="10"/>
      <c r="F107" s="10"/>
      <c r="G107" s="10"/>
      <c r="H107" s="9"/>
      <c r="I107" s="10"/>
      <c r="J107" s="11"/>
      <c r="K107" s="11"/>
      <c r="L107" s="11"/>
      <c r="M107" s="11"/>
      <c r="N107" s="10"/>
      <c r="O107" s="10"/>
      <c r="P107" s="10"/>
      <c r="Q107" s="10"/>
      <c r="R107" s="10"/>
      <c r="S107" s="10"/>
      <c r="T107" s="10"/>
      <c r="U107" s="10"/>
      <c r="V107" s="11"/>
      <c r="W107" s="10"/>
      <c r="X107" s="10"/>
      <c r="Y107" s="11"/>
      <c r="Z107" s="10"/>
      <c r="AA107" s="10"/>
      <c r="AB107" s="10"/>
      <c r="AC107" s="10"/>
      <c r="AD107" s="10"/>
      <c r="AE107" s="10"/>
      <c r="AF107" s="10"/>
      <c r="AG107" s="11"/>
      <c r="AH107" s="11"/>
      <c r="AI107" s="10"/>
      <c r="AJ107" s="10"/>
      <c r="AK107" s="10"/>
      <c r="AL107" s="11"/>
      <c r="AM107" s="10"/>
      <c r="AN107" s="11"/>
      <c r="AO107" s="10"/>
      <c r="AP107" s="10"/>
      <c r="AQ107" s="11"/>
      <c r="AR107" s="10"/>
      <c r="AS107" s="10"/>
      <c r="AT107" s="10"/>
      <c r="AU107" s="10"/>
      <c r="AV107" s="10"/>
      <c r="AW107" s="10"/>
      <c r="AX107" s="10"/>
      <c r="AY107" s="10"/>
      <c r="AZ107" s="10"/>
      <c r="BA107" s="10"/>
      <c r="BB107" s="11"/>
      <c r="BC107" s="10"/>
      <c r="BD107" s="10"/>
      <c r="BE107" s="10"/>
    </row>
    <row r="108">
      <c r="A108" s="8"/>
      <c r="B108" s="9"/>
      <c r="C108" s="10"/>
      <c r="D108" s="10"/>
      <c r="E108" s="10"/>
      <c r="F108" s="10"/>
      <c r="G108" s="10"/>
      <c r="H108" s="9"/>
      <c r="I108" s="10"/>
      <c r="J108" s="11"/>
      <c r="K108" s="11"/>
      <c r="L108" s="11"/>
      <c r="M108" s="11"/>
      <c r="N108" s="11"/>
      <c r="O108" s="11"/>
      <c r="P108" s="10"/>
      <c r="Q108" s="10"/>
      <c r="R108" s="10"/>
      <c r="S108" s="10"/>
      <c r="T108" s="10"/>
      <c r="U108" s="10"/>
      <c r="V108" s="11"/>
      <c r="W108" s="10"/>
      <c r="X108" s="10"/>
      <c r="Y108" s="11"/>
      <c r="Z108" s="10"/>
      <c r="AA108" s="10"/>
      <c r="AB108" s="10"/>
      <c r="AC108" s="10"/>
      <c r="AD108" s="10"/>
      <c r="AE108" s="10"/>
      <c r="AF108" s="10"/>
      <c r="AG108" s="11"/>
      <c r="AH108" s="11"/>
      <c r="AI108" s="10"/>
      <c r="AJ108" s="10"/>
      <c r="AK108" s="11"/>
      <c r="AL108" s="10"/>
      <c r="AM108" s="10"/>
      <c r="AN108" s="11"/>
      <c r="AO108" s="10"/>
      <c r="AP108" s="10"/>
      <c r="AQ108" s="11"/>
      <c r="AR108" s="10"/>
      <c r="AS108" s="10"/>
      <c r="AT108" s="10"/>
      <c r="AU108" s="10"/>
      <c r="AV108" s="11"/>
      <c r="AW108" s="11"/>
      <c r="AX108" s="11"/>
      <c r="AY108" s="11"/>
      <c r="AZ108" s="11"/>
      <c r="BA108" s="11"/>
      <c r="BB108" s="11"/>
      <c r="BC108" s="11"/>
      <c r="BD108" s="11"/>
      <c r="BE108" s="11"/>
    </row>
    <row r="109">
      <c r="A109" s="8"/>
      <c r="B109" s="9"/>
      <c r="C109" s="10"/>
      <c r="D109" s="10"/>
      <c r="E109" s="10"/>
      <c r="F109" s="10"/>
      <c r="G109" s="10"/>
      <c r="H109" s="9"/>
      <c r="I109" s="10"/>
      <c r="J109" s="11"/>
      <c r="K109" s="11"/>
      <c r="L109" s="11"/>
      <c r="M109" s="11"/>
      <c r="N109" s="10"/>
      <c r="O109" s="10"/>
      <c r="P109" s="10"/>
      <c r="Q109" s="10"/>
      <c r="R109" s="10"/>
      <c r="S109" s="10"/>
      <c r="T109" s="10"/>
      <c r="U109" s="10"/>
      <c r="V109" s="11"/>
      <c r="W109" s="10"/>
      <c r="X109" s="10"/>
      <c r="Y109" s="11"/>
      <c r="Z109" s="10"/>
      <c r="AA109" s="10"/>
      <c r="AB109" s="10"/>
      <c r="AC109" s="10"/>
      <c r="AD109" s="10"/>
      <c r="AE109" s="10"/>
      <c r="AF109" s="10"/>
      <c r="AG109" s="11"/>
      <c r="AH109" s="11"/>
      <c r="AI109" s="10"/>
      <c r="AJ109" s="10"/>
      <c r="AK109" s="11"/>
      <c r="AL109" s="10"/>
      <c r="AM109" s="10"/>
      <c r="AN109" s="11"/>
      <c r="AO109" s="10"/>
      <c r="AP109" s="10"/>
      <c r="AQ109" s="11"/>
      <c r="AR109" s="10"/>
      <c r="AS109" s="10"/>
      <c r="AT109" s="10"/>
      <c r="AU109" s="10"/>
      <c r="AV109" s="10"/>
      <c r="AW109" s="10"/>
      <c r="AX109" s="10"/>
      <c r="AY109" s="10"/>
      <c r="AZ109" s="10"/>
      <c r="BA109" s="10"/>
      <c r="BB109" s="11"/>
      <c r="BC109" s="10"/>
      <c r="BD109" s="10"/>
      <c r="BE109" s="10"/>
    </row>
    <row r="110">
      <c r="A110" s="8"/>
      <c r="B110" s="9"/>
      <c r="C110" s="10"/>
      <c r="D110" s="10"/>
      <c r="E110" s="10"/>
      <c r="F110" s="10"/>
      <c r="G110" s="10"/>
      <c r="H110" s="9"/>
      <c r="I110" s="10"/>
      <c r="J110" s="11"/>
      <c r="K110" s="11"/>
      <c r="L110" s="11"/>
      <c r="M110" s="11"/>
      <c r="N110" s="10"/>
      <c r="O110" s="10"/>
      <c r="P110" s="10"/>
      <c r="Q110" s="10"/>
      <c r="R110" s="10"/>
      <c r="S110" s="10"/>
      <c r="T110" s="10"/>
      <c r="U110" s="10"/>
      <c r="V110" s="11"/>
      <c r="W110" s="10"/>
      <c r="X110" s="10"/>
      <c r="Y110" s="11"/>
      <c r="Z110" s="10"/>
      <c r="AA110" s="10"/>
      <c r="AB110" s="10"/>
      <c r="AC110" s="10"/>
      <c r="AD110" s="10"/>
      <c r="AE110" s="10"/>
      <c r="AF110" s="10"/>
      <c r="AG110" s="11"/>
      <c r="AH110" s="11"/>
      <c r="AI110" s="10"/>
      <c r="AJ110" s="10"/>
      <c r="AK110" s="10"/>
      <c r="AL110" s="11"/>
      <c r="AM110" s="10"/>
      <c r="AN110" s="11"/>
      <c r="AO110" s="10"/>
      <c r="AP110" s="10"/>
      <c r="AQ110" s="11"/>
      <c r="AR110" s="10"/>
      <c r="AS110" s="10"/>
      <c r="AT110" s="10"/>
      <c r="AU110" s="10"/>
      <c r="AV110" s="10"/>
      <c r="AW110" s="10"/>
      <c r="AX110" s="10"/>
      <c r="AY110" s="10"/>
      <c r="AZ110" s="10"/>
      <c r="BA110" s="10"/>
      <c r="BB110" s="11"/>
      <c r="BC110" s="10"/>
      <c r="BD110" s="10"/>
      <c r="BE110" s="10"/>
    </row>
    <row r="111">
      <c r="A111" s="8"/>
      <c r="B111" s="9"/>
      <c r="C111" s="10"/>
      <c r="D111" s="10"/>
      <c r="E111" s="10"/>
      <c r="F111" s="10"/>
      <c r="G111" s="10"/>
      <c r="H111" s="9"/>
      <c r="I111" s="10"/>
      <c r="J111" s="11"/>
      <c r="K111" s="11"/>
      <c r="L111" s="11"/>
      <c r="M111" s="11"/>
      <c r="N111" s="10"/>
      <c r="O111" s="10"/>
      <c r="P111" s="10"/>
      <c r="Q111" s="10"/>
      <c r="R111" s="10"/>
      <c r="S111" s="10"/>
      <c r="T111" s="10"/>
      <c r="U111" s="10"/>
      <c r="V111" s="11"/>
      <c r="W111" s="10"/>
      <c r="X111" s="10"/>
      <c r="Y111" s="11"/>
      <c r="Z111" s="10"/>
      <c r="AA111" s="10"/>
      <c r="AB111" s="10"/>
      <c r="AC111" s="10"/>
      <c r="AD111" s="10"/>
      <c r="AE111" s="10"/>
      <c r="AF111" s="10"/>
      <c r="AG111" s="11"/>
      <c r="AH111" s="11"/>
      <c r="AI111" s="10"/>
      <c r="AJ111" s="10"/>
      <c r="AK111" s="11"/>
      <c r="AL111" s="10"/>
      <c r="AM111" s="10"/>
      <c r="AN111" s="11"/>
      <c r="AO111" s="10"/>
      <c r="AP111" s="10"/>
      <c r="AQ111" s="11"/>
      <c r="AR111" s="10"/>
      <c r="AS111" s="10"/>
      <c r="AT111" s="10"/>
      <c r="AU111" s="10"/>
      <c r="AV111" s="10"/>
      <c r="AW111" s="10"/>
      <c r="AX111" s="10"/>
      <c r="AY111" s="10"/>
      <c r="AZ111" s="10"/>
      <c r="BA111" s="10"/>
      <c r="BB111" s="11"/>
      <c r="BC111" s="10"/>
      <c r="BD111" s="10"/>
      <c r="BE111" s="10"/>
    </row>
    <row r="112">
      <c r="A112" s="8"/>
      <c r="B112" s="9"/>
      <c r="C112" s="10"/>
      <c r="D112" s="10"/>
      <c r="E112" s="10"/>
      <c r="F112" s="10"/>
      <c r="G112" s="10"/>
      <c r="H112" s="9"/>
      <c r="I112" s="10"/>
      <c r="J112" s="11"/>
      <c r="K112" s="11"/>
      <c r="L112" s="11"/>
      <c r="M112" s="11"/>
      <c r="N112" s="10"/>
      <c r="O112" s="10"/>
      <c r="P112" s="10"/>
      <c r="Q112" s="10"/>
      <c r="R112" s="10"/>
      <c r="S112" s="10"/>
      <c r="T112" s="10"/>
      <c r="U112" s="10"/>
      <c r="V112" s="11"/>
      <c r="W112" s="10"/>
      <c r="X112" s="10"/>
      <c r="Y112" s="11"/>
      <c r="Z112" s="10"/>
      <c r="AA112" s="10"/>
      <c r="AB112" s="10"/>
      <c r="AC112" s="10"/>
      <c r="AD112" s="10"/>
      <c r="AE112" s="10"/>
      <c r="AF112" s="10"/>
      <c r="AG112" s="11"/>
      <c r="AH112" s="11"/>
      <c r="AI112" s="10"/>
      <c r="AJ112" s="10"/>
      <c r="AK112" s="10"/>
      <c r="AL112" s="11"/>
      <c r="AM112" s="10"/>
      <c r="AN112" s="11"/>
      <c r="AO112" s="10"/>
      <c r="AP112" s="10"/>
      <c r="AQ112" s="11"/>
      <c r="AR112" s="10"/>
      <c r="AS112" s="10"/>
      <c r="AT112" s="10"/>
      <c r="AU112" s="10"/>
      <c r="AV112" s="10"/>
      <c r="AW112" s="10"/>
      <c r="AX112" s="10"/>
      <c r="AY112" s="10"/>
      <c r="AZ112" s="10"/>
      <c r="BA112" s="10"/>
      <c r="BB112" s="11"/>
      <c r="BC112" s="10"/>
      <c r="BD112" s="11"/>
      <c r="BE112" s="10"/>
    </row>
  </sheetData>
  <hyperlinks>
    <hyperlink r:id="rId1" ref="R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131</v>
      </c>
      <c r="B1" s="10"/>
    </row>
    <row r="2">
      <c r="A2" s="10" t="s">
        <v>103</v>
      </c>
      <c r="B2" s="11"/>
    </row>
    <row r="3">
      <c r="A3" s="10" t="s">
        <v>124</v>
      </c>
      <c r="B3" s="11"/>
    </row>
    <row r="4">
      <c r="A4" s="10" t="s">
        <v>124</v>
      </c>
      <c r="B4" s="11"/>
    </row>
    <row r="5">
      <c r="A5" s="10" t="s">
        <v>147</v>
      </c>
      <c r="B5" s="11"/>
    </row>
    <row r="6">
      <c r="A6" s="10" t="s">
        <v>103</v>
      </c>
      <c r="B6" s="11"/>
    </row>
    <row r="7">
      <c r="A7" s="10" t="s">
        <v>161</v>
      </c>
      <c r="B7" s="11"/>
    </row>
    <row r="8">
      <c r="A8" s="10" t="s">
        <v>103</v>
      </c>
      <c r="B8" s="11"/>
    </row>
    <row r="9">
      <c r="A9" s="10" t="s">
        <v>131</v>
      </c>
      <c r="B9" s="11"/>
    </row>
    <row r="10">
      <c r="A10" s="10" t="s">
        <v>147</v>
      </c>
      <c r="B10" s="11"/>
    </row>
    <row r="11">
      <c r="A11" s="10" t="s">
        <v>147</v>
      </c>
      <c r="B11" s="11"/>
    </row>
    <row r="12">
      <c r="A12" s="10" t="s">
        <v>180</v>
      </c>
      <c r="B12" s="11"/>
    </row>
    <row r="13">
      <c r="A13" s="10" t="s">
        <v>103</v>
      </c>
      <c r="B13" s="11"/>
    </row>
    <row r="14">
      <c r="A14" s="10" t="s">
        <v>147</v>
      </c>
      <c r="B14" s="11"/>
    </row>
    <row r="15">
      <c r="A15" s="10" t="s">
        <v>103</v>
      </c>
      <c r="B15" s="11"/>
    </row>
    <row r="16">
      <c r="A16" s="10" t="s">
        <v>147</v>
      </c>
      <c r="B16" s="11"/>
    </row>
    <row r="17">
      <c r="A17" s="10" t="s">
        <v>124</v>
      </c>
      <c r="B17" s="11"/>
    </row>
    <row r="18">
      <c r="A18" s="10" t="s">
        <v>85</v>
      </c>
      <c r="B18" s="11"/>
    </row>
    <row r="19">
      <c r="A19" s="10" t="s">
        <v>103</v>
      </c>
      <c r="B19" s="11"/>
    </row>
    <row r="20">
      <c r="A20" s="10" t="s">
        <v>124</v>
      </c>
      <c r="B20" s="11"/>
    </row>
    <row r="21">
      <c r="A21" s="10" t="s">
        <v>103</v>
      </c>
      <c r="B21" s="11"/>
    </row>
    <row r="22">
      <c r="A22" s="10" t="s">
        <v>124</v>
      </c>
      <c r="B22" s="11"/>
    </row>
    <row r="23">
      <c r="A23" s="10" t="s">
        <v>124</v>
      </c>
      <c r="B23" s="11"/>
    </row>
    <row r="24">
      <c r="A24" s="10" t="s">
        <v>131</v>
      </c>
      <c r="B24" s="11"/>
    </row>
    <row r="25">
      <c r="A25" s="10" t="s">
        <v>124</v>
      </c>
      <c r="B25" s="11"/>
    </row>
    <row r="26">
      <c r="A26" s="10" t="s">
        <v>147</v>
      </c>
      <c r="B26" s="11"/>
    </row>
    <row r="27">
      <c r="A27" s="10" t="s">
        <v>147</v>
      </c>
      <c r="B27" s="11"/>
    </row>
    <row r="28">
      <c r="A28" s="10" t="s">
        <v>131</v>
      </c>
      <c r="B28" s="11"/>
    </row>
    <row r="29">
      <c r="A29" s="10" t="s">
        <v>973</v>
      </c>
      <c r="B29" s="11"/>
    </row>
    <row r="30">
      <c r="A30" s="10" t="s">
        <v>124</v>
      </c>
      <c r="B30" s="11"/>
    </row>
    <row r="31">
      <c r="A31" s="10" t="s">
        <v>103</v>
      </c>
      <c r="B31" s="11"/>
    </row>
    <row r="32">
      <c r="A32" s="10" t="s">
        <v>103</v>
      </c>
      <c r="B32" s="11"/>
    </row>
    <row r="33">
      <c r="A33" s="10" t="s">
        <v>103</v>
      </c>
      <c r="B33" s="11"/>
    </row>
    <row r="34">
      <c r="A34" s="10" t="s">
        <v>124</v>
      </c>
      <c r="B34" s="11"/>
    </row>
    <row r="35">
      <c r="A35" s="10" t="s">
        <v>147</v>
      </c>
      <c r="B35" s="11"/>
    </row>
    <row r="36">
      <c r="A36" s="10" t="s">
        <v>103</v>
      </c>
      <c r="B36" s="11"/>
    </row>
    <row r="37">
      <c r="A37" s="10" t="s">
        <v>103</v>
      </c>
      <c r="B37" s="11"/>
    </row>
    <row r="38">
      <c r="A38" s="10" t="s">
        <v>103</v>
      </c>
      <c r="B38" s="11"/>
    </row>
    <row r="39">
      <c r="A39" s="10" t="s">
        <v>131</v>
      </c>
      <c r="B39" s="11"/>
    </row>
    <row r="40">
      <c r="A40" s="10" t="s">
        <v>131</v>
      </c>
      <c r="B40" s="11"/>
    </row>
    <row r="41">
      <c r="A41" s="10" t="s">
        <v>213</v>
      </c>
      <c r="B41" s="11"/>
    </row>
    <row r="42">
      <c r="A42" s="10" t="s">
        <v>103</v>
      </c>
      <c r="B42" s="11"/>
    </row>
    <row r="43">
      <c r="A43" s="10" t="s">
        <v>124</v>
      </c>
      <c r="B43" s="11"/>
    </row>
    <row r="44">
      <c r="A44" s="10" t="s">
        <v>131</v>
      </c>
      <c r="B44" s="11"/>
    </row>
    <row r="45">
      <c r="A45" s="10" t="s">
        <v>124</v>
      </c>
      <c r="B45" s="11"/>
    </row>
    <row r="46">
      <c r="A46" s="10" t="s">
        <v>147</v>
      </c>
      <c r="B46" s="11"/>
    </row>
    <row r="47">
      <c r="A47" s="10" t="s">
        <v>124</v>
      </c>
      <c r="B47" s="11"/>
    </row>
    <row r="48">
      <c r="A48" s="10" t="s">
        <v>71</v>
      </c>
      <c r="B48" s="11"/>
    </row>
    <row r="49">
      <c r="A49" s="10" t="s">
        <v>124</v>
      </c>
      <c r="B49" s="11"/>
    </row>
    <row r="50">
      <c r="A50" s="10" t="s">
        <v>124</v>
      </c>
      <c r="B50" s="11"/>
    </row>
    <row r="51">
      <c r="A51" s="10" t="s">
        <v>131</v>
      </c>
      <c r="B51" s="11"/>
    </row>
    <row r="52">
      <c r="A52" s="10" t="s">
        <v>1379</v>
      </c>
      <c r="B52" s="11"/>
    </row>
    <row r="53">
      <c r="A53" s="10" t="s">
        <v>213</v>
      </c>
      <c r="B53" s="11"/>
    </row>
    <row r="54">
      <c r="A54" s="10" t="s">
        <v>973</v>
      </c>
      <c r="B54" s="11"/>
    </row>
    <row r="55">
      <c r="A55" s="10" t="s">
        <v>973</v>
      </c>
      <c r="B55" s="11"/>
    </row>
    <row r="56">
      <c r="A56" s="10" t="s">
        <v>124</v>
      </c>
      <c r="B56" s="11"/>
    </row>
    <row r="57">
      <c r="A57" s="10" t="s">
        <v>147</v>
      </c>
      <c r="B57" s="11"/>
    </row>
    <row r="58">
      <c r="A58" s="10" t="s">
        <v>161</v>
      </c>
      <c r="B58" s="10"/>
    </row>
    <row r="59">
      <c r="A59" s="10" t="s">
        <v>147</v>
      </c>
      <c r="B59" s="11"/>
    </row>
    <row r="60">
      <c r="A60" s="10" t="s">
        <v>1297</v>
      </c>
      <c r="B60" s="11"/>
    </row>
    <row r="61">
      <c r="A61" s="10" t="s">
        <v>161</v>
      </c>
      <c r="B61" s="11"/>
    </row>
    <row r="62">
      <c r="A62" s="10" t="s">
        <v>124</v>
      </c>
      <c r="B62" s="11"/>
    </row>
    <row r="63">
      <c r="A63" s="10" t="s">
        <v>973</v>
      </c>
      <c r="B63" s="11"/>
    </row>
    <row r="64">
      <c r="A64" s="10" t="s">
        <v>131</v>
      </c>
      <c r="B64" s="11"/>
    </row>
    <row r="65">
      <c r="A65" s="10" t="s">
        <v>124</v>
      </c>
      <c r="B65" s="11"/>
    </row>
    <row r="66">
      <c r="A66" s="10" t="s">
        <v>213</v>
      </c>
      <c r="B66" s="11"/>
    </row>
    <row r="67">
      <c r="A67" s="10" t="s">
        <v>131</v>
      </c>
      <c r="B67" s="11"/>
    </row>
    <row r="68">
      <c r="A68" s="10" t="s">
        <v>103</v>
      </c>
      <c r="B68" s="11"/>
    </row>
    <row r="69">
      <c r="A69" s="10" t="s">
        <v>147</v>
      </c>
      <c r="B69" s="11"/>
    </row>
    <row r="70">
      <c r="A70" s="10" t="s">
        <v>124</v>
      </c>
      <c r="B70" s="11"/>
    </row>
    <row r="71">
      <c r="A71" s="10" t="s">
        <v>103</v>
      </c>
      <c r="B71" s="11"/>
    </row>
    <row r="72">
      <c r="A72" s="10" t="s">
        <v>131</v>
      </c>
      <c r="B72" s="11"/>
    </row>
    <row r="73">
      <c r="A73" s="10" t="s">
        <v>147</v>
      </c>
      <c r="B73" s="11"/>
    </row>
    <row r="74">
      <c r="A74" s="10" t="s">
        <v>103</v>
      </c>
      <c r="B74" s="11"/>
    </row>
    <row r="75">
      <c r="A75" s="10" t="s">
        <v>103</v>
      </c>
      <c r="B75" s="11"/>
    </row>
    <row r="76">
      <c r="A76" s="10" t="s">
        <v>973</v>
      </c>
      <c r="B76" s="11"/>
    </row>
    <row r="77">
      <c r="A77" s="10" t="s">
        <v>998</v>
      </c>
      <c r="B77" s="11"/>
    </row>
    <row r="78">
      <c r="A78" s="10" t="s">
        <v>124</v>
      </c>
      <c r="B78" s="11"/>
    </row>
    <row r="79">
      <c r="A79" s="10" t="s">
        <v>147</v>
      </c>
      <c r="B79" s="11"/>
    </row>
    <row r="80">
      <c r="A80" s="10" t="s">
        <v>124</v>
      </c>
      <c r="B80" s="11"/>
    </row>
    <row r="81">
      <c r="A81" s="10" t="s">
        <v>103</v>
      </c>
      <c r="B81" s="11"/>
    </row>
    <row r="82">
      <c r="A82" s="10" t="s">
        <v>103</v>
      </c>
      <c r="B82" s="11"/>
    </row>
    <row r="83">
      <c r="A83" s="10" t="s">
        <v>124</v>
      </c>
      <c r="B83" s="11"/>
    </row>
    <row r="84">
      <c r="A84" s="10" t="s">
        <v>103</v>
      </c>
      <c r="B84" s="11"/>
    </row>
    <row r="85">
      <c r="A85" s="10" t="s">
        <v>147</v>
      </c>
      <c r="B85" s="11"/>
    </row>
    <row r="86">
      <c r="A86" s="10" t="s">
        <v>973</v>
      </c>
      <c r="B86" s="11"/>
    </row>
    <row r="87">
      <c r="A87" s="10" t="s">
        <v>124</v>
      </c>
      <c r="B87" s="11"/>
    </row>
    <row r="88">
      <c r="A88" s="10" t="s">
        <v>131</v>
      </c>
      <c r="B88" s="11"/>
    </row>
    <row r="89">
      <c r="A89" s="10" t="s">
        <v>147</v>
      </c>
      <c r="B89" s="11"/>
    </row>
    <row r="90">
      <c r="A90" s="10" t="s">
        <v>131</v>
      </c>
      <c r="B90" s="11"/>
    </row>
    <row r="91">
      <c r="A91" s="10"/>
      <c r="B91" s="11"/>
    </row>
    <row r="92">
      <c r="A92" s="10"/>
      <c r="B92" s="11"/>
    </row>
    <row r="93">
      <c r="A93" s="10"/>
      <c r="B93" s="11"/>
    </row>
    <row r="94">
      <c r="A94" s="10"/>
      <c r="B94" s="11"/>
    </row>
    <row r="95">
      <c r="A95" s="10"/>
      <c r="B95" s="11"/>
    </row>
    <row r="96">
      <c r="A96" s="10"/>
      <c r="B96" s="11"/>
    </row>
    <row r="97">
      <c r="A97" s="10"/>
      <c r="B97" s="11"/>
    </row>
    <row r="98">
      <c r="A98" s="10"/>
      <c r="B98" s="11"/>
    </row>
    <row r="99">
      <c r="A99" s="10"/>
      <c r="B99" s="11"/>
    </row>
    <row r="100">
      <c r="A100" s="10"/>
      <c r="B100" s="1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s>
  <sheetData>
    <row r="1">
      <c r="A1" s="1" t="s">
        <v>25</v>
      </c>
      <c r="D1" s="12" t="s">
        <v>940</v>
      </c>
      <c r="E1" s="12" t="s">
        <v>943</v>
      </c>
      <c r="F1" s="12" t="s">
        <v>946</v>
      </c>
      <c r="G1" s="12" t="s">
        <v>947</v>
      </c>
      <c r="H1" s="12" t="s">
        <v>950</v>
      </c>
      <c r="I1" s="12" t="s">
        <v>952</v>
      </c>
    </row>
    <row r="2">
      <c r="A2" s="10" t="s">
        <v>132</v>
      </c>
      <c r="D2" s="18">
        <f t="shared" ref="D2:D91" si="1">IF(ISNUMBER(SEARCH("Consent", A2)), 1, 0)</f>
        <v>0</v>
      </c>
      <c r="E2" s="18">
        <f t="shared" ref="E2:E91" si="2">IF(ISNUMBER(SEARCH("Readability", A2)), 1, 0)</f>
        <v>1</v>
      </c>
      <c r="F2" s="18">
        <f t="shared" ref="F2:F91" si="3">IF(ISNUMBER(SEARCH("Easy-to-understand", A2)), 1, 0)</f>
        <v>1</v>
      </c>
      <c r="G2" s="18">
        <f t="shared" ref="G2:G91" si="4">IF(ISNUMBER(SEARCH("Precision", A2)), 1, 0)</f>
        <v>0</v>
      </c>
      <c r="H2" s="18">
        <f t="shared" ref="H2:H91" si="5">IF(ISNUMBER(SEARCH("Completeness", A2)), 1, 0)</f>
        <v>1</v>
      </c>
      <c r="I2" s="18">
        <f t="shared" ref="I2:I91" si="6">IF(ISNUMBER(SEARCH("Accessibility", A2)), 1, 0)</f>
        <v>1</v>
      </c>
    </row>
    <row r="3">
      <c r="A3" s="10" t="s">
        <v>86</v>
      </c>
      <c r="D3" s="18">
        <f t="shared" si="1"/>
        <v>1</v>
      </c>
      <c r="E3" s="18">
        <f t="shared" si="2"/>
        <v>1</v>
      </c>
      <c r="F3" s="18">
        <f t="shared" si="3"/>
        <v>1</v>
      </c>
      <c r="G3" s="18">
        <f t="shared" si="4"/>
        <v>1</v>
      </c>
      <c r="H3" s="18">
        <f t="shared" si="5"/>
        <v>1</v>
      </c>
      <c r="I3" s="18">
        <f t="shared" si="6"/>
        <v>0</v>
      </c>
    </row>
    <row r="4">
      <c r="A4" s="10" t="s">
        <v>139</v>
      </c>
      <c r="D4" s="18">
        <f t="shared" si="1"/>
        <v>0</v>
      </c>
      <c r="E4" s="18">
        <f t="shared" si="2"/>
        <v>1</v>
      </c>
      <c r="F4" s="18">
        <f t="shared" si="3"/>
        <v>1</v>
      </c>
      <c r="G4" s="18">
        <f t="shared" si="4"/>
        <v>1</v>
      </c>
      <c r="H4" s="18">
        <f t="shared" si="5"/>
        <v>1</v>
      </c>
      <c r="I4" s="18">
        <f t="shared" si="6"/>
        <v>1</v>
      </c>
    </row>
    <row r="5">
      <c r="A5" s="10" t="s">
        <v>143</v>
      </c>
      <c r="D5" s="18">
        <f t="shared" si="1"/>
        <v>1</v>
      </c>
      <c r="E5" s="18">
        <f t="shared" si="2"/>
        <v>1</v>
      </c>
      <c r="F5" s="18">
        <f t="shared" si="3"/>
        <v>0</v>
      </c>
      <c r="G5" s="18">
        <f t="shared" si="4"/>
        <v>1</v>
      </c>
      <c r="H5" s="18">
        <f t="shared" si="5"/>
        <v>0</v>
      </c>
      <c r="I5" s="18">
        <f t="shared" si="6"/>
        <v>0</v>
      </c>
    </row>
    <row r="6">
      <c r="A6" s="10" t="s">
        <v>148</v>
      </c>
      <c r="D6" s="18">
        <f t="shared" si="1"/>
        <v>1</v>
      </c>
      <c r="E6" s="18">
        <f t="shared" si="2"/>
        <v>1</v>
      </c>
      <c r="F6" s="18">
        <f t="shared" si="3"/>
        <v>1</v>
      </c>
      <c r="G6" s="18">
        <f t="shared" si="4"/>
        <v>1</v>
      </c>
      <c r="H6" s="18">
        <f t="shared" si="5"/>
        <v>1</v>
      </c>
      <c r="I6" s="18">
        <f t="shared" si="6"/>
        <v>1</v>
      </c>
    </row>
    <row r="7">
      <c r="A7" s="10" t="s">
        <v>154</v>
      </c>
      <c r="D7" s="18">
        <f t="shared" si="1"/>
        <v>1</v>
      </c>
      <c r="E7" s="18">
        <f t="shared" si="2"/>
        <v>0</v>
      </c>
      <c r="F7" s="18">
        <f t="shared" si="3"/>
        <v>1</v>
      </c>
      <c r="G7" s="18">
        <f t="shared" si="4"/>
        <v>1</v>
      </c>
      <c r="H7" s="18">
        <f t="shared" si="5"/>
        <v>1</v>
      </c>
      <c r="I7" s="18">
        <f t="shared" si="6"/>
        <v>1</v>
      </c>
    </row>
    <row r="8">
      <c r="A8" s="10" t="s">
        <v>114</v>
      </c>
      <c r="D8" s="18">
        <f t="shared" si="1"/>
        <v>1</v>
      </c>
      <c r="E8" s="18">
        <f t="shared" si="2"/>
        <v>1</v>
      </c>
      <c r="F8" s="18">
        <f t="shared" si="3"/>
        <v>0</v>
      </c>
      <c r="G8" s="18">
        <f t="shared" si="4"/>
        <v>0</v>
      </c>
      <c r="H8" s="18">
        <f t="shared" si="5"/>
        <v>1</v>
      </c>
      <c r="I8" s="18">
        <f t="shared" si="6"/>
        <v>1</v>
      </c>
    </row>
    <row r="9">
      <c r="A9" s="10" t="s">
        <v>165</v>
      </c>
      <c r="D9" s="18">
        <f t="shared" si="1"/>
        <v>1</v>
      </c>
      <c r="E9" s="18">
        <f t="shared" si="2"/>
        <v>1</v>
      </c>
      <c r="F9" s="18">
        <f t="shared" si="3"/>
        <v>1</v>
      </c>
      <c r="G9" s="18">
        <f t="shared" si="4"/>
        <v>0</v>
      </c>
      <c r="H9" s="18">
        <f t="shared" si="5"/>
        <v>0</v>
      </c>
      <c r="I9" s="18">
        <f t="shared" si="6"/>
        <v>0</v>
      </c>
    </row>
    <row r="10">
      <c r="A10" s="10" t="s">
        <v>171</v>
      </c>
      <c r="D10" s="18">
        <f t="shared" si="1"/>
        <v>1</v>
      </c>
      <c r="E10" s="18">
        <f t="shared" si="2"/>
        <v>1</v>
      </c>
      <c r="F10" s="18">
        <f t="shared" si="3"/>
        <v>1</v>
      </c>
      <c r="G10" s="18">
        <f t="shared" si="4"/>
        <v>1</v>
      </c>
      <c r="H10" s="18">
        <f t="shared" si="5"/>
        <v>1</v>
      </c>
      <c r="I10" s="18">
        <f t="shared" si="6"/>
        <v>0</v>
      </c>
    </row>
    <row r="11">
      <c r="A11" s="10" t="s">
        <v>174</v>
      </c>
      <c r="D11" s="18">
        <f t="shared" si="1"/>
        <v>1</v>
      </c>
      <c r="E11" s="18">
        <f t="shared" si="2"/>
        <v>0</v>
      </c>
      <c r="F11" s="18">
        <f t="shared" si="3"/>
        <v>1</v>
      </c>
      <c r="G11" s="18">
        <f t="shared" si="4"/>
        <v>0</v>
      </c>
      <c r="H11" s="18">
        <f t="shared" si="5"/>
        <v>0</v>
      </c>
      <c r="I11" s="18">
        <f t="shared" si="6"/>
        <v>0</v>
      </c>
    </row>
    <row r="12">
      <c r="A12" s="10" t="s">
        <v>171</v>
      </c>
      <c r="D12" s="18">
        <f t="shared" si="1"/>
        <v>1</v>
      </c>
      <c r="E12" s="18">
        <f t="shared" si="2"/>
        <v>1</v>
      </c>
      <c r="F12" s="18">
        <f t="shared" si="3"/>
        <v>1</v>
      </c>
      <c r="G12" s="18">
        <f t="shared" si="4"/>
        <v>1</v>
      </c>
      <c r="H12" s="18">
        <f t="shared" si="5"/>
        <v>1</v>
      </c>
      <c r="I12" s="18">
        <f t="shared" si="6"/>
        <v>0</v>
      </c>
    </row>
    <row r="13">
      <c r="A13" s="10" t="s">
        <v>181</v>
      </c>
      <c r="D13" s="18">
        <f t="shared" si="1"/>
        <v>1</v>
      </c>
      <c r="E13" s="18">
        <f t="shared" si="2"/>
        <v>1</v>
      </c>
      <c r="F13" s="18">
        <f t="shared" si="3"/>
        <v>1</v>
      </c>
      <c r="G13" s="18">
        <f t="shared" si="4"/>
        <v>1</v>
      </c>
      <c r="H13" s="18">
        <f t="shared" si="5"/>
        <v>1</v>
      </c>
      <c r="I13" s="18">
        <f t="shared" si="6"/>
        <v>1</v>
      </c>
    </row>
    <row r="14">
      <c r="A14" s="10" t="s">
        <v>171</v>
      </c>
      <c r="D14" s="18">
        <f t="shared" si="1"/>
        <v>1</v>
      </c>
      <c r="E14" s="18">
        <f t="shared" si="2"/>
        <v>1</v>
      </c>
      <c r="F14" s="18">
        <f t="shared" si="3"/>
        <v>1</v>
      </c>
      <c r="G14" s="18">
        <f t="shared" si="4"/>
        <v>1</v>
      </c>
      <c r="H14" s="18">
        <f t="shared" si="5"/>
        <v>1</v>
      </c>
      <c r="I14" s="18">
        <f t="shared" si="6"/>
        <v>0</v>
      </c>
    </row>
    <row r="15">
      <c r="A15" s="10" t="s">
        <v>192</v>
      </c>
      <c r="D15" s="18">
        <f t="shared" si="1"/>
        <v>1</v>
      </c>
      <c r="E15" s="18">
        <f t="shared" si="2"/>
        <v>1</v>
      </c>
      <c r="F15" s="18">
        <f t="shared" si="3"/>
        <v>1</v>
      </c>
      <c r="G15" s="18">
        <f t="shared" si="4"/>
        <v>1</v>
      </c>
      <c r="H15" s="18">
        <f t="shared" si="5"/>
        <v>0</v>
      </c>
      <c r="I15" s="18">
        <f t="shared" si="6"/>
        <v>1</v>
      </c>
    </row>
    <row r="16">
      <c r="A16" s="10" t="s">
        <v>197</v>
      </c>
      <c r="D16" s="18">
        <f t="shared" si="1"/>
        <v>1</v>
      </c>
      <c r="E16" s="18">
        <f t="shared" si="2"/>
        <v>1</v>
      </c>
      <c r="F16" s="18">
        <f t="shared" si="3"/>
        <v>1</v>
      </c>
      <c r="G16" s="18">
        <f t="shared" si="4"/>
        <v>0</v>
      </c>
      <c r="H16" s="18">
        <f t="shared" si="5"/>
        <v>1</v>
      </c>
      <c r="I16" s="18">
        <f t="shared" si="6"/>
        <v>1</v>
      </c>
    </row>
    <row r="17">
      <c r="A17" s="10" t="s">
        <v>200</v>
      </c>
      <c r="D17" s="18">
        <f t="shared" si="1"/>
        <v>1</v>
      </c>
      <c r="E17" s="18">
        <f t="shared" si="2"/>
        <v>1</v>
      </c>
      <c r="F17" s="18">
        <f t="shared" si="3"/>
        <v>1</v>
      </c>
      <c r="G17" s="18">
        <f t="shared" si="4"/>
        <v>0</v>
      </c>
      <c r="H17" s="18">
        <f t="shared" si="5"/>
        <v>0</v>
      </c>
      <c r="I17" s="18">
        <f t="shared" si="6"/>
        <v>0</v>
      </c>
    </row>
    <row r="18">
      <c r="A18" s="10" t="s">
        <v>200</v>
      </c>
      <c r="D18" s="18">
        <f t="shared" si="1"/>
        <v>1</v>
      </c>
      <c r="E18" s="18">
        <f t="shared" si="2"/>
        <v>1</v>
      </c>
      <c r="F18" s="18">
        <f t="shared" si="3"/>
        <v>1</v>
      </c>
      <c r="G18" s="18">
        <f t="shared" si="4"/>
        <v>0</v>
      </c>
      <c r="H18" s="18">
        <f t="shared" si="5"/>
        <v>0</v>
      </c>
      <c r="I18" s="18">
        <f t="shared" si="6"/>
        <v>0</v>
      </c>
    </row>
    <row r="19">
      <c r="A19" s="10" t="s">
        <v>209</v>
      </c>
      <c r="D19" s="18">
        <f t="shared" si="1"/>
        <v>1</v>
      </c>
      <c r="E19" s="18">
        <f t="shared" si="2"/>
        <v>0</v>
      </c>
      <c r="F19" s="18">
        <f t="shared" si="3"/>
        <v>1</v>
      </c>
      <c r="G19" s="18">
        <f t="shared" si="4"/>
        <v>1</v>
      </c>
      <c r="H19" s="18">
        <f t="shared" si="5"/>
        <v>0</v>
      </c>
      <c r="I19" s="18">
        <f t="shared" si="6"/>
        <v>1</v>
      </c>
    </row>
    <row r="20">
      <c r="A20" s="10" t="s">
        <v>223</v>
      </c>
      <c r="D20" s="18">
        <f t="shared" si="1"/>
        <v>1</v>
      </c>
      <c r="E20" s="18">
        <f t="shared" si="2"/>
        <v>0</v>
      </c>
      <c r="F20" s="18">
        <f t="shared" si="3"/>
        <v>1</v>
      </c>
      <c r="G20" s="18">
        <f t="shared" si="4"/>
        <v>0</v>
      </c>
      <c r="H20" s="18">
        <f t="shared" si="5"/>
        <v>0</v>
      </c>
      <c r="I20" s="18">
        <f t="shared" si="6"/>
        <v>1</v>
      </c>
    </row>
    <row r="21">
      <c r="A21" s="10" t="s">
        <v>227</v>
      </c>
      <c r="D21" s="18">
        <f t="shared" si="1"/>
        <v>1</v>
      </c>
      <c r="E21" s="18">
        <f t="shared" si="2"/>
        <v>1</v>
      </c>
      <c r="F21" s="18">
        <f t="shared" si="3"/>
        <v>1</v>
      </c>
      <c r="G21" s="18">
        <f t="shared" si="4"/>
        <v>0</v>
      </c>
      <c r="H21" s="18">
        <f t="shared" si="5"/>
        <v>0</v>
      </c>
      <c r="I21" s="18">
        <f t="shared" si="6"/>
        <v>1</v>
      </c>
    </row>
    <row r="22">
      <c r="A22" s="10" t="s">
        <v>229</v>
      </c>
      <c r="D22" s="18">
        <f t="shared" si="1"/>
        <v>1</v>
      </c>
      <c r="E22" s="18">
        <f t="shared" si="2"/>
        <v>1</v>
      </c>
      <c r="F22" s="18">
        <f t="shared" si="3"/>
        <v>1</v>
      </c>
      <c r="G22" s="18">
        <f t="shared" si="4"/>
        <v>0</v>
      </c>
      <c r="H22" s="18">
        <f t="shared" si="5"/>
        <v>1</v>
      </c>
      <c r="I22" s="18">
        <f t="shared" si="6"/>
        <v>0</v>
      </c>
    </row>
    <row r="23">
      <c r="A23" s="10" t="s">
        <v>232</v>
      </c>
      <c r="D23" s="18">
        <f t="shared" si="1"/>
        <v>0</v>
      </c>
      <c r="E23" s="18">
        <f t="shared" si="2"/>
        <v>0</v>
      </c>
      <c r="F23" s="18">
        <f t="shared" si="3"/>
        <v>1</v>
      </c>
      <c r="G23" s="18">
        <f t="shared" si="4"/>
        <v>0</v>
      </c>
      <c r="H23" s="18">
        <f t="shared" si="5"/>
        <v>0</v>
      </c>
      <c r="I23" s="18">
        <f t="shared" si="6"/>
        <v>0</v>
      </c>
    </row>
    <row r="24">
      <c r="A24" s="10" t="s">
        <v>125</v>
      </c>
      <c r="D24" s="18">
        <f t="shared" si="1"/>
        <v>0</v>
      </c>
      <c r="E24" s="18">
        <f t="shared" si="2"/>
        <v>0</v>
      </c>
      <c r="F24" s="18">
        <f t="shared" si="3"/>
        <v>1</v>
      </c>
      <c r="G24" s="18">
        <f t="shared" si="4"/>
        <v>1</v>
      </c>
      <c r="H24" s="18">
        <f t="shared" si="5"/>
        <v>1</v>
      </c>
      <c r="I24" s="18">
        <f t="shared" si="6"/>
        <v>0</v>
      </c>
    </row>
    <row r="25">
      <c r="A25" s="10" t="s">
        <v>1256</v>
      </c>
      <c r="D25" s="18">
        <f t="shared" si="1"/>
        <v>1</v>
      </c>
      <c r="E25" s="18">
        <f t="shared" si="2"/>
        <v>1</v>
      </c>
      <c r="F25" s="18">
        <f t="shared" si="3"/>
        <v>1</v>
      </c>
      <c r="G25" s="18">
        <f t="shared" si="4"/>
        <v>1</v>
      </c>
      <c r="H25" s="18">
        <f t="shared" si="5"/>
        <v>0</v>
      </c>
      <c r="I25" s="18">
        <f t="shared" si="6"/>
        <v>0</v>
      </c>
    </row>
    <row r="26">
      <c r="A26" s="10" t="s">
        <v>227</v>
      </c>
      <c r="D26" s="18">
        <f t="shared" si="1"/>
        <v>1</v>
      </c>
      <c r="E26" s="18">
        <f t="shared" si="2"/>
        <v>1</v>
      </c>
      <c r="F26" s="18">
        <f t="shared" si="3"/>
        <v>1</v>
      </c>
      <c r="G26" s="18">
        <f t="shared" si="4"/>
        <v>0</v>
      </c>
      <c r="H26" s="18">
        <f t="shared" si="5"/>
        <v>0</v>
      </c>
      <c r="I26" s="18">
        <f t="shared" si="6"/>
        <v>1</v>
      </c>
    </row>
    <row r="27">
      <c r="A27" s="10" t="s">
        <v>1268</v>
      </c>
      <c r="D27" s="18">
        <f t="shared" si="1"/>
        <v>1</v>
      </c>
      <c r="E27" s="18">
        <f t="shared" si="2"/>
        <v>0</v>
      </c>
      <c r="F27" s="18">
        <f t="shared" si="3"/>
        <v>1</v>
      </c>
      <c r="G27" s="18">
        <f t="shared" si="4"/>
        <v>1</v>
      </c>
      <c r="H27" s="18">
        <f t="shared" si="5"/>
        <v>0</v>
      </c>
      <c r="I27" s="18">
        <f t="shared" si="6"/>
        <v>0</v>
      </c>
    </row>
    <row r="28">
      <c r="A28" s="10" t="s">
        <v>214</v>
      </c>
      <c r="D28" s="18">
        <f t="shared" si="1"/>
        <v>1</v>
      </c>
      <c r="E28" s="18">
        <f t="shared" si="2"/>
        <v>1</v>
      </c>
      <c r="F28" s="18">
        <f t="shared" si="3"/>
        <v>1</v>
      </c>
      <c r="G28" s="18">
        <f t="shared" si="4"/>
        <v>0</v>
      </c>
      <c r="H28" s="18">
        <f t="shared" si="5"/>
        <v>1</v>
      </c>
      <c r="I28" s="18">
        <f t="shared" si="6"/>
        <v>0</v>
      </c>
    </row>
    <row r="29">
      <c r="A29" s="10" t="s">
        <v>999</v>
      </c>
      <c r="D29" s="18">
        <f t="shared" si="1"/>
        <v>0</v>
      </c>
      <c r="E29" s="18">
        <f t="shared" si="2"/>
        <v>1</v>
      </c>
      <c r="F29" s="18">
        <f t="shared" si="3"/>
        <v>1</v>
      </c>
      <c r="G29" s="18">
        <f t="shared" si="4"/>
        <v>0</v>
      </c>
      <c r="H29" s="18">
        <f t="shared" si="5"/>
        <v>0</v>
      </c>
      <c r="I29" s="18">
        <f t="shared" si="6"/>
        <v>1</v>
      </c>
    </row>
    <row r="30">
      <c r="A30" s="10" t="s">
        <v>1286</v>
      </c>
      <c r="D30" s="18">
        <f t="shared" si="1"/>
        <v>0</v>
      </c>
      <c r="E30" s="18">
        <f t="shared" si="2"/>
        <v>0</v>
      </c>
      <c r="F30" s="18">
        <f t="shared" si="3"/>
        <v>1</v>
      </c>
      <c r="G30" s="18">
        <f t="shared" si="4"/>
        <v>0</v>
      </c>
      <c r="H30" s="18">
        <f t="shared" si="5"/>
        <v>0</v>
      </c>
      <c r="I30" s="18">
        <f t="shared" si="6"/>
        <v>1</v>
      </c>
    </row>
    <row r="31">
      <c r="A31" s="10" t="s">
        <v>1289</v>
      </c>
      <c r="D31" s="18">
        <f t="shared" si="1"/>
        <v>0</v>
      </c>
      <c r="E31" s="18">
        <f t="shared" si="2"/>
        <v>0</v>
      </c>
      <c r="F31" s="18">
        <f t="shared" si="3"/>
        <v>1</v>
      </c>
      <c r="G31" s="18">
        <f t="shared" si="4"/>
        <v>1</v>
      </c>
      <c r="H31" s="18">
        <f t="shared" si="5"/>
        <v>0</v>
      </c>
      <c r="I31" s="18">
        <f t="shared" si="6"/>
        <v>1</v>
      </c>
    </row>
    <row r="32">
      <c r="A32" s="10" t="s">
        <v>970</v>
      </c>
      <c r="D32" s="18">
        <f t="shared" si="1"/>
        <v>0</v>
      </c>
      <c r="E32" s="18">
        <f t="shared" si="2"/>
        <v>1</v>
      </c>
      <c r="F32" s="18">
        <f t="shared" si="3"/>
        <v>1</v>
      </c>
      <c r="G32" s="18">
        <f t="shared" si="4"/>
        <v>1</v>
      </c>
      <c r="H32" s="18">
        <f t="shared" si="5"/>
        <v>0</v>
      </c>
      <c r="I32" s="18">
        <f t="shared" si="6"/>
        <v>0</v>
      </c>
    </row>
    <row r="33">
      <c r="A33" s="10" t="s">
        <v>978</v>
      </c>
      <c r="D33" s="18">
        <f t="shared" si="1"/>
        <v>0</v>
      </c>
      <c r="E33" s="18">
        <f t="shared" si="2"/>
        <v>1</v>
      </c>
      <c r="F33" s="18">
        <f t="shared" si="3"/>
        <v>1</v>
      </c>
      <c r="G33" s="18">
        <f t="shared" si="4"/>
        <v>1</v>
      </c>
      <c r="H33" s="18">
        <f t="shared" si="5"/>
        <v>1</v>
      </c>
      <c r="I33" s="18">
        <f t="shared" si="6"/>
        <v>1</v>
      </c>
    </row>
    <row r="34">
      <c r="A34" s="10" t="s">
        <v>1304</v>
      </c>
      <c r="D34" s="18">
        <f t="shared" si="1"/>
        <v>0</v>
      </c>
      <c r="E34" s="18">
        <f t="shared" si="2"/>
        <v>1</v>
      </c>
      <c r="F34" s="18">
        <f t="shared" si="3"/>
        <v>1</v>
      </c>
      <c r="G34" s="18">
        <f t="shared" si="4"/>
        <v>0</v>
      </c>
      <c r="H34" s="18">
        <f t="shared" si="5"/>
        <v>0</v>
      </c>
      <c r="I34" s="18">
        <f t="shared" si="6"/>
        <v>0</v>
      </c>
    </row>
    <row r="35">
      <c r="A35" s="10" t="s">
        <v>86</v>
      </c>
      <c r="D35" s="18">
        <f t="shared" si="1"/>
        <v>1</v>
      </c>
      <c r="E35" s="18">
        <f t="shared" si="2"/>
        <v>1</v>
      </c>
      <c r="F35" s="18">
        <f t="shared" si="3"/>
        <v>1</v>
      </c>
      <c r="G35" s="18">
        <f t="shared" si="4"/>
        <v>1</v>
      </c>
      <c r="H35" s="18">
        <f t="shared" si="5"/>
        <v>1</v>
      </c>
      <c r="I35" s="18">
        <f t="shared" si="6"/>
        <v>0</v>
      </c>
    </row>
    <row r="36">
      <c r="A36" s="10" t="s">
        <v>1308</v>
      </c>
      <c r="D36" s="18">
        <f t="shared" si="1"/>
        <v>1</v>
      </c>
      <c r="E36" s="18">
        <f t="shared" si="2"/>
        <v>1</v>
      </c>
      <c r="F36" s="18">
        <f t="shared" si="3"/>
        <v>1</v>
      </c>
      <c r="G36" s="18">
        <f t="shared" si="4"/>
        <v>0</v>
      </c>
      <c r="H36" s="18">
        <f t="shared" si="5"/>
        <v>0</v>
      </c>
      <c r="I36" s="18">
        <f t="shared" si="6"/>
        <v>1</v>
      </c>
    </row>
    <row r="37">
      <c r="A37" s="10" t="s">
        <v>181</v>
      </c>
      <c r="D37" s="18">
        <f t="shared" si="1"/>
        <v>1</v>
      </c>
      <c r="E37" s="18">
        <f t="shared" si="2"/>
        <v>1</v>
      </c>
      <c r="F37" s="18">
        <f t="shared" si="3"/>
        <v>1</v>
      </c>
      <c r="G37" s="18">
        <f t="shared" si="4"/>
        <v>1</v>
      </c>
      <c r="H37" s="18">
        <f t="shared" si="5"/>
        <v>1</v>
      </c>
      <c r="I37" s="18">
        <f t="shared" si="6"/>
        <v>1</v>
      </c>
    </row>
    <row r="38">
      <c r="A38" s="10" t="s">
        <v>197</v>
      </c>
      <c r="D38" s="18">
        <f t="shared" si="1"/>
        <v>1</v>
      </c>
      <c r="E38" s="18">
        <f t="shared" si="2"/>
        <v>1</v>
      </c>
      <c r="F38" s="18">
        <f t="shared" si="3"/>
        <v>1</v>
      </c>
      <c r="G38" s="18">
        <f t="shared" si="4"/>
        <v>0</v>
      </c>
      <c r="H38" s="18">
        <f t="shared" si="5"/>
        <v>1</v>
      </c>
      <c r="I38" s="18">
        <f t="shared" si="6"/>
        <v>1</v>
      </c>
    </row>
    <row r="39">
      <c r="A39" s="10" t="s">
        <v>165</v>
      </c>
      <c r="D39" s="18">
        <f t="shared" si="1"/>
        <v>1</v>
      </c>
      <c r="E39" s="18">
        <f t="shared" si="2"/>
        <v>1</v>
      </c>
      <c r="F39" s="18">
        <f t="shared" si="3"/>
        <v>1</v>
      </c>
      <c r="G39" s="18">
        <f t="shared" si="4"/>
        <v>0</v>
      </c>
      <c r="H39" s="18">
        <f t="shared" si="5"/>
        <v>0</v>
      </c>
      <c r="I39" s="18">
        <f t="shared" si="6"/>
        <v>0</v>
      </c>
    </row>
    <row r="40">
      <c r="A40" s="10" t="s">
        <v>192</v>
      </c>
      <c r="D40" s="18">
        <f t="shared" si="1"/>
        <v>1</v>
      </c>
      <c r="E40" s="18">
        <f t="shared" si="2"/>
        <v>1</v>
      </c>
      <c r="F40" s="18">
        <f t="shared" si="3"/>
        <v>1</v>
      </c>
      <c r="G40" s="18">
        <f t="shared" si="4"/>
        <v>1</v>
      </c>
      <c r="H40" s="18">
        <f t="shared" si="5"/>
        <v>0</v>
      </c>
      <c r="I40" s="18">
        <f t="shared" si="6"/>
        <v>1</v>
      </c>
    </row>
    <row r="41">
      <c r="A41" s="10" t="s">
        <v>1330</v>
      </c>
      <c r="D41" s="18">
        <f t="shared" si="1"/>
        <v>1</v>
      </c>
      <c r="E41" s="18">
        <f t="shared" si="2"/>
        <v>0</v>
      </c>
      <c r="F41" s="18">
        <f t="shared" si="3"/>
        <v>1</v>
      </c>
      <c r="G41" s="18">
        <f t="shared" si="4"/>
        <v>1</v>
      </c>
      <c r="H41" s="18">
        <f t="shared" si="5"/>
        <v>1</v>
      </c>
      <c r="I41" s="18">
        <f t="shared" si="6"/>
        <v>0</v>
      </c>
    </row>
    <row r="42">
      <c r="A42" s="10" t="s">
        <v>1330</v>
      </c>
      <c r="D42" s="18">
        <f t="shared" si="1"/>
        <v>1</v>
      </c>
      <c r="E42" s="18">
        <f t="shared" si="2"/>
        <v>0</v>
      </c>
      <c r="F42" s="18">
        <f t="shared" si="3"/>
        <v>1</v>
      </c>
      <c r="G42" s="18">
        <f t="shared" si="4"/>
        <v>1</v>
      </c>
      <c r="H42" s="18">
        <f t="shared" si="5"/>
        <v>1</v>
      </c>
      <c r="I42" s="18">
        <f t="shared" si="6"/>
        <v>0</v>
      </c>
    </row>
    <row r="43">
      <c r="A43" s="10" t="s">
        <v>171</v>
      </c>
      <c r="D43" s="18">
        <f t="shared" si="1"/>
        <v>1</v>
      </c>
      <c r="E43" s="18">
        <f t="shared" si="2"/>
        <v>1</v>
      </c>
      <c r="F43" s="18">
        <f t="shared" si="3"/>
        <v>1</v>
      </c>
      <c r="G43" s="18">
        <f t="shared" si="4"/>
        <v>1</v>
      </c>
      <c r="H43" s="18">
        <f t="shared" si="5"/>
        <v>1</v>
      </c>
      <c r="I43" s="18">
        <f t="shared" si="6"/>
        <v>0</v>
      </c>
    </row>
    <row r="44">
      <c r="A44" s="10" t="s">
        <v>1340</v>
      </c>
      <c r="D44" s="18">
        <f t="shared" si="1"/>
        <v>0</v>
      </c>
      <c r="E44" s="18">
        <f t="shared" si="2"/>
        <v>1</v>
      </c>
      <c r="F44" s="18">
        <f t="shared" si="3"/>
        <v>0</v>
      </c>
      <c r="G44" s="18">
        <f t="shared" si="4"/>
        <v>1</v>
      </c>
      <c r="H44" s="18">
        <f t="shared" si="5"/>
        <v>1</v>
      </c>
      <c r="I44" s="18">
        <f t="shared" si="6"/>
        <v>1</v>
      </c>
    </row>
    <row r="45">
      <c r="A45" s="10" t="s">
        <v>132</v>
      </c>
      <c r="D45" s="18">
        <f t="shared" si="1"/>
        <v>0</v>
      </c>
      <c r="E45" s="18">
        <f t="shared" si="2"/>
        <v>1</v>
      </c>
      <c r="F45" s="18">
        <f t="shared" si="3"/>
        <v>1</v>
      </c>
      <c r="G45" s="18">
        <f t="shared" si="4"/>
        <v>0</v>
      </c>
      <c r="H45" s="18">
        <f t="shared" si="5"/>
        <v>1</v>
      </c>
      <c r="I45" s="18">
        <f t="shared" si="6"/>
        <v>1</v>
      </c>
    </row>
    <row r="46">
      <c r="A46" s="10" t="s">
        <v>214</v>
      </c>
      <c r="D46" s="18">
        <f t="shared" si="1"/>
        <v>1</v>
      </c>
      <c r="E46" s="18">
        <f t="shared" si="2"/>
        <v>1</v>
      </c>
      <c r="F46" s="18">
        <f t="shared" si="3"/>
        <v>1</v>
      </c>
      <c r="G46" s="18">
        <f t="shared" si="4"/>
        <v>0</v>
      </c>
      <c r="H46" s="18">
        <f t="shared" si="5"/>
        <v>1</v>
      </c>
      <c r="I46" s="18">
        <f t="shared" si="6"/>
        <v>0</v>
      </c>
    </row>
    <row r="47">
      <c r="A47" s="10" t="s">
        <v>1354</v>
      </c>
      <c r="D47" s="18">
        <f t="shared" si="1"/>
        <v>0</v>
      </c>
      <c r="E47" s="18">
        <f t="shared" si="2"/>
        <v>1</v>
      </c>
      <c r="F47" s="18">
        <f t="shared" si="3"/>
        <v>1</v>
      </c>
      <c r="G47" s="18">
        <f t="shared" si="4"/>
        <v>1</v>
      </c>
      <c r="H47" s="18">
        <f t="shared" si="5"/>
        <v>0</v>
      </c>
      <c r="I47" s="18">
        <f t="shared" si="6"/>
        <v>1</v>
      </c>
    </row>
    <row r="48">
      <c r="A48" s="10" t="s">
        <v>181</v>
      </c>
      <c r="D48" s="18">
        <f t="shared" si="1"/>
        <v>1</v>
      </c>
      <c r="E48" s="18">
        <f t="shared" si="2"/>
        <v>1</v>
      </c>
      <c r="F48" s="18">
        <f t="shared" si="3"/>
        <v>1</v>
      </c>
      <c r="G48" s="18">
        <f t="shared" si="4"/>
        <v>1</v>
      </c>
      <c r="H48" s="18">
        <f t="shared" si="5"/>
        <v>1</v>
      </c>
      <c r="I48" s="18">
        <f t="shared" si="6"/>
        <v>1</v>
      </c>
    </row>
    <row r="49">
      <c r="A49" s="10" t="s">
        <v>1366</v>
      </c>
      <c r="D49" s="18">
        <f t="shared" si="1"/>
        <v>0</v>
      </c>
      <c r="E49" s="18">
        <f t="shared" si="2"/>
        <v>0</v>
      </c>
      <c r="F49" s="18">
        <f t="shared" si="3"/>
        <v>0</v>
      </c>
      <c r="G49" s="18">
        <f t="shared" si="4"/>
        <v>0</v>
      </c>
      <c r="H49" s="18">
        <f t="shared" si="5"/>
        <v>0</v>
      </c>
      <c r="I49" s="18">
        <f t="shared" si="6"/>
        <v>1</v>
      </c>
    </row>
    <row r="50">
      <c r="A50" s="10" t="s">
        <v>1368</v>
      </c>
      <c r="D50" s="18">
        <f t="shared" si="1"/>
        <v>1</v>
      </c>
      <c r="E50" s="18">
        <f t="shared" si="2"/>
        <v>0</v>
      </c>
      <c r="F50" s="18">
        <f t="shared" si="3"/>
        <v>1</v>
      </c>
      <c r="G50" s="18">
        <f t="shared" si="4"/>
        <v>0</v>
      </c>
      <c r="H50" s="18">
        <f t="shared" si="5"/>
        <v>0</v>
      </c>
      <c r="I50" s="18">
        <f t="shared" si="6"/>
        <v>0</v>
      </c>
    </row>
    <row r="51">
      <c r="A51" s="10" t="s">
        <v>200</v>
      </c>
      <c r="D51" s="18">
        <f t="shared" si="1"/>
        <v>1</v>
      </c>
      <c r="E51" s="18">
        <f t="shared" si="2"/>
        <v>1</v>
      </c>
      <c r="F51" s="18">
        <f t="shared" si="3"/>
        <v>1</v>
      </c>
      <c r="G51" s="18">
        <f t="shared" si="4"/>
        <v>0</v>
      </c>
      <c r="H51" s="18">
        <f t="shared" si="5"/>
        <v>0</v>
      </c>
      <c r="I51" s="18">
        <f t="shared" si="6"/>
        <v>0</v>
      </c>
    </row>
    <row r="52">
      <c r="A52" s="10" t="s">
        <v>214</v>
      </c>
      <c r="D52" s="18">
        <f t="shared" si="1"/>
        <v>1</v>
      </c>
      <c r="E52" s="18">
        <f t="shared" si="2"/>
        <v>1</v>
      </c>
      <c r="F52" s="18">
        <f t="shared" si="3"/>
        <v>1</v>
      </c>
      <c r="G52" s="18">
        <f t="shared" si="4"/>
        <v>0</v>
      </c>
      <c r="H52" s="18">
        <f t="shared" si="5"/>
        <v>1</v>
      </c>
      <c r="I52" s="18">
        <f t="shared" si="6"/>
        <v>0</v>
      </c>
    </row>
    <row r="53">
      <c r="A53" s="10" t="s">
        <v>1381</v>
      </c>
      <c r="D53" s="18">
        <f t="shared" si="1"/>
        <v>1</v>
      </c>
      <c r="E53" s="18">
        <f t="shared" si="2"/>
        <v>1</v>
      </c>
      <c r="F53" s="18">
        <f t="shared" si="3"/>
        <v>1</v>
      </c>
      <c r="G53" s="18">
        <f t="shared" si="4"/>
        <v>0</v>
      </c>
      <c r="H53" s="18">
        <f t="shared" si="5"/>
        <v>0</v>
      </c>
      <c r="I53" s="18">
        <f t="shared" si="6"/>
        <v>0</v>
      </c>
    </row>
    <row r="54">
      <c r="A54" s="10" t="s">
        <v>1392</v>
      </c>
      <c r="D54" s="18">
        <f t="shared" si="1"/>
        <v>0</v>
      </c>
      <c r="E54" s="18">
        <f t="shared" si="2"/>
        <v>1</v>
      </c>
      <c r="F54" s="18">
        <f t="shared" si="3"/>
        <v>0</v>
      </c>
      <c r="G54" s="18">
        <f t="shared" si="4"/>
        <v>0</v>
      </c>
      <c r="H54" s="18">
        <f t="shared" si="5"/>
        <v>0</v>
      </c>
      <c r="I54" s="18">
        <f t="shared" si="6"/>
        <v>0</v>
      </c>
    </row>
    <row r="55">
      <c r="A55" s="10" t="s">
        <v>232</v>
      </c>
      <c r="D55" s="18">
        <f t="shared" si="1"/>
        <v>0</v>
      </c>
      <c r="E55" s="18">
        <f t="shared" si="2"/>
        <v>0</v>
      </c>
      <c r="F55" s="18">
        <f t="shared" si="3"/>
        <v>1</v>
      </c>
      <c r="G55" s="18">
        <f t="shared" si="4"/>
        <v>0</v>
      </c>
      <c r="H55" s="18">
        <f t="shared" si="5"/>
        <v>0</v>
      </c>
      <c r="I55" s="18">
        <f t="shared" si="6"/>
        <v>0</v>
      </c>
    </row>
    <row r="56">
      <c r="A56" s="10" t="s">
        <v>963</v>
      </c>
      <c r="D56" s="18">
        <f t="shared" si="1"/>
        <v>1</v>
      </c>
      <c r="E56" s="18">
        <f t="shared" si="2"/>
        <v>0</v>
      </c>
      <c r="F56" s="18">
        <f t="shared" si="3"/>
        <v>1</v>
      </c>
      <c r="G56" s="18">
        <f t="shared" si="4"/>
        <v>0</v>
      </c>
      <c r="H56" s="18">
        <f t="shared" si="5"/>
        <v>1</v>
      </c>
      <c r="I56" s="18">
        <f t="shared" si="6"/>
        <v>0</v>
      </c>
    </row>
    <row r="57">
      <c r="A57" s="10" t="s">
        <v>197</v>
      </c>
      <c r="D57" s="18">
        <f t="shared" si="1"/>
        <v>1</v>
      </c>
      <c r="E57" s="18">
        <f t="shared" si="2"/>
        <v>1</v>
      </c>
      <c r="F57" s="18">
        <f t="shared" si="3"/>
        <v>1</v>
      </c>
      <c r="G57" s="18">
        <f t="shared" si="4"/>
        <v>0</v>
      </c>
      <c r="H57" s="18">
        <f t="shared" si="5"/>
        <v>1</v>
      </c>
      <c r="I57" s="18">
        <f t="shared" si="6"/>
        <v>1</v>
      </c>
    </row>
    <row r="58">
      <c r="A58" s="10" t="s">
        <v>1423</v>
      </c>
      <c r="D58" s="18">
        <f t="shared" si="1"/>
        <v>0</v>
      </c>
      <c r="E58" s="18">
        <f t="shared" si="2"/>
        <v>0</v>
      </c>
      <c r="F58" s="18">
        <f t="shared" si="3"/>
        <v>1</v>
      </c>
      <c r="G58" s="18">
        <f t="shared" si="4"/>
        <v>0</v>
      </c>
      <c r="H58" s="18">
        <f t="shared" si="5"/>
        <v>0</v>
      </c>
      <c r="I58" s="18">
        <f t="shared" si="6"/>
        <v>0</v>
      </c>
    </row>
    <row r="59">
      <c r="A59" s="10" t="s">
        <v>1426</v>
      </c>
      <c r="D59" s="18">
        <f t="shared" si="1"/>
        <v>0</v>
      </c>
      <c r="E59" s="18">
        <f t="shared" si="2"/>
        <v>1</v>
      </c>
      <c r="F59" s="18">
        <f t="shared" si="3"/>
        <v>1</v>
      </c>
      <c r="G59" s="18">
        <f t="shared" si="4"/>
        <v>1</v>
      </c>
      <c r="H59" s="18">
        <f t="shared" si="5"/>
        <v>1</v>
      </c>
      <c r="I59" s="18">
        <f t="shared" si="6"/>
        <v>0</v>
      </c>
    </row>
    <row r="60">
      <c r="A60" s="10" t="s">
        <v>1443</v>
      </c>
      <c r="D60" s="18">
        <f t="shared" si="1"/>
        <v>1</v>
      </c>
      <c r="E60" s="18">
        <f t="shared" si="2"/>
        <v>0</v>
      </c>
      <c r="F60" s="18">
        <f t="shared" si="3"/>
        <v>0</v>
      </c>
      <c r="G60" s="18">
        <f t="shared" si="4"/>
        <v>0</v>
      </c>
      <c r="H60" s="18">
        <f t="shared" si="5"/>
        <v>0</v>
      </c>
      <c r="I60" s="18">
        <f t="shared" si="6"/>
        <v>0</v>
      </c>
    </row>
    <row r="61">
      <c r="A61" s="10" t="s">
        <v>1426</v>
      </c>
      <c r="D61" s="18">
        <f t="shared" si="1"/>
        <v>0</v>
      </c>
      <c r="E61" s="18">
        <f t="shared" si="2"/>
        <v>1</v>
      </c>
      <c r="F61" s="18">
        <f t="shared" si="3"/>
        <v>1</v>
      </c>
      <c r="G61" s="18">
        <f t="shared" si="4"/>
        <v>1</v>
      </c>
      <c r="H61" s="18">
        <f t="shared" si="5"/>
        <v>1</v>
      </c>
      <c r="I61" s="18">
        <f t="shared" si="6"/>
        <v>0</v>
      </c>
    </row>
    <row r="62">
      <c r="A62" s="10" t="s">
        <v>1354</v>
      </c>
      <c r="D62" s="18">
        <f t="shared" si="1"/>
        <v>0</v>
      </c>
      <c r="E62" s="18">
        <f t="shared" si="2"/>
        <v>1</v>
      </c>
      <c r="F62" s="18">
        <f t="shared" si="3"/>
        <v>1</v>
      </c>
      <c r="G62" s="18">
        <f t="shared" si="4"/>
        <v>1</v>
      </c>
      <c r="H62" s="18">
        <f t="shared" si="5"/>
        <v>0</v>
      </c>
      <c r="I62" s="18">
        <f t="shared" si="6"/>
        <v>1</v>
      </c>
    </row>
    <row r="63">
      <c r="A63" s="10" t="s">
        <v>999</v>
      </c>
      <c r="D63" s="18">
        <f t="shared" si="1"/>
        <v>0</v>
      </c>
      <c r="E63" s="18">
        <f t="shared" si="2"/>
        <v>1</v>
      </c>
      <c r="F63" s="18">
        <f t="shared" si="3"/>
        <v>1</v>
      </c>
      <c r="G63" s="18">
        <f t="shared" si="4"/>
        <v>0</v>
      </c>
      <c r="H63" s="18">
        <f t="shared" si="5"/>
        <v>0</v>
      </c>
      <c r="I63" s="18">
        <f t="shared" si="6"/>
        <v>1</v>
      </c>
    </row>
    <row r="64">
      <c r="A64" s="10" t="s">
        <v>132</v>
      </c>
      <c r="D64" s="18">
        <f t="shared" si="1"/>
        <v>0</v>
      </c>
      <c r="E64" s="18">
        <f t="shared" si="2"/>
        <v>1</v>
      </c>
      <c r="F64" s="18">
        <f t="shared" si="3"/>
        <v>1</v>
      </c>
      <c r="G64" s="18">
        <f t="shared" si="4"/>
        <v>0</v>
      </c>
      <c r="H64" s="18">
        <f t="shared" si="5"/>
        <v>1</v>
      </c>
      <c r="I64" s="18">
        <f t="shared" si="6"/>
        <v>1</v>
      </c>
    </row>
    <row r="65">
      <c r="A65" s="10" t="s">
        <v>999</v>
      </c>
      <c r="D65" s="18">
        <f t="shared" si="1"/>
        <v>0</v>
      </c>
      <c r="E65" s="18">
        <f t="shared" si="2"/>
        <v>1</v>
      </c>
      <c r="F65" s="18">
        <f t="shared" si="3"/>
        <v>1</v>
      </c>
      <c r="G65" s="18">
        <f t="shared" si="4"/>
        <v>0</v>
      </c>
      <c r="H65" s="18">
        <f t="shared" si="5"/>
        <v>0</v>
      </c>
      <c r="I65" s="18">
        <f t="shared" si="6"/>
        <v>1</v>
      </c>
    </row>
    <row r="66">
      <c r="A66" s="10" t="s">
        <v>1426</v>
      </c>
      <c r="D66" s="18">
        <f t="shared" si="1"/>
        <v>0</v>
      </c>
      <c r="E66" s="18">
        <f t="shared" si="2"/>
        <v>1</v>
      </c>
      <c r="F66" s="18">
        <f t="shared" si="3"/>
        <v>1</v>
      </c>
      <c r="G66" s="18">
        <f t="shared" si="4"/>
        <v>1</v>
      </c>
      <c r="H66" s="18">
        <f t="shared" si="5"/>
        <v>1</v>
      </c>
      <c r="I66" s="18">
        <f t="shared" si="6"/>
        <v>0</v>
      </c>
    </row>
    <row r="67">
      <c r="A67" s="10" t="s">
        <v>1464</v>
      </c>
      <c r="D67" s="18">
        <f t="shared" si="1"/>
        <v>0</v>
      </c>
      <c r="E67" s="18">
        <f t="shared" si="2"/>
        <v>0</v>
      </c>
      <c r="F67" s="18">
        <f t="shared" si="3"/>
        <v>1</v>
      </c>
      <c r="G67" s="18">
        <f t="shared" si="4"/>
        <v>1</v>
      </c>
      <c r="H67" s="18">
        <f t="shared" si="5"/>
        <v>1</v>
      </c>
      <c r="I67" s="18">
        <f t="shared" si="6"/>
        <v>1</v>
      </c>
    </row>
    <row r="68">
      <c r="A68" s="10" t="s">
        <v>181</v>
      </c>
      <c r="D68" s="18">
        <f t="shared" si="1"/>
        <v>1</v>
      </c>
      <c r="E68" s="18">
        <f t="shared" si="2"/>
        <v>1</v>
      </c>
      <c r="F68" s="18">
        <f t="shared" si="3"/>
        <v>1</v>
      </c>
      <c r="G68" s="18">
        <f t="shared" si="4"/>
        <v>1</v>
      </c>
      <c r="H68" s="18">
        <f t="shared" si="5"/>
        <v>1</v>
      </c>
      <c r="I68" s="18">
        <f t="shared" si="6"/>
        <v>1</v>
      </c>
    </row>
    <row r="69">
      <c r="A69" s="10" t="s">
        <v>181</v>
      </c>
      <c r="D69" s="18">
        <f t="shared" si="1"/>
        <v>1</v>
      </c>
      <c r="E69" s="18">
        <f t="shared" si="2"/>
        <v>1</v>
      </c>
      <c r="F69" s="18">
        <f t="shared" si="3"/>
        <v>1</v>
      </c>
      <c r="G69" s="18">
        <f t="shared" si="4"/>
        <v>1</v>
      </c>
      <c r="H69" s="18">
        <f t="shared" si="5"/>
        <v>1</v>
      </c>
      <c r="I69" s="18">
        <f t="shared" si="6"/>
        <v>1</v>
      </c>
    </row>
    <row r="70">
      <c r="A70" s="10" t="s">
        <v>1472</v>
      </c>
      <c r="D70" s="18">
        <f t="shared" si="1"/>
        <v>0</v>
      </c>
      <c r="E70" s="18">
        <f t="shared" si="2"/>
        <v>1</v>
      </c>
      <c r="F70" s="18">
        <f t="shared" si="3"/>
        <v>0</v>
      </c>
      <c r="G70" s="18">
        <f t="shared" si="4"/>
        <v>1</v>
      </c>
      <c r="H70" s="18">
        <f t="shared" si="5"/>
        <v>0</v>
      </c>
      <c r="I70" s="18">
        <f t="shared" si="6"/>
        <v>1</v>
      </c>
    </row>
    <row r="71">
      <c r="A71" s="10" t="s">
        <v>86</v>
      </c>
      <c r="D71" s="18">
        <f t="shared" si="1"/>
        <v>1</v>
      </c>
      <c r="E71" s="18">
        <f t="shared" si="2"/>
        <v>1</v>
      </c>
      <c r="F71" s="18">
        <f t="shared" si="3"/>
        <v>1</v>
      </c>
      <c r="G71" s="18">
        <f t="shared" si="4"/>
        <v>1</v>
      </c>
      <c r="H71" s="18">
        <f t="shared" si="5"/>
        <v>1</v>
      </c>
      <c r="I71" s="18">
        <f t="shared" si="6"/>
        <v>0</v>
      </c>
    </row>
    <row r="72">
      <c r="A72" s="10" t="s">
        <v>1480</v>
      </c>
      <c r="D72" s="18">
        <f t="shared" si="1"/>
        <v>1</v>
      </c>
      <c r="E72" s="18">
        <f t="shared" si="2"/>
        <v>1</v>
      </c>
      <c r="F72" s="18">
        <f t="shared" si="3"/>
        <v>0</v>
      </c>
      <c r="G72" s="18">
        <f t="shared" si="4"/>
        <v>0</v>
      </c>
      <c r="H72" s="18">
        <f t="shared" si="5"/>
        <v>0</v>
      </c>
      <c r="I72" s="18">
        <f t="shared" si="6"/>
        <v>1</v>
      </c>
    </row>
    <row r="73">
      <c r="A73" s="10" t="s">
        <v>1366</v>
      </c>
      <c r="D73" s="18">
        <f t="shared" si="1"/>
        <v>0</v>
      </c>
      <c r="E73" s="18">
        <f t="shared" si="2"/>
        <v>0</v>
      </c>
      <c r="F73" s="18">
        <f t="shared" si="3"/>
        <v>0</v>
      </c>
      <c r="G73" s="18">
        <f t="shared" si="4"/>
        <v>0</v>
      </c>
      <c r="H73" s="18">
        <f t="shared" si="5"/>
        <v>0</v>
      </c>
      <c r="I73" s="18">
        <f t="shared" si="6"/>
        <v>1</v>
      </c>
    </row>
    <row r="74">
      <c r="A74" s="10" t="s">
        <v>197</v>
      </c>
      <c r="D74" s="18">
        <f t="shared" si="1"/>
        <v>1</v>
      </c>
      <c r="E74" s="18">
        <f t="shared" si="2"/>
        <v>1</v>
      </c>
      <c r="F74" s="18">
        <f t="shared" si="3"/>
        <v>1</v>
      </c>
      <c r="G74" s="18">
        <f t="shared" si="4"/>
        <v>0</v>
      </c>
      <c r="H74" s="18">
        <f t="shared" si="5"/>
        <v>1</v>
      </c>
      <c r="I74" s="18">
        <f t="shared" si="6"/>
        <v>1</v>
      </c>
    </row>
    <row r="75">
      <c r="A75" s="10" t="s">
        <v>171</v>
      </c>
      <c r="D75" s="18">
        <f t="shared" si="1"/>
        <v>1</v>
      </c>
      <c r="E75" s="18">
        <f t="shared" si="2"/>
        <v>1</v>
      </c>
      <c r="F75" s="18">
        <f t="shared" si="3"/>
        <v>1</v>
      </c>
      <c r="G75" s="18">
        <f t="shared" si="4"/>
        <v>1</v>
      </c>
      <c r="H75" s="18">
        <f t="shared" si="5"/>
        <v>1</v>
      </c>
      <c r="I75" s="18">
        <f t="shared" si="6"/>
        <v>0</v>
      </c>
    </row>
    <row r="76">
      <c r="A76" s="10" t="s">
        <v>1496</v>
      </c>
      <c r="D76" s="18">
        <f t="shared" si="1"/>
        <v>1</v>
      </c>
      <c r="E76" s="18">
        <f t="shared" si="2"/>
        <v>1</v>
      </c>
      <c r="F76" s="18">
        <f t="shared" si="3"/>
        <v>0</v>
      </c>
      <c r="G76" s="18">
        <f t="shared" si="4"/>
        <v>0</v>
      </c>
      <c r="H76" s="18">
        <f t="shared" si="5"/>
        <v>1</v>
      </c>
      <c r="I76" s="18">
        <f t="shared" si="6"/>
        <v>1</v>
      </c>
    </row>
    <row r="77">
      <c r="A77" s="10" t="s">
        <v>223</v>
      </c>
      <c r="D77" s="18">
        <f t="shared" si="1"/>
        <v>1</v>
      </c>
      <c r="E77" s="18">
        <f t="shared" si="2"/>
        <v>0</v>
      </c>
      <c r="F77" s="18">
        <f t="shared" si="3"/>
        <v>1</v>
      </c>
      <c r="G77" s="18">
        <f t="shared" si="4"/>
        <v>0</v>
      </c>
      <c r="H77" s="18">
        <f t="shared" si="5"/>
        <v>0</v>
      </c>
      <c r="I77" s="18">
        <f t="shared" si="6"/>
        <v>1</v>
      </c>
    </row>
    <row r="78">
      <c r="A78" s="10" t="s">
        <v>1502</v>
      </c>
      <c r="D78" s="18">
        <f t="shared" si="1"/>
        <v>1</v>
      </c>
      <c r="E78" s="18">
        <f t="shared" si="2"/>
        <v>1</v>
      </c>
      <c r="F78" s="18">
        <f t="shared" si="3"/>
        <v>0</v>
      </c>
      <c r="G78" s="18">
        <f t="shared" si="4"/>
        <v>0</v>
      </c>
      <c r="H78" s="18">
        <f t="shared" si="5"/>
        <v>0</v>
      </c>
      <c r="I78" s="18">
        <f t="shared" si="6"/>
        <v>0</v>
      </c>
    </row>
    <row r="79">
      <c r="A79" s="10" t="s">
        <v>197</v>
      </c>
      <c r="D79" s="18">
        <f t="shared" si="1"/>
        <v>1</v>
      </c>
      <c r="E79" s="18">
        <f t="shared" si="2"/>
        <v>1</v>
      </c>
      <c r="F79" s="18">
        <f t="shared" si="3"/>
        <v>1</v>
      </c>
      <c r="G79" s="18">
        <f t="shared" si="4"/>
        <v>0</v>
      </c>
      <c r="H79" s="18">
        <f t="shared" si="5"/>
        <v>1</v>
      </c>
      <c r="I79" s="18">
        <f t="shared" si="6"/>
        <v>1</v>
      </c>
    </row>
    <row r="80">
      <c r="A80" s="10" t="s">
        <v>978</v>
      </c>
      <c r="D80" s="18">
        <f t="shared" si="1"/>
        <v>0</v>
      </c>
      <c r="E80" s="18">
        <f t="shared" si="2"/>
        <v>1</v>
      </c>
      <c r="F80" s="18">
        <f t="shared" si="3"/>
        <v>1</v>
      </c>
      <c r="G80" s="18">
        <f t="shared" si="4"/>
        <v>1</v>
      </c>
      <c r="H80" s="18">
        <f t="shared" si="5"/>
        <v>1</v>
      </c>
      <c r="I80" s="18">
        <f t="shared" si="6"/>
        <v>1</v>
      </c>
    </row>
    <row r="81">
      <c r="A81" s="10" t="s">
        <v>999</v>
      </c>
      <c r="D81" s="18">
        <f t="shared" si="1"/>
        <v>0</v>
      </c>
      <c r="E81" s="18">
        <f t="shared" si="2"/>
        <v>1</v>
      </c>
      <c r="F81" s="18">
        <f t="shared" si="3"/>
        <v>1</v>
      </c>
      <c r="G81" s="18">
        <f t="shared" si="4"/>
        <v>0</v>
      </c>
      <c r="H81" s="18">
        <f t="shared" si="5"/>
        <v>0</v>
      </c>
      <c r="I81" s="18">
        <f t="shared" si="6"/>
        <v>1</v>
      </c>
    </row>
    <row r="82">
      <c r="A82" s="10" t="s">
        <v>1268</v>
      </c>
      <c r="D82" s="18">
        <f t="shared" si="1"/>
        <v>1</v>
      </c>
      <c r="E82" s="18">
        <f t="shared" si="2"/>
        <v>0</v>
      </c>
      <c r="F82" s="18">
        <f t="shared" si="3"/>
        <v>1</v>
      </c>
      <c r="G82" s="18">
        <f t="shared" si="4"/>
        <v>1</v>
      </c>
      <c r="H82" s="18">
        <f t="shared" si="5"/>
        <v>0</v>
      </c>
      <c r="I82" s="18">
        <f t="shared" si="6"/>
        <v>0</v>
      </c>
    </row>
    <row r="83">
      <c r="A83" s="10" t="s">
        <v>1517</v>
      </c>
      <c r="D83" s="18">
        <f t="shared" si="1"/>
        <v>1</v>
      </c>
      <c r="E83" s="18">
        <f t="shared" si="2"/>
        <v>1</v>
      </c>
      <c r="F83" s="18">
        <f t="shared" si="3"/>
        <v>1</v>
      </c>
      <c r="G83" s="18">
        <f t="shared" si="4"/>
        <v>1</v>
      </c>
      <c r="H83" s="18">
        <f t="shared" si="5"/>
        <v>0</v>
      </c>
      <c r="I83" s="18">
        <f t="shared" si="6"/>
        <v>1</v>
      </c>
    </row>
    <row r="84">
      <c r="A84" s="10" t="s">
        <v>1423</v>
      </c>
      <c r="D84" s="18">
        <f t="shared" si="1"/>
        <v>0</v>
      </c>
      <c r="E84" s="18">
        <f t="shared" si="2"/>
        <v>0</v>
      </c>
      <c r="F84" s="18">
        <f t="shared" si="3"/>
        <v>1</v>
      </c>
      <c r="G84" s="18">
        <f t="shared" si="4"/>
        <v>0</v>
      </c>
      <c r="H84" s="18">
        <f t="shared" si="5"/>
        <v>0</v>
      </c>
      <c r="I84" s="18">
        <f t="shared" si="6"/>
        <v>0</v>
      </c>
    </row>
    <row r="85">
      <c r="A85" s="10" t="s">
        <v>165</v>
      </c>
      <c r="D85" s="18">
        <f t="shared" si="1"/>
        <v>1</v>
      </c>
      <c r="E85" s="18">
        <f t="shared" si="2"/>
        <v>1</v>
      </c>
      <c r="F85" s="18">
        <f t="shared" si="3"/>
        <v>1</v>
      </c>
      <c r="G85" s="18">
        <f t="shared" si="4"/>
        <v>0</v>
      </c>
      <c r="H85" s="18">
        <f t="shared" si="5"/>
        <v>0</v>
      </c>
      <c r="I85" s="18">
        <f t="shared" si="6"/>
        <v>0</v>
      </c>
    </row>
    <row r="86">
      <c r="A86" s="10" t="s">
        <v>1539</v>
      </c>
      <c r="D86" s="18">
        <f t="shared" si="1"/>
        <v>0</v>
      </c>
      <c r="E86" s="18">
        <f t="shared" si="2"/>
        <v>0</v>
      </c>
      <c r="F86" s="18">
        <f t="shared" si="3"/>
        <v>1</v>
      </c>
      <c r="G86" s="18">
        <f t="shared" si="4"/>
        <v>0</v>
      </c>
      <c r="H86" s="18">
        <f t="shared" si="5"/>
        <v>0</v>
      </c>
      <c r="I86" s="18">
        <f t="shared" si="6"/>
        <v>1</v>
      </c>
    </row>
    <row r="87">
      <c r="A87" s="10" t="s">
        <v>181</v>
      </c>
      <c r="D87" s="18">
        <f t="shared" si="1"/>
        <v>1</v>
      </c>
      <c r="E87" s="18">
        <f t="shared" si="2"/>
        <v>1</v>
      </c>
      <c r="F87" s="18">
        <f t="shared" si="3"/>
        <v>1</v>
      </c>
      <c r="G87" s="18">
        <f t="shared" si="4"/>
        <v>1</v>
      </c>
      <c r="H87" s="18">
        <f t="shared" si="5"/>
        <v>1</v>
      </c>
      <c r="I87" s="18">
        <f t="shared" si="6"/>
        <v>1</v>
      </c>
    </row>
    <row r="88">
      <c r="A88" s="10" t="s">
        <v>1548</v>
      </c>
      <c r="D88" s="18">
        <f t="shared" si="1"/>
        <v>0</v>
      </c>
      <c r="E88" s="18">
        <f t="shared" si="2"/>
        <v>1</v>
      </c>
      <c r="F88" s="18">
        <f t="shared" si="3"/>
        <v>0</v>
      </c>
      <c r="G88" s="18">
        <f t="shared" si="4"/>
        <v>1</v>
      </c>
      <c r="H88" s="18">
        <f t="shared" si="5"/>
        <v>0</v>
      </c>
      <c r="I88" s="18">
        <f t="shared" si="6"/>
        <v>0</v>
      </c>
    </row>
    <row r="89">
      <c r="A89" s="10" t="s">
        <v>1554</v>
      </c>
      <c r="D89" s="18">
        <f t="shared" si="1"/>
        <v>1</v>
      </c>
      <c r="E89" s="18">
        <f t="shared" si="2"/>
        <v>0</v>
      </c>
      <c r="F89" s="18">
        <f t="shared" si="3"/>
        <v>0</v>
      </c>
      <c r="G89" s="18">
        <f t="shared" si="4"/>
        <v>1</v>
      </c>
      <c r="H89" s="18">
        <f t="shared" si="5"/>
        <v>1</v>
      </c>
      <c r="I89" s="18">
        <f t="shared" si="6"/>
        <v>0</v>
      </c>
    </row>
    <row r="90">
      <c r="A90" s="10" t="s">
        <v>214</v>
      </c>
      <c r="D90" s="18">
        <f t="shared" si="1"/>
        <v>1</v>
      </c>
      <c r="E90" s="18">
        <f t="shared" si="2"/>
        <v>1</v>
      </c>
      <c r="F90" s="18">
        <f t="shared" si="3"/>
        <v>1</v>
      </c>
      <c r="G90" s="18">
        <f t="shared" si="4"/>
        <v>0</v>
      </c>
      <c r="H90" s="18">
        <f t="shared" si="5"/>
        <v>1</v>
      </c>
      <c r="I90" s="18">
        <f t="shared" si="6"/>
        <v>0</v>
      </c>
    </row>
    <row r="91">
      <c r="A91" s="10" t="s">
        <v>1480</v>
      </c>
      <c r="D91" s="18">
        <f t="shared" si="1"/>
        <v>1</v>
      </c>
      <c r="E91" s="18">
        <f t="shared" si="2"/>
        <v>1</v>
      </c>
      <c r="F91" s="18">
        <f t="shared" si="3"/>
        <v>0</v>
      </c>
      <c r="G91" s="18">
        <f t="shared" si="4"/>
        <v>0</v>
      </c>
      <c r="H91" s="18">
        <f t="shared" si="5"/>
        <v>0</v>
      </c>
      <c r="I91" s="18">
        <f t="shared" si="6"/>
        <v>1</v>
      </c>
    </row>
    <row r="95">
      <c r="D95" s="86" t="s">
        <v>947</v>
      </c>
      <c r="E95" s="86" t="s">
        <v>950</v>
      </c>
      <c r="F95" s="86" t="s">
        <v>952</v>
      </c>
      <c r="G95" s="86" t="s">
        <v>940</v>
      </c>
      <c r="H95" s="86" t="s">
        <v>943</v>
      </c>
      <c r="I95" s="86" t="s">
        <v>946</v>
      </c>
    </row>
    <row r="96">
      <c r="D96" s="87">
        <f t="shared" ref="D96:F96" si="7">SUM(G2:G91)</f>
        <v>42</v>
      </c>
      <c r="E96" s="87">
        <f t="shared" si="7"/>
        <v>44</v>
      </c>
      <c r="F96" s="87">
        <f t="shared" si="7"/>
        <v>46</v>
      </c>
      <c r="G96" s="87">
        <f t="shared" ref="G96:I96" si="8">SUM(D2:D91)</f>
        <v>58</v>
      </c>
      <c r="H96" s="87">
        <f t="shared" si="8"/>
        <v>66</v>
      </c>
      <c r="I96" s="87">
        <f t="shared" si="8"/>
        <v>76</v>
      </c>
    </row>
    <row r="106">
      <c r="L106" s="8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38</v>
      </c>
      <c r="B1" s="1" t="s">
        <v>39</v>
      </c>
      <c r="C1" s="1" t="s">
        <v>40</v>
      </c>
      <c r="D1" s="1" t="s">
        <v>41</v>
      </c>
      <c r="E1" s="1" t="s">
        <v>42</v>
      </c>
      <c r="F1" s="1" t="s">
        <v>43</v>
      </c>
      <c r="I1" s="89" t="s">
        <v>940</v>
      </c>
      <c r="J1" s="89" t="s">
        <v>1636</v>
      </c>
      <c r="K1" s="89" t="s">
        <v>946</v>
      </c>
      <c r="L1" s="89" t="s">
        <v>947</v>
      </c>
      <c r="M1" s="89" t="s">
        <v>950</v>
      </c>
      <c r="N1" s="89" t="s">
        <v>952</v>
      </c>
    </row>
    <row r="2">
      <c r="A2" s="10" t="s">
        <v>74</v>
      </c>
      <c r="B2" s="10" t="s">
        <v>74</v>
      </c>
      <c r="C2" s="10" t="s">
        <v>74</v>
      </c>
      <c r="D2" s="10" t="s">
        <v>74</v>
      </c>
      <c r="E2" s="10" t="s">
        <v>72</v>
      </c>
      <c r="F2" s="10" t="s">
        <v>74</v>
      </c>
      <c r="H2" s="90" t="s">
        <v>1637</v>
      </c>
      <c r="I2" s="18">
        <f t="shared" ref="I2:N2" si="1">COUNTIF(A2:A91, "first")</f>
        <v>70</v>
      </c>
      <c r="J2" s="18">
        <f t="shared" si="1"/>
        <v>69</v>
      </c>
      <c r="K2" s="18">
        <f t="shared" si="1"/>
        <v>51</v>
      </c>
      <c r="L2" s="18">
        <f t="shared" si="1"/>
        <v>45</v>
      </c>
      <c r="M2" s="18">
        <f t="shared" si="1"/>
        <v>51</v>
      </c>
      <c r="N2" s="18">
        <f t="shared" si="1"/>
        <v>75</v>
      </c>
    </row>
    <row r="3">
      <c r="A3" s="10" t="s">
        <v>74</v>
      </c>
      <c r="B3" s="10" t="s">
        <v>74</v>
      </c>
      <c r="C3" s="10" t="s">
        <v>74</v>
      </c>
      <c r="D3" s="10" t="s">
        <v>74</v>
      </c>
      <c r="E3" s="10" t="s">
        <v>74</v>
      </c>
      <c r="F3" s="10" t="s">
        <v>74</v>
      </c>
      <c r="H3" s="90" t="s">
        <v>939</v>
      </c>
      <c r="I3" s="18">
        <f t="shared" ref="I3:N3" si="2">COUNTIF(A2:A91, "Second")</f>
        <v>15</v>
      </c>
      <c r="J3" s="18">
        <f t="shared" si="2"/>
        <v>15</v>
      </c>
      <c r="K3" s="18">
        <f t="shared" si="2"/>
        <v>24</v>
      </c>
      <c r="L3" s="18">
        <f t="shared" si="2"/>
        <v>4</v>
      </c>
      <c r="M3" s="18">
        <f t="shared" si="2"/>
        <v>11</v>
      </c>
      <c r="N3" s="18">
        <f t="shared" si="2"/>
        <v>11</v>
      </c>
    </row>
    <row r="4">
      <c r="A4" s="10" t="s">
        <v>74</v>
      </c>
      <c r="B4" s="10" t="s">
        <v>74</v>
      </c>
      <c r="C4" s="10" t="s">
        <v>72</v>
      </c>
      <c r="D4" s="10" t="s">
        <v>74</v>
      </c>
      <c r="E4" s="10" t="s">
        <v>74</v>
      </c>
      <c r="F4" s="10" t="s">
        <v>74</v>
      </c>
      <c r="H4" s="90" t="s">
        <v>1638</v>
      </c>
      <c r="I4" s="18">
        <f t="shared" ref="I4:N4" si="3">COUNTIF(A2:A91, "Both first and second")</f>
        <v>4</v>
      </c>
      <c r="J4" s="18">
        <f t="shared" si="3"/>
        <v>4</v>
      </c>
      <c r="K4" s="18">
        <f t="shared" si="3"/>
        <v>14</v>
      </c>
      <c r="L4" s="18">
        <f t="shared" si="3"/>
        <v>37</v>
      </c>
      <c r="M4" s="18">
        <f t="shared" si="3"/>
        <v>21</v>
      </c>
      <c r="N4" s="18">
        <f t="shared" si="3"/>
        <v>4</v>
      </c>
    </row>
    <row r="5">
      <c r="A5" s="10" t="s">
        <v>74</v>
      </c>
      <c r="B5" s="10" t="s">
        <v>74</v>
      </c>
      <c r="C5" s="10" t="s">
        <v>74</v>
      </c>
      <c r="D5" s="10" t="s">
        <v>74</v>
      </c>
      <c r="E5" s="10" t="s">
        <v>74</v>
      </c>
      <c r="F5" s="10" t="s">
        <v>74</v>
      </c>
      <c r="H5" s="90" t="s">
        <v>1639</v>
      </c>
      <c r="I5" s="18">
        <f t="shared" ref="I5:N5" si="4">COUNTIF(A2:A91, "Neither first nor second")</f>
        <v>1</v>
      </c>
      <c r="J5" s="18">
        <f t="shared" si="4"/>
        <v>2</v>
      </c>
      <c r="K5" s="18">
        <f t="shared" si="4"/>
        <v>1</v>
      </c>
      <c r="L5" s="18">
        <f t="shared" si="4"/>
        <v>4</v>
      </c>
      <c r="M5" s="18">
        <f t="shared" si="4"/>
        <v>7</v>
      </c>
      <c r="N5" s="18">
        <f t="shared" si="4"/>
        <v>0</v>
      </c>
    </row>
    <row r="6">
      <c r="A6" s="10" t="s">
        <v>74</v>
      </c>
      <c r="B6" s="10" t="s">
        <v>74</v>
      </c>
      <c r="C6" s="10" t="s">
        <v>74</v>
      </c>
      <c r="D6" s="10" t="s">
        <v>74</v>
      </c>
      <c r="E6" s="10" t="s">
        <v>74</v>
      </c>
      <c r="F6" s="10" t="s">
        <v>74</v>
      </c>
    </row>
    <row r="7">
      <c r="A7" s="10" t="s">
        <v>74</v>
      </c>
      <c r="B7" s="10" t="s">
        <v>74</v>
      </c>
      <c r="C7" s="10" t="s">
        <v>74</v>
      </c>
      <c r="D7" s="10" t="s">
        <v>113</v>
      </c>
      <c r="E7" s="10" t="s">
        <v>74</v>
      </c>
      <c r="F7" s="10" t="s">
        <v>74</v>
      </c>
    </row>
    <row r="8">
      <c r="A8" s="10" t="s">
        <v>74</v>
      </c>
      <c r="B8" s="10" t="s">
        <v>73</v>
      </c>
      <c r="C8" s="10" t="s">
        <v>73</v>
      </c>
      <c r="D8" s="10" t="s">
        <v>72</v>
      </c>
      <c r="E8" s="10" t="s">
        <v>74</v>
      </c>
      <c r="F8" s="10" t="s">
        <v>73</v>
      </c>
    </row>
    <row r="9">
      <c r="A9" s="10" t="s">
        <v>74</v>
      </c>
      <c r="B9" s="10" t="s">
        <v>74</v>
      </c>
      <c r="C9" s="10" t="s">
        <v>74</v>
      </c>
      <c r="D9" s="10" t="s">
        <v>72</v>
      </c>
      <c r="E9" s="10" t="s">
        <v>74</v>
      </c>
      <c r="F9" s="10" t="s">
        <v>74</v>
      </c>
    </row>
    <row r="10">
      <c r="A10" s="10" t="s">
        <v>74</v>
      </c>
      <c r="B10" s="10" t="s">
        <v>74</v>
      </c>
      <c r="C10" s="10" t="s">
        <v>74</v>
      </c>
      <c r="D10" s="10" t="s">
        <v>113</v>
      </c>
      <c r="E10" s="10" t="s">
        <v>113</v>
      </c>
      <c r="F10" s="10" t="s">
        <v>74</v>
      </c>
    </row>
    <row r="11">
      <c r="A11" s="10" t="s">
        <v>73</v>
      </c>
      <c r="B11" s="10" t="s">
        <v>73</v>
      </c>
      <c r="C11" s="10" t="s">
        <v>74</v>
      </c>
      <c r="D11" s="10" t="s">
        <v>72</v>
      </c>
      <c r="E11" s="10" t="s">
        <v>74</v>
      </c>
      <c r="F11" s="10" t="s">
        <v>74</v>
      </c>
    </row>
    <row r="12">
      <c r="A12" s="10" t="s">
        <v>74</v>
      </c>
      <c r="B12" s="10" t="s">
        <v>74</v>
      </c>
      <c r="C12" s="10" t="s">
        <v>74</v>
      </c>
      <c r="D12" s="10" t="s">
        <v>74</v>
      </c>
      <c r="E12" s="10" t="s">
        <v>74</v>
      </c>
      <c r="F12" s="10" t="s">
        <v>74</v>
      </c>
    </row>
    <row r="13">
      <c r="A13" s="10" t="s">
        <v>74</v>
      </c>
      <c r="B13" s="10" t="s">
        <v>73</v>
      </c>
      <c r="C13" s="10" t="s">
        <v>73</v>
      </c>
      <c r="D13" s="10" t="s">
        <v>72</v>
      </c>
      <c r="E13" s="10" t="s">
        <v>74</v>
      </c>
      <c r="F13" s="10" t="s">
        <v>74</v>
      </c>
    </row>
    <row r="14">
      <c r="A14" s="10" t="s">
        <v>73</v>
      </c>
      <c r="B14" s="10" t="s">
        <v>74</v>
      </c>
      <c r="C14" s="10" t="s">
        <v>74</v>
      </c>
      <c r="D14" s="10" t="s">
        <v>72</v>
      </c>
      <c r="E14" s="10" t="s">
        <v>72</v>
      </c>
      <c r="F14" s="10" t="s">
        <v>74</v>
      </c>
    </row>
    <row r="15">
      <c r="A15" s="10" t="s">
        <v>74</v>
      </c>
      <c r="B15" s="10" t="s">
        <v>74</v>
      </c>
      <c r="C15" s="10" t="s">
        <v>72</v>
      </c>
      <c r="D15" s="10" t="s">
        <v>72</v>
      </c>
      <c r="E15" s="10" t="s">
        <v>74</v>
      </c>
      <c r="F15" s="10" t="s">
        <v>74</v>
      </c>
    </row>
    <row r="16">
      <c r="A16" s="10" t="s">
        <v>74</v>
      </c>
      <c r="B16" s="10" t="s">
        <v>74</v>
      </c>
      <c r="C16" s="10" t="s">
        <v>74</v>
      </c>
      <c r="D16" s="10" t="s">
        <v>72</v>
      </c>
      <c r="E16" s="10" t="s">
        <v>72</v>
      </c>
      <c r="F16" s="10" t="s">
        <v>74</v>
      </c>
    </row>
    <row r="17">
      <c r="A17" s="10" t="s">
        <v>74</v>
      </c>
      <c r="B17" s="10" t="s">
        <v>74</v>
      </c>
      <c r="C17" s="10" t="s">
        <v>73</v>
      </c>
      <c r="D17" s="10" t="s">
        <v>74</v>
      </c>
      <c r="E17" s="10" t="s">
        <v>74</v>
      </c>
      <c r="F17" s="10" t="s">
        <v>74</v>
      </c>
    </row>
    <row r="18">
      <c r="A18" s="10" t="s">
        <v>74</v>
      </c>
      <c r="B18" s="10" t="s">
        <v>74</v>
      </c>
      <c r="C18" s="10" t="s">
        <v>74</v>
      </c>
      <c r="D18" s="10" t="s">
        <v>74</v>
      </c>
      <c r="E18" s="10" t="s">
        <v>74</v>
      </c>
      <c r="F18" s="10" t="s">
        <v>74</v>
      </c>
    </row>
    <row r="19">
      <c r="A19" s="10" t="s">
        <v>74</v>
      </c>
      <c r="B19" s="10" t="s">
        <v>74</v>
      </c>
      <c r="C19" s="10" t="s">
        <v>74</v>
      </c>
      <c r="D19" s="10" t="s">
        <v>74</v>
      </c>
      <c r="E19" s="10" t="s">
        <v>74</v>
      </c>
      <c r="F19" s="10" t="s">
        <v>74</v>
      </c>
    </row>
    <row r="20">
      <c r="A20" s="10" t="s">
        <v>74</v>
      </c>
      <c r="B20" s="10" t="s">
        <v>74</v>
      </c>
      <c r="C20" s="10" t="s">
        <v>74</v>
      </c>
      <c r="D20" s="10" t="s">
        <v>74</v>
      </c>
      <c r="E20" s="10" t="s">
        <v>74</v>
      </c>
      <c r="F20" s="10" t="s">
        <v>74</v>
      </c>
    </row>
    <row r="21">
      <c r="A21" s="10" t="s">
        <v>74</v>
      </c>
      <c r="B21" s="10" t="s">
        <v>74</v>
      </c>
      <c r="C21" s="10" t="s">
        <v>74</v>
      </c>
      <c r="D21" s="10" t="s">
        <v>72</v>
      </c>
      <c r="E21" s="10" t="s">
        <v>72</v>
      </c>
      <c r="F21" s="10" t="s">
        <v>74</v>
      </c>
    </row>
    <row r="22">
      <c r="A22" s="10" t="s">
        <v>74</v>
      </c>
      <c r="B22" s="10" t="s">
        <v>74</v>
      </c>
      <c r="C22" s="10" t="s">
        <v>74</v>
      </c>
      <c r="D22" s="10" t="s">
        <v>72</v>
      </c>
      <c r="E22" s="10" t="s">
        <v>72</v>
      </c>
      <c r="F22" s="10" t="s">
        <v>74</v>
      </c>
    </row>
    <row r="23">
      <c r="A23" s="10" t="s">
        <v>74</v>
      </c>
      <c r="B23" s="10" t="s">
        <v>74</v>
      </c>
      <c r="C23" s="10" t="s">
        <v>74</v>
      </c>
      <c r="D23" s="10" t="s">
        <v>74</v>
      </c>
      <c r="E23" s="10" t="s">
        <v>73</v>
      </c>
      <c r="F23" s="10" t="s">
        <v>73</v>
      </c>
    </row>
    <row r="24">
      <c r="A24" s="10" t="s">
        <v>74</v>
      </c>
      <c r="B24" s="10" t="s">
        <v>74</v>
      </c>
      <c r="C24" s="10" t="s">
        <v>74</v>
      </c>
      <c r="D24" s="10" t="s">
        <v>113</v>
      </c>
      <c r="E24" s="10" t="s">
        <v>74</v>
      </c>
      <c r="F24" s="10" t="s">
        <v>74</v>
      </c>
    </row>
    <row r="25">
      <c r="A25" s="10" t="s">
        <v>74</v>
      </c>
      <c r="B25" s="10" t="s">
        <v>74</v>
      </c>
      <c r="C25" s="10" t="s">
        <v>74</v>
      </c>
      <c r="D25" s="10" t="s">
        <v>74</v>
      </c>
      <c r="E25" s="10" t="s">
        <v>74</v>
      </c>
      <c r="F25" s="10" t="s">
        <v>74</v>
      </c>
    </row>
    <row r="26">
      <c r="A26" s="10" t="s">
        <v>74</v>
      </c>
      <c r="B26" s="10" t="s">
        <v>74</v>
      </c>
      <c r="C26" s="10" t="s">
        <v>72</v>
      </c>
      <c r="D26" s="10" t="s">
        <v>72</v>
      </c>
      <c r="E26" s="10" t="s">
        <v>72</v>
      </c>
      <c r="F26" s="10" t="s">
        <v>74</v>
      </c>
    </row>
    <row r="27">
      <c r="A27" s="10" t="s">
        <v>74</v>
      </c>
      <c r="B27" s="10" t="s">
        <v>74</v>
      </c>
      <c r="C27" s="10" t="s">
        <v>72</v>
      </c>
      <c r="D27" s="10" t="s">
        <v>74</v>
      </c>
      <c r="E27" s="10" t="s">
        <v>72</v>
      </c>
      <c r="F27" s="10" t="s">
        <v>74</v>
      </c>
    </row>
    <row r="28">
      <c r="A28" s="10" t="s">
        <v>74</v>
      </c>
      <c r="B28" s="10" t="s">
        <v>74</v>
      </c>
      <c r="C28" s="10" t="s">
        <v>74</v>
      </c>
      <c r="D28" s="10" t="s">
        <v>74</v>
      </c>
      <c r="E28" s="10" t="s">
        <v>74</v>
      </c>
      <c r="F28" s="10" t="s">
        <v>74</v>
      </c>
    </row>
    <row r="29">
      <c r="A29" s="10" t="s">
        <v>74</v>
      </c>
      <c r="B29" s="10" t="s">
        <v>74</v>
      </c>
      <c r="C29" s="10" t="s">
        <v>74</v>
      </c>
      <c r="D29" s="10" t="s">
        <v>74</v>
      </c>
      <c r="E29" s="10" t="s">
        <v>73</v>
      </c>
      <c r="F29" s="10" t="s">
        <v>74</v>
      </c>
    </row>
    <row r="30">
      <c r="A30" s="10" t="s">
        <v>113</v>
      </c>
      <c r="B30" s="10" t="s">
        <v>73</v>
      </c>
      <c r="C30" s="10" t="s">
        <v>73</v>
      </c>
      <c r="D30" s="10" t="s">
        <v>74</v>
      </c>
      <c r="E30" s="10" t="s">
        <v>74</v>
      </c>
      <c r="F30" s="10" t="s">
        <v>74</v>
      </c>
    </row>
    <row r="31">
      <c r="A31" s="10" t="s">
        <v>74</v>
      </c>
      <c r="B31" s="10" t="s">
        <v>113</v>
      </c>
      <c r="C31" s="10" t="s">
        <v>73</v>
      </c>
      <c r="D31" s="10" t="s">
        <v>72</v>
      </c>
      <c r="E31" s="10" t="s">
        <v>73</v>
      </c>
      <c r="F31" s="10" t="s">
        <v>74</v>
      </c>
    </row>
    <row r="32">
      <c r="A32" s="10" t="s">
        <v>74</v>
      </c>
      <c r="B32" s="10" t="s">
        <v>74</v>
      </c>
      <c r="C32" s="10" t="s">
        <v>74</v>
      </c>
      <c r="D32" s="10" t="s">
        <v>74</v>
      </c>
      <c r="E32" s="10" t="s">
        <v>72</v>
      </c>
      <c r="F32" s="10" t="s">
        <v>74</v>
      </c>
    </row>
    <row r="33">
      <c r="A33" s="10" t="s">
        <v>74</v>
      </c>
      <c r="B33" s="10" t="s">
        <v>74</v>
      </c>
      <c r="C33" s="10" t="s">
        <v>74</v>
      </c>
      <c r="D33" s="10" t="s">
        <v>74</v>
      </c>
      <c r="E33" s="10" t="s">
        <v>74</v>
      </c>
      <c r="F33" s="10" t="s">
        <v>74</v>
      </c>
    </row>
    <row r="34">
      <c r="A34" s="10" t="s">
        <v>74</v>
      </c>
      <c r="B34" s="10" t="s">
        <v>73</v>
      </c>
      <c r="C34" s="10" t="s">
        <v>73</v>
      </c>
      <c r="D34" s="10" t="s">
        <v>74</v>
      </c>
      <c r="E34" s="10" t="s">
        <v>74</v>
      </c>
      <c r="F34" s="10" t="s">
        <v>74</v>
      </c>
    </row>
    <row r="35">
      <c r="A35" s="10" t="s">
        <v>74</v>
      </c>
      <c r="B35" s="10" t="s">
        <v>74</v>
      </c>
      <c r="C35" s="10" t="s">
        <v>74</v>
      </c>
      <c r="D35" s="10" t="s">
        <v>74</v>
      </c>
      <c r="E35" s="10" t="s">
        <v>74</v>
      </c>
      <c r="F35" s="10" t="s">
        <v>74</v>
      </c>
    </row>
    <row r="36">
      <c r="A36" s="10" t="s">
        <v>74</v>
      </c>
      <c r="B36" s="10" t="s">
        <v>74</v>
      </c>
      <c r="C36" s="10" t="s">
        <v>74</v>
      </c>
      <c r="D36" s="10" t="s">
        <v>72</v>
      </c>
      <c r="E36" s="10" t="s">
        <v>74</v>
      </c>
      <c r="F36" s="10" t="s">
        <v>74</v>
      </c>
    </row>
    <row r="37">
      <c r="A37" s="10" t="s">
        <v>74</v>
      </c>
      <c r="B37" s="10" t="s">
        <v>74</v>
      </c>
      <c r="C37" s="10" t="s">
        <v>74</v>
      </c>
      <c r="D37" s="10" t="s">
        <v>74</v>
      </c>
      <c r="E37" s="10" t="s">
        <v>74</v>
      </c>
      <c r="F37" s="10" t="s">
        <v>74</v>
      </c>
    </row>
    <row r="38">
      <c r="A38" s="10" t="s">
        <v>74</v>
      </c>
      <c r="B38" s="10" t="s">
        <v>74</v>
      </c>
      <c r="C38" s="10" t="s">
        <v>74</v>
      </c>
      <c r="D38" s="10" t="s">
        <v>72</v>
      </c>
      <c r="E38" s="10" t="s">
        <v>74</v>
      </c>
      <c r="F38" s="10" t="s">
        <v>74</v>
      </c>
    </row>
    <row r="39">
      <c r="A39" s="10" t="s">
        <v>74</v>
      </c>
      <c r="B39" s="10" t="s">
        <v>74</v>
      </c>
      <c r="C39" s="10" t="s">
        <v>72</v>
      </c>
      <c r="D39" s="10" t="s">
        <v>74</v>
      </c>
      <c r="E39" s="10" t="s">
        <v>74</v>
      </c>
      <c r="F39" s="10" t="s">
        <v>982</v>
      </c>
    </row>
    <row r="40">
      <c r="A40" s="10" t="s">
        <v>74</v>
      </c>
      <c r="B40" s="10" t="s">
        <v>74</v>
      </c>
      <c r="C40" s="10" t="s">
        <v>73</v>
      </c>
      <c r="D40" s="10" t="s">
        <v>72</v>
      </c>
      <c r="E40" s="10" t="s">
        <v>72</v>
      </c>
      <c r="F40" s="10" t="s">
        <v>74</v>
      </c>
      <c r="N40" s="91"/>
    </row>
    <row r="41">
      <c r="A41" s="10" t="s">
        <v>74</v>
      </c>
      <c r="B41" s="10" t="s">
        <v>74</v>
      </c>
      <c r="C41" s="10" t="s">
        <v>73</v>
      </c>
      <c r="D41" s="10" t="s">
        <v>74</v>
      </c>
      <c r="E41" s="10" t="s">
        <v>73</v>
      </c>
      <c r="F41" s="10" t="s">
        <v>74</v>
      </c>
    </row>
    <row r="42">
      <c r="A42" s="10" t="s">
        <v>74</v>
      </c>
      <c r="B42" s="10" t="s">
        <v>74</v>
      </c>
      <c r="C42" s="10" t="s">
        <v>74</v>
      </c>
      <c r="D42" s="10" t="s">
        <v>74</v>
      </c>
      <c r="E42" s="10" t="s">
        <v>74</v>
      </c>
      <c r="F42" s="10" t="s">
        <v>74</v>
      </c>
    </row>
    <row r="43">
      <c r="A43" s="10" t="s">
        <v>74</v>
      </c>
      <c r="B43" s="10" t="s">
        <v>74</v>
      </c>
      <c r="C43" s="10" t="s">
        <v>74</v>
      </c>
      <c r="D43" s="10" t="s">
        <v>72</v>
      </c>
      <c r="E43" s="10" t="s">
        <v>74</v>
      </c>
      <c r="F43" s="10" t="s">
        <v>74</v>
      </c>
    </row>
    <row r="44">
      <c r="A44" s="10" t="s">
        <v>74</v>
      </c>
      <c r="B44" s="10" t="s">
        <v>73</v>
      </c>
      <c r="C44" s="10" t="s">
        <v>73</v>
      </c>
      <c r="D44" s="10" t="s">
        <v>74</v>
      </c>
      <c r="E44" s="10" t="s">
        <v>74</v>
      </c>
      <c r="F44" s="10" t="s">
        <v>74</v>
      </c>
    </row>
    <row r="45">
      <c r="A45" s="10" t="s">
        <v>72</v>
      </c>
      <c r="B45" s="10" t="s">
        <v>74</v>
      </c>
      <c r="C45" s="10" t="s">
        <v>73</v>
      </c>
      <c r="D45" s="10" t="s">
        <v>74</v>
      </c>
      <c r="E45" s="10" t="s">
        <v>74</v>
      </c>
      <c r="F45" s="10" t="s">
        <v>982</v>
      </c>
    </row>
    <row r="46">
      <c r="A46" s="10" t="s">
        <v>74</v>
      </c>
      <c r="B46" s="10" t="s">
        <v>74</v>
      </c>
      <c r="C46" s="10" t="s">
        <v>74</v>
      </c>
      <c r="D46" s="10" t="s">
        <v>72</v>
      </c>
      <c r="E46" s="10" t="s">
        <v>72</v>
      </c>
      <c r="F46" s="10" t="s">
        <v>74</v>
      </c>
    </row>
    <row r="47">
      <c r="A47" s="10" t="s">
        <v>74</v>
      </c>
      <c r="B47" s="10" t="s">
        <v>74</v>
      </c>
      <c r="C47" s="10" t="s">
        <v>74</v>
      </c>
      <c r="D47" s="10" t="s">
        <v>72</v>
      </c>
      <c r="E47" s="10" t="s">
        <v>72</v>
      </c>
      <c r="F47" s="10" t="s">
        <v>74</v>
      </c>
    </row>
    <row r="48">
      <c r="A48" s="10" t="s">
        <v>74</v>
      </c>
      <c r="B48" s="10" t="s">
        <v>74</v>
      </c>
      <c r="C48" s="10" t="s">
        <v>74</v>
      </c>
      <c r="D48" s="10" t="s">
        <v>72</v>
      </c>
      <c r="E48" s="10" t="s">
        <v>74</v>
      </c>
      <c r="F48" s="10" t="s">
        <v>74</v>
      </c>
    </row>
    <row r="49">
      <c r="A49" s="10" t="s">
        <v>74</v>
      </c>
      <c r="B49" s="10" t="s">
        <v>73</v>
      </c>
      <c r="C49" s="10" t="s">
        <v>72</v>
      </c>
      <c r="D49" s="10" t="s">
        <v>74</v>
      </c>
      <c r="E49" s="10" t="s">
        <v>73</v>
      </c>
      <c r="F49" s="10" t="s">
        <v>73</v>
      </c>
    </row>
    <row r="50">
      <c r="A50" s="10" t="s">
        <v>74</v>
      </c>
      <c r="B50" s="10" t="s">
        <v>74</v>
      </c>
      <c r="C50" s="10" t="s">
        <v>72</v>
      </c>
      <c r="D50" s="10" t="s">
        <v>74</v>
      </c>
      <c r="E50" s="10" t="s">
        <v>72</v>
      </c>
      <c r="F50" s="10" t="s">
        <v>73</v>
      </c>
    </row>
    <row r="51">
      <c r="A51" s="10" t="s">
        <v>74</v>
      </c>
      <c r="B51" s="10" t="s">
        <v>74</v>
      </c>
      <c r="C51" s="10" t="s">
        <v>73</v>
      </c>
      <c r="D51" s="10" t="s">
        <v>72</v>
      </c>
      <c r="E51" s="10" t="s">
        <v>113</v>
      </c>
      <c r="F51" s="10" t="s">
        <v>74</v>
      </c>
    </row>
    <row r="52">
      <c r="A52" s="10" t="s">
        <v>73</v>
      </c>
      <c r="B52" s="10" t="s">
        <v>74</v>
      </c>
      <c r="C52" s="10" t="s">
        <v>74</v>
      </c>
      <c r="D52" s="10" t="s">
        <v>72</v>
      </c>
      <c r="E52" s="10" t="s">
        <v>72</v>
      </c>
      <c r="F52" s="10" t="s">
        <v>982</v>
      </c>
    </row>
    <row r="53">
      <c r="A53" s="10" t="s">
        <v>74</v>
      </c>
      <c r="B53" s="10" t="s">
        <v>74</v>
      </c>
      <c r="C53" s="10" t="s">
        <v>74</v>
      </c>
      <c r="D53" s="10" t="s">
        <v>73</v>
      </c>
      <c r="E53" s="10" t="s">
        <v>113</v>
      </c>
      <c r="F53" s="10" t="s">
        <v>74</v>
      </c>
    </row>
    <row r="54">
      <c r="A54" s="10" t="s">
        <v>73</v>
      </c>
      <c r="B54" s="10" t="s">
        <v>72</v>
      </c>
      <c r="C54" s="10" t="s">
        <v>73</v>
      </c>
      <c r="D54" s="10" t="s">
        <v>74</v>
      </c>
      <c r="E54" s="10" t="s">
        <v>73</v>
      </c>
      <c r="F54" s="10" t="s">
        <v>73</v>
      </c>
    </row>
    <row r="55">
      <c r="A55" s="10" t="s">
        <v>73</v>
      </c>
      <c r="B55" s="10" t="s">
        <v>74</v>
      </c>
      <c r="C55" s="10" t="s">
        <v>73</v>
      </c>
      <c r="D55" s="10" t="s">
        <v>72</v>
      </c>
      <c r="E55" s="10" t="s">
        <v>72</v>
      </c>
      <c r="F55" s="10" t="s">
        <v>73</v>
      </c>
    </row>
    <row r="56">
      <c r="A56" s="10" t="s">
        <v>74</v>
      </c>
      <c r="B56" s="10" t="s">
        <v>74</v>
      </c>
      <c r="C56" s="10" t="s">
        <v>72</v>
      </c>
      <c r="D56" s="10" t="s">
        <v>72</v>
      </c>
      <c r="E56" s="10" t="s">
        <v>74</v>
      </c>
      <c r="F56" s="10" t="s">
        <v>74</v>
      </c>
    </row>
    <row r="57">
      <c r="A57" s="10" t="s">
        <v>74</v>
      </c>
      <c r="B57" s="10" t="s">
        <v>74</v>
      </c>
      <c r="C57" s="10" t="s">
        <v>74</v>
      </c>
      <c r="D57" s="10" t="s">
        <v>113</v>
      </c>
      <c r="E57" s="10" t="s">
        <v>74</v>
      </c>
      <c r="F57" s="10" t="s">
        <v>74</v>
      </c>
    </row>
    <row r="58">
      <c r="A58" s="10" t="s">
        <v>73</v>
      </c>
      <c r="B58" s="10" t="s">
        <v>74</v>
      </c>
      <c r="C58" s="10" t="s">
        <v>74</v>
      </c>
      <c r="D58" s="10" t="s">
        <v>72</v>
      </c>
      <c r="E58" s="10" t="s">
        <v>72</v>
      </c>
      <c r="F58" s="10" t="s">
        <v>74</v>
      </c>
    </row>
    <row r="59">
      <c r="A59" s="10" t="s">
        <v>73</v>
      </c>
      <c r="B59" s="10" t="s">
        <v>74</v>
      </c>
      <c r="C59" s="10" t="s">
        <v>73</v>
      </c>
      <c r="D59" s="10" t="s">
        <v>74</v>
      </c>
      <c r="E59" s="10" t="s">
        <v>74</v>
      </c>
      <c r="F59" s="10" t="s">
        <v>74</v>
      </c>
    </row>
    <row r="60">
      <c r="A60" s="10" t="s">
        <v>72</v>
      </c>
      <c r="B60" s="10" t="s">
        <v>73</v>
      </c>
      <c r="C60" s="10" t="s">
        <v>74</v>
      </c>
      <c r="D60" s="10" t="s">
        <v>73</v>
      </c>
      <c r="E60" s="10" t="s">
        <v>72</v>
      </c>
      <c r="F60" s="10" t="s">
        <v>73</v>
      </c>
    </row>
    <row r="61">
      <c r="A61" s="10" t="s">
        <v>72</v>
      </c>
      <c r="B61" s="10" t="s">
        <v>72</v>
      </c>
      <c r="C61" s="10" t="s">
        <v>73</v>
      </c>
      <c r="D61" s="10" t="s">
        <v>74</v>
      </c>
      <c r="E61" s="10" t="s">
        <v>74</v>
      </c>
      <c r="F61" s="10" t="s">
        <v>73</v>
      </c>
    </row>
    <row r="62">
      <c r="A62" s="10" t="s">
        <v>72</v>
      </c>
      <c r="B62" s="10" t="s">
        <v>73</v>
      </c>
      <c r="C62" s="10" t="s">
        <v>73</v>
      </c>
      <c r="D62" s="10" t="s">
        <v>74</v>
      </c>
      <c r="E62" s="10" t="s">
        <v>73</v>
      </c>
      <c r="F62" s="10" t="s">
        <v>74</v>
      </c>
    </row>
    <row r="63">
      <c r="A63" s="10" t="s">
        <v>73</v>
      </c>
      <c r="B63" s="10" t="s">
        <v>74</v>
      </c>
      <c r="C63" s="10" t="s">
        <v>74</v>
      </c>
      <c r="D63" s="10" t="s">
        <v>72</v>
      </c>
      <c r="E63" s="10" t="s">
        <v>72</v>
      </c>
      <c r="F63" s="10" t="s">
        <v>74</v>
      </c>
    </row>
    <row r="64">
      <c r="A64" s="10" t="s">
        <v>74</v>
      </c>
      <c r="B64" s="10" t="s">
        <v>74</v>
      </c>
      <c r="C64" s="10" t="s">
        <v>74</v>
      </c>
      <c r="D64" s="10" t="s">
        <v>72</v>
      </c>
      <c r="E64" s="10" t="s">
        <v>113</v>
      </c>
      <c r="F64" s="10" t="s">
        <v>74</v>
      </c>
    </row>
    <row r="65">
      <c r="A65" s="10" t="s">
        <v>74</v>
      </c>
      <c r="B65" s="10" t="s">
        <v>74</v>
      </c>
      <c r="C65" s="10" t="s">
        <v>74</v>
      </c>
      <c r="D65" s="10" t="s">
        <v>74</v>
      </c>
      <c r="E65" s="10" t="s">
        <v>74</v>
      </c>
      <c r="F65" s="10" t="s">
        <v>74</v>
      </c>
    </row>
    <row r="66">
      <c r="A66" s="10" t="s">
        <v>73</v>
      </c>
      <c r="B66" s="10" t="s">
        <v>113</v>
      </c>
      <c r="C66" s="10" t="s">
        <v>73</v>
      </c>
      <c r="D66" s="10" t="s">
        <v>74</v>
      </c>
      <c r="E66" s="10" t="s">
        <v>72</v>
      </c>
      <c r="F66" s="10" t="s">
        <v>74</v>
      </c>
    </row>
    <row r="67">
      <c r="A67" s="10" t="s">
        <v>74</v>
      </c>
      <c r="B67" s="10" t="s">
        <v>74</v>
      </c>
      <c r="C67" s="10" t="s">
        <v>72</v>
      </c>
      <c r="D67" s="10" t="s">
        <v>72</v>
      </c>
      <c r="E67" s="10" t="s">
        <v>74</v>
      </c>
      <c r="F67" s="10" t="s">
        <v>74</v>
      </c>
    </row>
    <row r="68">
      <c r="A68" s="10" t="s">
        <v>74</v>
      </c>
      <c r="B68" s="10" t="s">
        <v>74</v>
      </c>
      <c r="C68" s="10" t="s">
        <v>73</v>
      </c>
      <c r="D68" s="10" t="s">
        <v>74</v>
      </c>
      <c r="E68" s="10" t="s">
        <v>74</v>
      </c>
      <c r="F68" s="10" t="s">
        <v>74</v>
      </c>
    </row>
    <row r="69">
      <c r="A69" s="10" t="s">
        <v>74</v>
      </c>
      <c r="B69" s="10" t="s">
        <v>74</v>
      </c>
      <c r="C69" s="10" t="s">
        <v>74</v>
      </c>
      <c r="D69" s="10" t="s">
        <v>72</v>
      </c>
      <c r="E69" s="10" t="s">
        <v>74</v>
      </c>
      <c r="F69" s="10" t="s">
        <v>74</v>
      </c>
    </row>
    <row r="70">
      <c r="A70" s="10" t="s">
        <v>73</v>
      </c>
      <c r="B70" s="10" t="s">
        <v>72</v>
      </c>
      <c r="C70" s="10" t="s">
        <v>74</v>
      </c>
      <c r="D70" s="10" t="s">
        <v>72</v>
      </c>
      <c r="E70" s="10" t="s">
        <v>72</v>
      </c>
      <c r="F70" s="10" t="s">
        <v>73</v>
      </c>
    </row>
    <row r="71">
      <c r="A71" s="10" t="s">
        <v>74</v>
      </c>
      <c r="B71" s="10" t="s">
        <v>74</v>
      </c>
      <c r="C71" s="10" t="s">
        <v>72</v>
      </c>
      <c r="D71" s="10" t="s">
        <v>74</v>
      </c>
      <c r="E71" s="10" t="s">
        <v>74</v>
      </c>
      <c r="F71" s="10" t="s">
        <v>74</v>
      </c>
    </row>
    <row r="72">
      <c r="A72" s="10" t="s">
        <v>73</v>
      </c>
      <c r="B72" s="10" t="s">
        <v>73</v>
      </c>
      <c r="C72" s="10" t="s">
        <v>73</v>
      </c>
      <c r="D72" s="10" t="s">
        <v>74</v>
      </c>
      <c r="E72" s="10" t="s">
        <v>74</v>
      </c>
      <c r="F72" s="10" t="s">
        <v>74</v>
      </c>
    </row>
    <row r="73">
      <c r="A73" s="10" t="s">
        <v>74</v>
      </c>
      <c r="B73" s="10" t="s">
        <v>73</v>
      </c>
      <c r="C73" s="10" t="s">
        <v>73</v>
      </c>
      <c r="D73" s="10" t="s">
        <v>74</v>
      </c>
      <c r="E73" s="10" t="s">
        <v>73</v>
      </c>
      <c r="F73" s="10" t="s">
        <v>73</v>
      </c>
    </row>
    <row r="74">
      <c r="A74" s="10" t="s">
        <v>74</v>
      </c>
      <c r="B74" s="10" t="s">
        <v>74</v>
      </c>
      <c r="C74" s="10" t="s">
        <v>74</v>
      </c>
      <c r="D74" s="10" t="s">
        <v>74</v>
      </c>
      <c r="E74" s="10" t="s">
        <v>74</v>
      </c>
      <c r="F74" s="10" t="s">
        <v>74</v>
      </c>
    </row>
    <row r="75">
      <c r="A75" s="10" t="s">
        <v>74</v>
      </c>
      <c r="B75" s="10" t="s">
        <v>74</v>
      </c>
      <c r="C75" s="10" t="s">
        <v>73</v>
      </c>
      <c r="D75" s="10" t="s">
        <v>72</v>
      </c>
      <c r="E75" s="10" t="s">
        <v>74</v>
      </c>
      <c r="F75" s="10" t="s">
        <v>74</v>
      </c>
    </row>
    <row r="76">
      <c r="A76" s="10" t="s">
        <v>74</v>
      </c>
      <c r="B76" s="10" t="s">
        <v>74</v>
      </c>
      <c r="C76" s="10" t="s">
        <v>74</v>
      </c>
      <c r="D76" s="10" t="s">
        <v>74</v>
      </c>
      <c r="E76" s="10" t="s">
        <v>74</v>
      </c>
      <c r="F76" s="10" t="s">
        <v>74</v>
      </c>
    </row>
    <row r="77">
      <c r="A77" s="10" t="s">
        <v>74</v>
      </c>
      <c r="B77" s="10" t="s">
        <v>74</v>
      </c>
      <c r="C77" s="10" t="s">
        <v>72</v>
      </c>
      <c r="D77" s="10" t="s">
        <v>72</v>
      </c>
      <c r="E77" s="10" t="s">
        <v>74</v>
      </c>
      <c r="F77" s="10" t="s">
        <v>74</v>
      </c>
    </row>
    <row r="78">
      <c r="A78" s="10" t="s">
        <v>74</v>
      </c>
      <c r="B78" s="10" t="s">
        <v>74</v>
      </c>
      <c r="C78" s="10" t="s">
        <v>74</v>
      </c>
      <c r="D78" s="10" t="s">
        <v>74</v>
      </c>
      <c r="E78" s="10" t="s">
        <v>113</v>
      </c>
      <c r="F78" s="10" t="s">
        <v>74</v>
      </c>
    </row>
    <row r="79">
      <c r="A79" s="10" t="s">
        <v>74</v>
      </c>
      <c r="B79" s="10" t="s">
        <v>74</v>
      </c>
      <c r="C79" s="10" t="s">
        <v>74</v>
      </c>
      <c r="D79" s="10" t="s">
        <v>74</v>
      </c>
      <c r="E79" s="10" t="s">
        <v>74</v>
      </c>
      <c r="F79" s="10" t="s">
        <v>74</v>
      </c>
    </row>
    <row r="80">
      <c r="A80" s="10" t="s">
        <v>74</v>
      </c>
      <c r="B80" s="10" t="s">
        <v>74</v>
      </c>
      <c r="C80" s="10" t="s">
        <v>74</v>
      </c>
      <c r="D80" s="10" t="s">
        <v>74</v>
      </c>
      <c r="E80" s="10" t="s">
        <v>74</v>
      </c>
      <c r="F80" s="10" t="s">
        <v>74</v>
      </c>
    </row>
    <row r="81">
      <c r="A81" s="10" t="s">
        <v>73</v>
      </c>
      <c r="B81" s="10" t="s">
        <v>73</v>
      </c>
      <c r="C81" s="10" t="s">
        <v>73</v>
      </c>
      <c r="D81" s="10" t="s">
        <v>72</v>
      </c>
      <c r="E81" s="10" t="s">
        <v>73</v>
      </c>
      <c r="F81" s="10" t="s">
        <v>73</v>
      </c>
    </row>
    <row r="82">
      <c r="A82" s="10" t="s">
        <v>73</v>
      </c>
      <c r="B82" s="10" t="s">
        <v>73</v>
      </c>
      <c r="C82" s="10" t="s">
        <v>73</v>
      </c>
      <c r="D82" s="10" t="s">
        <v>72</v>
      </c>
      <c r="E82" s="10" t="s">
        <v>72</v>
      </c>
      <c r="F82" s="10" t="s">
        <v>74</v>
      </c>
    </row>
    <row r="83">
      <c r="A83" s="10" t="s">
        <v>74</v>
      </c>
      <c r="B83" s="10" t="s">
        <v>74</v>
      </c>
      <c r="C83" s="10" t="s">
        <v>74</v>
      </c>
      <c r="D83" s="10" t="s">
        <v>74</v>
      </c>
      <c r="E83" s="10" t="s">
        <v>74</v>
      </c>
      <c r="F83" s="10" t="s">
        <v>74</v>
      </c>
    </row>
    <row r="84">
      <c r="A84" s="10" t="s">
        <v>73</v>
      </c>
      <c r="B84" s="10" t="s">
        <v>73</v>
      </c>
      <c r="C84" s="10" t="s">
        <v>73</v>
      </c>
      <c r="D84" s="10" t="s">
        <v>73</v>
      </c>
      <c r="E84" s="10" t="s">
        <v>73</v>
      </c>
      <c r="F84" s="10" t="s">
        <v>74</v>
      </c>
    </row>
    <row r="85">
      <c r="A85" s="10" t="s">
        <v>74</v>
      </c>
      <c r="B85" s="10" t="s">
        <v>74</v>
      </c>
      <c r="C85" s="10" t="s">
        <v>72</v>
      </c>
      <c r="D85" s="10" t="s">
        <v>72</v>
      </c>
      <c r="E85" s="10" t="s">
        <v>113</v>
      </c>
      <c r="F85" s="10" t="s">
        <v>74</v>
      </c>
    </row>
    <row r="86">
      <c r="A86" s="10" t="s">
        <v>74</v>
      </c>
      <c r="B86" s="10" t="s">
        <v>72</v>
      </c>
      <c r="C86" s="10" t="s">
        <v>113</v>
      </c>
      <c r="D86" s="10" t="s">
        <v>73</v>
      </c>
      <c r="E86" s="10" t="s">
        <v>73</v>
      </c>
      <c r="F86" s="10" t="s">
        <v>982</v>
      </c>
    </row>
    <row r="87">
      <c r="A87" s="10" t="s">
        <v>74</v>
      </c>
      <c r="B87" s="10" t="s">
        <v>74</v>
      </c>
      <c r="C87" s="10" t="s">
        <v>72</v>
      </c>
      <c r="D87" s="10" t="s">
        <v>74</v>
      </c>
      <c r="E87" s="10" t="s">
        <v>74</v>
      </c>
      <c r="F87" s="10" t="s">
        <v>74</v>
      </c>
    </row>
    <row r="88">
      <c r="A88" s="10" t="s">
        <v>73</v>
      </c>
      <c r="B88" s="10" t="s">
        <v>74</v>
      </c>
      <c r="C88" s="10" t="s">
        <v>74</v>
      </c>
      <c r="D88" s="10" t="s">
        <v>72</v>
      </c>
      <c r="E88" s="10" t="s">
        <v>72</v>
      </c>
      <c r="F88" s="10" t="s">
        <v>74</v>
      </c>
    </row>
    <row r="89">
      <c r="A89" s="10" t="s">
        <v>74</v>
      </c>
      <c r="B89" s="10" t="s">
        <v>73</v>
      </c>
      <c r="C89" s="10" t="s">
        <v>74</v>
      </c>
      <c r="D89" s="10" t="s">
        <v>72</v>
      </c>
      <c r="E89" s="10" t="s">
        <v>113</v>
      </c>
      <c r="F89" s="10" t="s">
        <v>74</v>
      </c>
    </row>
    <row r="90">
      <c r="A90" s="10" t="s">
        <v>74</v>
      </c>
      <c r="B90" s="10" t="s">
        <v>74</v>
      </c>
      <c r="C90" s="10" t="s">
        <v>72</v>
      </c>
      <c r="D90" s="10" t="s">
        <v>72</v>
      </c>
      <c r="E90" s="10" t="s">
        <v>74</v>
      </c>
      <c r="F90" s="10" t="s">
        <v>74</v>
      </c>
    </row>
    <row r="91">
      <c r="A91" s="10" t="s">
        <v>74</v>
      </c>
      <c r="B91" s="10" t="s">
        <v>74</v>
      </c>
      <c r="C91" s="10" t="s">
        <v>74</v>
      </c>
      <c r="D91" s="10" t="s">
        <v>72</v>
      </c>
      <c r="E91" s="10" t="s">
        <v>74</v>
      </c>
      <c r="F91" s="10" t="s">
        <v>74</v>
      </c>
    </row>
    <row r="92">
      <c r="A92" s="10"/>
      <c r="B92" s="10"/>
      <c r="C92" s="10"/>
      <c r="D92" s="10"/>
      <c r="E92" s="10"/>
      <c r="F92" s="10"/>
    </row>
    <row r="93">
      <c r="A93" s="10"/>
      <c r="B93" s="10"/>
      <c r="C93" s="10"/>
      <c r="D93" s="10"/>
      <c r="E93" s="10"/>
      <c r="F93" s="10"/>
    </row>
    <row r="94">
      <c r="A94" s="10"/>
      <c r="B94" s="10"/>
      <c r="C94" s="10"/>
      <c r="D94" s="10"/>
      <c r="E94" s="10"/>
      <c r="F94" s="10"/>
    </row>
    <row r="95">
      <c r="A95" s="10"/>
      <c r="B95" s="10"/>
      <c r="C95" s="10"/>
      <c r="D95" s="10"/>
      <c r="E95" s="10"/>
      <c r="F95" s="10"/>
    </row>
    <row r="96">
      <c r="A96" s="10"/>
      <c r="B96" s="10"/>
      <c r="C96" s="10"/>
      <c r="D96" s="10"/>
      <c r="E96" s="10"/>
      <c r="F96" s="10"/>
    </row>
    <row r="97">
      <c r="A97" s="10"/>
      <c r="B97" s="10"/>
      <c r="C97" s="10"/>
      <c r="D97" s="10"/>
      <c r="E97" s="10"/>
      <c r="F97" s="10"/>
    </row>
    <row r="98">
      <c r="A98" s="10"/>
      <c r="B98" s="10"/>
      <c r="C98" s="10"/>
      <c r="D98" s="10"/>
      <c r="E98" s="10"/>
      <c r="F98" s="10"/>
    </row>
    <row r="99">
      <c r="A99" s="10"/>
      <c r="B99" s="10"/>
      <c r="C99" s="10"/>
      <c r="D99" s="10"/>
      <c r="E99" s="10"/>
      <c r="F99" s="10"/>
    </row>
    <row r="100">
      <c r="A100" s="10"/>
      <c r="B100" s="10"/>
      <c r="C100" s="10"/>
      <c r="D100" s="10"/>
      <c r="E100" s="10"/>
      <c r="F100" s="10"/>
    </row>
    <row r="102">
      <c r="A102" s="18">
        <f t="shared" ref="A102:F102" si="5">COUNTIF(A2:A100, "First")</f>
        <v>70</v>
      </c>
      <c r="B102" s="18">
        <f t="shared" si="5"/>
        <v>69</v>
      </c>
      <c r="C102" s="18">
        <f t="shared" si="5"/>
        <v>51</v>
      </c>
      <c r="D102" s="18">
        <f t="shared" si="5"/>
        <v>45</v>
      </c>
      <c r="E102" s="18">
        <f t="shared" si="5"/>
        <v>51</v>
      </c>
      <c r="F102" s="18">
        <f t="shared" si="5"/>
        <v>75</v>
      </c>
    </row>
    <row r="103">
      <c r="A103" s="18">
        <f t="shared" ref="A103:F103" si="6">COUNTIF(A2:A100, "Second")</f>
        <v>15</v>
      </c>
      <c r="B103" s="18">
        <f t="shared" si="6"/>
        <v>15</v>
      </c>
      <c r="C103" s="18">
        <f t="shared" si="6"/>
        <v>24</v>
      </c>
      <c r="D103" s="18">
        <f t="shared" si="6"/>
        <v>4</v>
      </c>
      <c r="E103" s="18">
        <f t="shared" si="6"/>
        <v>11</v>
      </c>
      <c r="F103" s="18">
        <f t="shared" si="6"/>
        <v>11</v>
      </c>
    </row>
    <row r="104">
      <c r="A104" s="12">
        <f t="shared" ref="A104:F104" si="7">COUNTIF(A2:A100, "Both first and second")</f>
        <v>4</v>
      </c>
      <c r="B104" s="12">
        <f t="shared" si="7"/>
        <v>4</v>
      </c>
      <c r="C104" s="12">
        <f t="shared" si="7"/>
        <v>14</v>
      </c>
      <c r="D104" s="12">
        <f t="shared" si="7"/>
        <v>37</v>
      </c>
      <c r="E104" s="12">
        <f t="shared" si="7"/>
        <v>21</v>
      </c>
      <c r="F104" s="12">
        <f t="shared" si="7"/>
        <v>4</v>
      </c>
    </row>
    <row r="105">
      <c r="A105" s="18">
        <f t="shared" ref="A105:F105" si="8">COUNTIF(A2:A100, "Neither first nor second")</f>
        <v>1</v>
      </c>
      <c r="B105" s="18">
        <f t="shared" si="8"/>
        <v>2</v>
      </c>
      <c r="C105" s="18">
        <f t="shared" si="8"/>
        <v>1</v>
      </c>
      <c r="D105" s="18">
        <f t="shared" si="8"/>
        <v>4</v>
      </c>
      <c r="E105" s="18">
        <f t="shared" si="8"/>
        <v>7</v>
      </c>
      <c r="F105" s="18">
        <f t="shared" si="8"/>
        <v>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63"/>
  </cols>
  <sheetData>
    <row r="1">
      <c r="A1" s="1" t="s">
        <v>26</v>
      </c>
      <c r="B1" s="12" t="s">
        <v>1640</v>
      </c>
      <c r="C1" s="12" t="s">
        <v>1641</v>
      </c>
      <c r="D1" s="12" t="s">
        <v>1642</v>
      </c>
      <c r="E1" s="12" t="s">
        <v>1643</v>
      </c>
      <c r="F1" s="12" t="s">
        <v>1644</v>
      </c>
    </row>
    <row r="2">
      <c r="A2" s="10" t="s">
        <v>131</v>
      </c>
      <c r="B2" s="12">
        <f t="shared" ref="B2:B91" si="1">IF(ISNUMBER(SEARCH("length", A2)), 1, 0)</f>
        <v>1</v>
      </c>
      <c r="C2" s="18">
        <f t="shared" ref="C2:C91" si="2">IF(ISNUMBER(SEARCH("legal", A2)), 1, 0)</f>
        <v>0</v>
      </c>
      <c r="D2" s="18">
        <f t="shared" ref="D2:D91" si="3">IF(ISNUMBER(SEARCH("locate", A2)), 1, 0)</f>
        <v>0</v>
      </c>
      <c r="E2" s="18">
        <f t="shared" ref="E2:E91" si="4">IF(ISNUMBER(SEARCH("accessibility", A2)), 1, 0)</f>
        <v>0</v>
      </c>
      <c r="F2" s="18">
        <f t="shared" ref="F2:F91" si="5">IF(ISNUMBER(SEARCH("don't", A2)), 1, 0)</f>
        <v>0</v>
      </c>
    </row>
    <row r="3">
      <c r="A3" s="10" t="s">
        <v>103</v>
      </c>
      <c r="B3" s="12">
        <f t="shared" si="1"/>
        <v>1</v>
      </c>
      <c r="C3" s="18">
        <f t="shared" si="2"/>
        <v>1</v>
      </c>
      <c r="D3" s="18">
        <f t="shared" si="3"/>
        <v>1</v>
      </c>
      <c r="E3" s="18">
        <f t="shared" si="4"/>
        <v>0</v>
      </c>
      <c r="F3" s="18">
        <f t="shared" si="5"/>
        <v>0</v>
      </c>
    </row>
    <row r="4">
      <c r="A4" s="10" t="s">
        <v>124</v>
      </c>
      <c r="B4" s="12">
        <f t="shared" si="1"/>
        <v>1</v>
      </c>
      <c r="C4" s="18">
        <f t="shared" si="2"/>
        <v>1</v>
      </c>
      <c r="D4" s="18">
        <f t="shared" si="3"/>
        <v>0</v>
      </c>
      <c r="E4" s="18">
        <f t="shared" si="4"/>
        <v>0</v>
      </c>
      <c r="F4" s="18">
        <f t="shared" si="5"/>
        <v>0</v>
      </c>
    </row>
    <row r="5">
      <c r="A5" s="10" t="s">
        <v>124</v>
      </c>
      <c r="B5" s="12">
        <f t="shared" si="1"/>
        <v>1</v>
      </c>
      <c r="C5" s="18">
        <f t="shared" si="2"/>
        <v>1</v>
      </c>
      <c r="D5" s="18">
        <f t="shared" si="3"/>
        <v>0</v>
      </c>
      <c r="E5" s="18">
        <f t="shared" si="4"/>
        <v>0</v>
      </c>
      <c r="F5" s="18">
        <f t="shared" si="5"/>
        <v>0</v>
      </c>
    </row>
    <row r="6">
      <c r="A6" s="10" t="s">
        <v>147</v>
      </c>
      <c r="B6" s="12">
        <f t="shared" si="1"/>
        <v>1</v>
      </c>
      <c r="C6" s="18">
        <f t="shared" si="2"/>
        <v>0</v>
      </c>
      <c r="D6" s="18">
        <f t="shared" si="3"/>
        <v>1</v>
      </c>
      <c r="E6" s="18">
        <f t="shared" si="4"/>
        <v>0</v>
      </c>
      <c r="F6" s="18">
        <f t="shared" si="5"/>
        <v>0</v>
      </c>
    </row>
    <row r="7">
      <c r="A7" s="10" t="s">
        <v>103</v>
      </c>
      <c r="B7" s="12">
        <f t="shared" si="1"/>
        <v>1</v>
      </c>
      <c r="C7" s="18">
        <f t="shared" si="2"/>
        <v>1</v>
      </c>
      <c r="D7" s="18">
        <f t="shared" si="3"/>
        <v>1</v>
      </c>
      <c r="E7" s="18">
        <f t="shared" si="4"/>
        <v>0</v>
      </c>
      <c r="F7" s="18">
        <f t="shared" si="5"/>
        <v>0</v>
      </c>
    </row>
    <row r="8">
      <c r="A8" s="10" t="s">
        <v>161</v>
      </c>
      <c r="B8" s="12">
        <f t="shared" si="1"/>
        <v>1</v>
      </c>
      <c r="C8" s="18">
        <f t="shared" si="2"/>
        <v>0</v>
      </c>
      <c r="D8" s="18">
        <f t="shared" si="3"/>
        <v>1</v>
      </c>
      <c r="E8" s="18">
        <f t="shared" si="4"/>
        <v>1</v>
      </c>
      <c r="F8" s="18">
        <f t="shared" si="5"/>
        <v>0</v>
      </c>
    </row>
    <row r="9">
      <c r="A9" s="10" t="s">
        <v>103</v>
      </c>
      <c r="B9" s="12">
        <f t="shared" si="1"/>
        <v>1</v>
      </c>
      <c r="C9" s="18">
        <f t="shared" si="2"/>
        <v>1</v>
      </c>
      <c r="D9" s="18">
        <f t="shared" si="3"/>
        <v>1</v>
      </c>
      <c r="E9" s="18">
        <f t="shared" si="4"/>
        <v>0</v>
      </c>
      <c r="F9" s="18">
        <f t="shared" si="5"/>
        <v>0</v>
      </c>
    </row>
    <row r="10">
      <c r="A10" s="10" t="s">
        <v>131</v>
      </c>
      <c r="B10" s="12">
        <f t="shared" si="1"/>
        <v>1</v>
      </c>
      <c r="C10" s="18">
        <f t="shared" si="2"/>
        <v>0</v>
      </c>
      <c r="D10" s="18">
        <f t="shared" si="3"/>
        <v>0</v>
      </c>
      <c r="E10" s="18">
        <f t="shared" si="4"/>
        <v>0</v>
      </c>
      <c r="F10" s="18">
        <f t="shared" si="5"/>
        <v>0</v>
      </c>
    </row>
    <row r="11">
      <c r="A11" s="10" t="s">
        <v>147</v>
      </c>
      <c r="B11" s="12">
        <f t="shared" si="1"/>
        <v>1</v>
      </c>
      <c r="C11" s="18">
        <f t="shared" si="2"/>
        <v>0</v>
      </c>
      <c r="D11" s="18">
        <f t="shared" si="3"/>
        <v>1</v>
      </c>
      <c r="E11" s="18">
        <f t="shared" si="4"/>
        <v>0</v>
      </c>
      <c r="F11" s="18">
        <f t="shared" si="5"/>
        <v>0</v>
      </c>
    </row>
    <row r="12">
      <c r="A12" s="10" t="s">
        <v>147</v>
      </c>
      <c r="B12" s="12">
        <f t="shared" si="1"/>
        <v>1</v>
      </c>
      <c r="C12" s="18">
        <f t="shared" si="2"/>
        <v>0</v>
      </c>
      <c r="D12" s="18">
        <f t="shared" si="3"/>
        <v>1</v>
      </c>
      <c r="E12" s="18">
        <f t="shared" si="4"/>
        <v>0</v>
      </c>
      <c r="F12" s="18">
        <f t="shared" si="5"/>
        <v>0</v>
      </c>
    </row>
    <row r="13">
      <c r="A13" s="10" t="s">
        <v>180</v>
      </c>
      <c r="B13" s="12">
        <f t="shared" si="1"/>
        <v>0</v>
      </c>
      <c r="C13" s="18">
        <f t="shared" si="2"/>
        <v>0</v>
      </c>
      <c r="D13" s="18">
        <f t="shared" si="3"/>
        <v>1</v>
      </c>
      <c r="E13" s="18">
        <f t="shared" si="4"/>
        <v>1</v>
      </c>
      <c r="F13" s="18">
        <f t="shared" si="5"/>
        <v>0</v>
      </c>
    </row>
    <row r="14">
      <c r="A14" s="10" t="s">
        <v>103</v>
      </c>
      <c r="B14" s="12">
        <f t="shared" si="1"/>
        <v>1</v>
      </c>
      <c r="C14" s="18">
        <f t="shared" si="2"/>
        <v>1</v>
      </c>
      <c r="D14" s="18">
        <f t="shared" si="3"/>
        <v>1</v>
      </c>
      <c r="E14" s="18">
        <f t="shared" si="4"/>
        <v>0</v>
      </c>
      <c r="F14" s="18">
        <f t="shared" si="5"/>
        <v>0</v>
      </c>
    </row>
    <row r="15">
      <c r="A15" s="10" t="s">
        <v>147</v>
      </c>
      <c r="B15" s="12">
        <f t="shared" si="1"/>
        <v>1</v>
      </c>
      <c r="C15" s="18">
        <f t="shared" si="2"/>
        <v>0</v>
      </c>
      <c r="D15" s="18">
        <f t="shared" si="3"/>
        <v>1</v>
      </c>
      <c r="E15" s="18">
        <f t="shared" si="4"/>
        <v>0</v>
      </c>
      <c r="F15" s="18">
        <f t="shared" si="5"/>
        <v>0</v>
      </c>
    </row>
    <row r="16">
      <c r="A16" s="10" t="s">
        <v>103</v>
      </c>
      <c r="B16" s="12">
        <f t="shared" si="1"/>
        <v>1</v>
      </c>
      <c r="C16" s="18">
        <f t="shared" si="2"/>
        <v>1</v>
      </c>
      <c r="D16" s="18">
        <f t="shared" si="3"/>
        <v>1</v>
      </c>
      <c r="E16" s="18">
        <f t="shared" si="4"/>
        <v>0</v>
      </c>
      <c r="F16" s="18">
        <f t="shared" si="5"/>
        <v>0</v>
      </c>
    </row>
    <row r="17">
      <c r="A17" s="10" t="s">
        <v>147</v>
      </c>
      <c r="B17" s="12">
        <f t="shared" si="1"/>
        <v>1</v>
      </c>
      <c r="C17" s="18">
        <f t="shared" si="2"/>
        <v>0</v>
      </c>
      <c r="D17" s="18">
        <f t="shared" si="3"/>
        <v>1</v>
      </c>
      <c r="E17" s="18">
        <f t="shared" si="4"/>
        <v>0</v>
      </c>
      <c r="F17" s="18">
        <f t="shared" si="5"/>
        <v>0</v>
      </c>
    </row>
    <row r="18">
      <c r="A18" s="10" t="s">
        <v>124</v>
      </c>
      <c r="B18" s="12">
        <f t="shared" si="1"/>
        <v>1</v>
      </c>
      <c r="C18" s="18">
        <f t="shared" si="2"/>
        <v>1</v>
      </c>
      <c r="D18" s="18">
        <f t="shared" si="3"/>
        <v>0</v>
      </c>
      <c r="E18" s="18">
        <f t="shared" si="4"/>
        <v>0</v>
      </c>
      <c r="F18" s="18">
        <f t="shared" si="5"/>
        <v>0</v>
      </c>
    </row>
    <row r="19">
      <c r="A19" s="10" t="s">
        <v>85</v>
      </c>
      <c r="B19" s="12">
        <f t="shared" si="1"/>
        <v>1</v>
      </c>
      <c r="C19" s="18">
        <f t="shared" si="2"/>
        <v>1</v>
      </c>
      <c r="D19" s="18">
        <f t="shared" si="3"/>
        <v>0</v>
      </c>
      <c r="E19" s="18">
        <f t="shared" si="4"/>
        <v>1</v>
      </c>
      <c r="F19" s="18">
        <f t="shared" si="5"/>
        <v>0</v>
      </c>
    </row>
    <row r="20">
      <c r="A20" s="10" t="s">
        <v>103</v>
      </c>
      <c r="B20" s="12">
        <f t="shared" si="1"/>
        <v>1</v>
      </c>
      <c r="C20" s="18">
        <f t="shared" si="2"/>
        <v>1</v>
      </c>
      <c r="D20" s="18">
        <f t="shared" si="3"/>
        <v>1</v>
      </c>
      <c r="E20" s="18">
        <f t="shared" si="4"/>
        <v>0</v>
      </c>
      <c r="F20" s="18">
        <f t="shared" si="5"/>
        <v>0</v>
      </c>
    </row>
    <row r="21">
      <c r="A21" s="10" t="s">
        <v>124</v>
      </c>
      <c r="B21" s="12">
        <f t="shared" si="1"/>
        <v>1</v>
      </c>
      <c r="C21" s="18">
        <f t="shared" si="2"/>
        <v>1</v>
      </c>
      <c r="D21" s="18">
        <f t="shared" si="3"/>
        <v>0</v>
      </c>
      <c r="E21" s="18">
        <f t="shared" si="4"/>
        <v>0</v>
      </c>
      <c r="F21" s="18">
        <f t="shared" si="5"/>
        <v>0</v>
      </c>
    </row>
    <row r="22">
      <c r="A22" s="10" t="s">
        <v>103</v>
      </c>
      <c r="B22" s="12">
        <f t="shared" si="1"/>
        <v>1</v>
      </c>
      <c r="C22" s="18">
        <f t="shared" si="2"/>
        <v>1</v>
      </c>
      <c r="D22" s="18">
        <f t="shared" si="3"/>
        <v>1</v>
      </c>
      <c r="E22" s="18">
        <f t="shared" si="4"/>
        <v>0</v>
      </c>
      <c r="F22" s="18">
        <f t="shared" si="5"/>
        <v>0</v>
      </c>
    </row>
    <row r="23">
      <c r="A23" s="10" t="s">
        <v>124</v>
      </c>
      <c r="B23" s="12">
        <f t="shared" si="1"/>
        <v>1</v>
      </c>
      <c r="C23" s="18">
        <f t="shared" si="2"/>
        <v>1</v>
      </c>
      <c r="D23" s="18">
        <f t="shared" si="3"/>
        <v>0</v>
      </c>
      <c r="E23" s="18">
        <f t="shared" si="4"/>
        <v>0</v>
      </c>
      <c r="F23" s="18">
        <f t="shared" si="5"/>
        <v>0</v>
      </c>
    </row>
    <row r="24">
      <c r="A24" s="10" t="s">
        <v>124</v>
      </c>
      <c r="B24" s="12">
        <f t="shared" si="1"/>
        <v>1</v>
      </c>
      <c r="C24" s="18">
        <f t="shared" si="2"/>
        <v>1</v>
      </c>
      <c r="D24" s="18">
        <f t="shared" si="3"/>
        <v>0</v>
      </c>
      <c r="E24" s="18">
        <f t="shared" si="4"/>
        <v>0</v>
      </c>
      <c r="F24" s="18">
        <f t="shared" si="5"/>
        <v>0</v>
      </c>
    </row>
    <row r="25">
      <c r="A25" s="10" t="s">
        <v>131</v>
      </c>
      <c r="B25" s="12">
        <f t="shared" si="1"/>
        <v>1</v>
      </c>
      <c r="C25" s="18">
        <f t="shared" si="2"/>
        <v>0</v>
      </c>
      <c r="D25" s="18">
        <f t="shared" si="3"/>
        <v>0</v>
      </c>
      <c r="E25" s="18">
        <f t="shared" si="4"/>
        <v>0</v>
      </c>
      <c r="F25" s="18">
        <f t="shared" si="5"/>
        <v>0</v>
      </c>
    </row>
    <row r="26">
      <c r="A26" s="10" t="s">
        <v>124</v>
      </c>
      <c r="B26" s="12">
        <f t="shared" si="1"/>
        <v>1</v>
      </c>
      <c r="C26" s="18">
        <f t="shared" si="2"/>
        <v>1</v>
      </c>
      <c r="D26" s="18">
        <f t="shared" si="3"/>
        <v>0</v>
      </c>
      <c r="E26" s="18">
        <f t="shared" si="4"/>
        <v>0</v>
      </c>
      <c r="F26" s="18">
        <f t="shared" si="5"/>
        <v>0</v>
      </c>
    </row>
    <row r="27">
      <c r="A27" s="10" t="s">
        <v>147</v>
      </c>
      <c r="B27" s="12">
        <f t="shared" si="1"/>
        <v>1</v>
      </c>
      <c r="C27" s="18">
        <f t="shared" si="2"/>
        <v>0</v>
      </c>
      <c r="D27" s="18">
        <f t="shared" si="3"/>
        <v>1</v>
      </c>
      <c r="E27" s="18">
        <f t="shared" si="4"/>
        <v>0</v>
      </c>
      <c r="F27" s="18">
        <f t="shared" si="5"/>
        <v>0</v>
      </c>
    </row>
    <row r="28">
      <c r="A28" s="10" t="s">
        <v>147</v>
      </c>
      <c r="B28" s="12">
        <f t="shared" si="1"/>
        <v>1</v>
      </c>
      <c r="C28" s="18">
        <f t="shared" si="2"/>
        <v>0</v>
      </c>
      <c r="D28" s="18">
        <f t="shared" si="3"/>
        <v>1</v>
      </c>
      <c r="E28" s="18">
        <f t="shared" si="4"/>
        <v>0</v>
      </c>
      <c r="F28" s="18">
        <f t="shared" si="5"/>
        <v>0</v>
      </c>
    </row>
    <row r="29">
      <c r="A29" s="10" t="s">
        <v>131</v>
      </c>
      <c r="B29" s="12">
        <f t="shared" si="1"/>
        <v>1</v>
      </c>
      <c r="C29" s="18">
        <f t="shared" si="2"/>
        <v>0</v>
      </c>
      <c r="D29" s="18">
        <f t="shared" si="3"/>
        <v>0</v>
      </c>
      <c r="E29" s="18">
        <f t="shared" si="4"/>
        <v>0</v>
      </c>
      <c r="F29" s="18">
        <f t="shared" si="5"/>
        <v>0</v>
      </c>
    </row>
    <row r="30">
      <c r="A30" s="10" t="s">
        <v>973</v>
      </c>
      <c r="B30" s="12">
        <f t="shared" si="1"/>
        <v>1</v>
      </c>
      <c r="C30" s="18">
        <f t="shared" si="2"/>
        <v>1</v>
      </c>
      <c r="D30" s="18">
        <f t="shared" si="3"/>
        <v>1</v>
      </c>
      <c r="E30" s="18">
        <f t="shared" si="4"/>
        <v>1</v>
      </c>
      <c r="F30" s="18">
        <f t="shared" si="5"/>
        <v>0</v>
      </c>
    </row>
    <row r="31">
      <c r="A31" s="10" t="s">
        <v>124</v>
      </c>
      <c r="B31" s="12">
        <f t="shared" si="1"/>
        <v>1</v>
      </c>
      <c r="C31" s="18">
        <f t="shared" si="2"/>
        <v>1</v>
      </c>
      <c r="D31" s="18">
        <f t="shared" si="3"/>
        <v>0</v>
      </c>
      <c r="E31" s="18">
        <f t="shared" si="4"/>
        <v>0</v>
      </c>
      <c r="F31" s="18">
        <f t="shared" si="5"/>
        <v>0</v>
      </c>
    </row>
    <row r="32">
      <c r="A32" s="10" t="s">
        <v>103</v>
      </c>
      <c r="B32" s="12">
        <f t="shared" si="1"/>
        <v>1</v>
      </c>
      <c r="C32" s="18">
        <f t="shared" si="2"/>
        <v>1</v>
      </c>
      <c r="D32" s="18">
        <f t="shared" si="3"/>
        <v>1</v>
      </c>
      <c r="E32" s="18">
        <f t="shared" si="4"/>
        <v>0</v>
      </c>
      <c r="F32" s="18">
        <f t="shared" si="5"/>
        <v>0</v>
      </c>
    </row>
    <row r="33">
      <c r="A33" s="10" t="s">
        <v>103</v>
      </c>
      <c r="B33" s="12">
        <f t="shared" si="1"/>
        <v>1</v>
      </c>
      <c r="C33" s="18">
        <f t="shared" si="2"/>
        <v>1</v>
      </c>
      <c r="D33" s="18">
        <f t="shared" si="3"/>
        <v>1</v>
      </c>
      <c r="E33" s="18">
        <f t="shared" si="4"/>
        <v>0</v>
      </c>
      <c r="F33" s="18">
        <f t="shared" si="5"/>
        <v>0</v>
      </c>
    </row>
    <row r="34">
      <c r="A34" s="10" t="s">
        <v>103</v>
      </c>
      <c r="B34" s="12">
        <f t="shared" si="1"/>
        <v>1</v>
      </c>
      <c r="C34" s="18">
        <f t="shared" si="2"/>
        <v>1</v>
      </c>
      <c r="D34" s="18">
        <f t="shared" si="3"/>
        <v>1</v>
      </c>
      <c r="E34" s="18">
        <f t="shared" si="4"/>
        <v>0</v>
      </c>
      <c r="F34" s="18">
        <f t="shared" si="5"/>
        <v>0</v>
      </c>
    </row>
    <row r="35">
      <c r="A35" s="10" t="s">
        <v>124</v>
      </c>
      <c r="B35" s="12">
        <f t="shared" si="1"/>
        <v>1</v>
      </c>
      <c r="C35" s="18">
        <f t="shared" si="2"/>
        <v>1</v>
      </c>
      <c r="D35" s="18">
        <f t="shared" si="3"/>
        <v>0</v>
      </c>
      <c r="E35" s="18">
        <f t="shared" si="4"/>
        <v>0</v>
      </c>
      <c r="F35" s="18">
        <f t="shared" si="5"/>
        <v>0</v>
      </c>
    </row>
    <row r="36">
      <c r="A36" s="10" t="s">
        <v>147</v>
      </c>
      <c r="B36" s="12">
        <f t="shared" si="1"/>
        <v>1</v>
      </c>
      <c r="C36" s="18">
        <f t="shared" si="2"/>
        <v>0</v>
      </c>
      <c r="D36" s="18">
        <f t="shared" si="3"/>
        <v>1</v>
      </c>
      <c r="E36" s="18">
        <f t="shared" si="4"/>
        <v>0</v>
      </c>
      <c r="F36" s="18">
        <f t="shared" si="5"/>
        <v>0</v>
      </c>
    </row>
    <row r="37">
      <c r="A37" s="10" t="s">
        <v>103</v>
      </c>
      <c r="B37" s="12">
        <f t="shared" si="1"/>
        <v>1</v>
      </c>
      <c r="C37" s="18">
        <f t="shared" si="2"/>
        <v>1</v>
      </c>
      <c r="D37" s="18">
        <f t="shared" si="3"/>
        <v>1</v>
      </c>
      <c r="E37" s="18">
        <f t="shared" si="4"/>
        <v>0</v>
      </c>
      <c r="F37" s="18">
        <f t="shared" si="5"/>
        <v>0</v>
      </c>
    </row>
    <row r="38">
      <c r="A38" s="10" t="s">
        <v>103</v>
      </c>
      <c r="B38" s="12">
        <f t="shared" si="1"/>
        <v>1</v>
      </c>
      <c r="C38" s="18">
        <f t="shared" si="2"/>
        <v>1</v>
      </c>
      <c r="D38" s="18">
        <f t="shared" si="3"/>
        <v>1</v>
      </c>
      <c r="E38" s="18">
        <f t="shared" si="4"/>
        <v>0</v>
      </c>
      <c r="F38" s="18">
        <f t="shared" si="5"/>
        <v>0</v>
      </c>
    </row>
    <row r="39">
      <c r="A39" s="10" t="s">
        <v>103</v>
      </c>
      <c r="B39" s="12">
        <f t="shared" si="1"/>
        <v>1</v>
      </c>
      <c r="C39" s="18">
        <f t="shared" si="2"/>
        <v>1</v>
      </c>
      <c r="D39" s="18">
        <f t="shared" si="3"/>
        <v>1</v>
      </c>
      <c r="E39" s="18">
        <f t="shared" si="4"/>
        <v>0</v>
      </c>
      <c r="F39" s="18">
        <f t="shared" si="5"/>
        <v>0</v>
      </c>
    </row>
    <row r="40">
      <c r="A40" s="10" t="s">
        <v>131</v>
      </c>
      <c r="B40" s="12">
        <f t="shared" si="1"/>
        <v>1</v>
      </c>
      <c r="C40" s="18">
        <f t="shared" si="2"/>
        <v>0</v>
      </c>
      <c r="D40" s="18">
        <f t="shared" si="3"/>
        <v>0</v>
      </c>
      <c r="E40" s="18">
        <f t="shared" si="4"/>
        <v>0</v>
      </c>
      <c r="F40" s="18">
        <f t="shared" si="5"/>
        <v>0</v>
      </c>
    </row>
    <row r="41">
      <c r="A41" s="10" t="s">
        <v>131</v>
      </c>
      <c r="B41" s="12">
        <f t="shared" si="1"/>
        <v>1</v>
      </c>
      <c r="C41" s="18">
        <f t="shared" si="2"/>
        <v>0</v>
      </c>
      <c r="D41" s="18">
        <f t="shared" si="3"/>
        <v>0</v>
      </c>
      <c r="E41" s="18">
        <f t="shared" si="4"/>
        <v>0</v>
      </c>
      <c r="F41" s="18">
        <f t="shared" si="5"/>
        <v>0</v>
      </c>
    </row>
    <row r="42">
      <c r="A42" s="10" t="s">
        <v>213</v>
      </c>
      <c r="B42" s="12">
        <f t="shared" si="1"/>
        <v>0</v>
      </c>
      <c r="C42" s="18">
        <f t="shared" si="2"/>
        <v>0</v>
      </c>
      <c r="D42" s="18">
        <f t="shared" si="3"/>
        <v>0</v>
      </c>
      <c r="E42" s="18">
        <f t="shared" si="4"/>
        <v>0</v>
      </c>
      <c r="F42" s="18">
        <f t="shared" si="5"/>
        <v>1</v>
      </c>
    </row>
    <row r="43">
      <c r="A43" s="10" t="s">
        <v>103</v>
      </c>
      <c r="B43" s="12">
        <f t="shared" si="1"/>
        <v>1</v>
      </c>
      <c r="C43" s="18">
        <f t="shared" si="2"/>
        <v>1</v>
      </c>
      <c r="D43" s="18">
        <f t="shared" si="3"/>
        <v>1</v>
      </c>
      <c r="E43" s="18">
        <f t="shared" si="4"/>
        <v>0</v>
      </c>
      <c r="F43" s="18">
        <f t="shared" si="5"/>
        <v>0</v>
      </c>
    </row>
    <row r="44">
      <c r="A44" s="10" t="s">
        <v>124</v>
      </c>
      <c r="B44" s="12">
        <f t="shared" si="1"/>
        <v>1</v>
      </c>
      <c r="C44" s="18">
        <f t="shared" si="2"/>
        <v>1</v>
      </c>
      <c r="D44" s="18">
        <f t="shared" si="3"/>
        <v>0</v>
      </c>
      <c r="E44" s="18">
        <f t="shared" si="4"/>
        <v>0</v>
      </c>
      <c r="F44" s="18">
        <f t="shared" si="5"/>
        <v>0</v>
      </c>
    </row>
    <row r="45">
      <c r="A45" s="10" t="s">
        <v>131</v>
      </c>
      <c r="B45" s="12">
        <f t="shared" si="1"/>
        <v>1</v>
      </c>
      <c r="C45" s="18">
        <f t="shared" si="2"/>
        <v>0</v>
      </c>
      <c r="D45" s="18">
        <f t="shared" si="3"/>
        <v>0</v>
      </c>
      <c r="E45" s="18">
        <f t="shared" si="4"/>
        <v>0</v>
      </c>
      <c r="F45" s="18">
        <f t="shared" si="5"/>
        <v>0</v>
      </c>
    </row>
    <row r="46">
      <c r="A46" s="10" t="s">
        <v>124</v>
      </c>
      <c r="B46" s="12">
        <f t="shared" si="1"/>
        <v>1</v>
      </c>
      <c r="C46" s="18">
        <f t="shared" si="2"/>
        <v>1</v>
      </c>
      <c r="D46" s="18">
        <f t="shared" si="3"/>
        <v>0</v>
      </c>
      <c r="E46" s="18">
        <f t="shared" si="4"/>
        <v>0</v>
      </c>
      <c r="F46" s="18">
        <f t="shared" si="5"/>
        <v>0</v>
      </c>
    </row>
    <row r="47">
      <c r="A47" s="10" t="s">
        <v>147</v>
      </c>
      <c r="B47" s="12">
        <f t="shared" si="1"/>
        <v>1</v>
      </c>
      <c r="C47" s="18">
        <f t="shared" si="2"/>
        <v>0</v>
      </c>
      <c r="D47" s="18">
        <f t="shared" si="3"/>
        <v>1</v>
      </c>
      <c r="E47" s="18">
        <f t="shared" si="4"/>
        <v>0</v>
      </c>
      <c r="F47" s="18">
        <f t="shared" si="5"/>
        <v>0</v>
      </c>
    </row>
    <row r="48">
      <c r="A48" s="10" t="s">
        <v>124</v>
      </c>
      <c r="B48" s="12">
        <f t="shared" si="1"/>
        <v>1</v>
      </c>
      <c r="C48" s="18">
        <f t="shared" si="2"/>
        <v>1</v>
      </c>
      <c r="D48" s="18">
        <f t="shared" si="3"/>
        <v>0</v>
      </c>
      <c r="E48" s="18">
        <f t="shared" si="4"/>
        <v>0</v>
      </c>
      <c r="F48" s="18">
        <f t="shared" si="5"/>
        <v>0</v>
      </c>
    </row>
    <row r="49">
      <c r="A49" s="10" t="s">
        <v>71</v>
      </c>
      <c r="B49" s="12">
        <f t="shared" si="1"/>
        <v>0</v>
      </c>
      <c r="C49" s="18">
        <f t="shared" si="2"/>
        <v>1</v>
      </c>
      <c r="D49" s="18">
        <f t="shared" si="3"/>
        <v>0</v>
      </c>
      <c r="E49" s="18">
        <f t="shared" si="4"/>
        <v>0</v>
      </c>
      <c r="F49" s="18">
        <f t="shared" si="5"/>
        <v>0</v>
      </c>
    </row>
    <row r="50">
      <c r="A50" s="10" t="s">
        <v>124</v>
      </c>
      <c r="B50" s="12">
        <f t="shared" si="1"/>
        <v>1</v>
      </c>
      <c r="C50" s="18">
        <f t="shared" si="2"/>
        <v>1</v>
      </c>
      <c r="D50" s="18">
        <f t="shared" si="3"/>
        <v>0</v>
      </c>
      <c r="E50" s="18">
        <f t="shared" si="4"/>
        <v>0</v>
      </c>
      <c r="F50" s="18">
        <f t="shared" si="5"/>
        <v>0</v>
      </c>
    </row>
    <row r="51">
      <c r="A51" s="10" t="s">
        <v>124</v>
      </c>
      <c r="B51" s="12">
        <f t="shared" si="1"/>
        <v>1</v>
      </c>
      <c r="C51" s="18">
        <f t="shared" si="2"/>
        <v>1</v>
      </c>
      <c r="D51" s="18">
        <f t="shared" si="3"/>
        <v>0</v>
      </c>
      <c r="E51" s="18">
        <f t="shared" si="4"/>
        <v>0</v>
      </c>
      <c r="F51" s="18">
        <f t="shared" si="5"/>
        <v>0</v>
      </c>
    </row>
    <row r="52">
      <c r="A52" s="10" t="s">
        <v>131</v>
      </c>
      <c r="B52" s="12">
        <f t="shared" si="1"/>
        <v>1</v>
      </c>
      <c r="C52" s="18">
        <f t="shared" si="2"/>
        <v>0</v>
      </c>
      <c r="D52" s="18">
        <f t="shared" si="3"/>
        <v>0</v>
      </c>
      <c r="E52" s="18">
        <f t="shared" si="4"/>
        <v>0</v>
      </c>
      <c r="F52" s="18">
        <f t="shared" si="5"/>
        <v>0</v>
      </c>
    </row>
    <row r="53">
      <c r="A53" s="10" t="s">
        <v>1379</v>
      </c>
      <c r="B53" s="12">
        <f t="shared" si="1"/>
        <v>1</v>
      </c>
      <c r="C53" s="18">
        <f t="shared" si="2"/>
        <v>0</v>
      </c>
      <c r="D53" s="18">
        <f t="shared" si="3"/>
        <v>1</v>
      </c>
      <c r="E53" s="18">
        <f t="shared" si="4"/>
        <v>1</v>
      </c>
      <c r="F53" s="18">
        <f t="shared" si="5"/>
        <v>0</v>
      </c>
    </row>
    <row r="54">
      <c r="A54" s="10" t="s">
        <v>213</v>
      </c>
      <c r="B54" s="12">
        <f t="shared" si="1"/>
        <v>0</v>
      </c>
      <c r="C54" s="18">
        <f t="shared" si="2"/>
        <v>0</v>
      </c>
      <c r="D54" s="18">
        <f t="shared" si="3"/>
        <v>0</v>
      </c>
      <c r="E54" s="18">
        <f t="shared" si="4"/>
        <v>0</v>
      </c>
      <c r="F54" s="18">
        <f t="shared" si="5"/>
        <v>1</v>
      </c>
    </row>
    <row r="55">
      <c r="A55" s="10" t="s">
        <v>973</v>
      </c>
      <c r="B55" s="12">
        <f t="shared" si="1"/>
        <v>1</v>
      </c>
      <c r="C55" s="18">
        <f t="shared" si="2"/>
        <v>1</v>
      </c>
      <c r="D55" s="18">
        <f t="shared" si="3"/>
        <v>1</v>
      </c>
      <c r="E55" s="18">
        <f t="shared" si="4"/>
        <v>1</v>
      </c>
      <c r="F55" s="18">
        <f t="shared" si="5"/>
        <v>0</v>
      </c>
    </row>
    <row r="56">
      <c r="A56" s="10" t="s">
        <v>973</v>
      </c>
      <c r="B56" s="12">
        <f t="shared" si="1"/>
        <v>1</v>
      </c>
      <c r="C56" s="18">
        <f t="shared" si="2"/>
        <v>1</v>
      </c>
      <c r="D56" s="18">
        <f t="shared" si="3"/>
        <v>1</v>
      </c>
      <c r="E56" s="18">
        <f t="shared" si="4"/>
        <v>1</v>
      </c>
      <c r="F56" s="18">
        <f t="shared" si="5"/>
        <v>0</v>
      </c>
    </row>
    <row r="57">
      <c r="A57" s="10" t="s">
        <v>124</v>
      </c>
      <c r="B57" s="12">
        <f t="shared" si="1"/>
        <v>1</v>
      </c>
      <c r="C57" s="18">
        <f t="shared" si="2"/>
        <v>1</v>
      </c>
      <c r="D57" s="18">
        <f t="shared" si="3"/>
        <v>0</v>
      </c>
      <c r="E57" s="18">
        <f t="shared" si="4"/>
        <v>0</v>
      </c>
      <c r="F57" s="18">
        <f t="shared" si="5"/>
        <v>0</v>
      </c>
    </row>
    <row r="58">
      <c r="A58" s="10" t="s">
        <v>147</v>
      </c>
      <c r="B58" s="12">
        <f t="shared" si="1"/>
        <v>1</v>
      </c>
      <c r="C58" s="18">
        <f t="shared" si="2"/>
        <v>0</v>
      </c>
      <c r="D58" s="18">
        <f t="shared" si="3"/>
        <v>1</v>
      </c>
      <c r="E58" s="18">
        <f t="shared" si="4"/>
        <v>0</v>
      </c>
      <c r="F58" s="18">
        <f t="shared" si="5"/>
        <v>0</v>
      </c>
    </row>
    <row r="59">
      <c r="A59" s="10" t="s">
        <v>161</v>
      </c>
      <c r="B59" s="12">
        <f t="shared" si="1"/>
        <v>1</v>
      </c>
      <c r="C59" s="18">
        <f t="shared" si="2"/>
        <v>0</v>
      </c>
      <c r="D59" s="18">
        <f t="shared" si="3"/>
        <v>1</v>
      </c>
      <c r="E59" s="18">
        <f t="shared" si="4"/>
        <v>1</v>
      </c>
      <c r="F59" s="18">
        <f t="shared" si="5"/>
        <v>0</v>
      </c>
    </row>
    <row r="60">
      <c r="A60" s="10" t="s">
        <v>147</v>
      </c>
      <c r="B60" s="12">
        <f t="shared" si="1"/>
        <v>1</v>
      </c>
      <c r="C60" s="18">
        <f t="shared" si="2"/>
        <v>0</v>
      </c>
      <c r="D60" s="18">
        <f t="shared" si="3"/>
        <v>1</v>
      </c>
      <c r="E60" s="18">
        <f t="shared" si="4"/>
        <v>0</v>
      </c>
      <c r="F60" s="18">
        <f t="shared" si="5"/>
        <v>0</v>
      </c>
    </row>
    <row r="61">
      <c r="A61" s="10" t="s">
        <v>1297</v>
      </c>
      <c r="B61" s="12">
        <f t="shared" si="1"/>
        <v>0</v>
      </c>
      <c r="C61" s="18">
        <f t="shared" si="2"/>
        <v>1</v>
      </c>
      <c r="D61" s="18">
        <f t="shared" si="3"/>
        <v>0</v>
      </c>
      <c r="E61" s="18">
        <f t="shared" si="4"/>
        <v>1</v>
      </c>
      <c r="F61" s="18">
        <f t="shared" si="5"/>
        <v>0</v>
      </c>
    </row>
    <row r="62">
      <c r="A62" s="10" t="s">
        <v>161</v>
      </c>
      <c r="B62" s="12">
        <f t="shared" si="1"/>
        <v>1</v>
      </c>
      <c r="C62" s="18">
        <f t="shared" si="2"/>
        <v>0</v>
      </c>
      <c r="D62" s="18">
        <f t="shared" si="3"/>
        <v>1</v>
      </c>
      <c r="E62" s="18">
        <f t="shared" si="4"/>
        <v>1</v>
      </c>
      <c r="F62" s="18">
        <f t="shared" si="5"/>
        <v>0</v>
      </c>
    </row>
    <row r="63">
      <c r="A63" s="10" t="s">
        <v>124</v>
      </c>
      <c r="B63" s="12">
        <f t="shared" si="1"/>
        <v>1</v>
      </c>
      <c r="C63" s="18">
        <f t="shared" si="2"/>
        <v>1</v>
      </c>
      <c r="D63" s="18">
        <f t="shared" si="3"/>
        <v>0</v>
      </c>
      <c r="E63" s="18">
        <f t="shared" si="4"/>
        <v>0</v>
      </c>
      <c r="F63" s="18">
        <f t="shared" si="5"/>
        <v>0</v>
      </c>
    </row>
    <row r="64">
      <c r="A64" s="10" t="s">
        <v>973</v>
      </c>
      <c r="B64" s="12">
        <f t="shared" si="1"/>
        <v>1</v>
      </c>
      <c r="C64" s="18">
        <f t="shared" si="2"/>
        <v>1</v>
      </c>
      <c r="D64" s="18">
        <f t="shared" si="3"/>
        <v>1</v>
      </c>
      <c r="E64" s="18">
        <f t="shared" si="4"/>
        <v>1</v>
      </c>
      <c r="F64" s="18">
        <f t="shared" si="5"/>
        <v>0</v>
      </c>
    </row>
    <row r="65">
      <c r="A65" s="10" t="s">
        <v>131</v>
      </c>
      <c r="B65" s="12">
        <f t="shared" si="1"/>
        <v>1</v>
      </c>
      <c r="C65" s="18">
        <f t="shared" si="2"/>
        <v>0</v>
      </c>
      <c r="D65" s="18">
        <f t="shared" si="3"/>
        <v>0</v>
      </c>
      <c r="E65" s="18">
        <f t="shared" si="4"/>
        <v>0</v>
      </c>
      <c r="F65" s="18">
        <f t="shared" si="5"/>
        <v>0</v>
      </c>
    </row>
    <row r="66">
      <c r="A66" s="10" t="s">
        <v>124</v>
      </c>
      <c r="B66" s="12">
        <f t="shared" si="1"/>
        <v>1</v>
      </c>
      <c r="C66" s="18">
        <f t="shared" si="2"/>
        <v>1</v>
      </c>
      <c r="D66" s="18">
        <f t="shared" si="3"/>
        <v>0</v>
      </c>
      <c r="E66" s="18">
        <f t="shared" si="4"/>
        <v>0</v>
      </c>
      <c r="F66" s="18">
        <f t="shared" si="5"/>
        <v>0</v>
      </c>
    </row>
    <row r="67">
      <c r="A67" s="10" t="s">
        <v>213</v>
      </c>
      <c r="B67" s="12">
        <f t="shared" si="1"/>
        <v>0</v>
      </c>
      <c r="C67" s="18">
        <f t="shared" si="2"/>
        <v>0</v>
      </c>
      <c r="D67" s="18">
        <f t="shared" si="3"/>
        <v>0</v>
      </c>
      <c r="E67" s="18">
        <f t="shared" si="4"/>
        <v>0</v>
      </c>
      <c r="F67" s="18">
        <f t="shared" si="5"/>
        <v>1</v>
      </c>
    </row>
    <row r="68">
      <c r="A68" s="10" t="s">
        <v>131</v>
      </c>
      <c r="B68" s="12">
        <f t="shared" si="1"/>
        <v>1</v>
      </c>
      <c r="C68" s="18">
        <f t="shared" si="2"/>
        <v>0</v>
      </c>
      <c r="D68" s="18">
        <f t="shared" si="3"/>
        <v>0</v>
      </c>
      <c r="E68" s="18">
        <f t="shared" si="4"/>
        <v>0</v>
      </c>
      <c r="F68" s="18">
        <f t="shared" si="5"/>
        <v>0</v>
      </c>
    </row>
    <row r="69">
      <c r="A69" s="10" t="s">
        <v>103</v>
      </c>
      <c r="B69" s="12">
        <f t="shared" si="1"/>
        <v>1</v>
      </c>
      <c r="C69" s="18">
        <f t="shared" si="2"/>
        <v>1</v>
      </c>
      <c r="D69" s="18">
        <f t="shared" si="3"/>
        <v>1</v>
      </c>
      <c r="E69" s="18">
        <f t="shared" si="4"/>
        <v>0</v>
      </c>
      <c r="F69" s="18">
        <f t="shared" si="5"/>
        <v>0</v>
      </c>
    </row>
    <row r="70">
      <c r="A70" s="10" t="s">
        <v>147</v>
      </c>
      <c r="B70" s="12">
        <f t="shared" si="1"/>
        <v>1</v>
      </c>
      <c r="C70" s="18">
        <f t="shared" si="2"/>
        <v>0</v>
      </c>
      <c r="D70" s="18">
        <f t="shared" si="3"/>
        <v>1</v>
      </c>
      <c r="E70" s="18">
        <f t="shared" si="4"/>
        <v>0</v>
      </c>
      <c r="F70" s="18">
        <f t="shared" si="5"/>
        <v>0</v>
      </c>
    </row>
    <row r="71">
      <c r="A71" s="10" t="s">
        <v>124</v>
      </c>
      <c r="B71" s="12">
        <f t="shared" si="1"/>
        <v>1</v>
      </c>
      <c r="C71" s="18">
        <f t="shared" si="2"/>
        <v>1</v>
      </c>
      <c r="D71" s="18">
        <f t="shared" si="3"/>
        <v>0</v>
      </c>
      <c r="E71" s="18">
        <f t="shared" si="4"/>
        <v>0</v>
      </c>
      <c r="F71" s="18">
        <f t="shared" si="5"/>
        <v>0</v>
      </c>
    </row>
    <row r="72">
      <c r="A72" s="10" t="s">
        <v>103</v>
      </c>
      <c r="B72" s="12">
        <f t="shared" si="1"/>
        <v>1</v>
      </c>
      <c r="C72" s="18">
        <f t="shared" si="2"/>
        <v>1</v>
      </c>
      <c r="D72" s="18">
        <f t="shared" si="3"/>
        <v>1</v>
      </c>
      <c r="E72" s="18">
        <f t="shared" si="4"/>
        <v>0</v>
      </c>
      <c r="F72" s="18">
        <f t="shared" si="5"/>
        <v>0</v>
      </c>
    </row>
    <row r="73">
      <c r="A73" s="10" t="s">
        <v>131</v>
      </c>
      <c r="B73" s="12">
        <f t="shared" si="1"/>
        <v>1</v>
      </c>
      <c r="C73" s="18">
        <f t="shared" si="2"/>
        <v>0</v>
      </c>
      <c r="D73" s="18">
        <f t="shared" si="3"/>
        <v>0</v>
      </c>
      <c r="E73" s="18">
        <f t="shared" si="4"/>
        <v>0</v>
      </c>
      <c r="F73" s="18">
        <f t="shared" si="5"/>
        <v>0</v>
      </c>
    </row>
    <row r="74">
      <c r="A74" s="10" t="s">
        <v>147</v>
      </c>
      <c r="B74" s="12">
        <f t="shared" si="1"/>
        <v>1</v>
      </c>
      <c r="C74" s="18">
        <f t="shared" si="2"/>
        <v>0</v>
      </c>
      <c r="D74" s="18">
        <f t="shared" si="3"/>
        <v>1</v>
      </c>
      <c r="E74" s="18">
        <f t="shared" si="4"/>
        <v>0</v>
      </c>
      <c r="F74" s="18">
        <f t="shared" si="5"/>
        <v>0</v>
      </c>
    </row>
    <row r="75">
      <c r="A75" s="10" t="s">
        <v>103</v>
      </c>
      <c r="B75" s="12">
        <f t="shared" si="1"/>
        <v>1</v>
      </c>
      <c r="C75" s="18">
        <f t="shared" si="2"/>
        <v>1</v>
      </c>
      <c r="D75" s="18">
        <f t="shared" si="3"/>
        <v>1</v>
      </c>
      <c r="E75" s="18">
        <f t="shared" si="4"/>
        <v>0</v>
      </c>
      <c r="F75" s="18">
        <f t="shared" si="5"/>
        <v>0</v>
      </c>
    </row>
    <row r="76">
      <c r="A76" s="10" t="s">
        <v>103</v>
      </c>
      <c r="B76" s="12">
        <f t="shared" si="1"/>
        <v>1</v>
      </c>
      <c r="C76" s="18">
        <f t="shared" si="2"/>
        <v>1</v>
      </c>
      <c r="D76" s="18">
        <f t="shared" si="3"/>
        <v>1</v>
      </c>
      <c r="E76" s="18">
        <f t="shared" si="4"/>
        <v>0</v>
      </c>
      <c r="F76" s="18">
        <f t="shared" si="5"/>
        <v>0</v>
      </c>
    </row>
    <row r="77">
      <c r="A77" s="10" t="s">
        <v>973</v>
      </c>
      <c r="B77" s="12">
        <f t="shared" si="1"/>
        <v>1</v>
      </c>
      <c r="C77" s="18">
        <f t="shared" si="2"/>
        <v>1</v>
      </c>
      <c r="D77" s="18">
        <f t="shared" si="3"/>
        <v>1</v>
      </c>
      <c r="E77" s="18">
        <f t="shared" si="4"/>
        <v>1</v>
      </c>
      <c r="F77" s="18">
        <f t="shared" si="5"/>
        <v>0</v>
      </c>
    </row>
    <row r="78">
      <c r="A78" s="10" t="s">
        <v>998</v>
      </c>
      <c r="B78" s="12">
        <f t="shared" si="1"/>
        <v>0</v>
      </c>
      <c r="C78" s="18">
        <f t="shared" si="2"/>
        <v>0</v>
      </c>
      <c r="D78" s="18">
        <f t="shared" si="3"/>
        <v>1</v>
      </c>
      <c r="E78" s="18">
        <f t="shared" si="4"/>
        <v>0</v>
      </c>
      <c r="F78" s="18">
        <f t="shared" si="5"/>
        <v>0</v>
      </c>
    </row>
    <row r="79">
      <c r="A79" s="10" t="s">
        <v>124</v>
      </c>
      <c r="B79" s="12">
        <f t="shared" si="1"/>
        <v>1</v>
      </c>
      <c r="C79" s="18">
        <f t="shared" si="2"/>
        <v>1</v>
      </c>
      <c r="D79" s="18">
        <f t="shared" si="3"/>
        <v>0</v>
      </c>
      <c r="E79" s="18">
        <f t="shared" si="4"/>
        <v>0</v>
      </c>
      <c r="F79" s="18">
        <f t="shared" si="5"/>
        <v>0</v>
      </c>
    </row>
    <row r="80">
      <c r="A80" s="10" t="s">
        <v>147</v>
      </c>
      <c r="B80" s="12">
        <f t="shared" si="1"/>
        <v>1</v>
      </c>
      <c r="C80" s="18">
        <f t="shared" si="2"/>
        <v>0</v>
      </c>
      <c r="D80" s="18">
        <f t="shared" si="3"/>
        <v>1</v>
      </c>
      <c r="E80" s="18">
        <f t="shared" si="4"/>
        <v>0</v>
      </c>
      <c r="F80" s="18">
        <f t="shared" si="5"/>
        <v>0</v>
      </c>
    </row>
    <row r="81">
      <c r="A81" s="10" t="s">
        <v>124</v>
      </c>
      <c r="B81" s="12">
        <f t="shared" si="1"/>
        <v>1</v>
      </c>
      <c r="C81" s="18">
        <f t="shared" si="2"/>
        <v>1</v>
      </c>
      <c r="D81" s="18">
        <f t="shared" si="3"/>
        <v>0</v>
      </c>
      <c r="E81" s="18">
        <f t="shared" si="4"/>
        <v>0</v>
      </c>
      <c r="F81" s="18">
        <f t="shared" si="5"/>
        <v>0</v>
      </c>
    </row>
    <row r="82">
      <c r="A82" s="10" t="s">
        <v>103</v>
      </c>
      <c r="B82" s="12">
        <f t="shared" si="1"/>
        <v>1</v>
      </c>
      <c r="C82" s="18">
        <f t="shared" si="2"/>
        <v>1</v>
      </c>
      <c r="D82" s="18">
        <f t="shared" si="3"/>
        <v>1</v>
      </c>
      <c r="E82" s="18">
        <f t="shared" si="4"/>
        <v>0</v>
      </c>
      <c r="F82" s="18">
        <f t="shared" si="5"/>
        <v>0</v>
      </c>
    </row>
    <row r="83">
      <c r="A83" s="10" t="s">
        <v>103</v>
      </c>
      <c r="B83" s="12">
        <f t="shared" si="1"/>
        <v>1</v>
      </c>
      <c r="C83" s="18">
        <f t="shared" si="2"/>
        <v>1</v>
      </c>
      <c r="D83" s="18">
        <f t="shared" si="3"/>
        <v>1</v>
      </c>
      <c r="E83" s="18">
        <f t="shared" si="4"/>
        <v>0</v>
      </c>
      <c r="F83" s="18">
        <f t="shared" si="5"/>
        <v>0</v>
      </c>
    </row>
    <row r="84">
      <c r="A84" s="10" t="s">
        <v>124</v>
      </c>
      <c r="B84" s="12">
        <f t="shared" si="1"/>
        <v>1</v>
      </c>
      <c r="C84" s="18">
        <f t="shared" si="2"/>
        <v>1</v>
      </c>
      <c r="D84" s="18">
        <f t="shared" si="3"/>
        <v>0</v>
      </c>
      <c r="E84" s="18">
        <f t="shared" si="4"/>
        <v>0</v>
      </c>
      <c r="F84" s="18">
        <f t="shared" si="5"/>
        <v>0</v>
      </c>
    </row>
    <row r="85">
      <c r="A85" s="10" t="s">
        <v>103</v>
      </c>
      <c r="B85" s="12">
        <f t="shared" si="1"/>
        <v>1</v>
      </c>
      <c r="C85" s="18">
        <f t="shared" si="2"/>
        <v>1</v>
      </c>
      <c r="D85" s="18">
        <f t="shared" si="3"/>
        <v>1</v>
      </c>
      <c r="E85" s="18">
        <f t="shared" si="4"/>
        <v>0</v>
      </c>
      <c r="F85" s="18">
        <f t="shared" si="5"/>
        <v>0</v>
      </c>
    </row>
    <row r="86">
      <c r="A86" s="10" t="s">
        <v>147</v>
      </c>
      <c r="B86" s="12">
        <f t="shared" si="1"/>
        <v>1</v>
      </c>
      <c r="C86" s="18">
        <f t="shared" si="2"/>
        <v>0</v>
      </c>
      <c r="D86" s="18">
        <f t="shared" si="3"/>
        <v>1</v>
      </c>
      <c r="E86" s="18">
        <f t="shared" si="4"/>
        <v>0</v>
      </c>
      <c r="F86" s="18">
        <f t="shared" si="5"/>
        <v>0</v>
      </c>
    </row>
    <row r="87">
      <c r="A87" s="10" t="s">
        <v>973</v>
      </c>
      <c r="B87" s="12">
        <f t="shared" si="1"/>
        <v>1</v>
      </c>
      <c r="C87" s="18">
        <f t="shared" si="2"/>
        <v>1</v>
      </c>
      <c r="D87" s="18">
        <f t="shared" si="3"/>
        <v>1</v>
      </c>
      <c r="E87" s="18">
        <f t="shared" si="4"/>
        <v>1</v>
      </c>
      <c r="F87" s="18">
        <f t="shared" si="5"/>
        <v>0</v>
      </c>
    </row>
    <row r="88">
      <c r="A88" s="10" t="s">
        <v>124</v>
      </c>
      <c r="B88" s="12">
        <f t="shared" si="1"/>
        <v>1</v>
      </c>
      <c r="C88" s="18">
        <f t="shared" si="2"/>
        <v>1</v>
      </c>
      <c r="D88" s="18">
        <f t="shared" si="3"/>
        <v>0</v>
      </c>
      <c r="E88" s="18">
        <f t="shared" si="4"/>
        <v>0</v>
      </c>
      <c r="F88" s="18">
        <f t="shared" si="5"/>
        <v>0</v>
      </c>
    </row>
    <row r="89">
      <c r="A89" s="10" t="s">
        <v>131</v>
      </c>
      <c r="B89" s="12">
        <f t="shared" si="1"/>
        <v>1</v>
      </c>
      <c r="C89" s="18">
        <f t="shared" si="2"/>
        <v>0</v>
      </c>
      <c r="D89" s="18">
        <f t="shared" si="3"/>
        <v>0</v>
      </c>
      <c r="E89" s="18">
        <f t="shared" si="4"/>
        <v>0</v>
      </c>
      <c r="F89" s="18">
        <f t="shared" si="5"/>
        <v>0</v>
      </c>
    </row>
    <row r="90">
      <c r="A90" s="10" t="s">
        <v>147</v>
      </c>
      <c r="B90" s="12">
        <f t="shared" si="1"/>
        <v>1</v>
      </c>
      <c r="C90" s="18">
        <f t="shared" si="2"/>
        <v>0</v>
      </c>
      <c r="D90" s="18">
        <f t="shared" si="3"/>
        <v>1</v>
      </c>
      <c r="E90" s="18">
        <f t="shared" si="4"/>
        <v>0</v>
      </c>
      <c r="F90" s="18">
        <f t="shared" si="5"/>
        <v>0</v>
      </c>
    </row>
    <row r="91">
      <c r="A91" s="10" t="s">
        <v>131</v>
      </c>
      <c r="B91" s="12">
        <f t="shared" si="1"/>
        <v>1</v>
      </c>
      <c r="C91" s="18">
        <f t="shared" si="2"/>
        <v>0</v>
      </c>
      <c r="D91" s="18">
        <f t="shared" si="3"/>
        <v>0</v>
      </c>
      <c r="E91" s="18">
        <f t="shared" si="4"/>
        <v>0</v>
      </c>
      <c r="F91" s="18">
        <f t="shared" si="5"/>
        <v>0</v>
      </c>
    </row>
    <row r="92">
      <c r="B92" s="18">
        <f t="shared" ref="B92:F92" si="6">SUM(B2:B91)</f>
        <v>83</v>
      </c>
      <c r="C92" s="18">
        <f t="shared" si="6"/>
        <v>52</v>
      </c>
      <c r="D92" s="18">
        <f t="shared" si="6"/>
        <v>49</v>
      </c>
      <c r="E92" s="18">
        <f t="shared" si="6"/>
        <v>13</v>
      </c>
      <c r="F92" s="18">
        <f t="shared" si="6"/>
        <v>3</v>
      </c>
    </row>
    <row r="93">
      <c r="B93" s="18">
        <f t="shared" ref="B93:F93" si="7">B92/90</f>
        <v>0.9222222222</v>
      </c>
      <c r="C93" s="18">
        <f t="shared" si="7"/>
        <v>0.5777777778</v>
      </c>
      <c r="D93" s="18">
        <f t="shared" si="7"/>
        <v>0.5444444444</v>
      </c>
      <c r="E93" s="18">
        <f t="shared" si="7"/>
        <v>0.1444444444</v>
      </c>
      <c r="F93" s="18">
        <f t="shared" si="7"/>
        <v>0.03333333333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18</v>
      </c>
      <c r="B1" s="1" t="s">
        <v>19</v>
      </c>
      <c r="C1" s="1" t="s">
        <v>20</v>
      </c>
      <c r="D1" s="1" t="s">
        <v>21</v>
      </c>
      <c r="E1" s="1" t="s">
        <v>22</v>
      </c>
      <c r="F1" s="1" t="s">
        <v>23</v>
      </c>
      <c r="G1" s="1" t="s">
        <v>24</v>
      </c>
      <c r="H1" s="1" t="s">
        <v>25</v>
      </c>
      <c r="I1" s="1" t="s">
        <v>26</v>
      </c>
      <c r="J1" s="1" t="s">
        <v>27</v>
      </c>
      <c r="K1" s="1" t="s">
        <v>28</v>
      </c>
      <c r="L1" s="1" t="s">
        <v>23</v>
      </c>
      <c r="M1" s="1" t="s">
        <v>25</v>
      </c>
      <c r="N1" s="1" t="s">
        <v>29</v>
      </c>
      <c r="O1" s="1" t="s">
        <v>30</v>
      </c>
      <c r="P1" s="1" t="s">
        <v>31</v>
      </c>
      <c r="Q1" s="1" t="s">
        <v>23</v>
      </c>
      <c r="R1" s="1" t="s">
        <v>25</v>
      </c>
      <c r="S1" s="1" t="s">
        <v>32</v>
      </c>
      <c r="T1" s="1" t="s">
        <v>33</v>
      </c>
      <c r="U1" s="1" t="s">
        <v>26</v>
      </c>
      <c r="V1" s="1" t="s">
        <v>34</v>
      </c>
      <c r="W1" s="1" t="s">
        <v>35</v>
      </c>
      <c r="X1" s="1" t="s">
        <v>36</v>
      </c>
      <c r="Y1" s="1" t="s">
        <v>37</v>
      </c>
      <c r="Z1" s="1" t="s">
        <v>38</v>
      </c>
      <c r="AA1" s="1" t="s">
        <v>39</v>
      </c>
      <c r="AB1" s="1" t="s">
        <v>43</v>
      </c>
      <c r="AC1" s="1" t="s">
        <v>44</v>
      </c>
      <c r="AD1" s="1" t="s">
        <v>45</v>
      </c>
      <c r="AE1" s="1" t="s">
        <v>1131</v>
      </c>
      <c r="AF1" s="1" t="s">
        <v>25</v>
      </c>
      <c r="AG1" s="1" t="s">
        <v>46</v>
      </c>
      <c r="AH1" s="1" t="s">
        <v>47</v>
      </c>
      <c r="AI1" s="1" t="s">
        <v>23</v>
      </c>
    </row>
    <row r="2" ht="35.25" customHeight="1">
      <c r="A2" s="10" t="s">
        <v>1146</v>
      </c>
      <c r="B2" s="10" t="s">
        <v>1147</v>
      </c>
      <c r="C2" s="10" t="s">
        <v>1148</v>
      </c>
      <c r="D2" s="10" t="s">
        <v>1149</v>
      </c>
      <c r="E2" s="10" t="s">
        <v>1150</v>
      </c>
      <c r="F2" s="10" t="s">
        <v>1151</v>
      </c>
      <c r="G2" s="10" t="s">
        <v>1152</v>
      </c>
      <c r="H2" s="10" t="s">
        <v>1153</v>
      </c>
      <c r="I2" s="10" t="s">
        <v>1154</v>
      </c>
      <c r="J2" s="10" t="s">
        <v>1155</v>
      </c>
      <c r="K2" s="10" t="s">
        <v>1156</v>
      </c>
      <c r="L2" s="10" t="s">
        <v>1157</v>
      </c>
      <c r="M2" s="10" t="s">
        <v>1158</v>
      </c>
      <c r="N2" s="10" t="s">
        <v>1159</v>
      </c>
      <c r="O2" s="10" t="s">
        <v>1160</v>
      </c>
      <c r="P2" s="10" t="s">
        <v>1161</v>
      </c>
      <c r="Q2" s="10" t="s">
        <v>1162</v>
      </c>
      <c r="R2" s="10" t="s">
        <v>1163</v>
      </c>
      <c r="S2" s="10" t="s">
        <v>1164</v>
      </c>
      <c r="T2" s="10" t="s">
        <v>1165</v>
      </c>
      <c r="U2" s="10" t="s">
        <v>1166</v>
      </c>
      <c r="V2" s="10" t="s">
        <v>1167</v>
      </c>
      <c r="W2" s="10" t="s">
        <v>1168</v>
      </c>
      <c r="X2" s="10" t="s">
        <v>1169</v>
      </c>
      <c r="Y2" s="10" t="s">
        <v>1170</v>
      </c>
      <c r="Z2" s="10" t="s">
        <v>1171</v>
      </c>
      <c r="AA2" s="10" t="s">
        <v>1172</v>
      </c>
      <c r="AB2" s="10" t="s">
        <v>1176</v>
      </c>
      <c r="AC2" s="10" t="s">
        <v>1177</v>
      </c>
      <c r="AD2" s="10" t="s">
        <v>1178</v>
      </c>
      <c r="AE2" s="10" t="s">
        <v>1179</v>
      </c>
      <c r="AF2" s="10" t="s">
        <v>1180</v>
      </c>
      <c r="AG2" s="10" t="s">
        <v>1181</v>
      </c>
      <c r="AH2" s="10" t="s">
        <v>1182</v>
      </c>
      <c r="AI2" s="10" t="s">
        <v>1183</v>
      </c>
    </row>
    <row r="3">
      <c r="A3" s="10" t="s">
        <v>56</v>
      </c>
      <c r="B3" s="10" t="s">
        <v>1241</v>
      </c>
      <c r="C3" s="10" t="s">
        <v>58</v>
      </c>
      <c r="D3" s="11"/>
      <c r="E3" s="10" t="s">
        <v>59</v>
      </c>
      <c r="F3" s="10" t="s">
        <v>92</v>
      </c>
      <c r="G3" s="11"/>
      <c r="H3" s="10" t="s">
        <v>81</v>
      </c>
      <c r="I3" s="10" t="s">
        <v>100</v>
      </c>
      <c r="J3" s="10" t="s">
        <v>63</v>
      </c>
      <c r="K3" s="10" t="s">
        <v>64</v>
      </c>
      <c r="L3" s="10" t="s">
        <v>66</v>
      </c>
      <c r="M3" s="10" t="s">
        <v>66</v>
      </c>
      <c r="N3" s="10" t="s">
        <v>83</v>
      </c>
      <c r="O3" s="11"/>
      <c r="P3" s="11"/>
      <c r="Q3" s="10" t="s">
        <v>66</v>
      </c>
      <c r="R3" s="10" t="s">
        <v>69</v>
      </c>
      <c r="S3" s="11"/>
      <c r="T3" s="10" t="s">
        <v>123</v>
      </c>
      <c r="U3" s="10" t="s">
        <v>131</v>
      </c>
      <c r="V3" s="11"/>
      <c r="W3" s="10" t="s">
        <v>66</v>
      </c>
      <c r="X3" s="10" t="s">
        <v>66</v>
      </c>
      <c r="Y3" s="11"/>
      <c r="Z3" s="10" t="s">
        <v>74</v>
      </c>
      <c r="AA3" s="10" t="s">
        <v>74</v>
      </c>
      <c r="AB3" s="10" t="s">
        <v>74</v>
      </c>
      <c r="AC3" s="10" t="s">
        <v>69</v>
      </c>
      <c r="AD3" s="10" t="s">
        <v>66</v>
      </c>
      <c r="AE3" s="11"/>
      <c r="AF3" s="10" t="s">
        <v>132</v>
      </c>
      <c r="AG3" s="11"/>
      <c r="AH3" s="10" t="s">
        <v>87</v>
      </c>
      <c r="AI3" s="10" t="s">
        <v>126</v>
      </c>
    </row>
    <row r="4">
      <c r="A4" s="10" t="s">
        <v>56</v>
      </c>
      <c r="B4" s="10" t="s">
        <v>108</v>
      </c>
      <c r="C4" s="10" t="s">
        <v>91</v>
      </c>
      <c r="D4" s="11"/>
      <c r="E4" s="10" t="s">
        <v>59</v>
      </c>
      <c r="F4" s="10" t="s">
        <v>109</v>
      </c>
      <c r="G4" s="11"/>
      <c r="H4" s="10" t="s">
        <v>81</v>
      </c>
      <c r="I4" s="10" t="s">
        <v>93</v>
      </c>
      <c r="J4" s="10" t="s">
        <v>63</v>
      </c>
      <c r="K4" s="10" t="s">
        <v>64</v>
      </c>
      <c r="L4" s="10" t="s">
        <v>65</v>
      </c>
      <c r="M4" s="10" t="s">
        <v>66</v>
      </c>
      <c r="N4" s="10" t="s">
        <v>83</v>
      </c>
      <c r="O4" s="11"/>
      <c r="P4" s="11"/>
      <c r="Q4" s="10" t="s">
        <v>66</v>
      </c>
      <c r="R4" s="10" t="s">
        <v>69</v>
      </c>
      <c r="S4" s="11"/>
      <c r="T4" s="10" t="s">
        <v>84</v>
      </c>
      <c r="U4" s="10" t="s">
        <v>103</v>
      </c>
      <c r="V4" s="11"/>
      <c r="W4" s="10" t="s">
        <v>66</v>
      </c>
      <c r="X4" s="10" t="s">
        <v>66</v>
      </c>
      <c r="Y4" s="11"/>
      <c r="Z4" s="10" t="s">
        <v>74</v>
      </c>
      <c r="AA4" s="10" t="s">
        <v>74</v>
      </c>
      <c r="AB4" s="10" t="s">
        <v>74</v>
      </c>
      <c r="AC4" s="10" t="s">
        <v>65</v>
      </c>
      <c r="AD4" s="10" t="s">
        <v>66</v>
      </c>
      <c r="AE4" s="11"/>
      <c r="AF4" s="10" t="s">
        <v>86</v>
      </c>
      <c r="AG4" s="11"/>
      <c r="AH4" s="10" t="s">
        <v>87</v>
      </c>
      <c r="AI4" s="10" t="s">
        <v>135</v>
      </c>
    </row>
    <row r="5">
      <c r="A5" s="10" t="s">
        <v>56</v>
      </c>
      <c r="B5" s="10" t="s">
        <v>1241</v>
      </c>
      <c r="C5" s="10" t="s">
        <v>58</v>
      </c>
      <c r="D5" s="11"/>
      <c r="E5" s="10" t="s">
        <v>138</v>
      </c>
      <c r="F5" s="10" t="s">
        <v>80</v>
      </c>
      <c r="G5" s="11"/>
      <c r="H5" s="10" t="s">
        <v>99</v>
      </c>
      <c r="I5" s="10" t="s">
        <v>93</v>
      </c>
      <c r="J5" s="10" t="s">
        <v>63</v>
      </c>
      <c r="K5" s="10" t="s">
        <v>64</v>
      </c>
      <c r="L5" s="10" t="s">
        <v>66</v>
      </c>
      <c r="M5" s="10" t="s">
        <v>66</v>
      </c>
      <c r="N5" s="10" t="s">
        <v>83</v>
      </c>
      <c r="O5" s="11"/>
      <c r="P5" s="11"/>
      <c r="Q5" s="10" t="s">
        <v>66</v>
      </c>
      <c r="R5" s="10" t="s">
        <v>69</v>
      </c>
      <c r="S5" s="11"/>
      <c r="T5" s="10" t="s">
        <v>70</v>
      </c>
      <c r="U5" s="10" t="s">
        <v>124</v>
      </c>
      <c r="V5" s="11"/>
      <c r="W5" s="10" t="s">
        <v>66</v>
      </c>
      <c r="X5" s="10" t="s">
        <v>66</v>
      </c>
      <c r="Y5" s="11"/>
      <c r="Z5" s="10" t="s">
        <v>74</v>
      </c>
      <c r="AA5" s="10" t="s">
        <v>74</v>
      </c>
      <c r="AB5" s="10" t="s">
        <v>74</v>
      </c>
      <c r="AC5" s="10" t="s">
        <v>69</v>
      </c>
      <c r="AD5" s="10" t="s">
        <v>66</v>
      </c>
      <c r="AE5" s="11"/>
      <c r="AF5" s="10" t="s">
        <v>139</v>
      </c>
      <c r="AG5" s="11"/>
      <c r="AH5" s="10" t="s">
        <v>87</v>
      </c>
      <c r="AI5" s="10" t="s">
        <v>140</v>
      </c>
    </row>
    <row r="6">
      <c r="A6" s="10" t="s">
        <v>98</v>
      </c>
      <c r="B6" s="10" t="s">
        <v>1241</v>
      </c>
      <c r="C6" s="10" t="s">
        <v>78</v>
      </c>
      <c r="D6" s="11"/>
      <c r="E6" s="10" t="s">
        <v>59</v>
      </c>
      <c r="F6" s="10" t="s">
        <v>109</v>
      </c>
      <c r="G6" s="11"/>
      <c r="H6" s="10" t="s">
        <v>99</v>
      </c>
      <c r="I6" s="10" t="s">
        <v>112</v>
      </c>
      <c r="J6" s="10" t="s">
        <v>63</v>
      </c>
      <c r="K6" s="10" t="s">
        <v>64</v>
      </c>
      <c r="L6" s="10" t="s">
        <v>66</v>
      </c>
      <c r="M6" s="10" t="s">
        <v>66</v>
      </c>
      <c r="N6" s="10" t="s">
        <v>83</v>
      </c>
      <c r="O6" s="11"/>
      <c r="P6" s="11"/>
      <c r="Q6" s="10" t="s">
        <v>69</v>
      </c>
      <c r="R6" s="10" t="s">
        <v>69</v>
      </c>
      <c r="S6" s="11"/>
      <c r="T6" s="10" t="s">
        <v>123</v>
      </c>
      <c r="U6" s="10" t="s">
        <v>124</v>
      </c>
      <c r="V6" s="11"/>
      <c r="W6" s="10" t="s">
        <v>65</v>
      </c>
      <c r="X6" s="10" t="s">
        <v>66</v>
      </c>
      <c r="Y6" s="11"/>
      <c r="Z6" s="10" t="s">
        <v>74</v>
      </c>
      <c r="AA6" s="10" t="s">
        <v>74</v>
      </c>
      <c r="AB6" s="10" t="s">
        <v>74</v>
      </c>
      <c r="AC6" s="10" t="s">
        <v>69</v>
      </c>
      <c r="AD6" s="10" t="s">
        <v>66</v>
      </c>
      <c r="AE6" s="11"/>
      <c r="AF6" s="10" t="s">
        <v>143</v>
      </c>
      <c r="AG6" s="11"/>
      <c r="AH6" s="10" t="s">
        <v>87</v>
      </c>
      <c r="AI6" s="10" t="s">
        <v>140</v>
      </c>
    </row>
    <row r="7">
      <c r="A7" s="10" t="s">
        <v>98</v>
      </c>
      <c r="B7" s="10" t="s">
        <v>1241</v>
      </c>
      <c r="C7" s="10" t="s">
        <v>78</v>
      </c>
      <c r="D7" s="11"/>
      <c r="E7" s="10" t="s">
        <v>59</v>
      </c>
      <c r="F7" s="10" t="s">
        <v>80</v>
      </c>
      <c r="G7" s="11"/>
      <c r="H7" s="10" t="s">
        <v>81</v>
      </c>
      <c r="I7" s="10" t="s">
        <v>93</v>
      </c>
      <c r="J7" s="10" t="s">
        <v>63</v>
      </c>
      <c r="K7" s="10" t="s">
        <v>64</v>
      </c>
      <c r="L7" s="10" t="s">
        <v>66</v>
      </c>
      <c r="M7" s="10" t="s">
        <v>66</v>
      </c>
      <c r="N7" s="10" t="s">
        <v>83</v>
      </c>
      <c r="O7" s="11"/>
      <c r="P7" s="11"/>
      <c r="Q7" s="10" t="s">
        <v>66</v>
      </c>
      <c r="R7" s="10" t="s">
        <v>69</v>
      </c>
      <c r="S7" s="11"/>
      <c r="T7" s="10" t="s">
        <v>146</v>
      </c>
      <c r="U7" s="10" t="s">
        <v>147</v>
      </c>
      <c r="V7" s="11"/>
      <c r="W7" s="10" t="s">
        <v>66</v>
      </c>
      <c r="X7" s="10" t="s">
        <v>66</v>
      </c>
      <c r="Y7" s="11"/>
      <c r="Z7" s="10" t="s">
        <v>74</v>
      </c>
      <c r="AA7" s="10" t="s">
        <v>74</v>
      </c>
      <c r="AB7" s="10" t="s">
        <v>74</v>
      </c>
      <c r="AC7" s="10" t="s">
        <v>69</v>
      </c>
      <c r="AD7" s="10" t="s">
        <v>66</v>
      </c>
      <c r="AE7" s="11"/>
      <c r="AF7" s="10" t="s">
        <v>148</v>
      </c>
      <c r="AG7" s="11"/>
      <c r="AH7" s="10" t="s">
        <v>87</v>
      </c>
      <c r="AI7" s="10" t="s">
        <v>140</v>
      </c>
    </row>
    <row r="8">
      <c r="A8" s="10" t="s">
        <v>98</v>
      </c>
      <c r="B8" s="10" t="s">
        <v>108</v>
      </c>
      <c r="C8" s="10" t="s">
        <v>78</v>
      </c>
      <c r="D8" s="11"/>
      <c r="E8" s="10" t="s">
        <v>138</v>
      </c>
      <c r="F8" s="10" t="s">
        <v>80</v>
      </c>
      <c r="G8" s="11"/>
      <c r="H8" s="10" t="s">
        <v>81</v>
      </c>
      <c r="I8" s="10" t="s">
        <v>100</v>
      </c>
      <c r="J8" s="10" t="s">
        <v>63</v>
      </c>
      <c r="K8" s="10" t="s">
        <v>64</v>
      </c>
      <c r="L8" s="10" t="s">
        <v>69</v>
      </c>
      <c r="M8" s="10" t="s">
        <v>66</v>
      </c>
      <c r="N8" s="10" t="s">
        <v>83</v>
      </c>
      <c r="O8" s="11"/>
      <c r="P8" s="11"/>
      <c r="Q8" s="10" t="s">
        <v>66</v>
      </c>
      <c r="R8" s="10" t="s">
        <v>69</v>
      </c>
      <c r="S8" s="11"/>
      <c r="T8" s="10" t="s">
        <v>123</v>
      </c>
      <c r="U8" s="10" t="s">
        <v>103</v>
      </c>
      <c r="V8" s="11"/>
      <c r="W8" s="10" t="s">
        <v>66</v>
      </c>
      <c r="X8" s="10" t="s">
        <v>66</v>
      </c>
      <c r="Y8" s="11"/>
      <c r="Z8" s="10" t="s">
        <v>74</v>
      </c>
      <c r="AA8" s="10" t="s">
        <v>74</v>
      </c>
      <c r="AB8" s="10" t="s">
        <v>74</v>
      </c>
      <c r="AC8" s="10" t="s">
        <v>69</v>
      </c>
      <c r="AD8" s="10" t="s">
        <v>66</v>
      </c>
      <c r="AE8" s="11"/>
      <c r="AF8" s="10" t="s">
        <v>154</v>
      </c>
      <c r="AG8" s="11"/>
      <c r="AH8" s="10" t="s">
        <v>87</v>
      </c>
      <c r="AI8" s="10" t="s">
        <v>155</v>
      </c>
    </row>
    <row r="9">
      <c r="A9" s="10" t="s">
        <v>56</v>
      </c>
      <c r="B9" s="10" t="s">
        <v>160</v>
      </c>
      <c r="C9" s="10" t="s">
        <v>78</v>
      </c>
      <c r="D9" s="11"/>
      <c r="E9" s="10" t="s">
        <v>138</v>
      </c>
      <c r="F9" s="10" t="s">
        <v>80</v>
      </c>
      <c r="G9" s="11"/>
      <c r="H9" s="10" t="s">
        <v>81</v>
      </c>
      <c r="I9" s="10" t="s">
        <v>93</v>
      </c>
      <c r="J9" s="10" t="s">
        <v>63</v>
      </c>
      <c r="K9" s="10" t="s">
        <v>64</v>
      </c>
      <c r="L9" s="10" t="s">
        <v>66</v>
      </c>
      <c r="M9" s="10" t="s">
        <v>66</v>
      </c>
      <c r="N9" s="10" t="s">
        <v>83</v>
      </c>
      <c r="O9" s="11"/>
      <c r="P9" s="11"/>
      <c r="Q9" s="10" t="s">
        <v>66</v>
      </c>
      <c r="R9" s="10" t="s">
        <v>69</v>
      </c>
      <c r="S9" s="11"/>
      <c r="T9" s="10" t="s">
        <v>146</v>
      </c>
      <c r="U9" s="10" t="s">
        <v>161</v>
      </c>
      <c r="V9" s="11"/>
      <c r="W9" s="10" t="s">
        <v>66</v>
      </c>
      <c r="X9" s="10" t="s">
        <v>66</v>
      </c>
      <c r="Y9" s="11"/>
      <c r="Z9" s="10" t="s">
        <v>74</v>
      </c>
      <c r="AA9" s="10" t="s">
        <v>73</v>
      </c>
      <c r="AB9" s="10" t="s">
        <v>73</v>
      </c>
      <c r="AC9" s="10" t="s">
        <v>65</v>
      </c>
      <c r="AD9" s="10" t="s">
        <v>66</v>
      </c>
      <c r="AE9" s="11"/>
      <c r="AF9" s="10" t="s">
        <v>114</v>
      </c>
      <c r="AG9" s="11"/>
      <c r="AH9" s="10" t="s">
        <v>87</v>
      </c>
      <c r="AI9" s="10" t="s">
        <v>162</v>
      </c>
    </row>
    <row r="10">
      <c r="A10" s="10" t="s">
        <v>98</v>
      </c>
      <c r="B10" s="10" t="s">
        <v>1241</v>
      </c>
      <c r="C10" s="10" t="s">
        <v>78</v>
      </c>
      <c r="D10" s="11"/>
      <c r="E10" s="10" t="s">
        <v>59</v>
      </c>
      <c r="F10" s="10" t="s">
        <v>80</v>
      </c>
      <c r="G10" s="11"/>
      <c r="H10" s="10" t="s">
        <v>61</v>
      </c>
      <c r="I10" s="10" t="s">
        <v>112</v>
      </c>
      <c r="J10" s="10" t="s">
        <v>63</v>
      </c>
      <c r="K10" s="10" t="s">
        <v>64</v>
      </c>
      <c r="L10" s="10" t="s">
        <v>66</v>
      </c>
      <c r="M10" s="10" t="s">
        <v>66</v>
      </c>
      <c r="N10" s="10" t="s">
        <v>83</v>
      </c>
      <c r="O10" s="11"/>
      <c r="P10" s="11"/>
      <c r="Q10" s="10" t="s">
        <v>66</v>
      </c>
      <c r="R10" s="10" t="s">
        <v>69</v>
      </c>
      <c r="S10" s="11"/>
      <c r="T10" s="10" t="s">
        <v>70</v>
      </c>
      <c r="U10" s="10" t="s">
        <v>103</v>
      </c>
      <c r="V10" s="11"/>
      <c r="W10" s="10" t="s">
        <v>66</v>
      </c>
      <c r="X10" s="10" t="s">
        <v>66</v>
      </c>
      <c r="Y10" s="11"/>
      <c r="Z10" s="10" t="s">
        <v>74</v>
      </c>
      <c r="AA10" s="10" t="s">
        <v>74</v>
      </c>
      <c r="AB10" s="10" t="s">
        <v>74</v>
      </c>
      <c r="AC10" s="10" t="s">
        <v>65</v>
      </c>
      <c r="AD10" s="10" t="s">
        <v>66</v>
      </c>
      <c r="AE10" s="11"/>
      <c r="AF10" s="10" t="s">
        <v>165</v>
      </c>
      <c r="AG10" s="11"/>
      <c r="AH10" s="10" t="s">
        <v>87</v>
      </c>
      <c r="AI10" s="10" t="s">
        <v>69</v>
      </c>
    </row>
    <row r="11">
      <c r="A11" s="10" t="s">
        <v>98</v>
      </c>
      <c r="B11" s="10" t="s">
        <v>108</v>
      </c>
      <c r="C11" s="10" t="s">
        <v>78</v>
      </c>
      <c r="D11" s="11"/>
      <c r="E11" s="10" t="s">
        <v>59</v>
      </c>
      <c r="F11" s="10" t="s">
        <v>92</v>
      </c>
      <c r="G11" s="11"/>
      <c r="H11" s="10" t="s">
        <v>81</v>
      </c>
      <c r="I11" s="10" t="s">
        <v>62</v>
      </c>
      <c r="J11" s="10" t="s">
        <v>63</v>
      </c>
      <c r="K11" s="10" t="s">
        <v>64</v>
      </c>
      <c r="L11" s="10" t="s">
        <v>66</v>
      </c>
      <c r="M11" s="10" t="s">
        <v>66</v>
      </c>
      <c r="N11" s="10" t="s">
        <v>83</v>
      </c>
      <c r="O11" s="11"/>
      <c r="P11" s="11"/>
      <c r="Q11" s="10" t="s">
        <v>69</v>
      </c>
      <c r="R11" s="10" t="s">
        <v>69</v>
      </c>
      <c r="S11" s="11"/>
      <c r="T11" s="10" t="s">
        <v>70</v>
      </c>
      <c r="U11" s="10" t="s">
        <v>131</v>
      </c>
      <c r="V11" s="11"/>
      <c r="W11" s="10" t="s">
        <v>66</v>
      </c>
      <c r="X11" s="10" t="s">
        <v>66</v>
      </c>
      <c r="Y11" s="11"/>
      <c r="Z11" s="10" t="s">
        <v>74</v>
      </c>
      <c r="AA11" s="10" t="s">
        <v>74</v>
      </c>
      <c r="AB11" s="10" t="s">
        <v>74</v>
      </c>
      <c r="AC11" s="10" t="s">
        <v>69</v>
      </c>
      <c r="AD11" s="10" t="s">
        <v>66</v>
      </c>
      <c r="AE11" s="11"/>
      <c r="AF11" s="10" t="s">
        <v>171</v>
      </c>
      <c r="AG11" s="11"/>
      <c r="AH11" s="10" t="s">
        <v>87</v>
      </c>
      <c r="AI11" s="10" t="s">
        <v>172</v>
      </c>
    </row>
    <row r="12">
      <c r="A12" s="10" t="s">
        <v>98</v>
      </c>
      <c r="B12" s="10" t="s">
        <v>1241</v>
      </c>
      <c r="C12" s="10" t="s">
        <v>58</v>
      </c>
      <c r="D12" s="11"/>
      <c r="E12" s="10" t="s">
        <v>59</v>
      </c>
      <c r="F12" s="10" t="s">
        <v>92</v>
      </c>
      <c r="G12" s="11"/>
      <c r="H12" s="10" t="s">
        <v>61</v>
      </c>
      <c r="I12" s="10" t="s">
        <v>62</v>
      </c>
      <c r="J12" s="10" t="s">
        <v>63</v>
      </c>
      <c r="K12" s="10" t="s">
        <v>64</v>
      </c>
      <c r="L12" s="10" t="s">
        <v>66</v>
      </c>
      <c r="M12" s="10" t="s">
        <v>66</v>
      </c>
      <c r="N12" s="10" t="s">
        <v>83</v>
      </c>
      <c r="O12" s="11"/>
      <c r="P12" s="11"/>
      <c r="Q12" s="10" t="s">
        <v>66</v>
      </c>
      <c r="R12" s="10" t="s">
        <v>66</v>
      </c>
      <c r="S12" s="10" t="s">
        <v>146</v>
      </c>
      <c r="T12" s="11"/>
      <c r="U12" s="10" t="s">
        <v>147</v>
      </c>
      <c r="V12" s="11"/>
      <c r="W12" s="10" t="s">
        <v>66</v>
      </c>
      <c r="X12" s="10" t="s">
        <v>66</v>
      </c>
      <c r="Y12" s="11"/>
      <c r="Z12" s="10" t="s">
        <v>73</v>
      </c>
      <c r="AA12" s="10" t="s">
        <v>73</v>
      </c>
      <c r="AB12" s="10" t="s">
        <v>74</v>
      </c>
      <c r="AC12" s="10" t="s">
        <v>66</v>
      </c>
      <c r="AD12" s="10" t="s">
        <v>66</v>
      </c>
      <c r="AE12" s="11"/>
      <c r="AF12" s="10" t="s">
        <v>174</v>
      </c>
      <c r="AG12" s="11"/>
      <c r="AH12" s="10" t="s">
        <v>87</v>
      </c>
      <c r="AI12" s="10" t="s">
        <v>66</v>
      </c>
    </row>
    <row r="13">
      <c r="A13" s="10" t="s">
        <v>98</v>
      </c>
      <c r="B13" s="10" t="s">
        <v>1241</v>
      </c>
      <c r="C13" s="10" t="s">
        <v>78</v>
      </c>
      <c r="D13" s="11"/>
      <c r="E13" s="10" t="s">
        <v>59</v>
      </c>
      <c r="F13" s="10" t="s">
        <v>92</v>
      </c>
      <c r="G13" s="11"/>
      <c r="H13" s="10" t="s">
        <v>81</v>
      </c>
      <c r="I13" s="10" t="s">
        <v>82</v>
      </c>
      <c r="J13" s="10" t="s">
        <v>63</v>
      </c>
      <c r="K13" s="10" t="s">
        <v>64</v>
      </c>
      <c r="L13" s="10" t="s">
        <v>66</v>
      </c>
      <c r="M13" s="10" t="s">
        <v>66</v>
      </c>
      <c r="N13" s="10" t="s">
        <v>83</v>
      </c>
      <c r="O13" s="11"/>
      <c r="P13" s="11"/>
      <c r="Q13" s="10" t="s">
        <v>66</v>
      </c>
      <c r="R13" s="10" t="s">
        <v>69</v>
      </c>
      <c r="S13" s="11"/>
      <c r="T13" s="10" t="s">
        <v>70</v>
      </c>
      <c r="U13" s="10" t="s">
        <v>147</v>
      </c>
      <c r="V13" s="11"/>
      <c r="W13" s="10" t="s">
        <v>66</v>
      </c>
      <c r="X13" s="10" t="s">
        <v>66</v>
      </c>
      <c r="Y13" s="11"/>
      <c r="Z13" s="10" t="s">
        <v>74</v>
      </c>
      <c r="AA13" s="10" t="s">
        <v>74</v>
      </c>
      <c r="AB13" s="10" t="s">
        <v>74</v>
      </c>
      <c r="AC13" s="10" t="s">
        <v>69</v>
      </c>
      <c r="AD13" s="10" t="s">
        <v>66</v>
      </c>
      <c r="AE13" s="11"/>
      <c r="AF13" s="10" t="s">
        <v>171</v>
      </c>
      <c r="AG13" s="11"/>
      <c r="AH13" s="10" t="s">
        <v>87</v>
      </c>
      <c r="AI13" s="10" t="s">
        <v>177</v>
      </c>
    </row>
    <row r="14">
      <c r="A14" s="10" t="s">
        <v>98</v>
      </c>
      <c r="B14" s="10" t="s">
        <v>1241</v>
      </c>
      <c r="C14" s="10" t="s">
        <v>58</v>
      </c>
      <c r="D14" s="11"/>
      <c r="E14" s="10" t="s">
        <v>59</v>
      </c>
      <c r="F14" s="10" t="s">
        <v>80</v>
      </c>
      <c r="G14" s="11"/>
      <c r="H14" s="10" t="s">
        <v>61</v>
      </c>
      <c r="I14" s="10" t="s">
        <v>100</v>
      </c>
      <c r="J14" s="10" t="s">
        <v>63</v>
      </c>
      <c r="K14" s="10" t="s">
        <v>64</v>
      </c>
      <c r="L14" s="10" t="s">
        <v>65</v>
      </c>
      <c r="M14" s="10" t="s">
        <v>66</v>
      </c>
      <c r="N14" s="10" t="s">
        <v>83</v>
      </c>
      <c r="O14" s="11"/>
      <c r="P14" s="11"/>
      <c r="Q14" s="10" t="s">
        <v>66</v>
      </c>
      <c r="R14" s="10" t="s">
        <v>66</v>
      </c>
      <c r="S14" s="10" t="s">
        <v>123</v>
      </c>
      <c r="T14" s="11"/>
      <c r="U14" s="10" t="s">
        <v>180</v>
      </c>
      <c r="V14" s="11"/>
      <c r="W14" s="10" t="s">
        <v>65</v>
      </c>
      <c r="X14" s="10" t="s">
        <v>66</v>
      </c>
      <c r="Y14" s="11"/>
      <c r="Z14" s="10" t="s">
        <v>74</v>
      </c>
      <c r="AA14" s="10" t="s">
        <v>73</v>
      </c>
      <c r="AB14" s="10" t="s">
        <v>74</v>
      </c>
      <c r="AC14" s="10" t="s">
        <v>66</v>
      </c>
      <c r="AD14" s="10" t="s">
        <v>65</v>
      </c>
      <c r="AE14" s="11"/>
      <c r="AF14" s="10" t="s">
        <v>181</v>
      </c>
      <c r="AG14" s="11"/>
      <c r="AH14" s="10" t="s">
        <v>87</v>
      </c>
      <c r="AI14" s="10" t="s">
        <v>69</v>
      </c>
    </row>
    <row r="15">
      <c r="A15" s="10" t="s">
        <v>56</v>
      </c>
      <c r="B15" s="10" t="s">
        <v>1241</v>
      </c>
      <c r="C15" s="10" t="s">
        <v>78</v>
      </c>
      <c r="D15" s="11"/>
      <c r="E15" s="10" t="s">
        <v>59</v>
      </c>
      <c r="F15" s="10" t="s">
        <v>186</v>
      </c>
      <c r="G15" s="10" t="s">
        <v>187</v>
      </c>
      <c r="H15" s="10" t="s">
        <v>81</v>
      </c>
      <c r="I15" s="10" t="s">
        <v>82</v>
      </c>
      <c r="J15" s="10" t="s">
        <v>63</v>
      </c>
      <c r="K15" s="10" t="s">
        <v>64</v>
      </c>
      <c r="L15" s="10" t="s">
        <v>69</v>
      </c>
      <c r="M15" s="10" t="s">
        <v>66</v>
      </c>
      <c r="N15" s="10" t="s">
        <v>189</v>
      </c>
      <c r="O15" s="11"/>
      <c r="P15" s="11"/>
      <c r="Q15" s="10" t="s">
        <v>69</v>
      </c>
      <c r="R15" s="10" t="s">
        <v>69</v>
      </c>
      <c r="S15" s="11"/>
      <c r="T15" s="10" t="s">
        <v>123</v>
      </c>
      <c r="U15" s="10" t="s">
        <v>103</v>
      </c>
      <c r="V15" s="11"/>
      <c r="W15" s="10" t="s">
        <v>66</v>
      </c>
      <c r="X15" s="10" t="s">
        <v>66</v>
      </c>
      <c r="Y15" s="11"/>
      <c r="Z15" s="10" t="s">
        <v>73</v>
      </c>
      <c r="AA15" s="10" t="s">
        <v>74</v>
      </c>
      <c r="AB15" s="10" t="s">
        <v>74</v>
      </c>
      <c r="AC15" s="10" t="s">
        <v>69</v>
      </c>
      <c r="AD15" s="10" t="s">
        <v>66</v>
      </c>
      <c r="AE15" s="11"/>
      <c r="AF15" s="10" t="s">
        <v>171</v>
      </c>
      <c r="AG15" s="11"/>
      <c r="AH15" s="10" t="s">
        <v>87</v>
      </c>
      <c r="AI15" s="10" t="s">
        <v>69</v>
      </c>
    </row>
    <row r="16">
      <c r="A16" s="10" t="s">
        <v>98</v>
      </c>
      <c r="B16" s="10" t="s">
        <v>1241</v>
      </c>
      <c r="C16" s="10" t="s">
        <v>78</v>
      </c>
      <c r="D16" s="11"/>
      <c r="E16" s="10" t="s">
        <v>79</v>
      </c>
      <c r="F16" s="10" t="s">
        <v>80</v>
      </c>
      <c r="G16" s="11"/>
      <c r="H16" s="10" t="s">
        <v>81</v>
      </c>
      <c r="I16" s="10" t="s">
        <v>62</v>
      </c>
      <c r="J16" s="10" t="s">
        <v>63</v>
      </c>
      <c r="K16" s="10" t="s">
        <v>64</v>
      </c>
      <c r="L16" s="10" t="s">
        <v>66</v>
      </c>
      <c r="M16" s="10" t="s">
        <v>66</v>
      </c>
      <c r="N16" s="10" t="s">
        <v>83</v>
      </c>
      <c r="O16" s="11"/>
      <c r="P16" s="11"/>
      <c r="Q16" s="10" t="s">
        <v>66</v>
      </c>
      <c r="R16" s="10" t="s">
        <v>69</v>
      </c>
      <c r="S16" s="11"/>
      <c r="T16" s="10" t="s">
        <v>123</v>
      </c>
      <c r="U16" s="10" t="s">
        <v>147</v>
      </c>
      <c r="V16" s="11"/>
      <c r="W16" s="10" t="s">
        <v>66</v>
      </c>
      <c r="X16" s="10" t="s">
        <v>66</v>
      </c>
      <c r="Y16" s="11"/>
      <c r="Z16" s="10" t="s">
        <v>74</v>
      </c>
      <c r="AA16" s="10" t="s">
        <v>74</v>
      </c>
      <c r="AB16" s="10" t="s">
        <v>74</v>
      </c>
      <c r="AC16" s="10" t="s">
        <v>69</v>
      </c>
      <c r="AD16" s="10" t="s">
        <v>66</v>
      </c>
      <c r="AE16" s="11"/>
      <c r="AF16" s="10" t="s">
        <v>192</v>
      </c>
      <c r="AG16" s="11"/>
      <c r="AH16" s="10" t="s">
        <v>87</v>
      </c>
      <c r="AI16" s="13" t="s">
        <v>193</v>
      </c>
    </row>
    <row r="17">
      <c r="A17" s="10" t="s">
        <v>98</v>
      </c>
      <c r="B17" s="10" t="s">
        <v>1241</v>
      </c>
      <c r="C17" s="10" t="s">
        <v>58</v>
      </c>
      <c r="D17" s="11"/>
      <c r="E17" s="10" t="s">
        <v>138</v>
      </c>
      <c r="F17" s="10" t="s">
        <v>80</v>
      </c>
      <c r="G17" s="11"/>
      <c r="H17" s="10" t="s">
        <v>81</v>
      </c>
      <c r="I17" s="10" t="s">
        <v>100</v>
      </c>
      <c r="J17" s="10" t="s">
        <v>63</v>
      </c>
      <c r="K17" s="10" t="s">
        <v>64</v>
      </c>
      <c r="L17" s="10" t="s">
        <v>65</v>
      </c>
      <c r="M17" s="10" t="s">
        <v>66</v>
      </c>
      <c r="N17" s="10" t="s">
        <v>83</v>
      </c>
      <c r="O17" s="11"/>
      <c r="P17" s="11"/>
      <c r="Q17" s="10" t="s">
        <v>66</v>
      </c>
      <c r="R17" s="10" t="s">
        <v>69</v>
      </c>
      <c r="S17" s="11"/>
      <c r="T17" s="10" t="s">
        <v>146</v>
      </c>
      <c r="U17" s="10" t="s">
        <v>103</v>
      </c>
      <c r="V17" s="11"/>
      <c r="W17" s="10" t="s">
        <v>66</v>
      </c>
      <c r="X17" s="10" t="s">
        <v>66</v>
      </c>
      <c r="Y17" s="11"/>
      <c r="Z17" s="10" t="s">
        <v>74</v>
      </c>
      <c r="AA17" s="10" t="s">
        <v>74</v>
      </c>
      <c r="AB17" s="10" t="s">
        <v>74</v>
      </c>
      <c r="AC17" s="10" t="s">
        <v>69</v>
      </c>
      <c r="AD17" s="10" t="s">
        <v>66</v>
      </c>
      <c r="AE17" s="11"/>
      <c r="AF17" s="10" t="s">
        <v>197</v>
      </c>
      <c r="AG17" s="11"/>
      <c r="AH17" s="10" t="s">
        <v>87</v>
      </c>
      <c r="AI17" s="10" t="s">
        <v>140</v>
      </c>
    </row>
    <row r="18">
      <c r="A18" s="10" t="s">
        <v>56</v>
      </c>
      <c r="B18" s="10" t="s">
        <v>108</v>
      </c>
      <c r="C18" s="10" t="s">
        <v>121</v>
      </c>
      <c r="D18" s="11"/>
      <c r="E18" s="10" t="s">
        <v>79</v>
      </c>
      <c r="F18" s="10" t="s">
        <v>80</v>
      </c>
      <c r="G18" s="11"/>
      <c r="H18" s="10" t="s">
        <v>61</v>
      </c>
      <c r="I18" s="10" t="s">
        <v>100</v>
      </c>
      <c r="J18" s="10" t="s">
        <v>63</v>
      </c>
      <c r="K18" s="10" t="s">
        <v>64</v>
      </c>
      <c r="L18" s="10" t="s">
        <v>66</v>
      </c>
      <c r="M18" s="10" t="s">
        <v>66</v>
      </c>
      <c r="N18" s="10" t="s">
        <v>189</v>
      </c>
      <c r="O18" s="11"/>
      <c r="P18" s="11"/>
      <c r="Q18" s="10" t="s">
        <v>69</v>
      </c>
      <c r="R18" s="10" t="s">
        <v>69</v>
      </c>
      <c r="S18" s="11"/>
      <c r="T18" s="10" t="s">
        <v>70</v>
      </c>
      <c r="U18" s="10" t="s">
        <v>147</v>
      </c>
      <c r="V18" s="11"/>
      <c r="W18" s="10" t="s">
        <v>66</v>
      </c>
      <c r="X18" s="10" t="s">
        <v>66</v>
      </c>
      <c r="Y18" s="11"/>
      <c r="Z18" s="10" t="s">
        <v>74</v>
      </c>
      <c r="AA18" s="10" t="s">
        <v>74</v>
      </c>
      <c r="AB18" s="10" t="s">
        <v>74</v>
      </c>
      <c r="AC18" s="10" t="s">
        <v>65</v>
      </c>
      <c r="AD18" s="10" t="s">
        <v>66</v>
      </c>
      <c r="AE18" s="11"/>
      <c r="AF18" s="10" t="s">
        <v>200</v>
      </c>
      <c r="AG18" s="11"/>
      <c r="AH18" s="10" t="s">
        <v>87</v>
      </c>
      <c r="AI18" s="10" t="s">
        <v>69</v>
      </c>
    </row>
    <row r="19">
      <c r="A19" s="10" t="s">
        <v>56</v>
      </c>
      <c r="B19" s="10" t="s">
        <v>1241</v>
      </c>
      <c r="C19" s="10" t="s">
        <v>78</v>
      </c>
      <c r="D19" s="11"/>
      <c r="E19" s="10" t="s">
        <v>59</v>
      </c>
      <c r="F19" s="10" t="s">
        <v>80</v>
      </c>
      <c r="G19" s="11"/>
      <c r="H19" s="10" t="s">
        <v>99</v>
      </c>
      <c r="I19" s="10" t="s">
        <v>100</v>
      </c>
      <c r="J19" s="10" t="s">
        <v>63</v>
      </c>
      <c r="K19" s="10" t="s">
        <v>64</v>
      </c>
      <c r="L19" s="10" t="s">
        <v>66</v>
      </c>
      <c r="M19" s="10" t="s">
        <v>66</v>
      </c>
      <c r="N19" s="10" t="s">
        <v>83</v>
      </c>
      <c r="O19" s="11"/>
      <c r="P19" s="11"/>
      <c r="Q19" s="10" t="s">
        <v>69</v>
      </c>
      <c r="R19" s="10" t="s">
        <v>69</v>
      </c>
      <c r="S19" s="11"/>
      <c r="T19" s="10" t="s">
        <v>146</v>
      </c>
      <c r="U19" s="10" t="s">
        <v>124</v>
      </c>
      <c r="V19" s="11"/>
      <c r="W19" s="10" t="s">
        <v>66</v>
      </c>
      <c r="X19" s="10" t="s">
        <v>66</v>
      </c>
      <c r="Y19" s="11"/>
      <c r="Z19" s="10" t="s">
        <v>74</v>
      </c>
      <c r="AA19" s="10" t="s">
        <v>74</v>
      </c>
      <c r="AB19" s="10" t="s">
        <v>74</v>
      </c>
      <c r="AC19" s="10" t="s">
        <v>65</v>
      </c>
      <c r="AD19" s="10" t="s">
        <v>66</v>
      </c>
      <c r="AE19" s="11"/>
      <c r="AF19" s="10" t="s">
        <v>200</v>
      </c>
      <c r="AG19" s="11"/>
      <c r="AH19" s="10" t="s">
        <v>87</v>
      </c>
      <c r="AI19" s="10" t="s">
        <v>69</v>
      </c>
    </row>
    <row r="20">
      <c r="A20" s="10" t="s">
        <v>98</v>
      </c>
      <c r="B20" s="10" t="s">
        <v>1241</v>
      </c>
      <c r="C20" s="10" t="s">
        <v>78</v>
      </c>
      <c r="D20" s="11"/>
      <c r="E20" s="10" t="s">
        <v>59</v>
      </c>
      <c r="F20" s="10" t="s">
        <v>92</v>
      </c>
      <c r="G20" s="11"/>
      <c r="H20" s="10" t="s">
        <v>81</v>
      </c>
      <c r="I20" s="10" t="s">
        <v>82</v>
      </c>
      <c r="J20" s="10" t="s">
        <v>63</v>
      </c>
      <c r="K20" s="10" t="s">
        <v>64</v>
      </c>
      <c r="L20" s="10" t="s">
        <v>66</v>
      </c>
      <c r="M20" s="10" t="s">
        <v>66</v>
      </c>
      <c r="N20" s="10" t="s">
        <v>83</v>
      </c>
      <c r="O20" s="11"/>
      <c r="P20" s="11"/>
      <c r="Q20" s="10" t="s">
        <v>66</v>
      </c>
      <c r="R20" s="10" t="s">
        <v>69</v>
      </c>
      <c r="S20" s="11"/>
      <c r="T20" s="10" t="s">
        <v>146</v>
      </c>
      <c r="U20" s="10" t="s">
        <v>85</v>
      </c>
      <c r="V20" s="11"/>
      <c r="W20" s="10" t="s">
        <v>66</v>
      </c>
      <c r="X20" s="10" t="s">
        <v>66</v>
      </c>
      <c r="Y20" s="11"/>
      <c r="Z20" s="10" t="s">
        <v>74</v>
      </c>
      <c r="AA20" s="10" t="s">
        <v>74</v>
      </c>
      <c r="AB20" s="10" t="s">
        <v>74</v>
      </c>
      <c r="AC20" s="10" t="s">
        <v>65</v>
      </c>
      <c r="AD20" s="10" t="s">
        <v>66</v>
      </c>
      <c r="AE20" s="11"/>
      <c r="AF20" s="10" t="s">
        <v>209</v>
      </c>
      <c r="AG20" s="11"/>
      <c r="AH20" s="10" t="s">
        <v>87</v>
      </c>
      <c r="AI20" s="10" t="s">
        <v>210</v>
      </c>
    </row>
    <row r="21">
      <c r="A21" s="10" t="s">
        <v>98</v>
      </c>
      <c r="B21" s="10" t="s">
        <v>1241</v>
      </c>
      <c r="C21" s="10" t="s">
        <v>78</v>
      </c>
      <c r="D21" s="11"/>
      <c r="E21" s="10" t="s">
        <v>59</v>
      </c>
      <c r="F21" s="10" t="s">
        <v>92</v>
      </c>
      <c r="G21" s="11"/>
      <c r="H21" s="10" t="s">
        <v>81</v>
      </c>
      <c r="I21" s="10" t="s">
        <v>100</v>
      </c>
      <c r="J21" s="10" t="s">
        <v>63</v>
      </c>
      <c r="K21" s="10" t="s">
        <v>64</v>
      </c>
      <c r="L21" s="10" t="s">
        <v>66</v>
      </c>
      <c r="M21" s="10" t="s">
        <v>66</v>
      </c>
      <c r="N21" s="10" t="s">
        <v>83</v>
      </c>
      <c r="O21" s="11"/>
      <c r="P21" s="11"/>
      <c r="Q21" s="10" t="s">
        <v>66</v>
      </c>
      <c r="R21" s="10" t="s">
        <v>69</v>
      </c>
      <c r="S21" s="11"/>
      <c r="T21" s="10" t="s">
        <v>70</v>
      </c>
      <c r="U21" s="10" t="s">
        <v>103</v>
      </c>
      <c r="V21" s="11"/>
      <c r="W21" s="10" t="s">
        <v>65</v>
      </c>
      <c r="X21" s="10" t="s">
        <v>66</v>
      </c>
      <c r="Y21" s="11"/>
      <c r="Z21" s="10" t="s">
        <v>74</v>
      </c>
      <c r="AA21" s="10" t="s">
        <v>74</v>
      </c>
      <c r="AB21" s="10" t="s">
        <v>74</v>
      </c>
      <c r="AC21" s="10" t="s">
        <v>69</v>
      </c>
      <c r="AD21" s="10" t="s">
        <v>66</v>
      </c>
      <c r="AE21" s="11"/>
      <c r="AF21" s="10" t="s">
        <v>223</v>
      </c>
      <c r="AG21" s="11"/>
      <c r="AH21" s="10" t="s">
        <v>87</v>
      </c>
      <c r="AI21" s="10" t="s">
        <v>224</v>
      </c>
    </row>
    <row r="22">
      <c r="A22" s="10" t="s">
        <v>98</v>
      </c>
      <c r="B22" s="10" t="s">
        <v>1241</v>
      </c>
      <c r="C22" s="10" t="s">
        <v>78</v>
      </c>
      <c r="D22" s="11"/>
      <c r="E22" s="10" t="s">
        <v>79</v>
      </c>
      <c r="F22" s="10" t="s">
        <v>80</v>
      </c>
      <c r="G22" s="11"/>
      <c r="H22" s="10" t="s">
        <v>81</v>
      </c>
      <c r="I22" s="10" t="s">
        <v>100</v>
      </c>
      <c r="J22" s="10" t="s">
        <v>63</v>
      </c>
      <c r="K22" s="10" t="s">
        <v>64</v>
      </c>
      <c r="L22" s="10" t="s">
        <v>66</v>
      </c>
      <c r="M22" s="10" t="s">
        <v>66</v>
      </c>
      <c r="N22" s="10" t="s">
        <v>83</v>
      </c>
      <c r="O22" s="11"/>
      <c r="P22" s="11"/>
      <c r="Q22" s="10" t="s">
        <v>66</v>
      </c>
      <c r="R22" s="10" t="s">
        <v>69</v>
      </c>
      <c r="S22" s="11"/>
      <c r="T22" s="10" t="s">
        <v>70</v>
      </c>
      <c r="U22" s="10" t="s">
        <v>124</v>
      </c>
      <c r="V22" s="11"/>
      <c r="W22" s="10" t="s">
        <v>66</v>
      </c>
      <c r="X22" s="10" t="s">
        <v>66</v>
      </c>
      <c r="Y22" s="11"/>
      <c r="Z22" s="10" t="s">
        <v>74</v>
      </c>
      <c r="AA22" s="10" t="s">
        <v>74</v>
      </c>
      <c r="AB22" s="10" t="s">
        <v>74</v>
      </c>
      <c r="AC22" s="10" t="s">
        <v>69</v>
      </c>
      <c r="AD22" s="10" t="s">
        <v>66</v>
      </c>
      <c r="AE22" s="11"/>
      <c r="AF22" s="10" t="s">
        <v>227</v>
      </c>
      <c r="AG22" s="11"/>
      <c r="AH22" s="10" t="s">
        <v>87</v>
      </c>
      <c r="AI22" s="10" t="s">
        <v>126</v>
      </c>
    </row>
    <row r="23">
      <c r="A23" s="10" t="s">
        <v>98</v>
      </c>
      <c r="B23" s="10" t="s">
        <v>1241</v>
      </c>
      <c r="C23" s="10" t="s">
        <v>58</v>
      </c>
      <c r="D23" s="11"/>
      <c r="E23" s="10" t="s">
        <v>59</v>
      </c>
      <c r="F23" s="10" t="s">
        <v>92</v>
      </c>
      <c r="G23" s="11"/>
      <c r="H23" s="10" t="s">
        <v>81</v>
      </c>
      <c r="I23" s="10" t="s">
        <v>100</v>
      </c>
      <c r="J23" s="10" t="s">
        <v>63</v>
      </c>
      <c r="K23" s="10" t="s">
        <v>64</v>
      </c>
      <c r="L23" s="10" t="s">
        <v>66</v>
      </c>
      <c r="M23" s="10" t="s">
        <v>66</v>
      </c>
      <c r="N23" s="10" t="s">
        <v>83</v>
      </c>
      <c r="O23" s="11"/>
      <c r="P23" s="11"/>
      <c r="Q23" s="10" t="s">
        <v>66</v>
      </c>
      <c r="R23" s="10" t="s">
        <v>69</v>
      </c>
      <c r="S23" s="11"/>
      <c r="T23" s="10" t="s">
        <v>123</v>
      </c>
      <c r="U23" s="10" t="s">
        <v>103</v>
      </c>
      <c r="V23" s="11"/>
      <c r="W23" s="10" t="s">
        <v>66</v>
      </c>
      <c r="X23" s="10" t="s">
        <v>66</v>
      </c>
      <c r="Y23" s="11"/>
      <c r="Z23" s="10" t="s">
        <v>74</v>
      </c>
      <c r="AA23" s="10" t="s">
        <v>74</v>
      </c>
      <c r="AB23" s="10" t="s">
        <v>74</v>
      </c>
      <c r="AC23" s="10" t="s">
        <v>69</v>
      </c>
      <c r="AD23" s="10" t="s">
        <v>66</v>
      </c>
      <c r="AE23" s="11"/>
      <c r="AF23" s="10" t="s">
        <v>229</v>
      </c>
      <c r="AG23" s="11"/>
      <c r="AH23" s="10" t="s">
        <v>87</v>
      </c>
      <c r="AI23" s="10" t="s">
        <v>69</v>
      </c>
    </row>
    <row r="24">
      <c r="A24" s="10" t="s">
        <v>98</v>
      </c>
      <c r="B24" s="10" t="s">
        <v>108</v>
      </c>
      <c r="C24" s="10" t="s">
        <v>78</v>
      </c>
      <c r="D24" s="11"/>
      <c r="E24" s="10" t="s">
        <v>79</v>
      </c>
      <c r="F24" s="10" t="s">
        <v>80</v>
      </c>
      <c r="G24" s="11"/>
      <c r="H24" s="10" t="s">
        <v>61</v>
      </c>
      <c r="I24" s="10" t="s">
        <v>100</v>
      </c>
      <c r="J24" s="10" t="s">
        <v>63</v>
      </c>
      <c r="K24" s="10" t="s">
        <v>64</v>
      </c>
      <c r="L24" s="10" t="s">
        <v>69</v>
      </c>
      <c r="M24" s="10" t="s">
        <v>66</v>
      </c>
      <c r="N24" s="10" t="s">
        <v>83</v>
      </c>
      <c r="O24" s="11"/>
      <c r="P24" s="11"/>
      <c r="Q24" s="10" t="s">
        <v>69</v>
      </c>
      <c r="R24" s="10" t="s">
        <v>69</v>
      </c>
      <c r="S24" s="11"/>
      <c r="T24" s="10" t="s">
        <v>123</v>
      </c>
      <c r="U24" s="10" t="s">
        <v>124</v>
      </c>
      <c r="V24" s="11"/>
      <c r="W24" s="10" t="s">
        <v>66</v>
      </c>
      <c r="X24" s="10" t="s">
        <v>66</v>
      </c>
      <c r="Y24" s="11"/>
      <c r="Z24" s="10" t="s">
        <v>74</v>
      </c>
      <c r="AA24" s="10" t="s">
        <v>74</v>
      </c>
      <c r="AB24" s="10" t="s">
        <v>73</v>
      </c>
      <c r="AC24" s="10" t="s">
        <v>69</v>
      </c>
      <c r="AD24" s="10" t="s">
        <v>66</v>
      </c>
      <c r="AE24" s="11"/>
      <c r="AF24" s="10" t="s">
        <v>232</v>
      </c>
      <c r="AG24" s="11"/>
      <c r="AH24" s="10" t="s">
        <v>87</v>
      </c>
      <c r="AI24" s="10" t="s">
        <v>126</v>
      </c>
    </row>
    <row r="25">
      <c r="A25" s="10" t="s">
        <v>56</v>
      </c>
      <c r="B25" s="10" t="s">
        <v>108</v>
      </c>
      <c r="C25" s="10" t="s">
        <v>78</v>
      </c>
      <c r="D25" s="11"/>
      <c r="E25" s="10" t="s">
        <v>59</v>
      </c>
      <c r="F25" s="10" t="s">
        <v>188</v>
      </c>
      <c r="G25" s="11"/>
      <c r="H25" s="10" t="s">
        <v>61</v>
      </c>
      <c r="I25" s="10" t="s">
        <v>93</v>
      </c>
      <c r="J25" s="10" t="s">
        <v>63</v>
      </c>
      <c r="K25" s="10" t="s">
        <v>64</v>
      </c>
      <c r="L25" s="10" t="s">
        <v>66</v>
      </c>
      <c r="M25" s="10" t="s">
        <v>66</v>
      </c>
      <c r="N25" s="10" t="s">
        <v>83</v>
      </c>
      <c r="O25" s="11"/>
      <c r="P25" s="11"/>
      <c r="Q25" s="10" t="s">
        <v>66</v>
      </c>
      <c r="R25" s="10" t="s">
        <v>69</v>
      </c>
      <c r="S25" s="11"/>
      <c r="T25" s="10" t="s">
        <v>84</v>
      </c>
      <c r="U25" s="10" t="s">
        <v>124</v>
      </c>
      <c r="V25" s="11"/>
      <c r="W25" s="10" t="s">
        <v>65</v>
      </c>
      <c r="X25" s="10" t="s">
        <v>66</v>
      </c>
      <c r="Y25" s="11"/>
      <c r="Z25" s="10" t="s">
        <v>74</v>
      </c>
      <c r="AA25" s="10" t="s">
        <v>74</v>
      </c>
      <c r="AB25" s="10" t="s">
        <v>74</v>
      </c>
      <c r="AC25" s="10" t="s">
        <v>69</v>
      </c>
      <c r="AD25" s="10" t="s">
        <v>66</v>
      </c>
      <c r="AE25" s="10" t="s">
        <v>1253</v>
      </c>
      <c r="AF25" s="10" t="s">
        <v>125</v>
      </c>
      <c r="AG25" s="11"/>
      <c r="AH25" s="10" t="s">
        <v>87</v>
      </c>
      <c r="AI25" s="10" t="s">
        <v>126</v>
      </c>
    </row>
    <row r="26">
      <c r="A26" s="10" t="s">
        <v>98</v>
      </c>
      <c r="B26" s="10" t="s">
        <v>108</v>
      </c>
      <c r="C26" s="10" t="s">
        <v>78</v>
      </c>
      <c r="D26" s="11"/>
      <c r="E26" s="10" t="s">
        <v>79</v>
      </c>
      <c r="F26" s="10" t="s">
        <v>92</v>
      </c>
      <c r="G26" s="11"/>
      <c r="H26" s="10" t="s">
        <v>81</v>
      </c>
      <c r="I26" s="10" t="s">
        <v>93</v>
      </c>
      <c r="J26" s="10" t="s">
        <v>63</v>
      </c>
      <c r="K26" s="10" t="s">
        <v>64</v>
      </c>
      <c r="L26" s="10" t="s">
        <v>66</v>
      </c>
      <c r="M26" s="10" t="s">
        <v>66</v>
      </c>
      <c r="N26" s="10" t="s">
        <v>83</v>
      </c>
      <c r="O26" s="11"/>
      <c r="P26" s="11"/>
      <c r="Q26" s="10" t="s">
        <v>66</v>
      </c>
      <c r="R26" s="10" t="s">
        <v>69</v>
      </c>
      <c r="S26" s="11"/>
      <c r="T26" s="10" t="s">
        <v>70</v>
      </c>
      <c r="U26" s="10" t="s">
        <v>131</v>
      </c>
      <c r="V26" s="11"/>
      <c r="W26" s="10" t="s">
        <v>66</v>
      </c>
      <c r="X26" s="10" t="s">
        <v>66</v>
      </c>
      <c r="Y26" s="11"/>
      <c r="Z26" s="10" t="s">
        <v>74</v>
      </c>
      <c r="AA26" s="10" t="s">
        <v>74</v>
      </c>
      <c r="AB26" s="10" t="s">
        <v>74</v>
      </c>
      <c r="AC26" s="10" t="s">
        <v>69</v>
      </c>
      <c r="AD26" s="10" t="s">
        <v>66</v>
      </c>
      <c r="AE26" s="10" t="s">
        <v>1253</v>
      </c>
      <c r="AF26" s="10" t="s">
        <v>1256</v>
      </c>
      <c r="AG26" s="11"/>
      <c r="AH26" s="10" t="s">
        <v>87</v>
      </c>
      <c r="AI26" s="10" t="s">
        <v>1257</v>
      </c>
    </row>
    <row r="27">
      <c r="A27" s="10" t="s">
        <v>98</v>
      </c>
      <c r="B27" s="10" t="s">
        <v>108</v>
      </c>
      <c r="C27" s="10" t="s">
        <v>58</v>
      </c>
      <c r="D27" s="11"/>
      <c r="E27" s="10" t="s">
        <v>59</v>
      </c>
      <c r="F27" s="10" t="s">
        <v>80</v>
      </c>
      <c r="G27" s="11"/>
      <c r="H27" s="10" t="s">
        <v>968</v>
      </c>
      <c r="I27" s="10" t="s">
        <v>100</v>
      </c>
      <c r="J27" s="10" t="s">
        <v>63</v>
      </c>
      <c r="K27" s="10" t="s">
        <v>64</v>
      </c>
      <c r="L27" s="10" t="s">
        <v>65</v>
      </c>
      <c r="M27" s="10" t="s">
        <v>66</v>
      </c>
      <c r="N27" s="10" t="s">
        <v>83</v>
      </c>
      <c r="O27" s="11"/>
      <c r="P27" s="11"/>
      <c r="Q27" s="10" t="s">
        <v>66</v>
      </c>
      <c r="R27" s="10" t="s">
        <v>66</v>
      </c>
      <c r="S27" s="10" t="s">
        <v>70</v>
      </c>
      <c r="T27" s="11"/>
      <c r="U27" s="10" t="s">
        <v>124</v>
      </c>
      <c r="V27" s="11"/>
      <c r="W27" s="10" t="s">
        <v>65</v>
      </c>
      <c r="X27" s="10" t="s">
        <v>66</v>
      </c>
      <c r="Y27" s="11"/>
      <c r="Z27" s="10" t="s">
        <v>74</v>
      </c>
      <c r="AA27" s="10" t="s">
        <v>74</v>
      </c>
      <c r="AB27" s="10" t="s">
        <v>74</v>
      </c>
      <c r="AC27" s="10" t="s">
        <v>65</v>
      </c>
      <c r="AD27" s="10" t="s">
        <v>66</v>
      </c>
      <c r="AE27" s="10" t="s">
        <v>1253</v>
      </c>
      <c r="AF27" s="10" t="s">
        <v>227</v>
      </c>
      <c r="AG27" s="11"/>
      <c r="AH27" s="10" t="s">
        <v>87</v>
      </c>
      <c r="AI27" s="10" t="s">
        <v>69</v>
      </c>
    </row>
    <row r="28">
      <c r="A28" s="10" t="s">
        <v>98</v>
      </c>
      <c r="B28" s="10" t="s">
        <v>108</v>
      </c>
      <c r="C28" s="10" t="s">
        <v>78</v>
      </c>
      <c r="D28" s="11"/>
      <c r="E28" s="10" t="s">
        <v>59</v>
      </c>
      <c r="F28" s="10" t="s">
        <v>80</v>
      </c>
      <c r="G28" s="11"/>
      <c r="H28" s="10" t="s">
        <v>61</v>
      </c>
      <c r="I28" s="10" t="s">
        <v>112</v>
      </c>
      <c r="J28" s="10" t="s">
        <v>63</v>
      </c>
      <c r="K28" s="10" t="s">
        <v>64</v>
      </c>
      <c r="L28" s="10" t="s">
        <v>66</v>
      </c>
      <c r="M28" s="10" t="s">
        <v>66</v>
      </c>
      <c r="N28" s="10" t="s">
        <v>189</v>
      </c>
      <c r="O28" s="11"/>
      <c r="P28" s="11"/>
      <c r="Q28" s="10" t="s">
        <v>66</v>
      </c>
      <c r="R28" s="10" t="s">
        <v>69</v>
      </c>
      <c r="S28" s="11"/>
      <c r="T28" s="10" t="s">
        <v>123</v>
      </c>
      <c r="U28" s="10" t="s">
        <v>147</v>
      </c>
      <c r="V28" s="11"/>
      <c r="W28" s="10" t="s">
        <v>66</v>
      </c>
      <c r="X28" s="10" t="s">
        <v>1266</v>
      </c>
      <c r="Y28" s="10" t="s">
        <v>1267</v>
      </c>
      <c r="Z28" s="10" t="s">
        <v>74</v>
      </c>
      <c r="AA28" s="10" t="s">
        <v>74</v>
      </c>
      <c r="AB28" s="10" t="s">
        <v>74</v>
      </c>
      <c r="AC28" s="10" t="s">
        <v>69</v>
      </c>
      <c r="AD28" s="10" t="s">
        <v>66</v>
      </c>
      <c r="AE28" s="10" t="s">
        <v>1253</v>
      </c>
      <c r="AF28" s="10" t="s">
        <v>1268</v>
      </c>
      <c r="AG28" s="11"/>
      <c r="AH28" s="10" t="s">
        <v>87</v>
      </c>
      <c r="AI28" s="10" t="s">
        <v>1269</v>
      </c>
    </row>
    <row r="29">
      <c r="A29" s="10" t="s">
        <v>98</v>
      </c>
      <c r="B29" s="10" t="s">
        <v>108</v>
      </c>
      <c r="C29" s="10" t="s">
        <v>78</v>
      </c>
      <c r="D29" s="11"/>
      <c r="E29" s="10" t="s">
        <v>79</v>
      </c>
      <c r="F29" s="10" t="s">
        <v>80</v>
      </c>
      <c r="G29" s="11"/>
      <c r="H29" s="10" t="s">
        <v>99</v>
      </c>
      <c r="I29" s="10" t="s">
        <v>100</v>
      </c>
      <c r="J29" s="10" t="s">
        <v>63</v>
      </c>
      <c r="K29" s="10" t="s">
        <v>64</v>
      </c>
      <c r="L29" s="10" t="s">
        <v>66</v>
      </c>
      <c r="M29" s="10" t="s">
        <v>66</v>
      </c>
      <c r="N29" s="10" t="s">
        <v>83</v>
      </c>
      <c r="O29" s="11"/>
      <c r="P29" s="11"/>
      <c r="Q29" s="10" t="s">
        <v>69</v>
      </c>
      <c r="R29" s="10" t="s">
        <v>69</v>
      </c>
      <c r="S29" s="11"/>
      <c r="T29" s="10" t="s">
        <v>70</v>
      </c>
      <c r="U29" s="10" t="s">
        <v>147</v>
      </c>
      <c r="V29" s="11"/>
      <c r="W29" s="10" t="s">
        <v>66</v>
      </c>
      <c r="X29" s="10" t="s">
        <v>66</v>
      </c>
      <c r="Y29" s="11"/>
      <c r="Z29" s="10" t="s">
        <v>74</v>
      </c>
      <c r="AA29" s="10" t="s">
        <v>74</v>
      </c>
      <c r="AB29" s="10" t="s">
        <v>74</v>
      </c>
      <c r="AC29" s="10" t="s">
        <v>65</v>
      </c>
      <c r="AD29" s="10" t="s">
        <v>66</v>
      </c>
      <c r="AE29" s="10" t="s">
        <v>1253</v>
      </c>
      <c r="AF29" s="10" t="s">
        <v>214</v>
      </c>
      <c r="AG29" s="11"/>
      <c r="AH29" s="10" t="s">
        <v>87</v>
      </c>
      <c r="AI29" s="10" t="s">
        <v>1272</v>
      </c>
    </row>
    <row r="30">
      <c r="A30" s="10" t="s">
        <v>98</v>
      </c>
      <c r="B30" s="10" t="s">
        <v>1241</v>
      </c>
      <c r="C30" s="10" t="s">
        <v>78</v>
      </c>
      <c r="D30" s="11"/>
      <c r="E30" s="10" t="s">
        <v>59</v>
      </c>
      <c r="F30" s="10" t="s">
        <v>80</v>
      </c>
      <c r="G30" s="11"/>
      <c r="H30" s="10" t="s">
        <v>81</v>
      </c>
      <c r="I30" s="10" t="s">
        <v>100</v>
      </c>
      <c r="J30" s="10" t="s">
        <v>63</v>
      </c>
      <c r="K30" s="10" t="s">
        <v>64</v>
      </c>
      <c r="L30" s="10" t="s">
        <v>69</v>
      </c>
      <c r="M30" s="10" t="s">
        <v>66</v>
      </c>
      <c r="N30" s="10" t="s">
        <v>83</v>
      </c>
      <c r="O30" s="11"/>
      <c r="P30" s="11"/>
      <c r="Q30" s="10" t="s">
        <v>69</v>
      </c>
      <c r="R30" s="10" t="s">
        <v>69</v>
      </c>
      <c r="S30" s="11"/>
      <c r="T30" s="10" t="s">
        <v>70</v>
      </c>
      <c r="U30" s="10" t="s">
        <v>131</v>
      </c>
      <c r="V30" s="11"/>
      <c r="W30" s="10" t="s">
        <v>66</v>
      </c>
      <c r="X30" s="10" t="s">
        <v>66</v>
      </c>
      <c r="Y30" s="11"/>
      <c r="Z30" s="10" t="s">
        <v>74</v>
      </c>
      <c r="AA30" s="10" t="s">
        <v>74</v>
      </c>
      <c r="AB30" s="10" t="s">
        <v>74</v>
      </c>
      <c r="AC30" s="10" t="s">
        <v>65</v>
      </c>
      <c r="AD30" s="10" t="s">
        <v>66</v>
      </c>
      <c r="AE30" s="10" t="s">
        <v>1253</v>
      </c>
      <c r="AF30" s="10" t="s">
        <v>999</v>
      </c>
      <c r="AG30" s="11"/>
      <c r="AH30" s="10" t="s">
        <v>87</v>
      </c>
      <c r="AI30" s="10" t="s">
        <v>1276</v>
      </c>
    </row>
    <row r="31">
      <c r="A31" s="10" t="s">
        <v>56</v>
      </c>
      <c r="B31" s="10" t="s">
        <v>108</v>
      </c>
      <c r="C31" s="10" t="s">
        <v>78</v>
      </c>
      <c r="D31" s="11"/>
      <c r="E31" s="10" t="s">
        <v>79</v>
      </c>
      <c r="F31" s="10" t="s">
        <v>80</v>
      </c>
      <c r="G31" s="11"/>
      <c r="H31" s="10" t="s">
        <v>81</v>
      </c>
      <c r="I31" s="10" t="s">
        <v>93</v>
      </c>
      <c r="J31" s="10" t="s">
        <v>63</v>
      </c>
      <c r="K31" s="10" t="s">
        <v>64</v>
      </c>
      <c r="L31" s="10" t="s">
        <v>69</v>
      </c>
      <c r="M31" s="10" t="s">
        <v>66</v>
      </c>
      <c r="N31" s="10" t="s">
        <v>83</v>
      </c>
      <c r="O31" s="11"/>
      <c r="P31" s="11"/>
      <c r="Q31" s="10" t="s">
        <v>69</v>
      </c>
      <c r="R31" s="10" t="s">
        <v>69</v>
      </c>
      <c r="S31" s="11"/>
      <c r="T31" s="10" t="s">
        <v>70</v>
      </c>
      <c r="U31" s="10" t="s">
        <v>973</v>
      </c>
      <c r="V31" s="11"/>
      <c r="W31" s="10" t="s">
        <v>69</v>
      </c>
      <c r="X31" s="10" t="s">
        <v>66</v>
      </c>
      <c r="Y31" s="11"/>
      <c r="Z31" s="10" t="s">
        <v>113</v>
      </c>
      <c r="AA31" s="10" t="s">
        <v>73</v>
      </c>
      <c r="AB31" s="10" t="s">
        <v>74</v>
      </c>
      <c r="AC31" s="10" t="s">
        <v>69</v>
      </c>
      <c r="AD31" s="10" t="s">
        <v>66</v>
      </c>
      <c r="AE31" s="10" t="s">
        <v>1285</v>
      </c>
      <c r="AF31" s="10" t="s">
        <v>1286</v>
      </c>
      <c r="AG31" s="11"/>
      <c r="AH31" s="10" t="s">
        <v>87</v>
      </c>
      <c r="AI31" s="10" t="s">
        <v>126</v>
      </c>
    </row>
    <row r="32">
      <c r="A32" s="10" t="s">
        <v>98</v>
      </c>
      <c r="B32" s="10" t="s">
        <v>108</v>
      </c>
      <c r="C32" s="10" t="s">
        <v>220</v>
      </c>
      <c r="D32" s="11"/>
      <c r="E32" s="10" t="s">
        <v>59</v>
      </c>
      <c r="F32" s="10" t="s">
        <v>109</v>
      </c>
      <c r="G32" s="11"/>
      <c r="H32" s="10" t="s">
        <v>81</v>
      </c>
      <c r="I32" s="10" t="s">
        <v>93</v>
      </c>
      <c r="J32" s="10" t="s">
        <v>63</v>
      </c>
      <c r="K32" s="10" t="s">
        <v>64</v>
      </c>
      <c r="L32" s="10" t="s">
        <v>66</v>
      </c>
      <c r="M32" s="10" t="s">
        <v>66</v>
      </c>
      <c r="N32" s="10" t="s">
        <v>189</v>
      </c>
      <c r="O32" s="11"/>
      <c r="P32" s="11"/>
      <c r="Q32" s="10" t="s">
        <v>69</v>
      </c>
      <c r="R32" s="10" t="s">
        <v>69</v>
      </c>
      <c r="S32" s="11"/>
      <c r="T32" s="10" t="s">
        <v>146</v>
      </c>
      <c r="U32" s="10" t="s">
        <v>124</v>
      </c>
      <c r="V32" s="11"/>
      <c r="W32" s="10" t="s">
        <v>66</v>
      </c>
      <c r="X32" s="10" t="s">
        <v>66</v>
      </c>
      <c r="Y32" s="11"/>
      <c r="Z32" s="10" t="s">
        <v>74</v>
      </c>
      <c r="AA32" s="10" t="s">
        <v>113</v>
      </c>
      <c r="AB32" s="10" t="s">
        <v>74</v>
      </c>
      <c r="AC32" s="10" t="s">
        <v>69</v>
      </c>
      <c r="AD32" s="10" t="s">
        <v>66</v>
      </c>
      <c r="AE32" s="10" t="s">
        <v>1253</v>
      </c>
      <c r="AF32" s="10" t="s">
        <v>1289</v>
      </c>
      <c r="AG32" s="11"/>
      <c r="AH32" s="10" t="s">
        <v>87</v>
      </c>
      <c r="AI32" s="10" t="s">
        <v>126</v>
      </c>
    </row>
    <row r="33">
      <c r="A33" s="10" t="s">
        <v>98</v>
      </c>
      <c r="B33" s="10" t="s">
        <v>1241</v>
      </c>
      <c r="C33" s="10" t="s">
        <v>78</v>
      </c>
      <c r="D33" s="11"/>
      <c r="E33" s="10" t="s">
        <v>79</v>
      </c>
      <c r="F33" s="10" t="s">
        <v>80</v>
      </c>
      <c r="G33" s="11"/>
      <c r="H33" s="10" t="s">
        <v>81</v>
      </c>
      <c r="I33" s="10" t="s">
        <v>93</v>
      </c>
      <c r="J33" s="10" t="s">
        <v>63</v>
      </c>
      <c r="K33" s="10" t="s">
        <v>64</v>
      </c>
      <c r="L33" s="10" t="s">
        <v>65</v>
      </c>
      <c r="M33" s="10" t="s">
        <v>66</v>
      </c>
      <c r="N33" s="10" t="s">
        <v>1292</v>
      </c>
      <c r="O33" s="10" t="s">
        <v>102</v>
      </c>
      <c r="P33" s="11"/>
      <c r="Q33" s="10" t="s">
        <v>69</v>
      </c>
      <c r="R33" s="10" t="s">
        <v>69</v>
      </c>
      <c r="S33" s="11"/>
      <c r="T33" s="10" t="s">
        <v>123</v>
      </c>
      <c r="U33" s="10" t="s">
        <v>103</v>
      </c>
      <c r="V33" s="11"/>
      <c r="W33" s="10" t="s">
        <v>66</v>
      </c>
      <c r="X33" s="10" t="s">
        <v>66</v>
      </c>
      <c r="Y33" s="11"/>
      <c r="Z33" s="10" t="s">
        <v>74</v>
      </c>
      <c r="AA33" s="10" t="s">
        <v>74</v>
      </c>
      <c r="AB33" s="10" t="s">
        <v>74</v>
      </c>
      <c r="AC33" s="10" t="s">
        <v>69</v>
      </c>
      <c r="AD33" s="10" t="s">
        <v>66</v>
      </c>
      <c r="AE33" s="10" t="s">
        <v>1253</v>
      </c>
      <c r="AF33" s="10" t="s">
        <v>970</v>
      </c>
      <c r="AG33" s="11"/>
      <c r="AH33" s="10" t="s">
        <v>87</v>
      </c>
      <c r="AI33" s="10" t="s">
        <v>140</v>
      </c>
    </row>
    <row r="34">
      <c r="A34" s="10" t="s">
        <v>56</v>
      </c>
      <c r="B34" s="10" t="s">
        <v>108</v>
      </c>
      <c r="C34" s="10" t="s">
        <v>78</v>
      </c>
      <c r="D34" s="11"/>
      <c r="E34" s="10" t="s">
        <v>59</v>
      </c>
      <c r="F34" s="10" t="s">
        <v>80</v>
      </c>
      <c r="G34" s="11"/>
      <c r="H34" s="10" t="s">
        <v>99</v>
      </c>
      <c r="I34" s="10" t="s">
        <v>100</v>
      </c>
      <c r="J34" s="10" t="s">
        <v>63</v>
      </c>
      <c r="K34" s="10" t="s">
        <v>64</v>
      </c>
      <c r="L34" s="10" t="s">
        <v>69</v>
      </c>
      <c r="M34" s="10" t="s">
        <v>66</v>
      </c>
      <c r="N34" s="10" t="s">
        <v>189</v>
      </c>
      <c r="O34" s="11"/>
      <c r="P34" s="11"/>
      <c r="Q34" s="10" t="s">
        <v>69</v>
      </c>
      <c r="R34" s="10" t="s">
        <v>69</v>
      </c>
      <c r="S34" s="11"/>
      <c r="T34" s="10" t="s">
        <v>146</v>
      </c>
      <c r="U34" s="10" t="s">
        <v>103</v>
      </c>
      <c r="V34" s="11"/>
      <c r="W34" s="10" t="s">
        <v>66</v>
      </c>
      <c r="X34" s="10" t="s">
        <v>66</v>
      </c>
      <c r="Y34" s="11"/>
      <c r="Z34" s="10" t="s">
        <v>74</v>
      </c>
      <c r="AA34" s="10" t="s">
        <v>74</v>
      </c>
      <c r="AB34" s="10" t="s">
        <v>74</v>
      </c>
      <c r="AC34" s="10" t="s">
        <v>69</v>
      </c>
      <c r="AD34" s="10" t="s">
        <v>66</v>
      </c>
      <c r="AE34" s="10" t="s">
        <v>1253</v>
      </c>
      <c r="AF34" s="10" t="s">
        <v>978</v>
      </c>
      <c r="AG34" s="11"/>
      <c r="AH34" s="10" t="s">
        <v>87</v>
      </c>
      <c r="AI34" s="10" t="s">
        <v>69</v>
      </c>
    </row>
    <row r="35">
      <c r="A35" s="10" t="s">
        <v>98</v>
      </c>
      <c r="B35" s="10" t="s">
        <v>1241</v>
      </c>
      <c r="C35" s="10" t="s">
        <v>58</v>
      </c>
      <c r="D35" s="11"/>
      <c r="E35" s="10" t="s">
        <v>59</v>
      </c>
      <c r="F35" s="10" t="s">
        <v>1303</v>
      </c>
      <c r="G35" s="10" t="s">
        <v>187</v>
      </c>
      <c r="H35" s="10" t="s">
        <v>99</v>
      </c>
      <c r="I35" s="10" t="s">
        <v>93</v>
      </c>
      <c r="J35" s="10" t="s">
        <v>63</v>
      </c>
      <c r="K35" s="10" t="s">
        <v>64</v>
      </c>
      <c r="L35" s="10" t="s">
        <v>66</v>
      </c>
      <c r="M35" s="10" t="s">
        <v>66</v>
      </c>
      <c r="N35" s="10" t="s">
        <v>83</v>
      </c>
      <c r="O35" s="11"/>
      <c r="P35" s="11"/>
      <c r="Q35" s="10" t="s">
        <v>66</v>
      </c>
      <c r="R35" s="10" t="s">
        <v>69</v>
      </c>
      <c r="S35" s="11"/>
      <c r="T35" s="10" t="s">
        <v>146</v>
      </c>
      <c r="U35" s="10" t="s">
        <v>103</v>
      </c>
      <c r="V35" s="11"/>
      <c r="W35" s="10" t="s">
        <v>66</v>
      </c>
      <c r="X35" s="10" t="s">
        <v>66</v>
      </c>
      <c r="Y35" s="11"/>
      <c r="Z35" s="10" t="s">
        <v>74</v>
      </c>
      <c r="AA35" s="10" t="s">
        <v>73</v>
      </c>
      <c r="AB35" s="10" t="s">
        <v>74</v>
      </c>
      <c r="AC35" s="10" t="s">
        <v>69</v>
      </c>
      <c r="AD35" s="10" t="s">
        <v>66</v>
      </c>
      <c r="AE35" s="10" t="s">
        <v>1253</v>
      </c>
      <c r="AF35" s="10" t="s">
        <v>1304</v>
      </c>
      <c r="AG35" s="11"/>
      <c r="AH35" s="10" t="s">
        <v>87</v>
      </c>
      <c r="AI35" s="10" t="s">
        <v>69</v>
      </c>
    </row>
    <row r="36">
      <c r="A36" s="10" t="s">
        <v>56</v>
      </c>
      <c r="B36" s="10" t="s">
        <v>108</v>
      </c>
      <c r="C36" s="10" t="s">
        <v>220</v>
      </c>
      <c r="D36" s="11"/>
      <c r="E36" s="10" t="s">
        <v>79</v>
      </c>
      <c r="F36" s="10" t="s">
        <v>80</v>
      </c>
      <c r="G36" s="11"/>
      <c r="H36" s="10" t="s">
        <v>968</v>
      </c>
      <c r="I36" s="10" t="s">
        <v>82</v>
      </c>
      <c r="J36" s="10" t="s">
        <v>63</v>
      </c>
      <c r="K36" s="10" t="s">
        <v>64</v>
      </c>
      <c r="L36" s="10" t="s">
        <v>66</v>
      </c>
      <c r="M36" s="10" t="s">
        <v>66</v>
      </c>
      <c r="N36" s="10" t="s">
        <v>83</v>
      </c>
      <c r="O36" s="11"/>
      <c r="P36" s="11"/>
      <c r="Q36" s="10" t="s">
        <v>66</v>
      </c>
      <c r="R36" s="10" t="s">
        <v>69</v>
      </c>
      <c r="S36" s="11"/>
      <c r="T36" s="10" t="s">
        <v>84</v>
      </c>
      <c r="U36" s="10" t="s">
        <v>124</v>
      </c>
      <c r="V36" s="11"/>
      <c r="W36" s="10" t="s">
        <v>66</v>
      </c>
      <c r="X36" s="10" t="s">
        <v>66</v>
      </c>
      <c r="Y36" s="11"/>
      <c r="Z36" s="10" t="s">
        <v>74</v>
      </c>
      <c r="AA36" s="10" t="s">
        <v>74</v>
      </c>
      <c r="AB36" s="10" t="s">
        <v>74</v>
      </c>
      <c r="AC36" s="10" t="s">
        <v>69</v>
      </c>
      <c r="AD36" s="10" t="s">
        <v>66</v>
      </c>
      <c r="AE36" s="10" t="s">
        <v>1253</v>
      </c>
      <c r="AF36" s="10" t="s">
        <v>86</v>
      </c>
      <c r="AG36" s="11"/>
      <c r="AH36" s="10" t="s">
        <v>87</v>
      </c>
      <c r="AI36" s="10" t="s">
        <v>1276</v>
      </c>
    </row>
    <row r="37">
      <c r="A37" s="10" t="s">
        <v>98</v>
      </c>
      <c r="B37" s="10" t="s">
        <v>108</v>
      </c>
      <c r="C37" s="10" t="s">
        <v>78</v>
      </c>
      <c r="D37" s="11"/>
      <c r="E37" s="10" t="s">
        <v>79</v>
      </c>
      <c r="F37" s="10" t="s">
        <v>80</v>
      </c>
      <c r="G37" s="11"/>
      <c r="H37" s="10" t="s">
        <v>81</v>
      </c>
      <c r="I37" s="10" t="s">
        <v>93</v>
      </c>
      <c r="J37" s="10" t="s">
        <v>63</v>
      </c>
      <c r="K37" s="10" t="s">
        <v>64</v>
      </c>
      <c r="L37" s="10" t="s">
        <v>66</v>
      </c>
      <c r="M37" s="10" t="s">
        <v>66</v>
      </c>
      <c r="N37" s="10" t="s">
        <v>83</v>
      </c>
      <c r="O37" s="11"/>
      <c r="P37" s="11"/>
      <c r="Q37" s="10" t="s">
        <v>66</v>
      </c>
      <c r="R37" s="10" t="s">
        <v>69</v>
      </c>
      <c r="S37" s="11"/>
      <c r="T37" s="10" t="s">
        <v>123</v>
      </c>
      <c r="U37" s="10" t="s">
        <v>147</v>
      </c>
      <c r="V37" s="11"/>
      <c r="W37" s="10" t="s">
        <v>66</v>
      </c>
      <c r="X37" s="10" t="s">
        <v>66</v>
      </c>
      <c r="Y37" s="11"/>
      <c r="Z37" s="10" t="s">
        <v>74</v>
      </c>
      <c r="AA37" s="10" t="s">
        <v>74</v>
      </c>
      <c r="AB37" s="10" t="s">
        <v>74</v>
      </c>
      <c r="AC37" s="10" t="s">
        <v>69</v>
      </c>
      <c r="AD37" s="10" t="s">
        <v>66</v>
      </c>
      <c r="AE37" s="10" t="s">
        <v>1253</v>
      </c>
      <c r="AF37" s="10" t="s">
        <v>1308</v>
      </c>
      <c r="AG37" s="11"/>
      <c r="AH37" s="10" t="s">
        <v>87</v>
      </c>
      <c r="AI37" s="10" t="s">
        <v>1309</v>
      </c>
    </row>
    <row r="38">
      <c r="A38" s="10" t="s">
        <v>98</v>
      </c>
      <c r="B38" s="10" t="s">
        <v>108</v>
      </c>
      <c r="C38" s="10" t="s">
        <v>78</v>
      </c>
      <c r="D38" s="11"/>
      <c r="E38" s="10" t="s">
        <v>59</v>
      </c>
      <c r="F38" s="10" t="s">
        <v>92</v>
      </c>
      <c r="G38" s="11"/>
      <c r="H38" s="10" t="s">
        <v>81</v>
      </c>
      <c r="I38" s="10" t="s">
        <v>100</v>
      </c>
      <c r="J38" s="10" t="s">
        <v>63</v>
      </c>
      <c r="K38" s="10" t="s">
        <v>64</v>
      </c>
      <c r="L38" s="10" t="s">
        <v>69</v>
      </c>
      <c r="M38" s="10" t="s">
        <v>66</v>
      </c>
      <c r="N38" s="10" t="s">
        <v>83</v>
      </c>
      <c r="O38" s="11"/>
      <c r="P38" s="11"/>
      <c r="Q38" s="10" t="s">
        <v>66</v>
      </c>
      <c r="R38" s="10" t="s">
        <v>69</v>
      </c>
      <c r="S38" s="11"/>
      <c r="T38" s="10" t="s">
        <v>123</v>
      </c>
      <c r="U38" s="10" t="s">
        <v>103</v>
      </c>
      <c r="V38" s="11"/>
      <c r="W38" s="10" t="s">
        <v>66</v>
      </c>
      <c r="X38" s="10" t="s">
        <v>66</v>
      </c>
      <c r="Y38" s="11"/>
      <c r="Z38" s="10" t="s">
        <v>74</v>
      </c>
      <c r="AA38" s="10" t="s">
        <v>74</v>
      </c>
      <c r="AB38" s="10" t="s">
        <v>74</v>
      </c>
      <c r="AC38" s="10" t="s">
        <v>69</v>
      </c>
      <c r="AD38" s="10" t="s">
        <v>66</v>
      </c>
      <c r="AE38" s="10" t="s">
        <v>1253</v>
      </c>
      <c r="AF38" s="10" t="s">
        <v>181</v>
      </c>
      <c r="AG38" s="11"/>
      <c r="AH38" s="10" t="s">
        <v>87</v>
      </c>
      <c r="AI38" s="11"/>
    </row>
    <row r="39">
      <c r="A39" s="10" t="s">
        <v>98</v>
      </c>
      <c r="B39" s="10" t="s">
        <v>108</v>
      </c>
      <c r="C39" s="10" t="s">
        <v>78</v>
      </c>
      <c r="D39" s="11"/>
      <c r="E39" s="10" t="s">
        <v>79</v>
      </c>
      <c r="F39" s="10" t="s">
        <v>80</v>
      </c>
      <c r="G39" s="11"/>
      <c r="H39" s="10" t="s">
        <v>81</v>
      </c>
      <c r="I39" s="10" t="s">
        <v>62</v>
      </c>
      <c r="J39" s="10" t="s">
        <v>63</v>
      </c>
      <c r="K39" s="10" t="s">
        <v>64</v>
      </c>
      <c r="L39" s="10" t="s">
        <v>66</v>
      </c>
      <c r="M39" s="10" t="s">
        <v>66</v>
      </c>
      <c r="N39" s="10" t="s">
        <v>83</v>
      </c>
      <c r="O39" s="11"/>
      <c r="P39" s="11"/>
      <c r="Q39" s="10" t="s">
        <v>66</v>
      </c>
      <c r="R39" s="10" t="s">
        <v>69</v>
      </c>
      <c r="S39" s="11"/>
      <c r="T39" s="10" t="s">
        <v>70</v>
      </c>
      <c r="U39" s="10" t="s">
        <v>103</v>
      </c>
      <c r="V39" s="11"/>
      <c r="W39" s="10" t="s">
        <v>66</v>
      </c>
      <c r="X39" s="10" t="s">
        <v>66</v>
      </c>
      <c r="Y39" s="11"/>
      <c r="Z39" s="10" t="s">
        <v>74</v>
      </c>
      <c r="AA39" s="10" t="s">
        <v>74</v>
      </c>
      <c r="AB39" s="10" t="s">
        <v>74</v>
      </c>
      <c r="AC39" s="10" t="s">
        <v>69</v>
      </c>
      <c r="AD39" s="10" t="s">
        <v>66</v>
      </c>
      <c r="AE39" s="10" t="s">
        <v>1253</v>
      </c>
      <c r="AF39" s="10" t="s">
        <v>197</v>
      </c>
      <c r="AG39" s="11"/>
      <c r="AH39" s="10" t="s">
        <v>87</v>
      </c>
      <c r="AI39" s="11"/>
    </row>
    <row r="40">
      <c r="A40" s="10" t="s">
        <v>98</v>
      </c>
      <c r="B40" s="10" t="s">
        <v>1241</v>
      </c>
      <c r="C40" s="10" t="s">
        <v>78</v>
      </c>
      <c r="D40" s="11"/>
      <c r="E40" s="10" t="s">
        <v>59</v>
      </c>
      <c r="F40" s="10" t="s">
        <v>92</v>
      </c>
      <c r="G40" s="11"/>
      <c r="H40" s="10" t="s">
        <v>81</v>
      </c>
      <c r="I40" s="10" t="s">
        <v>100</v>
      </c>
      <c r="J40" s="10" t="s">
        <v>63</v>
      </c>
      <c r="K40" s="10" t="s">
        <v>64</v>
      </c>
      <c r="L40" s="10" t="s">
        <v>66</v>
      </c>
      <c r="M40" s="10" t="s">
        <v>66</v>
      </c>
      <c r="N40" s="10" t="s">
        <v>83</v>
      </c>
      <c r="O40" s="11"/>
      <c r="P40" s="11"/>
      <c r="Q40" s="10" t="s">
        <v>66</v>
      </c>
      <c r="R40" s="10" t="s">
        <v>69</v>
      </c>
      <c r="S40" s="11"/>
      <c r="T40" s="10" t="s">
        <v>146</v>
      </c>
      <c r="U40" s="10" t="s">
        <v>103</v>
      </c>
      <c r="V40" s="11"/>
      <c r="W40" s="10" t="s">
        <v>66</v>
      </c>
      <c r="X40" s="10" t="s">
        <v>66</v>
      </c>
      <c r="Y40" s="11"/>
      <c r="Z40" s="10" t="s">
        <v>74</v>
      </c>
      <c r="AA40" s="10" t="s">
        <v>74</v>
      </c>
      <c r="AB40" s="10" t="s">
        <v>982</v>
      </c>
      <c r="AC40" s="10" t="s">
        <v>69</v>
      </c>
      <c r="AD40" s="10" t="s">
        <v>65</v>
      </c>
      <c r="AE40" s="10" t="s">
        <v>1253</v>
      </c>
      <c r="AF40" s="10" t="s">
        <v>165</v>
      </c>
      <c r="AG40" s="11"/>
      <c r="AH40" s="10" t="s">
        <v>87</v>
      </c>
      <c r="AI40" s="10" t="s">
        <v>1320</v>
      </c>
    </row>
    <row r="41">
      <c r="A41" s="10" t="s">
        <v>98</v>
      </c>
      <c r="B41" s="10" t="s">
        <v>108</v>
      </c>
      <c r="C41" s="10" t="s">
        <v>58</v>
      </c>
      <c r="D41" s="11"/>
      <c r="E41" s="10" t="s">
        <v>138</v>
      </c>
      <c r="F41" s="10" t="s">
        <v>80</v>
      </c>
      <c r="G41" s="11"/>
      <c r="H41" s="10" t="s">
        <v>61</v>
      </c>
      <c r="I41" s="10" t="s">
        <v>62</v>
      </c>
      <c r="J41" s="10" t="s">
        <v>63</v>
      </c>
      <c r="K41" s="10" t="s">
        <v>64</v>
      </c>
      <c r="L41" s="10" t="s">
        <v>66</v>
      </c>
      <c r="M41" s="10" t="s">
        <v>66</v>
      </c>
      <c r="N41" s="10" t="s">
        <v>189</v>
      </c>
      <c r="O41" s="11"/>
      <c r="P41" s="11"/>
      <c r="Q41" s="10" t="s">
        <v>66</v>
      </c>
      <c r="R41" s="10" t="s">
        <v>66</v>
      </c>
      <c r="S41" s="10" t="s">
        <v>70</v>
      </c>
      <c r="T41" s="11"/>
      <c r="U41" s="10" t="s">
        <v>131</v>
      </c>
      <c r="V41" s="11"/>
      <c r="W41" s="10" t="s">
        <v>66</v>
      </c>
      <c r="X41" s="10" t="s">
        <v>66</v>
      </c>
      <c r="Y41" s="11"/>
      <c r="Z41" s="10" t="s">
        <v>74</v>
      </c>
      <c r="AA41" s="10" t="s">
        <v>74</v>
      </c>
      <c r="AB41" s="10" t="s">
        <v>74</v>
      </c>
      <c r="AC41" s="10" t="s">
        <v>66</v>
      </c>
      <c r="AD41" s="10" t="s">
        <v>66</v>
      </c>
      <c r="AE41" s="10" t="s">
        <v>1253</v>
      </c>
      <c r="AF41" s="10" t="s">
        <v>192</v>
      </c>
      <c r="AG41" s="11"/>
      <c r="AH41" s="10" t="s">
        <v>87</v>
      </c>
      <c r="AI41" s="10" t="s">
        <v>1326</v>
      </c>
    </row>
    <row r="42">
      <c r="A42" s="10" t="s">
        <v>56</v>
      </c>
      <c r="B42" s="10" t="s">
        <v>1241</v>
      </c>
      <c r="C42" s="10" t="s">
        <v>78</v>
      </c>
      <c r="D42" s="11"/>
      <c r="E42" s="10" t="s">
        <v>59</v>
      </c>
      <c r="F42" s="10" t="s">
        <v>92</v>
      </c>
      <c r="G42" s="11"/>
      <c r="H42" s="10" t="s">
        <v>81</v>
      </c>
      <c r="I42" s="10" t="s">
        <v>93</v>
      </c>
      <c r="J42" s="10" t="s">
        <v>63</v>
      </c>
      <c r="K42" s="10" t="s">
        <v>64</v>
      </c>
      <c r="L42" s="10" t="s">
        <v>66</v>
      </c>
      <c r="M42" s="10" t="s">
        <v>69</v>
      </c>
      <c r="N42" s="11"/>
      <c r="O42" s="10" t="s">
        <v>1329</v>
      </c>
      <c r="P42" s="11"/>
      <c r="Q42" s="10" t="s">
        <v>66</v>
      </c>
      <c r="R42" s="10" t="s">
        <v>66</v>
      </c>
      <c r="S42" s="10" t="s">
        <v>123</v>
      </c>
      <c r="T42" s="11"/>
      <c r="U42" s="10" t="s">
        <v>131</v>
      </c>
      <c r="V42" s="11"/>
      <c r="W42" s="10" t="s">
        <v>66</v>
      </c>
      <c r="X42" s="10" t="s">
        <v>66</v>
      </c>
      <c r="Y42" s="11"/>
      <c r="Z42" s="10" t="s">
        <v>74</v>
      </c>
      <c r="AA42" s="10" t="s">
        <v>74</v>
      </c>
      <c r="AB42" s="10" t="s">
        <v>74</v>
      </c>
      <c r="AC42" s="10" t="s">
        <v>69</v>
      </c>
      <c r="AD42" s="10" t="s">
        <v>66</v>
      </c>
      <c r="AE42" s="10" t="s">
        <v>1253</v>
      </c>
      <c r="AF42" s="10" t="s">
        <v>1330</v>
      </c>
      <c r="AG42" s="11"/>
      <c r="AH42" s="10" t="s">
        <v>87</v>
      </c>
      <c r="AI42" s="11"/>
    </row>
    <row r="43">
      <c r="A43" s="10" t="s">
        <v>56</v>
      </c>
      <c r="B43" s="10" t="s">
        <v>108</v>
      </c>
      <c r="C43" s="10" t="s">
        <v>91</v>
      </c>
      <c r="D43" s="11"/>
      <c r="E43" s="10" t="s">
        <v>59</v>
      </c>
      <c r="F43" s="10" t="s">
        <v>80</v>
      </c>
      <c r="G43" s="11"/>
      <c r="H43" s="10" t="s">
        <v>968</v>
      </c>
      <c r="I43" s="10" t="s">
        <v>62</v>
      </c>
      <c r="J43" s="10" t="s">
        <v>63</v>
      </c>
      <c r="K43" s="10" t="s">
        <v>64</v>
      </c>
      <c r="L43" s="10" t="s">
        <v>66</v>
      </c>
      <c r="M43" s="10" t="s">
        <v>66</v>
      </c>
      <c r="N43" s="10" t="s">
        <v>83</v>
      </c>
      <c r="O43" s="11"/>
      <c r="P43" s="11"/>
      <c r="Q43" s="10" t="s">
        <v>66</v>
      </c>
      <c r="R43" s="10" t="s">
        <v>69</v>
      </c>
      <c r="S43" s="11"/>
      <c r="T43" s="10" t="s">
        <v>123</v>
      </c>
      <c r="U43" s="10" t="s">
        <v>213</v>
      </c>
      <c r="V43" s="11"/>
      <c r="W43" s="10" t="s">
        <v>69</v>
      </c>
      <c r="X43" s="10" t="s">
        <v>1266</v>
      </c>
      <c r="Y43" s="10" t="s">
        <v>1333</v>
      </c>
      <c r="Z43" s="10" t="s">
        <v>74</v>
      </c>
      <c r="AA43" s="10" t="s">
        <v>74</v>
      </c>
      <c r="AB43" s="10" t="s">
        <v>74</v>
      </c>
      <c r="AC43" s="10" t="s">
        <v>69</v>
      </c>
      <c r="AD43" s="10" t="s">
        <v>66</v>
      </c>
      <c r="AE43" s="10" t="s">
        <v>1253</v>
      </c>
      <c r="AF43" s="10" t="s">
        <v>1330</v>
      </c>
      <c r="AG43" s="11"/>
      <c r="AH43" s="10" t="s">
        <v>87</v>
      </c>
      <c r="AI43" s="10" t="s">
        <v>1334</v>
      </c>
    </row>
    <row r="44">
      <c r="A44" s="10" t="s">
        <v>56</v>
      </c>
      <c r="B44" s="10" t="s">
        <v>108</v>
      </c>
      <c r="C44" s="10" t="s">
        <v>78</v>
      </c>
      <c r="D44" s="11"/>
      <c r="E44" s="10" t="s">
        <v>59</v>
      </c>
      <c r="F44" s="10" t="s">
        <v>80</v>
      </c>
      <c r="G44" s="11"/>
      <c r="H44" s="10" t="s">
        <v>61</v>
      </c>
      <c r="I44" s="10" t="s">
        <v>100</v>
      </c>
      <c r="J44" s="10" t="s">
        <v>63</v>
      </c>
      <c r="K44" s="10" t="s">
        <v>64</v>
      </c>
      <c r="L44" s="10" t="s">
        <v>66</v>
      </c>
      <c r="M44" s="10" t="s">
        <v>66</v>
      </c>
      <c r="N44" s="10" t="s">
        <v>189</v>
      </c>
      <c r="O44" s="11"/>
      <c r="P44" s="11"/>
      <c r="Q44" s="10" t="s">
        <v>66</v>
      </c>
      <c r="R44" s="10" t="s">
        <v>69</v>
      </c>
      <c r="S44" s="11"/>
      <c r="T44" s="10" t="s">
        <v>70</v>
      </c>
      <c r="U44" s="10" t="s">
        <v>103</v>
      </c>
      <c r="V44" s="11"/>
      <c r="W44" s="10" t="s">
        <v>66</v>
      </c>
      <c r="X44" s="10" t="s">
        <v>66</v>
      </c>
      <c r="Y44" s="11"/>
      <c r="Z44" s="10" t="s">
        <v>74</v>
      </c>
      <c r="AA44" s="10" t="s">
        <v>74</v>
      </c>
      <c r="AB44" s="10" t="s">
        <v>74</v>
      </c>
      <c r="AC44" s="10" t="s">
        <v>69</v>
      </c>
      <c r="AD44" s="10" t="s">
        <v>66</v>
      </c>
      <c r="AE44" s="10" t="s">
        <v>1253</v>
      </c>
      <c r="AF44" s="10" t="s">
        <v>171</v>
      </c>
      <c r="AG44" s="11"/>
      <c r="AH44" s="10" t="s">
        <v>87</v>
      </c>
      <c r="AI44" s="11"/>
    </row>
    <row r="45">
      <c r="A45" s="10" t="s">
        <v>56</v>
      </c>
      <c r="B45" s="10" t="s">
        <v>108</v>
      </c>
      <c r="C45" s="10" t="s">
        <v>78</v>
      </c>
      <c r="D45" s="11"/>
      <c r="E45" s="10" t="s">
        <v>79</v>
      </c>
      <c r="F45" s="10" t="s">
        <v>92</v>
      </c>
      <c r="G45" s="11"/>
      <c r="H45" s="10" t="s">
        <v>61</v>
      </c>
      <c r="I45" s="10" t="s">
        <v>100</v>
      </c>
      <c r="J45" s="10" t="s">
        <v>63</v>
      </c>
      <c r="K45" s="10" t="s">
        <v>64</v>
      </c>
      <c r="L45" s="10" t="s">
        <v>66</v>
      </c>
      <c r="M45" s="10" t="s">
        <v>66</v>
      </c>
      <c r="N45" s="10" t="s">
        <v>83</v>
      </c>
      <c r="O45" s="11"/>
      <c r="P45" s="11"/>
      <c r="Q45" s="10" t="s">
        <v>66</v>
      </c>
      <c r="R45" s="10" t="s">
        <v>66</v>
      </c>
      <c r="S45" s="10" t="s">
        <v>123</v>
      </c>
      <c r="T45" s="11"/>
      <c r="U45" s="10" t="s">
        <v>124</v>
      </c>
      <c r="V45" s="11"/>
      <c r="W45" s="10" t="s">
        <v>66</v>
      </c>
      <c r="X45" s="10" t="s">
        <v>66</v>
      </c>
      <c r="Y45" s="11"/>
      <c r="Z45" s="10" t="s">
        <v>74</v>
      </c>
      <c r="AA45" s="10" t="s">
        <v>73</v>
      </c>
      <c r="AB45" s="10" t="s">
        <v>74</v>
      </c>
      <c r="AC45" s="10" t="s">
        <v>69</v>
      </c>
      <c r="AD45" s="10" t="s">
        <v>66</v>
      </c>
      <c r="AE45" s="10" t="s">
        <v>1253</v>
      </c>
      <c r="AF45" s="10" t="s">
        <v>1340</v>
      </c>
      <c r="AG45" s="11"/>
      <c r="AH45" s="10" t="s">
        <v>87</v>
      </c>
      <c r="AI45" s="10" t="s">
        <v>1341</v>
      </c>
    </row>
    <row r="46">
      <c r="A46" s="10" t="s">
        <v>56</v>
      </c>
      <c r="B46" s="10" t="s">
        <v>108</v>
      </c>
      <c r="C46" s="10" t="s">
        <v>58</v>
      </c>
      <c r="D46" s="11"/>
      <c r="E46" s="10" t="s">
        <v>59</v>
      </c>
      <c r="F46" s="10" t="s">
        <v>109</v>
      </c>
      <c r="G46" s="11"/>
      <c r="H46" s="10" t="s">
        <v>61</v>
      </c>
      <c r="I46" s="10" t="s">
        <v>112</v>
      </c>
      <c r="J46" s="10" t="s">
        <v>63</v>
      </c>
      <c r="K46" s="10" t="s">
        <v>64</v>
      </c>
      <c r="L46" s="10" t="s">
        <v>65</v>
      </c>
      <c r="M46" s="10" t="s">
        <v>69</v>
      </c>
      <c r="N46" s="11"/>
      <c r="O46" s="10" t="s">
        <v>102</v>
      </c>
      <c r="P46" s="11"/>
      <c r="Q46" s="10" t="s">
        <v>66</v>
      </c>
      <c r="R46" s="10" t="s">
        <v>66</v>
      </c>
      <c r="S46" s="10" t="s">
        <v>146</v>
      </c>
      <c r="T46" s="11"/>
      <c r="U46" s="10" t="s">
        <v>131</v>
      </c>
      <c r="V46" s="11"/>
      <c r="W46" s="10" t="s">
        <v>66</v>
      </c>
      <c r="X46" s="10" t="s">
        <v>66</v>
      </c>
      <c r="Y46" s="11"/>
      <c r="Z46" s="10" t="s">
        <v>72</v>
      </c>
      <c r="AA46" s="10" t="s">
        <v>74</v>
      </c>
      <c r="AB46" s="10" t="s">
        <v>982</v>
      </c>
      <c r="AC46" s="10" t="s">
        <v>66</v>
      </c>
      <c r="AD46" s="10" t="s">
        <v>65</v>
      </c>
      <c r="AE46" s="10" t="s">
        <v>1253</v>
      </c>
      <c r="AF46" s="10" t="s">
        <v>132</v>
      </c>
      <c r="AG46" s="11"/>
      <c r="AH46" s="10" t="s">
        <v>87</v>
      </c>
      <c r="AI46" s="10" t="s">
        <v>1344</v>
      </c>
    </row>
    <row r="47">
      <c r="A47" s="10" t="s">
        <v>56</v>
      </c>
      <c r="B47" s="10" t="s">
        <v>108</v>
      </c>
      <c r="C47" s="10" t="s">
        <v>58</v>
      </c>
      <c r="D47" s="11"/>
      <c r="E47" s="10" t="s">
        <v>79</v>
      </c>
      <c r="F47" s="10" t="s">
        <v>80</v>
      </c>
      <c r="G47" s="11"/>
      <c r="H47" s="10" t="s">
        <v>81</v>
      </c>
      <c r="I47" s="10" t="s">
        <v>100</v>
      </c>
      <c r="J47" s="10" t="s">
        <v>63</v>
      </c>
      <c r="K47" s="10" t="s">
        <v>64</v>
      </c>
      <c r="L47" s="10" t="s">
        <v>65</v>
      </c>
      <c r="M47" s="10" t="s">
        <v>66</v>
      </c>
      <c r="N47" s="10" t="s">
        <v>1292</v>
      </c>
      <c r="O47" s="10" t="s">
        <v>102</v>
      </c>
      <c r="P47" s="11"/>
      <c r="Q47" s="10" t="s">
        <v>69</v>
      </c>
      <c r="R47" s="10" t="s">
        <v>69</v>
      </c>
      <c r="S47" s="11"/>
      <c r="T47" s="10" t="s">
        <v>146</v>
      </c>
      <c r="U47" s="10" t="s">
        <v>124</v>
      </c>
      <c r="V47" s="11"/>
      <c r="W47" s="10" t="s">
        <v>66</v>
      </c>
      <c r="X47" s="10" t="s">
        <v>66</v>
      </c>
      <c r="Y47" s="11"/>
      <c r="Z47" s="10" t="s">
        <v>74</v>
      </c>
      <c r="AA47" s="10" t="s">
        <v>74</v>
      </c>
      <c r="AB47" s="10" t="s">
        <v>74</v>
      </c>
      <c r="AC47" s="10" t="s">
        <v>66</v>
      </c>
      <c r="AD47" s="10" t="s">
        <v>66</v>
      </c>
      <c r="AE47" s="10" t="s">
        <v>1253</v>
      </c>
      <c r="AF47" s="10" t="s">
        <v>214</v>
      </c>
      <c r="AG47" s="11"/>
      <c r="AH47" s="10" t="s">
        <v>87</v>
      </c>
      <c r="AI47" s="10" t="s">
        <v>140</v>
      </c>
    </row>
    <row r="48">
      <c r="A48" s="10" t="s">
        <v>56</v>
      </c>
      <c r="B48" s="10" t="s">
        <v>108</v>
      </c>
      <c r="C48" s="10" t="s">
        <v>58</v>
      </c>
      <c r="D48" s="11"/>
      <c r="E48" s="10" t="s">
        <v>59</v>
      </c>
      <c r="F48" s="10" t="s">
        <v>80</v>
      </c>
      <c r="G48" s="11"/>
      <c r="H48" s="10" t="s">
        <v>61</v>
      </c>
      <c r="I48" s="10" t="s">
        <v>62</v>
      </c>
      <c r="J48" s="10" t="s">
        <v>63</v>
      </c>
      <c r="K48" s="10" t="s">
        <v>64</v>
      </c>
      <c r="L48" s="10" t="s">
        <v>66</v>
      </c>
      <c r="M48" s="10" t="s">
        <v>66</v>
      </c>
      <c r="N48" s="10" t="s">
        <v>189</v>
      </c>
      <c r="O48" s="11"/>
      <c r="P48" s="11"/>
      <c r="Q48" s="10" t="s">
        <v>66</v>
      </c>
      <c r="R48" s="10" t="s">
        <v>66</v>
      </c>
      <c r="S48" s="10" t="s">
        <v>70</v>
      </c>
      <c r="T48" s="11"/>
      <c r="U48" s="10" t="s">
        <v>147</v>
      </c>
      <c r="V48" s="11"/>
      <c r="W48" s="10" t="s">
        <v>66</v>
      </c>
      <c r="X48" s="10" t="s">
        <v>66</v>
      </c>
      <c r="Y48" s="11"/>
      <c r="Z48" s="10" t="s">
        <v>74</v>
      </c>
      <c r="AA48" s="10" t="s">
        <v>74</v>
      </c>
      <c r="AB48" s="10" t="s">
        <v>74</v>
      </c>
      <c r="AC48" s="10" t="s">
        <v>69</v>
      </c>
      <c r="AD48" s="10" t="s">
        <v>66</v>
      </c>
      <c r="AE48" s="10" t="s">
        <v>1253</v>
      </c>
      <c r="AF48" s="10" t="s">
        <v>1354</v>
      </c>
      <c r="AG48" s="11"/>
      <c r="AH48" s="10" t="s">
        <v>87</v>
      </c>
      <c r="AI48" s="10" t="s">
        <v>1355</v>
      </c>
    </row>
    <row r="49">
      <c r="A49" s="10" t="s">
        <v>98</v>
      </c>
      <c r="B49" s="10" t="s">
        <v>108</v>
      </c>
      <c r="C49" s="10" t="s">
        <v>78</v>
      </c>
      <c r="D49" s="11"/>
      <c r="E49" s="10" t="s">
        <v>138</v>
      </c>
      <c r="F49" s="10" t="s">
        <v>92</v>
      </c>
      <c r="G49" s="11"/>
      <c r="H49" s="10" t="s">
        <v>81</v>
      </c>
      <c r="I49" s="10" t="s">
        <v>100</v>
      </c>
      <c r="J49" s="10" t="s">
        <v>63</v>
      </c>
      <c r="K49" s="10" t="s">
        <v>64</v>
      </c>
      <c r="L49" s="10" t="s">
        <v>69</v>
      </c>
      <c r="M49" s="10" t="s">
        <v>66</v>
      </c>
      <c r="N49" s="10" t="s">
        <v>1292</v>
      </c>
      <c r="O49" s="10" t="s">
        <v>102</v>
      </c>
      <c r="P49" s="11"/>
      <c r="Q49" s="10" t="s">
        <v>69</v>
      </c>
      <c r="R49" s="10" t="s">
        <v>69</v>
      </c>
      <c r="S49" s="11"/>
      <c r="T49" s="10" t="s">
        <v>146</v>
      </c>
      <c r="U49" s="10" t="s">
        <v>124</v>
      </c>
      <c r="V49" s="11"/>
      <c r="W49" s="10" t="s">
        <v>65</v>
      </c>
      <c r="X49" s="10" t="s">
        <v>66</v>
      </c>
      <c r="Y49" s="11"/>
      <c r="Z49" s="10" t="s">
        <v>74</v>
      </c>
      <c r="AA49" s="10" t="s">
        <v>74</v>
      </c>
      <c r="AB49" s="10" t="s">
        <v>74</v>
      </c>
      <c r="AC49" s="10" t="s">
        <v>69</v>
      </c>
      <c r="AD49" s="10" t="s">
        <v>66</v>
      </c>
      <c r="AE49" s="10" t="s">
        <v>1253</v>
      </c>
      <c r="AF49" s="10" t="s">
        <v>181</v>
      </c>
      <c r="AG49" s="11"/>
      <c r="AH49" s="10" t="s">
        <v>87</v>
      </c>
      <c r="AI49" s="11"/>
    </row>
    <row r="50">
      <c r="A50" s="10" t="s">
        <v>56</v>
      </c>
      <c r="B50" s="10" t="s">
        <v>1241</v>
      </c>
      <c r="C50" s="10" t="s">
        <v>1358</v>
      </c>
      <c r="D50" s="11"/>
      <c r="E50" s="10" t="s">
        <v>59</v>
      </c>
      <c r="F50" s="10" t="s">
        <v>92</v>
      </c>
      <c r="G50" s="11"/>
      <c r="H50" s="10" t="s">
        <v>968</v>
      </c>
      <c r="I50" s="10" t="s">
        <v>93</v>
      </c>
      <c r="J50" s="10" t="s">
        <v>63</v>
      </c>
      <c r="K50" s="10" t="s">
        <v>64</v>
      </c>
      <c r="L50" s="10" t="s">
        <v>66</v>
      </c>
      <c r="M50" s="10" t="s">
        <v>66</v>
      </c>
      <c r="N50" s="10" t="s">
        <v>189</v>
      </c>
      <c r="O50" s="11"/>
      <c r="P50" s="11"/>
      <c r="Q50" s="10" t="s">
        <v>66</v>
      </c>
      <c r="R50" s="10" t="s">
        <v>66</v>
      </c>
      <c r="S50" s="10" t="s">
        <v>70</v>
      </c>
      <c r="T50" s="11"/>
      <c r="U50" s="10" t="s">
        <v>71</v>
      </c>
      <c r="V50" s="11"/>
      <c r="W50" s="10" t="s">
        <v>66</v>
      </c>
      <c r="X50" s="10" t="s">
        <v>66</v>
      </c>
      <c r="Y50" s="11"/>
      <c r="Z50" s="10" t="s">
        <v>74</v>
      </c>
      <c r="AA50" s="10" t="s">
        <v>73</v>
      </c>
      <c r="AB50" s="10" t="s">
        <v>73</v>
      </c>
      <c r="AC50" s="10" t="s">
        <v>66</v>
      </c>
      <c r="AD50" s="10" t="s">
        <v>66</v>
      </c>
      <c r="AE50" s="10" t="s">
        <v>1253</v>
      </c>
      <c r="AF50" s="10" t="s">
        <v>1366</v>
      </c>
      <c r="AG50" s="11"/>
      <c r="AH50" s="10" t="s">
        <v>87</v>
      </c>
      <c r="AI50" s="10" t="s">
        <v>126</v>
      </c>
    </row>
    <row r="51">
      <c r="A51" s="10" t="s">
        <v>98</v>
      </c>
      <c r="B51" s="10" t="s">
        <v>108</v>
      </c>
      <c r="C51" s="10" t="s">
        <v>78</v>
      </c>
      <c r="D51" s="11"/>
      <c r="E51" s="10" t="s">
        <v>79</v>
      </c>
      <c r="F51" s="10" t="s">
        <v>80</v>
      </c>
      <c r="G51" s="11"/>
      <c r="H51" s="10" t="s">
        <v>81</v>
      </c>
      <c r="I51" s="10" t="s">
        <v>100</v>
      </c>
      <c r="J51" s="10" t="s">
        <v>63</v>
      </c>
      <c r="K51" s="10" t="s">
        <v>64</v>
      </c>
      <c r="L51" s="10" t="s">
        <v>65</v>
      </c>
      <c r="M51" s="10" t="s">
        <v>66</v>
      </c>
      <c r="N51" s="10" t="s">
        <v>83</v>
      </c>
      <c r="O51" s="11"/>
      <c r="P51" s="11"/>
      <c r="Q51" s="10" t="s">
        <v>69</v>
      </c>
      <c r="R51" s="10" t="s">
        <v>69</v>
      </c>
      <c r="S51" s="11"/>
      <c r="T51" s="10" t="s">
        <v>123</v>
      </c>
      <c r="U51" s="10" t="s">
        <v>124</v>
      </c>
      <c r="V51" s="11"/>
      <c r="W51" s="10" t="s">
        <v>66</v>
      </c>
      <c r="X51" s="10" t="s">
        <v>66</v>
      </c>
      <c r="Y51" s="11"/>
      <c r="Z51" s="10" t="s">
        <v>74</v>
      </c>
      <c r="AA51" s="10" t="s">
        <v>74</v>
      </c>
      <c r="AB51" s="10" t="s">
        <v>73</v>
      </c>
      <c r="AC51" s="10" t="s">
        <v>65</v>
      </c>
      <c r="AD51" s="10" t="s">
        <v>66</v>
      </c>
      <c r="AE51" s="10" t="s">
        <v>1253</v>
      </c>
      <c r="AF51" s="10" t="s">
        <v>1368</v>
      </c>
      <c r="AG51" s="11"/>
      <c r="AH51" s="10" t="s">
        <v>87</v>
      </c>
      <c r="AI51" s="10" t="s">
        <v>126</v>
      </c>
    </row>
    <row r="52">
      <c r="A52" s="10" t="s">
        <v>98</v>
      </c>
      <c r="B52" s="10" t="s">
        <v>108</v>
      </c>
      <c r="C52" s="10" t="s">
        <v>78</v>
      </c>
      <c r="D52" s="11"/>
      <c r="E52" s="10" t="s">
        <v>59</v>
      </c>
      <c r="F52" s="10" t="s">
        <v>92</v>
      </c>
      <c r="G52" s="11"/>
      <c r="H52" s="10" t="s">
        <v>61</v>
      </c>
      <c r="I52" s="10" t="s">
        <v>100</v>
      </c>
      <c r="J52" s="10" t="s">
        <v>63</v>
      </c>
      <c r="K52" s="10" t="s">
        <v>64</v>
      </c>
      <c r="L52" s="10" t="s">
        <v>69</v>
      </c>
      <c r="M52" s="10" t="s">
        <v>66</v>
      </c>
      <c r="N52" s="10" t="s">
        <v>83</v>
      </c>
      <c r="O52" s="11"/>
      <c r="P52" s="11"/>
      <c r="Q52" s="10" t="s">
        <v>69</v>
      </c>
      <c r="R52" s="10" t="s">
        <v>66</v>
      </c>
      <c r="S52" s="10" t="s">
        <v>123</v>
      </c>
      <c r="T52" s="11"/>
      <c r="U52" s="10" t="s">
        <v>124</v>
      </c>
      <c r="V52" s="11"/>
      <c r="W52" s="10" t="s">
        <v>66</v>
      </c>
      <c r="X52" s="10" t="s">
        <v>66</v>
      </c>
      <c r="Y52" s="11"/>
      <c r="Z52" s="10" t="s">
        <v>74</v>
      </c>
      <c r="AA52" s="10" t="s">
        <v>74</v>
      </c>
      <c r="AB52" s="10" t="s">
        <v>74</v>
      </c>
      <c r="AC52" s="10" t="s">
        <v>65</v>
      </c>
      <c r="AD52" s="10" t="s">
        <v>69</v>
      </c>
      <c r="AE52" s="10" t="s">
        <v>1253</v>
      </c>
      <c r="AF52" s="10" t="s">
        <v>200</v>
      </c>
      <c r="AG52" s="11"/>
      <c r="AH52" s="10" t="s">
        <v>87</v>
      </c>
      <c r="AI52" s="10" t="s">
        <v>1373</v>
      </c>
    </row>
    <row r="53">
      <c r="A53" s="10" t="s">
        <v>56</v>
      </c>
      <c r="B53" s="10" t="s">
        <v>108</v>
      </c>
      <c r="C53" s="10" t="s">
        <v>78</v>
      </c>
      <c r="D53" s="11"/>
      <c r="E53" s="10" t="s">
        <v>138</v>
      </c>
      <c r="F53" s="10" t="s">
        <v>80</v>
      </c>
      <c r="G53" s="11"/>
      <c r="H53" s="10" t="s">
        <v>61</v>
      </c>
      <c r="I53" s="10" t="s">
        <v>112</v>
      </c>
      <c r="J53" s="10" t="s">
        <v>63</v>
      </c>
      <c r="K53" s="10" t="s">
        <v>64</v>
      </c>
      <c r="L53" s="10" t="s">
        <v>66</v>
      </c>
      <c r="M53" s="10" t="s">
        <v>66</v>
      </c>
      <c r="N53" s="10" t="s">
        <v>83</v>
      </c>
      <c r="O53" s="11"/>
      <c r="P53" s="11"/>
      <c r="Q53" s="10" t="s">
        <v>66</v>
      </c>
      <c r="R53" s="10" t="s">
        <v>69</v>
      </c>
      <c r="S53" s="11"/>
      <c r="T53" s="10" t="s">
        <v>123</v>
      </c>
      <c r="U53" s="10" t="s">
        <v>131</v>
      </c>
      <c r="V53" s="11"/>
      <c r="W53" s="10" t="s">
        <v>65</v>
      </c>
      <c r="X53" s="10" t="s">
        <v>66</v>
      </c>
      <c r="Y53" s="11"/>
      <c r="Z53" s="10" t="s">
        <v>73</v>
      </c>
      <c r="AA53" s="10" t="s">
        <v>74</v>
      </c>
      <c r="AB53" s="10" t="s">
        <v>982</v>
      </c>
      <c r="AC53" s="10" t="s">
        <v>66</v>
      </c>
      <c r="AD53" s="10" t="s">
        <v>66</v>
      </c>
      <c r="AE53" s="10" t="s">
        <v>1253</v>
      </c>
      <c r="AF53" s="10" t="s">
        <v>214</v>
      </c>
      <c r="AG53" s="11"/>
      <c r="AH53" s="10" t="s">
        <v>87</v>
      </c>
      <c r="AI53" s="10" t="s">
        <v>1376</v>
      </c>
    </row>
    <row r="54">
      <c r="A54" s="10" t="s">
        <v>98</v>
      </c>
      <c r="B54" s="10" t="s">
        <v>108</v>
      </c>
      <c r="C54" s="10" t="s">
        <v>78</v>
      </c>
      <c r="D54" s="11"/>
      <c r="E54" s="10" t="s">
        <v>957</v>
      </c>
      <c r="F54" s="10" t="s">
        <v>80</v>
      </c>
      <c r="G54" s="11"/>
      <c r="H54" s="10" t="s">
        <v>81</v>
      </c>
      <c r="I54" s="10" t="s">
        <v>93</v>
      </c>
      <c r="J54" s="10" t="s">
        <v>63</v>
      </c>
      <c r="K54" s="10" t="s">
        <v>64</v>
      </c>
      <c r="L54" s="10" t="s">
        <v>66</v>
      </c>
      <c r="M54" s="10" t="s">
        <v>66</v>
      </c>
      <c r="N54" s="10" t="s">
        <v>83</v>
      </c>
      <c r="O54" s="11"/>
      <c r="P54" s="11"/>
      <c r="Q54" s="10" t="s">
        <v>69</v>
      </c>
      <c r="R54" s="10" t="s">
        <v>69</v>
      </c>
      <c r="S54" s="11"/>
      <c r="T54" s="10" t="s">
        <v>70</v>
      </c>
      <c r="U54" s="10" t="s">
        <v>1379</v>
      </c>
      <c r="V54" s="10" t="s">
        <v>1380</v>
      </c>
      <c r="W54" s="10" t="s">
        <v>66</v>
      </c>
      <c r="X54" s="10" t="s">
        <v>66</v>
      </c>
      <c r="Y54" s="11"/>
      <c r="Z54" s="10" t="s">
        <v>74</v>
      </c>
      <c r="AA54" s="10" t="s">
        <v>74</v>
      </c>
      <c r="AB54" s="10" t="s">
        <v>74</v>
      </c>
      <c r="AC54" s="10" t="s">
        <v>69</v>
      </c>
      <c r="AD54" s="10" t="s">
        <v>65</v>
      </c>
      <c r="AE54" s="10" t="s">
        <v>1253</v>
      </c>
      <c r="AF54" s="10" t="s">
        <v>1381</v>
      </c>
      <c r="AG54" s="10" t="s">
        <v>1382</v>
      </c>
      <c r="AH54" s="10" t="s">
        <v>87</v>
      </c>
      <c r="AI54" s="10" t="s">
        <v>1383</v>
      </c>
    </row>
    <row r="55">
      <c r="A55" s="10" t="s">
        <v>56</v>
      </c>
      <c r="B55" s="10" t="s">
        <v>1241</v>
      </c>
      <c r="C55" s="10" t="s">
        <v>58</v>
      </c>
      <c r="D55" s="11"/>
      <c r="E55" s="10" t="s">
        <v>138</v>
      </c>
      <c r="F55" s="10" t="s">
        <v>109</v>
      </c>
      <c r="G55" s="11"/>
      <c r="H55" s="10" t="s">
        <v>61</v>
      </c>
      <c r="I55" s="10" t="s">
        <v>62</v>
      </c>
      <c r="J55" s="10" t="s">
        <v>63</v>
      </c>
      <c r="K55" s="10" t="s">
        <v>64</v>
      </c>
      <c r="L55" s="10" t="s">
        <v>65</v>
      </c>
      <c r="M55" s="10" t="s">
        <v>66</v>
      </c>
      <c r="N55" s="10" t="s">
        <v>67</v>
      </c>
      <c r="O55" s="10" t="s">
        <v>1323</v>
      </c>
      <c r="P55" s="11"/>
      <c r="Q55" s="10" t="s">
        <v>66</v>
      </c>
      <c r="R55" s="10" t="s">
        <v>66</v>
      </c>
      <c r="S55" s="10" t="s">
        <v>70</v>
      </c>
      <c r="T55" s="11"/>
      <c r="U55" s="10" t="s">
        <v>213</v>
      </c>
      <c r="V55" s="11"/>
      <c r="W55" s="10" t="s">
        <v>65</v>
      </c>
      <c r="X55" s="10" t="s">
        <v>66</v>
      </c>
      <c r="Y55" s="11"/>
      <c r="Z55" s="10" t="s">
        <v>73</v>
      </c>
      <c r="AA55" s="10" t="s">
        <v>72</v>
      </c>
      <c r="AB55" s="10" t="s">
        <v>73</v>
      </c>
      <c r="AC55" s="10" t="s">
        <v>65</v>
      </c>
      <c r="AD55" s="10" t="s">
        <v>69</v>
      </c>
      <c r="AE55" s="10" t="s">
        <v>1298</v>
      </c>
      <c r="AF55" s="10" t="s">
        <v>1392</v>
      </c>
      <c r="AG55" s="11"/>
      <c r="AH55" s="10" t="s">
        <v>87</v>
      </c>
      <c r="AI55" s="10" t="s">
        <v>1393</v>
      </c>
    </row>
    <row r="56">
      <c r="A56" s="10" t="s">
        <v>98</v>
      </c>
      <c r="B56" s="10" t="s">
        <v>108</v>
      </c>
      <c r="C56" s="10" t="s">
        <v>78</v>
      </c>
      <c r="D56" s="11"/>
      <c r="E56" s="10" t="s">
        <v>79</v>
      </c>
      <c r="F56" s="10" t="s">
        <v>80</v>
      </c>
      <c r="G56" s="11"/>
      <c r="H56" s="10" t="s">
        <v>81</v>
      </c>
      <c r="I56" s="10" t="s">
        <v>112</v>
      </c>
      <c r="J56" s="10" t="s">
        <v>63</v>
      </c>
      <c r="K56" s="10" t="s">
        <v>64</v>
      </c>
      <c r="L56" s="10" t="s">
        <v>65</v>
      </c>
      <c r="M56" s="10" t="s">
        <v>66</v>
      </c>
      <c r="N56" s="10" t="s">
        <v>1292</v>
      </c>
      <c r="O56" s="10" t="s">
        <v>68</v>
      </c>
      <c r="P56" s="11"/>
      <c r="Q56" s="10" t="s">
        <v>66</v>
      </c>
      <c r="R56" s="10" t="s">
        <v>69</v>
      </c>
      <c r="S56" s="11"/>
      <c r="T56" s="10" t="s">
        <v>146</v>
      </c>
      <c r="U56" s="10" t="s">
        <v>973</v>
      </c>
      <c r="V56" s="11"/>
      <c r="W56" s="10" t="s">
        <v>66</v>
      </c>
      <c r="X56" s="10" t="s">
        <v>66</v>
      </c>
      <c r="Y56" s="11"/>
      <c r="Z56" s="10" t="s">
        <v>73</v>
      </c>
      <c r="AA56" s="10" t="s">
        <v>74</v>
      </c>
      <c r="AB56" s="10" t="s">
        <v>73</v>
      </c>
      <c r="AC56" s="10" t="s">
        <v>65</v>
      </c>
      <c r="AD56" s="10" t="s">
        <v>65</v>
      </c>
      <c r="AE56" s="10" t="s">
        <v>1298</v>
      </c>
      <c r="AF56" s="10" t="s">
        <v>232</v>
      </c>
      <c r="AG56" s="11"/>
      <c r="AH56" s="10" t="s">
        <v>87</v>
      </c>
      <c r="AI56" s="11"/>
    </row>
    <row r="57">
      <c r="A57" s="10" t="s">
        <v>98</v>
      </c>
      <c r="B57" s="10" t="s">
        <v>108</v>
      </c>
      <c r="C57" s="10" t="s">
        <v>78</v>
      </c>
      <c r="D57" s="11"/>
      <c r="E57" s="10" t="s">
        <v>138</v>
      </c>
      <c r="F57" s="10" t="s">
        <v>80</v>
      </c>
      <c r="G57" s="11"/>
      <c r="H57" s="10" t="s">
        <v>81</v>
      </c>
      <c r="I57" s="10" t="s">
        <v>93</v>
      </c>
      <c r="J57" s="10" t="s">
        <v>63</v>
      </c>
      <c r="K57" s="10" t="s">
        <v>64</v>
      </c>
      <c r="L57" s="10" t="s">
        <v>66</v>
      </c>
      <c r="M57" s="10" t="s">
        <v>66</v>
      </c>
      <c r="N57" s="10" t="s">
        <v>83</v>
      </c>
      <c r="O57" s="11"/>
      <c r="P57" s="11"/>
      <c r="Q57" s="10" t="s">
        <v>66</v>
      </c>
      <c r="R57" s="10" t="s">
        <v>69</v>
      </c>
      <c r="S57" s="11"/>
      <c r="T57" s="10" t="s">
        <v>70</v>
      </c>
      <c r="U57" s="10" t="s">
        <v>973</v>
      </c>
      <c r="V57" s="11"/>
      <c r="W57" s="10" t="s">
        <v>66</v>
      </c>
      <c r="X57" s="10" t="s">
        <v>66</v>
      </c>
      <c r="Y57" s="11"/>
      <c r="Z57" s="10" t="s">
        <v>74</v>
      </c>
      <c r="AA57" s="10" t="s">
        <v>74</v>
      </c>
      <c r="AB57" s="10" t="s">
        <v>74</v>
      </c>
      <c r="AC57" s="10" t="s">
        <v>69</v>
      </c>
      <c r="AD57" s="10" t="s">
        <v>65</v>
      </c>
      <c r="AE57" s="10" t="s">
        <v>1253</v>
      </c>
      <c r="AF57" s="10" t="s">
        <v>963</v>
      </c>
      <c r="AG57" s="11"/>
      <c r="AH57" s="10" t="s">
        <v>87</v>
      </c>
      <c r="AI57" s="10" t="s">
        <v>140</v>
      </c>
    </row>
    <row r="58">
      <c r="A58" s="10" t="s">
        <v>98</v>
      </c>
      <c r="B58" s="10" t="s">
        <v>108</v>
      </c>
      <c r="C58" s="10" t="s">
        <v>58</v>
      </c>
      <c r="D58" s="11"/>
      <c r="E58" s="10" t="s">
        <v>138</v>
      </c>
      <c r="F58" s="10" t="s">
        <v>92</v>
      </c>
      <c r="G58" s="11"/>
      <c r="H58" s="10" t="s">
        <v>99</v>
      </c>
      <c r="I58" s="10" t="s">
        <v>100</v>
      </c>
      <c r="J58" s="10" t="s">
        <v>63</v>
      </c>
      <c r="K58" s="10" t="s">
        <v>64</v>
      </c>
      <c r="L58" s="10" t="s">
        <v>66</v>
      </c>
      <c r="M58" s="10" t="s">
        <v>66</v>
      </c>
      <c r="N58" s="10" t="s">
        <v>189</v>
      </c>
      <c r="O58" s="11"/>
      <c r="P58" s="11"/>
      <c r="Q58" s="10" t="s">
        <v>66</v>
      </c>
      <c r="R58" s="10" t="s">
        <v>69</v>
      </c>
      <c r="S58" s="11"/>
      <c r="T58" s="10" t="s">
        <v>84</v>
      </c>
      <c r="U58" s="10" t="s">
        <v>124</v>
      </c>
      <c r="V58" s="11"/>
      <c r="W58" s="10" t="s">
        <v>66</v>
      </c>
      <c r="X58" s="10" t="s">
        <v>66</v>
      </c>
      <c r="Y58" s="11"/>
      <c r="Z58" s="10" t="s">
        <v>74</v>
      </c>
      <c r="AA58" s="10" t="s">
        <v>74</v>
      </c>
      <c r="AB58" s="10" t="s">
        <v>74</v>
      </c>
      <c r="AC58" s="10" t="s">
        <v>69</v>
      </c>
      <c r="AD58" s="10" t="s">
        <v>66</v>
      </c>
      <c r="AE58" s="10" t="s">
        <v>1253</v>
      </c>
      <c r="AF58" s="10" t="s">
        <v>197</v>
      </c>
      <c r="AG58" s="11"/>
      <c r="AH58" s="10" t="s">
        <v>87</v>
      </c>
      <c r="AI58" s="10" t="s">
        <v>1410</v>
      </c>
    </row>
    <row r="59">
      <c r="A59" s="10" t="s">
        <v>98</v>
      </c>
      <c r="B59" s="10" t="s">
        <v>108</v>
      </c>
      <c r="C59" s="10" t="s">
        <v>78</v>
      </c>
      <c r="D59" s="11"/>
      <c r="E59" s="10" t="s">
        <v>79</v>
      </c>
      <c r="F59" s="10" t="s">
        <v>80</v>
      </c>
      <c r="G59" s="11"/>
      <c r="H59" s="10" t="s">
        <v>61</v>
      </c>
      <c r="I59" s="10" t="s">
        <v>93</v>
      </c>
      <c r="J59" s="10" t="s">
        <v>63</v>
      </c>
      <c r="K59" s="10" t="s">
        <v>64</v>
      </c>
      <c r="L59" s="10" t="s">
        <v>65</v>
      </c>
      <c r="M59" s="10" t="s">
        <v>66</v>
      </c>
      <c r="N59" s="10" t="s">
        <v>189</v>
      </c>
      <c r="O59" s="11"/>
      <c r="P59" s="11"/>
      <c r="Q59" s="10" t="s">
        <v>69</v>
      </c>
      <c r="R59" s="10" t="s">
        <v>69</v>
      </c>
      <c r="S59" s="11"/>
      <c r="T59" s="10" t="s">
        <v>123</v>
      </c>
      <c r="U59" s="10" t="s">
        <v>147</v>
      </c>
      <c r="V59" s="11"/>
      <c r="W59" s="10" t="s">
        <v>69</v>
      </c>
      <c r="X59" s="10" t="s">
        <v>66</v>
      </c>
      <c r="Y59" s="11"/>
      <c r="Z59" s="10" t="s">
        <v>73</v>
      </c>
      <c r="AA59" s="10" t="s">
        <v>74</v>
      </c>
      <c r="AB59" s="10" t="s">
        <v>74</v>
      </c>
      <c r="AC59" s="10" t="s">
        <v>69</v>
      </c>
      <c r="AD59" s="10" t="s">
        <v>66</v>
      </c>
      <c r="AE59" s="10" t="s">
        <v>1253</v>
      </c>
      <c r="AF59" s="10" t="s">
        <v>1423</v>
      </c>
      <c r="AG59" s="11"/>
      <c r="AH59" s="10" t="s">
        <v>87</v>
      </c>
      <c r="AI59" s="10" t="s">
        <v>140</v>
      </c>
    </row>
    <row r="60">
      <c r="A60" s="10" t="s">
        <v>98</v>
      </c>
      <c r="B60" s="10" t="s">
        <v>1241</v>
      </c>
      <c r="C60" s="10" t="s">
        <v>58</v>
      </c>
      <c r="D60" s="11"/>
      <c r="E60" s="10" t="s">
        <v>138</v>
      </c>
      <c r="F60" s="10" t="s">
        <v>92</v>
      </c>
      <c r="G60" s="11"/>
      <c r="H60" s="10" t="s">
        <v>61</v>
      </c>
      <c r="I60" s="10" t="s">
        <v>62</v>
      </c>
      <c r="J60" s="10" t="s">
        <v>63</v>
      </c>
      <c r="K60" s="10" t="s">
        <v>64</v>
      </c>
      <c r="L60" s="10" t="s">
        <v>66</v>
      </c>
      <c r="M60" s="10" t="s">
        <v>66</v>
      </c>
      <c r="N60" s="10" t="s">
        <v>83</v>
      </c>
      <c r="O60" s="11"/>
      <c r="P60" s="11"/>
      <c r="Q60" s="10" t="s">
        <v>66</v>
      </c>
      <c r="R60" s="10" t="s">
        <v>66</v>
      </c>
      <c r="S60" s="10" t="s">
        <v>123</v>
      </c>
      <c r="T60" s="11"/>
      <c r="U60" s="10" t="s">
        <v>161</v>
      </c>
      <c r="V60" s="11"/>
      <c r="W60" s="10" t="s">
        <v>66</v>
      </c>
      <c r="X60" s="10" t="s">
        <v>66</v>
      </c>
      <c r="Y60" s="11"/>
      <c r="Z60" s="10" t="s">
        <v>73</v>
      </c>
      <c r="AA60" s="10" t="s">
        <v>74</v>
      </c>
      <c r="AB60" s="10" t="s">
        <v>74</v>
      </c>
      <c r="AC60" s="10" t="s">
        <v>65</v>
      </c>
      <c r="AD60" s="10" t="s">
        <v>66</v>
      </c>
      <c r="AE60" s="10" t="s">
        <v>1253</v>
      </c>
      <c r="AF60" s="10" t="s">
        <v>1426</v>
      </c>
      <c r="AG60" s="11"/>
      <c r="AH60" s="10" t="s">
        <v>87</v>
      </c>
      <c r="AI60" s="10" t="s">
        <v>1427</v>
      </c>
    </row>
    <row r="61">
      <c r="A61" s="10" t="s">
        <v>98</v>
      </c>
      <c r="B61" s="10" t="s">
        <v>1241</v>
      </c>
      <c r="C61" s="10" t="s">
        <v>58</v>
      </c>
      <c r="D61" s="11"/>
      <c r="E61" s="10" t="s">
        <v>59</v>
      </c>
      <c r="F61" s="10" t="s">
        <v>92</v>
      </c>
      <c r="G61" s="11"/>
      <c r="H61" s="10" t="s">
        <v>99</v>
      </c>
      <c r="I61" s="10" t="s">
        <v>62</v>
      </c>
      <c r="J61" s="10" t="s">
        <v>63</v>
      </c>
      <c r="K61" s="10" t="s">
        <v>64</v>
      </c>
      <c r="L61" s="10" t="s">
        <v>65</v>
      </c>
      <c r="M61" s="10" t="s">
        <v>66</v>
      </c>
      <c r="N61" s="10" t="s">
        <v>67</v>
      </c>
      <c r="O61" s="10" t="s">
        <v>68</v>
      </c>
      <c r="P61" s="11"/>
      <c r="Q61" s="10" t="s">
        <v>66</v>
      </c>
      <c r="R61" s="10" t="s">
        <v>66</v>
      </c>
      <c r="S61" s="10" t="s">
        <v>146</v>
      </c>
      <c r="T61" s="11"/>
      <c r="U61" s="10" t="s">
        <v>147</v>
      </c>
      <c r="V61" s="11"/>
      <c r="W61" s="10" t="s">
        <v>65</v>
      </c>
      <c r="X61" s="10" t="s">
        <v>1266</v>
      </c>
      <c r="Y61" s="11"/>
      <c r="Z61" s="10" t="s">
        <v>72</v>
      </c>
      <c r="AA61" s="10" t="s">
        <v>73</v>
      </c>
      <c r="AB61" s="10" t="s">
        <v>73</v>
      </c>
      <c r="AC61" s="10" t="s">
        <v>65</v>
      </c>
      <c r="AD61" s="10" t="s">
        <v>66</v>
      </c>
      <c r="AE61" s="10" t="s">
        <v>1298</v>
      </c>
      <c r="AF61" s="10" t="s">
        <v>1443</v>
      </c>
      <c r="AG61" s="11"/>
      <c r="AH61" s="10" t="s">
        <v>87</v>
      </c>
      <c r="AI61" s="10" t="s">
        <v>1444</v>
      </c>
    </row>
    <row r="62">
      <c r="A62" s="10" t="s">
        <v>56</v>
      </c>
      <c r="B62" s="10" t="s">
        <v>1241</v>
      </c>
      <c r="C62" s="10" t="s">
        <v>58</v>
      </c>
      <c r="D62" s="11"/>
      <c r="E62" s="10" t="s">
        <v>59</v>
      </c>
      <c r="F62" s="10" t="s">
        <v>92</v>
      </c>
      <c r="G62" s="11"/>
      <c r="H62" s="10" t="s">
        <v>99</v>
      </c>
      <c r="I62" s="10" t="s">
        <v>82</v>
      </c>
      <c r="J62" s="10" t="s">
        <v>63</v>
      </c>
      <c r="K62" s="10" t="s">
        <v>64</v>
      </c>
      <c r="L62" s="10" t="s">
        <v>65</v>
      </c>
      <c r="M62" s="10" t="s">
        <v>69</v>
      </c>
      <c r="N62" s="11"/>
      <c r="O62" s="10" t="s">
        <v>102</v>
      </c>
      <c r="P62" s="11"/>
      <c r="Q62" s="10" t="s">
        <v>69</v>
      </c>
      <c r="R62" s="10" t="s">
        <v>69</v>
      </c>
      <c r="S62" s="11"/>
      <c r="T62" s="10" t="s">
        <v>70</v>
      </c>
      <c r="U62" s="10" t="s">
        <v>1297</v>
      </c>
      <c r="V62" s="11"/>
      <c r="W62" s="10" t="s">
        <v>65</v>
      </c>
      <c r="X62" s="10" t="s">
        <v>1266</v>
      </c>
      <c r="Y62" s="11"/>
      <c r="Z62" s="10" t="s">
        <v>72</v>
      </c>
      <c r="AA62" s="10" t="s">
        <v>72</v>
      </c>
      <c r="AB62" s="10" t="s">
        <v>73</v>
      </c>
      <c r="AC62" s="10" t="s">
        <v>65</v>
      </c>
      <c r="AD62" s="10" t="s">
        <v>65</v>
      </c>
      <c r="AE62" s="10" t="s">
        <v>1253</v>
      </c>
      <c r="AF62" s="10" t="s">
        <v>1426</v>
      </c>
      <c r="AG62" s="11"/>
      <c r="AH62" s="10" t="s">
        <v>87</v>
      </c>
      <c r="AI62" s="10" t="s">
        <v>1448</v>
      </c>
    </row>
    <row r="63">
      <c r="A63" s="10" t="s">
        <v>56</v>
      </c>
      <c r="B63" s="10" t="s">
        <v>1241</v>
      </c>
      <c r="C63" s="10" t="s">
        <v>58</v>
      </c>
      <c r="D63" s="11"/>
      <c r="E63" s="10" t="s">
        <v>59</v>
      </c>
      <c r="F63" s="10" t="s">
        <v>80</v>
      </c>
      <c r="G63" s="11"/>
      <c r="H63" s="10" t="s">
        <v>99</v>
      </c>
      <c r="I63" s="10" t="s">
        <v>100</v>
      </c>
      <c r="J63" s="10" t="s">
        <v>63</v>
      </c>
      <c r="K63" s="10" t="s">
        <v>64</v>
      </c>
      <c r="L63" s="10" t="s">
        <v>65</v>
      </c>
      <c r="M63" s="10" t="s">
        <v>66</v>
      </c>
      <c r="N63" s="10" t="s">
        <v>189</v>
      </c>
      <c r="O63" s="11"/>
      <c r="P63" s="11"/>
      <c r="Q63" s="10" t="s">
        <v>66</v>
      </c>
      <c r="R63" s="10" t="s">
        <v>66</v>
      </c>
      <c r="S63" s="10" t="s">
        <v>146</v>
      </c>
      <c r="T63" s="11"/>
      <c r="U63" s="10" t="s">
        <v>161</v>
      </c>
      <c r="V63" s="11"/>
      <c r="W63" s="10" t="s">
        <v>66</v>
      </c>
      <c r="X63" s="10" t="s">
        <v>66</v>
      </c>
      <c r="Y63" s="11"/>
      <c r="Z63" s="10" t="s">
        <v>72</v>
      </c>
      <c r="AA63" s="10" t="s">
        <v>73</v>
      </c>
      <c r="AB63" s="10" t="s">
        <v>74</v>
      </c>
      <c r="AC63" s="10" t="s">
        <v>66</v>
      </c>
      <c r="AD63" s="10" t="s">
        <v>66</v>
      </c>
      <c r="AE63" s="10" t="s">
        <v>1298</v>
      </c>
      <c r="AF63" s="10" t="s">
        <v>1354</v>
      </c>
      <c r="AG63" s="11"/>
      <c r="AH63" s="10" t="s">
        <v>87</v>
      </c>
      <c r="AI63" s="10" t="s">
        <v>140</v>
      </c>
    </row>
    <row r="64">
      <c r="A64" s="10" t="s">
        <v>56</v>
      </c>
      <c r="B64" s="10" t="s">
        <v>108</v>
      </c>
      <c r="C64" s="10" t="s">
        <v>58</v>
      </c>
      <c r="D64" s="11"/>
      <c r="E64" s="10" t="s">
        <v>59</v>
      </c>
      <c r="F64" s="10" t="s">
        <v>80</v>
      </c>
      <c r="G64" s="11"/>
      <c r="H64" s="10" t="s">
        <v>99</v>
      </c>
      <c r="I64" s="10" t="s">
        <v>100</v>
      </c>
      <c r="J64" s="10" t="s">
        <v>63</v>
      </c>
      <c r="K64" s="10" t="s">
        <v>64</v>
      </c>
      <c r="L64" s="10" t="s">
        <v>65</v>
      </c>
      <c r="M64" s="10" t="s">
        <v>66</v>
      </c>
      <c r="N64" s="10" t="s">
        <v>83</v>
      </c>
      <c r="O64" s="11"/>
      <c r="P64" s="11"/>
      <c r="Q64" s="10" t="s">
        <v>66</v>
      </c>
      <c r="R64" s="10" t="s">
        <v>69</v>
      </c>
      <c r="S64" s="11"/>
      <c r="T64" s="10" t="s">
        <v>123</v>
      </c>
      <c r="U64" s="10" t="s">
        <v>124</v>
      </c>
      <c r="V64" s="11"/>
      <c r="W64" s="10" t="s">
        <v>66</v>
      </c>
      <c r="X64" s="10" t="s">
        <v>66</v>
      </c>
      <c r="Y64" s="11"/>
      <c r="Z64" s="10" t="s">
        <v>73</v>
      </c>
      <c r="AA64" s="10" t="s">
        <v>74</v>
      </c>
      <c r="AB64" s="10" t="s">
        <v>74</v>
      </c>
      <c r="AC64" s="10" t="s">
        <v>69</v>
      </c>
      <c r="AD64" s="10" t="s">
        <v>65</v>
      </c>
      <c r="AE64" s="10" t="s">
        <v>1253</v>
      </c>
      <c r="AF64" s="10" t="s">
        <v>999</v>
      </c>
      <c r="AG64" s="11"/>
      <c r="AH64" s="10" t="s">
        <v>87</v>
      </c>
      <c r="AI64" s="10" t="s">
        <v>1454</v>
      </c>
    </row>
    <row r="65">
      <c r="A65" s="10" t="s">
        <v>98</v>
      </c>
      <c r="B65" s="10" t="s">
        <v>1241</v>
      </c>
      <c r="C65" s="10" t="s">
        <v>58</v>
      </c>
      <c r="D65" s="11"/>
      <c r="E65" s="10" t="s">
        <v>138</v>
      </c>
      <c r="F65" s="10" t="s">
        <v>80</v>
      </c>
      <c r="G65" s="11"/>
      <c r="H65" s="10" t="s">
        <v>81</v>
      </c>
      <c r="I65" s="10" t="s">
        <v>112</v>
      </c>
      <c r="J65" s="10" t="s">
        <v>63</v>
      </c>
      <c r="K65" s="10" t="s">
        <v>64</v>
      </c>
      <c r="L65" s="10" t="s">
        <v>66</v>
      </c>
      <c r="M65" s="10" t="s">
        <v>66</v>
      </c>
      <c r="N65" s="10" t="s">
        <v>1457</v>
      </c>
      <c r="O65" s="10" t="s">
        <v>102</v>
      </c>
      <c r="P65" s="11"/>
      <c r="Q65" s="10" t="s">
        <v>66</v>
      </c>
      <c r="R65" s="10" t="s">
        <v>69</v>
      </c>
      <c r="S65" s="11"/>
      <c r="T65" s="10" t="s">
        <v>146</v>
      </c>
      <c r="U65" s="10" t="s">
        <v>973</v>
      </c>
      <c r="V65" s="11"/>
      <c r="W65" s="10" t="s">
        <v>66</v>
      </c>
      <c r="X65" s="10" t="s">
        <v>66</v>
      </c>
      <c r="Y65" s="11"/>
      <c r="Z65" s="10" t="s">
        <v>74</v>
      </c>
      <c r="AA65" s="10" t="s">
        <v>74</v>
      </c>
      <c r="AB65" s="10" t="s">
        <v>74</v>
      </c>
      <c r="AC65" s="10" t="s">
        <v>69</v>
      </c>
      <c r="AD65" s="10" t="s">
        <v>66</v>
      </c>
      <c r="AE65" s="10" t="s">
        <v>1253</v>
      </c>
      <c r="AF65" s="10" t="s">
        <v>132</v>
      </c>
      <c r="AG65" s="11"/>
      <c r="AH65" s="10" t="s">
        <v>87</v>
      </c>
      <c r="AI65" s="10" t="s">
        <v>140</v>
      </c>
    </row>
    <row r="66">
      <c r="A66" s="10" t="s">
        <v>98</v>
      </c>
      <c r="B66" s="10" t="s">
        <v>1241</v>
      </c>
      <c r="C66" s="10" t="s">
        <v>78</v>
      </c>
      <c r="D66" s="11"/>
      <c r="E66" s="10" t="s">
        <v>79</v>
      </c>
      <c r="F66" s="10" t="s">
        <v>80</v>
      </c>
      <c r="G66" s="11"/>
      <c r="H66" s="10" t="s">
        <v>61</v>
      </c>
      <c r="I66" s="10" t="s">
        <v>100</v>
      </c>
      <c r="J66" s="10" t="s">
        <v>63</v>
      </c>
      <c r="K66" s="10" t="s">
        <v>64</v>
      </c>
      <c r="L66" s="10" t="s">
        <v>66</v>
      </c>
      <c r="M66" s="10" t="s">
        <v>66</v>
      </c>
      <c r="N66" s="10" t="s">
        <v>83</v>
      </c>
      <c r="O66" s="11"/>
      <c r="P66" s="11"/>
      <c r="Q66" s="10" t="s">
        <v>66</v>
      </c>
      <c r="R66" s="10" t="s">
        <v>69</v>
      </c>
      <c r="S66" s="11"/>
      <c r="T66" s="10" t="s">
        <v>70</v>
      </c>
      <c r="U66" s="10" t="s">
        <v>131</v>
      </c>
      <c r="V66" s="11"/>
      <c r="W66" s="10" t="s">
        <v>66</v>
      </c>
      <c r="X66" s="10" t="s">
        <v>66</v>
      </c>
      <c r="Y66" s="11"/>
      <c r="Z66" s="10" t="s">
        <v>74</v>
      </c>
      <c r="AA66" s="10" t="s">
        <v>74</v>
      </c>
      <c r="AB66" s="10" t="s">
        <v>74</v>
      </c>
      <c r="AC66" s="10" t="s">
        <v>69</v>
      </c>
      <c r="AD66" s="10" t="s">
        <v>66</v>
      </c>
      <c r="AE66" s="10" t="s">
        <v>1253</v>
      </c>
      <c r="AF66" s="10" t="s">
        <v>999</v>
      </c>
      <c r="AG66" s="11"/>
      <c r="AH66" s="10" t="s">
        <v>87</v>
      </c>
      <c r="AI66" s="11"/>
    </row>
    <row r="67">
      <c r="A67" s="10" t="s">
        <v>56</v>
      </c>
      <c r="B67" s="10" t="s">
        <v>108</v>
      </c>
      <c r="C67" s="10" t="s">
        <v>78</v>
      </c>
      <c r="D67" s="11"/>
      <c r="E67" s="10" t="s">
        <v>79</v>
      </c>
      <c r="F67" s="10" t="s">
        <v>92</v>
      </c>
      <c r="G67" s="11"/>
      <c r="H67" s="10" t="s">
        <v>81</v>
      </c>
      <c r="I67" s="10" t="s">
        <v>93</v>
      </c>
      <c r="J67" s="10" t="s">
        <v>63</v>
      </c>
      <c r="K67" s="10" t="s">
        <v>64</v>
      </c>
      <c r="L67" s="10" t="s">
        <v>65</v>
      </c>
      <c r="M67" s="10" t="s">
        <v>69</v>
      </c>
      <c r="N67" s="11"/>
      <c r="O67" s="10" t="s">
        <v>68</v>
      </c>
      <c r="P67" s="11"/>
      <c r="Q67" s="10" t="s">
        <v>69</v>
      </c>
      <c r="R67" s="10" t="s">
        <v>69</v>
      </c>
      <c r="S67" s="11"/>
      <c r="T67" s="10" t="s">
        <v>84</v>
      </c>
      <c r="U67" s="10" t="s">
        <v>124</v>
      </c>
      <c r="V67" s="11"/>
      <c r="W67" s="10" t="s">
        <v>66</v>
      </c>
      <c r="X67" s="10" t="s">
        <v>66</v>
      </c>
      <c r="Y67" s="11"/>
      <c r="Z67" s="10" t="s">
        <v>73</v>
      </c>
      <c r="AA67" s="10" t="s">
        <v>113</v>
      </c>
      <c r="AB67" s="10" t="s">
        <v>74</v>
      </c>
      <c r="AC67" s="10" t="s">
        <v>66</v>
      </c>
      <c r="AD67" s="10" t="s">
        <v>66</v>
      </c>
      <c r="AE67" s="10" t="s">
        <v>1285</v>
      </c>
      <c r="AF67" s="10" t="s">
        <v>1426</v>
      </c>
      <c r="AG67" s="11"/>
      <c r="AH67" s="10" t="s">
        <v>87</v>
      </c>
      <c r="AI67" s="10" t="s">
        <v>1441</v>
      </c>
    </row>
    <row r="68">
      <c r="A68" s="10" t="s">
        <v>98</v>
      </c>
      <c r="B68" s="10" t="s">
        <v>1241</v>
      </c>
      <c r="C68" s="10" t="s">
        <v>78</v>
      </c>
      <c r="D68" s="11"/>
      <c r="E68" s="10" t="s">
        <v>79</v>
      </c>
      <c r="F68" s="10" t="s">
        <v>109</v>
      </c>
      <c r="G68" s="11"/>
      <c r="H68" s="10" t="s">
        <v>81</v>
      </c>
      <c r="I68" s="10" t="s">
        <v>93</v>
      </c>
      <c r="J68" s="10" t="s">
        <v>63</v>
      </c>
      <c r="K68" s="10" t="s">
        <v>64</v>
      </c>
      <c r="L68" s="10" t="s">
        <v>66</v>
      </c>
      <c r="M68" s="10" t="s">
        <v>66</v>
      </c>
      <c r="N68" s="10" t="s">
        <v>83</v>
      </c>
      <c r="O68" s="11"/>
      <c r="P68" s="11"/>
      <c r="Q68" s="10" t="s">
        <v>66</v>
      </c>
      <c r="R68" s="10" t="s">
        <v>69</v>
      </c>
      <c r="S68" s="11"/>
      <c r="T68" s="10" t="s">
        <v>70</v>
      </c>
      <c r="U68" s="10" t="s">
        <v>213</v>
      </c>
      <c r="V68" s="11"/>
      <c r="W68" s="10" t="s">
        <v>66</v>
      </c>
      <c r="X68" s="10" t="s">
        <v>66</v>
      </c>
      <c r="Y68" s="11"/>
      <c r="Z68" s="10" t="s">
        <v>74</v>
      </c>
      <c r="AA68" s="10" t="s">
        <v>74</v>
      </c>
      <c r="AB68" s="10" t="s">
        <v>74</v>
      </c>
      <c r="AC68" s="10" t="s">
        <v>65</v>
      </c>
      <c r="AD68" s="10" t="s">
        <v>66</v>
      </c>
      <c r="AE68" s="10" t="s">
        <v>1253</v>
      </c>
      <c r="AF68" s="10" t="s">
        <v>1464</v>
      </c>
      <c r="AG68" s="11"/>
      <c r="AH68" s="10" t="s">
        <v>87</v>
      </c>
      <c r="AI68" s="10" t="s">
        <v>69</v>
      </c>
    </row>
    <row r="69">
      <c r="A69" s="10" t="s">
        <v>56</v>
      </c>
      <c r="B69" s="10" t="s">
        <v>1241</v>
      </c>
      <c r="C69" s="10" t="s">
        <v>58</v>
      </c>
      <c r="D69" s="11"/>
      <c r="E69" s="10" t="s">
        <v>138</v>
      </c>
      <c r="F69" s="10" t="s">
        <v>80</v>
      </c>
      <c r="G69" s="11"/>
      <c r="H69" s="10" t="s">
        <v>99</v>
      </c>
      <c r="I69" s="10" t="s">
        <v>62</v>
      </c>
      <c r="J69" s="10" t="s">
        <v>63</v>
      </c>
      <c r="K69" s="10" t="s">
        <v>64</v>
      </c>
      <c r="L69" s="10" t="s">
        <v>66</v>
      </c>
      <c r="M69" s="10" t="s">
        <v>66</v>
      </c>
      <c r="N69" s="10" t="s">
        <v>83</v>
      </c>
      <c r="O69" s="11"/>
      <c r="P69" s="11"/>
      <c r="Q69" s="10" t="s">
        <v>66</v>
      </c>
      <c r="R69" s="10" t="s">
        <v>69</v>
      </c>
      <c r="S69" s="11"/>
      <c r="T69" s="10" t="s">
        <v>146</v>
      </c>
      <c r="U69" s="10" t="s">
        <v>131</v>
      </c>
      <c r="V69" s="11"/>
      <c r="W69" s="10" t="s">
        <v>66</v>
      </c>
      <c r="X69" s="10" t="s">
        <v>66</v>
      </c>
      <c r="Y69" s="11"/>
      <c r="Z69" s="10" t="s">
        <v>74</v>
      </c>
      <c r="AA69" s="10" t="s">
        <v>74</v>
      </c>
      <c r="AB69" s="10" t="s">
        <v>74</v>
      </c>
      <c r="AC69" s="10" t="s">
        <v>69</v>
      </c>
      <c r="AD69" s="10" t="s">
        <v>66</v>
      </c>
      <c r="AE69" s="10" t="s">
        <v>1253</v>
      </c>
      <c r="AF69" s="10" t="s">
        <v>181</v>
      </c>
      <c r="AG69" s="11"/>
      <c r="AH69" s="10" t="s">
        <v>87</v>
      </c>
      <c r="AI69" s="10" t="s">
        <v>140</v>
      </c>
    </row>
    <row r="70">
      <c r="A70" s="10" t="s">
        <v>98</v>
      </c>
      <c r="B70" s="10" t="s">
        <v>108</v>
      </c>
      <c r="C70" s="10" t="s">
        <v>58</v>
      </c>
      <c r="D70" s="11"/>
      <c r="E70" s="10" t="s">
        <v>59</v>
      </c>
      <c r="F70" s="10" t="s">
        <v>80</v>
      </c>
      <c r="G70" s="11"/>
      <c r="H70" s="10" t="s">
        <v>968</v>
      </c>
      <c r="I70" s="10" t="s">
        <v>100</v>
      </c>
      <c r="J70" s="10" t="s">
        <v>63</v>
      </c>
      <c r="K70" s="10" t="s">
        <v>64</v>
      </c>
      <c r="L70" s="10" t="s">
        <v>66</v>
      </c>
      <c r="M70" s="10" t="s">
        <v>66</v>
      </c>
      <c r="N70" s="10" t="s">
        <v>83</v>
      </c>
      <c r="O70" s="11"/>
      <c r="P70" s="11"/>
      <c r="Q70" s="10" t="s">
        <v>66</v>
      </c>
      <c r="R70" s="10" t="s">
        <v>66</v>
      </c>
      <c r="S70" s="10" t="s">
        <v>70</v>
      </c>
      <c r="T70" s="11"/>
      <c r="U70" s="10" t="s">
        <v>103</v>
      </c>
      <c r="V70" s="11"/>
      <c r="W70" s="10" t="s">
        <v>65</v>
      </c>
      <c r="X70" s="10" t="s">
        <v>66</v>
      </c>
      <c r="Y70" s="11"/>
      <c r="Z70" s="10" t="s">
        <v>74</v>
      </c>
      <c r="AA70" s="10" t="s">
        <v>74</v>
      </c>
      <c r="AB70" s="10" t="s">
        <v>74</v>
      </c>
      <c r="AC70" s="10" t="s">
        <v>69</v>
      </c>
      <c r="AD70" s="10" t="s">
        <v>66</v>
      </c>
      <c r="AE70" s="10" t="s">
        <v>1253</v>
      </c>
      <c r="AF70" s="10" t="s">
        <v>181</v>
      </c>
      <c r="AG70" s="11"/>
      <c r="AH70" s="10" t="s">
        <v>87</v>
      </c>
      <c r="AI70" s="10" t="s">
        <v>69</v>
      </c>
    </row>
    <row r="71">
      <c r="A71" s="10" t="s">
        <v>98</v>
      </c>
      <c r="B71" s="10" t="s">
        <v>1241</v>
      </c>
      <c r="C71" s="10" t="s">
        <v>58</v>
      </c>
      <c r="D71" s="11"/>
      <c r="E71" s="10" t="s">
        <v>59</v>
      </c>
      <c r="F71" s="10" t="s">
        <v>92</v>
      </c>
      <c r="G71" s="11"/>
      <c r="H71" s="10" t="s">
        <v>99</v>
      </c>
      <c r="I71" s="10" t="s">
        <v>62</v>
      </c>
      <c r="J71" s="10" t="s">
        <v>63</v>
      </c>
      <c r="K71" s="10" t="s">
        <v>64</v>
      </c>
      <c r="L71" s="10" t="s">
        <v>66</v>
      </c>
      <c r="M71" s="10" t="s">
        <v>66</v>
      </c>
      <c r="N71" s="10" t="s">
        <v>1292</v>
      </c>
      <c r="O71" s="10" t="s">
        <v>68</v>
      </c>
      <c r="P71" s="11"/>
      <c r="Q71" s="10" t="s">
        <v>66</v>
      </c>
      <c r="R71" s="10" t="s">
        <v>66</v>
      </c>
      <c r="S71" s="10" t="s">
        <v>70</v>
      </c>
      <c r="T71" s="11"/>
      <c r="U71" s="10" t="s">
        <v>147</v>
      </c>
      <c r="V71" s="11"/>
      <c r="W71" s="10" t="s">
        <v>66</v>
      </c>
      <c r="X71" s="10" t="s">
        <v>66</v>
      </c>
      <c r="Y71" s="11"/>
      <c r="Z71" s="10" t="s">
        <v>73</v>
      </c>
      <c r="AA71" s="10" t="s">
        <v>72</v>
      </c>
      <c r="AB71" s="10" t="s">
        <v>73</v>
      </c>
      <c r="AC71" s="10" t="s">
        <v>65</v>
      </c>
      <c r="AD71" s="10" t="s">
        <v>65</v>
      </c>
      <c r="AE71" s="10" t="s">
        <v>1253</v>
      </c>
      <c r="AF71" s="10" t="s">
        <v>1472</v>
      </c>
      <c r="AG71" s="11"/>
      <c r="AH71" s="10" t="s">
        <v>87</v>
      </c>
      <c r="AI71" s="10" t="s">
        <v>115</v>
      </c>
    </row>
    <row r="72">
      <c r="A72" s="10" t="s">
        <v>56</v>
      </c>
      <c r="B72" s="10" t="s">
        <v>1241</v>
      </c>
      <c r="C72" s="10" t="s">
        <v>78</v>
      </c>
      <c r="D72" s="11"/>
      <c r="E72" s="10" t="s">
        <v>79</v>
      </c>
      <c r="F72" s="10" t="s">
        <v>80</v>
      </c>
      <c r="G72" s="11"/>
      <c r="H72" s="10" t="s">
        <v>81</v>
      </c>
      <c r="I72" s="10" t="s">
        <v>100</v>
      </c>
      <c r="J72" s="10" t="s">
        <v>63</v>
      </c>
      <c r="K72" s="10" t="s">
        <v>64</v>
      </c>
      <c r="L72" s="10" t="s">
        <v>66</v>
      </c>
      <c r="M72" s="10" t="s">
        <v>66</v>
      </c>
      <c r="N72" s="10" t="s">
        <v>189</v>
      </c>
      <c r="O72" s="11"/>
      <c r="P72" s="11"/>
      <c r="Q72" s="10" t="s">
        <v>69</v>
      </c>
      <c r="R72" s="10" t="s">
        <v>69</v>
      </c>
      <c r="S72" s="11"/>
      <c r="T72" s="10" t="s">
        <v>84</v>
      </c>
      <c r="U72" s="10" t="s">
        <v>124</v>
      </c>
      <c r="V72" s="11"/>
      <c r="W72" s="10" t="s">
        <v>66</v>
      </c>
      <c r="X72" s="10" t="s">
        <v>66</v>
      </c>
      <c r="Y72" s="11"/>
      <c r="Z72" s="10" t="s">
        <v>74</v>
      </c>
      <c r="AA72" s="10" t="s">
        <v>74</v>
      </c>
      <c r="AB72" s="10" t="s">
        <v>74</v>
      </c>
      <c r="AC72" s="10" t="s">
        <v>69</v>
      </c>
      <c r="AD72" s="10" t="s">
        <v>66</v>
      </c>
      <c r="AE72" s="10" t="s">
        <v>1253</v>
      </c>
      <c r="AF72" s="10" t="s">
        <v>86</v>
      </c>
      <c r="AG72" s="11"/>
      <c r="AH72" s="10" t="s">
        <v>87</v>
      </c>
      <c r="AI72" s="10" t="s">
        <v>126</v>
      </c>
    </row>
    <row r="73">
      <c r="A73" s="10" t="s">
        <v>98</v>
      </c>
      <c r="B73" s="10" t="s">
        <v>1241</v>
      </c>
      <c r="C73" s="10" t="s">
        <v>58</v>
      </c>
      <c r="D73" s="11"/>
      <c r="E73" s="10" t="s">
        <v>59</v>
      </c>
      <c r="F73" s="10" t="s">
        <v>92</v>
      </c>
      <c r="G73" s="11"/>
      <c r="H73" s="10" t="s">
        <v>61</v>
      </c>
      <c r="I73" s="10" t="s">
        <v>93</v>
      </c>
      <c r="J73" s="10" t="s">
        <v>63</v>
      </c>
      <c r="K73" s="10" t="s">
        <v>64</v>
      </c>
      <c r="L73" s="10" t="s">
        <v>66</v>
      </c>
      <c r="M73" s="10" t="s">
        <v>66</v>
      </c>
      <c r="N73" s="10" t="s">
        <v>1292</v>
      </c>
      <c r="O73" s="10" t="s">
        <v>1329</v>
      </c>
      <c r="P73" s="11"/>
      <c r="Q73" s="10" t="s">
        <v>66</v>
      </c>
      <c r="R73" s="10" t="s">
        <v>66</v>
      </c>
      <c r="S73" s="10" t="s">
        <v>70</v>
      </c>
      <c r="T73" s="11"/>
      <c r="U73" s="10" t="s">
        <v>103</v>
      </c>
      <c r="V73" s="11"/>
      <c r="W73" s="10" t="s">
        <v>66</v>
      </c>
      <c r="X73" s="10" t="s">
        <v>66</v>
      </c>
      <c r="Y73" s="11"/>
      <c r="Z73" s="10" t="s">
        <v>73</v>
      </c>
      <c r="AA73" s="10" t="s">
        <v>73</v>
      </c>
      <c r="AB73" s="10" t="s">
        <v>74</v>
      </c>
      <c r="AC73" s="10" t="s">
        <v>66</v>
      </c>
      <c r="AD73" s="10" t="s">
        <v>66</v>
      </c>
      <c r="AE73" s="10" t="s">
        <v>1253</v>
      </c>
      <c r="AF73" s="10" t="s">
        <v>1480</v>
      </c>
      <c r="AG73" s="11"/>
      <c r="AH73" s="10" t="s">
        <v>87</v>
      </c>
      <c r="AI73" s="10" t="s">
        <v>140</v>
      </c>
    </row>
    <row r="74">
      <c r="A74" s="10" t="s">
        <v>98</v>
      </c>
      <c r="B74" s="10" t="s">
        <v>1241</v>
      </c>
      <c r="C74" s="10" t="s">
        <v>58</v>
      </c>
      <c r="D74" s="11"/>
      <c r="E74" s="10" t="s">
        <v>59</v>
      </c>
      <c r="F74" s="10" t="s">
        <v>92</v>
      </c>
      <c r="G74" s="11"/>
      <c r="H74" s="10" t="s">
        <v>61</v>
      </c>
      <c r="I74" s="10" t="s">
        <v>93</v>
      </c>
      <c r="J74" s="10" t="s">
        <v>63</v>
      </c>
      <c r="K74" s="10" t="s">
        <v>64</v>
      </c>
      <c r="L74" s="10" t="s">
        <v>69</v>
      </c>
      <c r="M74" s="10" t="s">
        <v>69</v>
      </c>
      <c r="N74" s="11"/>
      <c r="O74" s="10" t="s">
        <v>1329</v>
      </c>
      <c r="P74" s="11"/>
      <c r="Q74" s="10" t="s">
        <v>69</v>
      </c>
      <c r="R74" s="10" t="s">
        <v>69</v>
      </c>
      <c r="S74" s="11"/>
      <c r="T74" s="10" t="s">
        <v>123</v>
      </c>
      <c r="U74" s="10" t="s">
        <v>131</v>
      </c>
      <c r="V74" s="11"/>
      <c r="W74" s="10" t="s">
        <v>69</v>
      </c>
      <c r="X74" s="10" t="s">
        <v>66</v>
      </c>
      <c r="Y74" s="11"/>
      <c r="Z74" s="10" t="s">
        <v>74</v>
      </c>
      <c r="AA74" s="10" t="s">
        <v>73</v>
      </c>
      <c r="AB74" s="10" t="s">
        <v>73</v>
      </c>
      <c r="AC74" s="10" t="s">
        <v>66</v>
      </c>
      <c r="AD74" s="10" t="s">
        <v>66</v>
      </c>
      <c r="AE74" s="10" t="s">
        <v>1298</v>
      </c>
      <c r="AF74" s="10" t="s">
        <v>1366</v>
      </c>
      <c r="AG74" s="11"/>
      <c r="AH74" s="10" t="s">
        <v>87</v>
      </c>
      <c r="AI74" s="10" t="s">
        <v>140</v>
      </c>
    </row>
    <row r="75">
      <c r="A75" s="10" t="s">
        <v>98</v>
      </c>
      <c r="B75" s="10" t="s">
        <v>108</v>
      </c>
      <c r="C75" s="10" t="s">
        <v>78</v>
      </c>
      <c r="D75" s="11"/>
      <c r="E75" s="10" t="s">
        <v>79</v>
      </c>
      <c r="F75" s="10" t="s">
        <v>80</v>
      </c>
      <c r="G75" s="11"/>
      <c r="H75" s="10" t="s">
        <v>99</v>
      </c>
      <c r="I75" s="10" t="s">
        <v>100</v>
      </c>
      <c r="J75" s="10" t="s">
        <v>63</v>
      </c>
      <c r="K75" s="10" t="s">
        <v>64</v>
      </c>
      <c r="L75" s="10" t="s">
        <v>66</v>
      </c>
      <c r="M75" s="10" t="s">
        <v>66</v>
      </c>
      <c r="N75" s="10" t="s">
        <v>83</v>
      </c>
      <c r="O75" s="11"/>
      <c r="P75" s="11"/>
      <c r="Q75" s="10" t="s">
        <v>66</v>
      </c>
      <c r="R75" s="10" t="s">
        <v>69</v>
      </c>
      <c r="S75" s="11"/>
      <c r="T75" s="10" t="s">
        <v>123</v>
      </c>
      <c r="U75" s="10" t="s">
        <v>147</v>
      </c>
      <c r="V75" s="11"/>
      <c r="W75" s="10" t="s">
        <v>66</v>
      </c>
      <c r="X75" s="10" t="s">
        <v>66</v>
      </c>
      <c r="Y75" s="11"/>
      <c r="Z75" s="10" t="s">
        <v>74</v>
      </c>
      <c r="AA75" s="10" t="s">
        <v>74</v>
      </c>
      <c r="AB75" s="10" t="s">
        <v>74</v>
      </c>
      <c r="AC75" s="10" t="s">
        <v>69</v>
      </c>
      <c r="AD75" s="10" t="s">
        <v>66</v>
      </c>
      <c r="AE75" s="10" t="s">
        <v>1253</v>
      </c>
      <c r="AF75" s="10" t="s">
        <v>197</v>
      </c>
      <c r="AG75" s="11"/>
      <c r="AH75" s="10" t="s">
        <v>87</v>
      </c>
      <c r="AI75" s="10" t="s">
        <v>126</v>
      </c>
    </row>
    <row r="76">
      <c r="A76" s="10" t="s">
        <v>98</v>
      </c>
      <c r="B76" s="10" t="s">
        <v>1241</v>
      </c>
      <c r="C76" s="10" t="s">
        <v>121</v>
      </c>
      <c r="D76" s="11"/>
      <c r="E76" s="10" t="s">
        <v>59</v>
      </c>
      <c r="F76" s="10" t="s">
        <v>92</v>
      </c>
      <c r="G76" s="11"/>
      <c r="H76" s="10" t="s">
        <v>81</v>
      </c>
      <c r="I76" s="10" t="s">
        <v>93</v>
      </c>
      <c r="J76" s="10" t="s">
        <v>63</v>
      </c>
      <c r="K76" s="10" t="s">
        <v>64</v>
      </c>
      <c r="L76" s="10" t="s">
        <v>66</v>
      </c>
      <c r="M76" s="10" t="s">
        <v>66</v>
      </c>
      <c r="N76" s="10" t="s">
        <v>83</v>
      </c>
      <c r="O76" s="11"/>
      <c r="P76" s="11"/>
      <c r="Q76" s="10" t="s">
        <v>66</v>
      </c>
      <c r="R76" s="10" t="s">
        <v>66</v>
      </c>
      <c r="S76" s="10" t="s">
        <v>123</v>
      </c>
      <c r="T76" s="11"/>
      <c r="U76" s="10" t="s">
        <v>103</v>
      </c>
      <c r="V76" s="11"/>
      <c r="W76" s="10" t="s">
        <v>66</v>
      </c>
      <c r="X76" s="10" t="s">
        <v>66</v>
      </c>
      <c r="Y76" s="11"/>
      <c r="Z76" s="10" t="s">
        <v>74</v>
      </c>
      <c r="AA76" s="10" t="s">
        <v>74</v>
      </c>
      <c r="AB76" s="10" t="s">
        <v>74</v>
      </c>
      <c r="AC76" s="10" t="s">
        <v>69</v>
      </c>
      <c r="AD76" s="10" t="s">
        <v>66</v>
      </c>
      <c r="AE76" s="10" t="s">
        <v>1253</v>
      </c>
      <c r="AF76" s="10" t="s">
        <v>171</v>
      </c>
      <c r="AG76" s="11"/>
      <c r="AH76" s="10" t="s">
        <v>87</v>
      </c>
      <c r="AI76" s="10" t="s">
        <v>1493</v>
      </c>
    </row>
    <row r="77">
      <c r="A77" s="10" t="s">
        <v>98</v>
      </c>
      <c r="B77" s="10" t="s">
        <v>108</v>
      </c>
      <c r="C77" s="10" t="s">
        <v>78</v>
      </c>
      <c r="D77" s="11"/>
      <c r="E77" s="10" t="s">
        <v>59</v>
      </c>
      <c r="F77" s="10" t="s">
        <v>80</v>
      </c>
      <c r="G77" s="11"/>
      <c r="H77" s="10" t="s">
        <v>81</v>
      </c>
      <c r="I77" s="10" t="s">
        <v>93</v>
      </c>
      <c r="J77" s="10" t="s">
        <v>63</v>
      </c>
      <c r="K77" s="10" t="s">
        <v>64</v>
      </c>
      <c r="L77" s="10" t="s">
        <v>65</v>
      </c>
      <c r="M77" s="10" t="s">
        <v>66</v>
      </c>
      <c r="N77" s="10" t="s">
        <v>1457</v>
      </c>
      <c r="O77" s="10" t="s">
        <v>102</v>
      </c>
      <c r="P77" s="11"/>
      <c r="Q77" s="10" t="s">
        <v>66</v>
      </c>
      <c r="R77" s="10" t="s">
        <v>69</v>
      </c>
      <c r="S77" s="11"/>
      <c r="T77" s="10" t="s">
        <v>146</v>
      </c>
      <c r="U77" s="10" t="s">
        <v>103</v>
      </c>
      <c r="V77" s="11"/>
      <c r="W77" s="10" t="s">
        <v>66</v>
      </c>
      <c r="X77" s="10" t="s">
        <v>66</v>
      </c>
      <c r="Y77" s="11"/>
      <c r="Z77" s="10" t="s">
        <v>74</v>
      </c>
      <c r="AA77" s="10" t="s">
        <v>74</v>
      </c>
      <c r="AB77" s="10" t="s">
        <v>74</v>
      </c>
      <c r="AC77" s="10" t="s">
        <v>69</v>
      </c>
      <c r="AD77" s="10" t="s">
        <v>66</v>
      </c>
      <c r="AE77" s="10" t="s">
        <v>1253</v>
      </c>
      <c r="AF77" s="10" t="s">
        <v>1496</v>
      </c>
      <c r="AG77" s="11"/>
      <c r="AH77" s="10" t="s">
        <v>87</v>
      </c>
      <c r="AI77" s="10" t="s">
        <v>126</v>
      </c>
    </row>
    <row r="78">
      <c r="A78" s="10" t="s">
        <v>98</v>
      </c>
      <c r="B78" s="10" t="s">
        <v>108</v>
      </c>
      <c r="C78" s="10" t="s">
        <v>78</v>
      </c>
      <c r="D78" s="11"/>
      <c r="E78" s="10" t="s">
        <v>59</v>
      </c>
      <c r="F78" s="10" t="s">
        <v>92</v>
      </c>
      <c r="G78" s="11"/>
      <c r="H78" s="10" t="s">
        <v>81</v>
      </c>
      <c r="I78" s="10" t="s">
        <v>100</v>
      </c>
      <c r="J78" s="10" t="s">
        <v>63</v>
      </c>
      <c r="K78" s="10" t="s">
        <v>64</v>
      </c>
      <c r="L78" s="10" t="s">
        <v>65</v>
      </c>
      <c r="M78" s="10" t="s">
        <v>66</v>
      </c>
      <c r="N78" s="10" t="s">
        <v>83</v>
      </c>
      <c r="O78" s="11"/>
      <c r="P78" s="11"/>
      <c r="Q78" s="10" t="s">
        <v>66</v>
      </c>
      <c r="R78" s="10" t="s">
        <v>69</v>
      </c>
      <c r="S78" s="11"/>
      <c r="T78" s="10" t="s">
        <v>84</v>
      </c>
      <c r="U78" s="10" t="s">
        <v>973</v>
      </c>
      <c r="V78" s="11"/>
      <c r="W78" s="10" t="s">
        <v>66</v>
      </c>
      <c r="X78" s="10" t="s">
        <v>66</v>
      </c>
      <c r="Y78" s="11"/>
      <c r="Z78" s="10" t="s">
        <v>74</v>
      </c>
      <c r="AA78" s="10" t="s">
        <v>74</v>
      </c>
      <c r="AB78" s="10" t="s">
        <v>74</v>
      </c>
      <c r="AC78" s="10" t="s">
        <v>69</v>
      </c>
      <c r="AD78" s="10" t="s">
        <v>66</v>
      </c>
      <c r="AE78" s="10" t="s">
        <v>1253</v>
      </c>
      <c r="AF78" s="10" t="s">
        <v>223</v>
      </c>
      <c r="AG78" s="11"/>
      <c r="AH78" s="10" t="s">
        <v>87</v>
      </c>
      <c r="AI78" s="10" t="s">
        <v>1499</v>
      </c>
    </row>
    <row r="79">
      <c r="A79" s="10" t="s">
        <v>98</v>
      </c>
      <c r="B79" s="10" t="s">
        <v>108</v>
      </c>
      <c r="C79" s="10" t="s">
        <v>78</v>
      </c>
      <c r="D79" s="11"/>
      <c r="E79" s="10" t="s">
        <v>59</v>
      </c>
      <c r="F79" s="10" t="s">
        <v>109</v>
      </c>
      <c r="G79" s="11"/>
      <c r="H79" s="10" t="s">
        <v>81</v>
      </c>
      <c r="I79" s="10" t="s">
        <v>100</v>
      </c>
      <c r="J79" s="10" t="s">
        <v>63</v>
      </c>
      <c r="K79" s="10" t="s">
        <v>64</v>
      </c>
      <c r="L79" s="10" t="s">
        <v>66</v>
      </c>
      <c r="M79" s="10" t="s">
        <v>66</v>
      </c>
      <c r="N79" s="10" t="s">
        <v>83</v>
      </c>
      <c r="O79" s="11"/>
      <c r="P79" s="11"/>
      <c r="Q79" s="10" t="s">
        <v>66</v>
      </c>
      <c r="R79" s="10" t="s">
        <v>69</v>
      </c>
      <c r="S79" s="11"/>
      <c r="T79" s="10" t="s">
        <v>123</v>
      </c>
      <c r="U79" s="10" t="s">
        <v>998</v>
      </c>
      <c r="V79" s="11"/>
      <c r="W79" s="10" t="s">
        <v>65</v>
      </c>
      <c r="X79" s="10" t="s">
        <v>66</v>
      </c>
      <c r="Y79" s="11"/>
      <c r="Z79" s="10" t="s">
        <v>74</v>
      </c>
      <c r="AA79" s="10" t="s">
        <v>74</v>
      </c>
      <c r="AB79" s="10" t="s">
        <v>74</v>
      </c>
      <c r="AC79" s="10" t="s">
        <v>69</v>
      </c>
      <c r="AD79" s="10" t="s">
        <v>66</v>
      </c>
      <c r="AE79" s="10" t="s">
        <v>1253</v>
      </c>
      <c r="AF79" s="10" t="s">
        <v>1502</v>
      </c>
      <c r="AG79" s="11"/>
      <c r="AH79" s="10" t="s">
        <v>87</v>
      </c>
      <c r="AI79" s="10" t="s">
        <v>1503</v>
      </c>
    </row>
    <row r="80">
      <c r="A80" s="10" t="s">
        <v>56</v>
      </c>
      <c r="B80" s="10" t="s">
        <v>1241</v>
      </c>
      <c r="C80" s="10" t="s">
        <v>220</v>
      </c>
      <c r="D80" s="11"/>
      <c r="E80" s="10" t="s">
        <v>59</v>
      </c>
      <c r="F80" s="10" t="s">
        <v>80</v>
      </c>
      <c r="G80" s="11"/>
      <c r="H80" s="10" t="s">
        <v>81</v>
      </c>
      <c r="I80" s="10" t="s">
        <v>82</v>
      </c>
      <c r="J80" s="10" t="s">
        <v>63</v>
      </c>
      <c r="K80" s="10" t="s">
        <v>64</v>
      </c>
      <c r="L80" s="10" t="s">
        <v>66</v>
      </c>
      <c r="M80" s="10" t="s">
        <v>66</v>
      </c>
      <c r="N80" s="10" t="s">
        <v>83</v>
      </c>
      <c r="O80" s="11"/>
      <c r="P80" s="11"/>
      <c r="Q80" s="10" t="s">
        <v>69</v>
      </c>
      <c r="R80" s="10" t="s">
        <v>69</v>
      </c>
      <c r="S80" s="11"/>
      <c r="T80" s="10" t="s">
        <v>70</v>
      </c>
      <c r="U80" s="10" t="s">
        <v>124</v>
      </c>
      <c r="V80" s="11"/>
      <c r="W80" s="10" t="s">
        <v>66</v>
      </c>
      <c r="X80" s="10" t="s">
        <v>66</v>
      </c>
      <c r="Y80" s="11"/>
      <c r="Z80" s="10" t="s">
        <v>74</v>
      </c>
      <c r="AA80" s="10" t="s">
        <v>74</v>
      </c>
      <c r="AB80" s="10" t="s">
        <v>74</v>
      </c>
      <c r="AC80" s="10" t="s">
        <v>69</v>
      </c>
      <c r="AD80" s="10" t="s">
        <v>66</v>
      </c>
      <c r="AE80" s="10" t="s">
        <v>1298</v>
      </c>
      <c r="AF80" s="10" t="s">
        <v>197</v>
      </c>
      <c r="AG80" s="11"/>
      <c r="AH80" s="10" t="s">
        <v>87</v>
      </c>
      <c r="AI80" s="11"/>
    </row>
    <row r="81">
      <c r="A81" s="10" t="s">
        <v>98</v>
      </c>
      <c r="B81" s="10" t="s">
        <v>108</v>
      </c>
      <c r="C81" s="10" t="s">
        <v>58</v>
      </c>
      <c r="D81" s="11"/>
      <c r="E81" s="10" t="s">
        <v>138</v>
      </c>
      <c r="F81" s="10" t="s">
        <v>80</v>
      </c>
      <c r="G81" s="11"/>
      <c r="H81" s="10" t="s">
        <v>81</v>
      </c>
      <c r="I81" s="10" t="s">
        <v>100</v>
      </c>
      <c r="J81" s="10" t="s">
        <v>63</v>
      </c>
      <c r="K81" s="10" t="s">
        <v>64</v>
      </c>
      <c r="L81" s="10" t="s">
        <v>66</v>
      </c>
      <c r="M81" s="10" t="s">
        <v>66</v>
      </c>
      <c r="N81" s="10" t="s">
        <v>83</v>
      </c>
      <c r="O81" s="11"/>
      <c r="P81" s="11"/>
      <c r="Q81" s="10" t="s">
        <v>66</v>
      </c>
      <c r="R81" s="10" t="s">
        <v>66</v>
      </c>
      <c r="S81" s="10" t="s">
        <v>123</v>
      </c>
      <c r="T81" s="11"/>
      <c r="U81" s="10" t="s">
        <v>147</v>
      </c>
      <c r="V81" s="11"/>
      <c r="W81" s="10" t="s">
        <v>66</v>
      </c>
      <c r="X81" s="10" t="s">
        <v>66</v>
      </c>
      <c r="Y81" s="11"/>
      <c r="Z81" s="10" t="s">
        <v>74</v>
      </c>
      <c r="AA81" s="10" t="s">
        <v>74</v>
      </c>
      <c r="AB81" s="10" t="s">
        <v>74</v>
      </c>
      <c r="AC81" s="10" t="s">
        <v>69</v>
      </c>
      <c r="AD81" s="10" t="s">
        <v>66</v>
      </c>
      <c r="AE81" s="10" t="s">
        <v>1253</v>
      </c>
      <c r="AF81" s="10" t="s">
        <v>978</v>
      </c>
      <c r="AG81" s="11"/>
      <c r="AH81" s="10" t="s">
        <v>87</v>
      </c>
      <c r="AI81" s="10" t="s">
        <v>126</v>
      </c>
    </row>
    <row r="82">
      <c r="A82" s="10" t="s">
        <v>98</v>
      </c>
      <c r="B82" s="10" t="s">
        <v>1241</v>
      </c>
      <c r="C82" s="10" t="s">
        <v>58</v>
      </c>
      <c r="D82" s="11"/>
      <c r="E82" s="10" t="s">
        <v>138</v>
      </c>
      <c r="F82" s="10" t="s">
        <v>80</v>
      </c>
      <c r="G82" s="11"/>
      <c r="H82" s="10" t="s">
        <v>99</v>
      </c>
      <c r="I82" s="10" t="s">
        <v>93</v>
      </c>
      <c r="J82" s="10" t="s">
        <v>63</v>
      </c>
      <c r="K82" s="10" t="s">
        <v>64</v>
      </c>
      <c r="L82" s="10" t="s">
        <v>66</v>
      </c>
      <c r="M82" s="10" t="s">
        <v>66</v>
      </c>
      <c r="N82" s="10" t="s">
        <v>83</v>
      </c>
      <c r="O82" s="11"/>
      <c r="P82" s="11"/>
      <c r="Q82" s="10" t="s">
        <v>66</v>
      </c>
      <c r="R82" s="10" t="s">
        <v>69</v>
      </c>
      <c r="S82" s="11"/>
      <c r="T82" s="10" t="s">
        <v>146</v>
      </c>
      <c r="U82" s="10" t="s">
        <v>124</v>
      </c>
      <c r="V82" s="11"/>
      <c r="W82" s="10" t="s">
        <v>66</v>
      </c>
      <c r="X82" s="10" t="s">
        <v>66</v>
      </c>
      <c r="Y82" s="11"/>
      <c r="Z82" s="10" t="s">
        <v>73</v>
      </c>
      <c r="AA82" s="10" t="s">
        <v>73</v>
      </c>
      <c r="AB82" s="10" t="s">
        <v>73</v>
      </c>
      <c r="AC82" s="10" t="s">
        <v>66</v>
      </c>
      <c r="AD82" s="10" t="s">
        <v>66</v>
      </c>
      <c r="AE82" s="10" t="s">
        <v>1285</v>
      </c>
      <c r="AF82" s="10" t="s">
        <v>999</v>
      </c>
      <c r="AG82" s="11"/>
      <c r="AH82" s="10" t="s">
        <v>87</v>
      </c>
      <c r="AI82" s="10" t="s">
        <v>1512</v>
      </c>
    </row>
    <row r="83">
      <c r="A83" s="10" t="s">
        <v>98</v>
      </c>
      <c r="B83" s="10" t="s">
        <v>108</v>
      </c>
      <c r="C83" s="10" t="s">
        <v>58</v>
      </c>
      <c r="D83" s="11"/>
      <c r="E83" s="10" t="s">
        <v>59</v>
      </c>
      <c r="F83" s="10" t="s">
        <v>92</v>
      </c>
      <c r="G83" s="11"/>
      <c r="H83" s="10" t="s">
        <v>61</v>
      </c>
      <c r="I83" s="10" t="s">
        <v>93</v>
      </c>
      <c r="J83" s="10" t="s">
        <v>63</v>
      </c>
      <c r="K83" s="10" t="s">
        <v>64</v>
      </c>
      <c r="L83" s="10" t="s">
        <v>66</v>
      </c>
      <c r="M83" s="10" t="s">
        <v>66</v>
      </c>
      <c r="N83" s="10" t="s">
        <v>189</v>
      </c>
      <c r="O83" s="11"/>
      <c r="P83" s="11"/>
      <c r="Q83" s="10" t="s">
        <v>69</v>
      </c>
      <c r="R83" s="10" t="s">
        <v>66</v>
      </c>
      <c r="S83" s="10" t="s">
        <v>123</v>
      </c>
      <c r="T83" s="11"/>
      <c r="U83" s="10" t="s">
        <v>103</v>
      </c>
      <c r="V83" s="11"/>
      <c r="W83" s="10" t="s">
        <v>65</v>
      </c>
      <c r="X83" s="10" t="s">
        <v>66</v>
      </c>
      <c r="Y83" s="11"/>
      <c r="Z83" s="10" t="s">
        <v>73</v>
      </c>
      <c r="AA83" s="10" t="s">
        <v>73</v>
      </c>
      <c r="AB83" s="10" t="s">
        <v>74</v>
      </c>
      <c r="AC83" s="10" t="s">
        <v>65</v>
      </c>
      <c r="AD83" s="10" t="s">
        <v>66</v>
      </c>
      <c r="AE83" s="10" t="s">
        <v>1253</v>
      </c>
      <c r="AF83" s="10" t="s">
        <v>1268</v>
      </c>
      <c r="AG83" s="11"/>
      <c r="AH83" s="10" t="s">
        <v>87</v>
      </c>
      <c r="AI83" s="10" t="s">
        <v>1257</v>
      </c>
    </row>
    <row r="84">
      <c r="A84" s="10" t="s">
        <v>98</v>
      </c>
      <c r="B84" s="10" t="s">
        <v>108</v>
      </c>
      <c r="C84" s="10" t="s">
        <v>78</v>
      </c>
      <c r="D84" s="11"/>
      <c r="E84" s="10" t="s">
        <v>79</v>
      </c>
      <c r="F84" s="10" t="s">
        <v>80</v>
      </c>
      <c r="G84" s="11"/>
      <c r="H84" s="10" t="s">
        <v>81</v>
      </c>
      <c r="I84" s="10" t="s">
        <v>112</v>
      </c>
      <c r="J84" s="10" t="s">
        <v>63</v>
      </c>
      <c r="K84" s="10" t="s">
        <v>64</v>
      </c>
      <c r="L84" s="10" t="s">
        <v>65</v>
      </c>
      <c r="M84" s="10" t="s">
        <v>66</v>
      </c>
      <c r="N84" s="10" t="s">
        <v>83</v>
      </c>
      <c r="O84" s="11"/>
      <c r="P84" s="11"/>
      <c r="Q84" s="10" t="s">
        <v>69</v>
      </c>
      <c r="R84" s="10" t="s">
        <v>69</v>
      </c>
      <c r="S84" s="11"/>
      <c r="T84" s="10" t="s">
        <v>70</v>
      </c>
      <c r="U84" s="10" t="s">
        <v>103</v>
      </c>
      <c r="V84" s="11"/>
      <c r="W84" s="10" t="s">
        <v>66</v>
      </c>
      <c r="X84" s="10" t="s">
        <v>66</v>
      </c>
      <c r="Y84" s="11"/>
      <c r="Z84" s="10" t="s">
        <v>74</v>
      </c>
      <c r="AA84" s="10" t="s">
        <v>74</v>
      </c>
      <c r="AB84" s="10" t="s">
        <v>74</v>
      </c>
      <c r="AC84" s="10" t="s">
        <v>69</v>
      </c>
      <c r="AD84" s="10" t="s">
        <v>66</v>
      </c>
      <c r="AE84" s="10" t="s">
        <v>1253</v>
      </c>
      <c r="AF84" s="10" t="s">
        <v>1517</v>
      </c>
      <c r="AG84" s="11"/>
      <c r="AH84" s="10" t="s">
        <v>87</v>
      </c>
      <c r="AI84" s="10" t="s">
        <v>126</v>
      </c>
    </row>
    <row r="85">
      <c r="A85" s="10" t="s">
        <v>98</v>
      </c>
      <c r="B85" s="10" t="s">
        <v>108</v>
      </c>
      <c r="C85" s="10" t="s">
        <v>58</v>
      </c>
      <c r="D85" s="11"/>
      <c r="E85" s="10" t="s">
        <v>59</v>
      </c>
      <c r="F85" s="10" t="s">
        <v>80</v>
      </c>
      <c r="G85" s="11"/>
      <c r="H85" s="10" t="s">
        <v>81</v>
      </c>
      <c r="I85" s="10" t="s">
        <v>100</v>
      </c>
      <c r="J85" s="10" t="s">
        <v>63</v>
      </c>
      <c r="K85" s="10" t="s">
        <v>64</v>
      </c>
      <c r="L85" s="10" t="s">
        <v>66</v>
      </c>
      <c r="M85" s="10" t="s">
        <v>66</v>
      </c>
      <c r="N85" s="10" t="s">
        <v>83</v>
      </c>
      <c r="O85" s="11"/>
      <c r="P85" s="11"/>
      <c r="Q85" s="10" t="s">
        <v>69</v>
      </c>
      <c r="R85" s="10" t="s">
        <v>69</v>
      </c>
      <c r="S85" s="11"/>
      <c r="T85" s="10" t="s">
        <v>84</v>
      </c>
      <c r="U85" s="10" t="s">
        <v>124</v>
      </c>
      <c r="V85" s="11"/>
      <c r="W85" s="10" t="s">
        <v>66</v>
      </c>
      <c r="X85" s="10" t="s">
        <v>66</v>
      </c>
      <c r="Y85" s="11"/>
      <c r="Z85" s="10" t="s">
        <v>73</v>
      </c>
      <c r="AA85" s="10" t="s">
        <v>73</v>
      </c>
      <c r="AB85" s="10" t="s">
        <v>74</v>
      </c>
      <c r="AC85" s="10" t="s">
        <v>66</v>
      </c>
      <c r="AD85" s="10" t="s">
        <v>66</v>
      </c>
      <c r="AE85" s="10" t="s">
        <v>1298</v>
      </c>
      <c r="AF85" s="10" t="s">
        <v>1423</v>
      </c>
      <c r="AG85" s="11"/>
      <c r="AH85" s="10" t="s">
        <v>87</v>
      </c>
      <c r="AI85" s="10" t="s">
        <v>69</v>
      </c>
    </row>
    <row r="86">
      <c r="A86" s="10" t="s">
        <v>98</v>
      </c>
      <c r="B86" s="10" t="s">
        <v>1241</v>
      </c>
      <c r="C86" s="10" t="s">
        <v>220</v>
      </c>
      <c r="D86" s="11"/>
      <c r="E86" s="10" t="s">
        <v>79</v>
      </c>
      <c r="F86" s="10" t="s">
        <v>80</v>
      </c>
      <c r="G86" s="11"/>
      <c r="H86" s="10" t="s">
        <v>81</v>
      </c>
      <c r="I86" s="10" t="s">
        <v>62</v>
      </c>
      <c r="J86" s="10" t="s">
        <v>63</v>
      </c>
      <c r="K86" s="10" t="s">
        <v>64</v>
      </c>
      <c r="L86" s="10" t="s">
        <v>65</v>
      </c>
      <c r="M86" s="10" t="s">
        <v>66</v>
      </c>
      <c r="N86" s="10" t="s">
        <v>83</v>
      </c>
      <c r="O86" s="11"/>
      <c r="P86" s="11"/>
      <c r="Q86" s="10" t="s">
        <v>69</v>
      </c>
      <c r="R86" s="10" t="s">
        <v>69</v>
      </c>
      <c r="S86" s="11"/>
      <c r="T86" s="10" t="s">
        <v>84</v>
      </c>
      <c r="U86" s="10" t="s">
        <v>103</v>
      </c>
      <c r="V86" s="11"/>
      <c r="W86" s="10" t="s">
        <v>65</v>
      </c>
      <c r="X86" s="10" t="s">
        <v>66</v>
      </c>
      <c r="Y86" s="11"/>
      <c r="Z86" s="10" t="s">
        <v>74</v>
      </c>
      <c r="AA86" s="10" t="s">
        <v>74</v>
      </c>
      <c r="AB86" s="10" t="s">
        <v>74</v>
      </c>
      <c r="AC86" s="10" t="s">
        <v>69</v>
      </c>
      <c r="AD86" s="10" t="s">
        <v>66</v>
      </c>
      <c r="AE86" s="10" t="s">
        <v>1253</v>
      </c>
      <c r="AF86" s="10" t="s">
        <v>165</v>
      </c>
      <c r="AG86" s="11"/>
      <c r="AH86" s="10" t="s">
        <v>87</v>
      </c>
      <c r="AI86" s="10" t="s">
        <v>1535</v>
      </c>
    </row>
    <row r="87">
      <c r="A87" s="10" t="s">
        <v>98</v>
      </c>
      <c r="B87" s="10" t="s">
        <v>108</v>
      </c>
      <c r="C87" s="10" t="s">
        <v>78</v>
      </c>
      <c r="D87" s="11"/>
      <c r="E87" s="10" t="s">
        <v>79</v>
      </c>
      <c r="F87" s="10" t="s">
        <v>80</v>
      </c>
      <c r="G87" s="11"/>
      <c r="H87" s="10" t="s">
        <v>81</v>
      </c>
      <c r="I87" s="10" t="s">
        <v>62</v>
      </c>
      <c r="J87" s="10" t="s">
        <v>63</v>
      </c>
      <c r="K87" s="10" t="s">
        <v>64</v>
      </c>
      <c r="L87" s="10" t="s">
        <v>66</v>
      </c>
      <c r="M87" s="10" t="s">
        <v>66</v>
      </c>
      <c r="N87" s="10" t="s">
        <v>83</v>
      </c>
      <c r="O87" s="11"/>
      <c r="P87" s="11"/>
      <c r="Q87" s="10" t="s">
        <v>66</v>
      </c>
      <c r="R87" s="10" t="s">
        <v>66</v>
      </c>
      <c r="S87" s="10" t="s">
        <v>70</v>
      </c>
      <c r="T87" s="11"/>
      <c r="U87" s="10" t="s">
        <v>147</v>
      </c>
      <c r="V87" s="11"/>
      <c r="W87" s="10" t="s">
        <v>65</v>
      </c>
      <c r="X87" s="10" t="s">
        <v>66</v>
      </c>
      <c r="Y87" s="11"/>
      <c r="Z87" s="10" t="s">
        <v>74</v>
      </c>
      <c r="AA87" s="10" t="s">
        <v>72</v>
      </c>
      <c r="AB87" s="10" t="s">
        <v>982</v>
      </c>
      <c r="AC87" s="10" t="s">
        <v>65</v>
      </c>
      <c r="AD87" s="10" t="s">
        <v>65</v>
      </c>
      <c r="AE87" s="10" t="s">
        <v>1298</v>
      </c>
      <c r="AF87" s="10" t="s">
        <v>1539</v>
      </c>
      <c r="AG87" s="11"/>
      <c r="AH87" s="10" t="s">
        <v>87</v>
      </c>
      <c r="AI87" s="10" t="s">
        <v>1540</v>
      </c>
    </row>
    <row r="88">
      <c r="A88" s="10" t="s">
        <v>98</v>
      </c>
      <c r="B88" s="10" t="s">
        <v>1241</v>
      </c>
      <c r="C88" s="10" t="s">
        <v>78</v>
      </c>
      <c r="D88" s="11"/>
      <c r="E88" s="10" t="s">
        <v>59</v>
      </c>
      <c r="F88" s="10" t="s">
        <v>92</v>
      </c>
      <c r="G88" s="11"/>
      <c r="H88" s="10" t="s">
        <v>81</v>
      </c>
      <c r="I88" s="10" t="s">
        <v>100</v>
      </c>
      <c r="J88" s="10" t="s">
        <v>63</v>
      </c>
      <c r="K88" s="10" t="s">
        <v>64</v>
      </c>
      <c r="L88" s="10" t="s">
        <v>66</v>
      </c>
      <c r="M88" s="10" t="s">
        <v>66</v>
      </c>
      <c r="N88" s="10" t="s">
        <v>83</v>
      </c>
      <c r="O88" s="11"/>
      <c r="P88" s="11"/>
      <c r="Q88" s="10" t="s">
        <v>66</v>
      </c>
      <c r="R88" s="10" t="s">
        <v>66</v>
      </c>
      <c r="S88" s="10" t="s">
        <v>123</v>
      </c>
      <c r="T88" s="11"/>
      <c r="U88" s="10" t="s">
        <v>973</v>
      </c>
      <c r="V88" s="11"/>
      <c r="W88" s="10" t="s">
        <v>66</v>
      </c>
      <c r="X88" s="10" t="s">
        <v>66</v>
      </c>
      <c r="Y88" s="11"/>
      <c r="Z88" s="10" t="s">
        <v>74</v>
      </c>
      <c r="AA88" s="10" t="s">
        <v>74</v>
      </c>
      <c r="AB88" s="10" t="s">
        <v>74</v>
      </c>
      <c r="AC88" s="10" t="s">
        <v>69</v>
      </c>
      <c r="AD88" s="10" t="s">
        <v>66</v>
      </c>
      <c r="AE88" s="10" t="s">
        <v>1253</v>
      </c>
      <c r="AF88" s="10" t="s">
        <v>181</v>
      </c>
      <c r="AG88" s="11"/>
      <c r="AH88" s="10" t="s">
        <v>87</v>
      </c>
      <c r="AI88" s="10" t="s">
        <v>1543</v>
      </c>
    </row>
    <row r="89">
      <c r="A89" s="10" t="s">
        <v>98</v>
      </c>
      <c r="B89" s="10" t="s">
        <v>108</v>
      </c>
      <c r="C89" s="10" t="s">
        <v>121</v>
      </c>
      <c r="D89" s="11"/>
      <c r="E89" s="10" t="s">
        <v>59</v>
      </c>
      <c r="F89" s="10" t="s">
        <v>80</v>
      </c>
      <c r="G89" s="11"/>
      <c r="H89" s="10" t="s">
        <v>99</v>
      </c>
      <c r="I89" s="10" t="s">
        <v>100</v>
      </c>
      <c r="J89" s="10" t="s">
        <v>63</v>
      </c>
      <c r="K89" s="10" t="s">
        <v>64</v>
      </c>
      <c r="L89" s="10" t="s">
        <v>65</v>
      </c>
      <c r="M89" s="10" t="s">
        <v>66</v>
      </c>
      <c r="N89" s="10" t="s">
        <v>83</v>
      </c>
      <c r="O89" s="11"/>
      <c r="P89" s="11"/>
      <c r="Q89" s="10" t="s">
        <v>66</v>
      </c>
      <c r="R89" s="10" t="s">
        <v>69</v>
      </c>
      <c r="S89" s="11"/>
      <c r="T89" s="10" t="s">
        <v>123</v>
      </c>
      <c r="U89" s="10" t="s">
        <v>124</v>
      </c>
      <c r="V89" s="11"/>
      <c r="W89" s="10" t="s">
        <v>66</v>
      </c>
      <c r="X89" s="10" t="s">
        <v>66</v>
      </c>
      <c r="Y89" s="11"/>
      <c r="Z89" s="10" t="s">
        <v>73</v>
      </c>
      <c r="AA89" s="10" t="s">
        <v>74</v>
      </c>
      <c r="AB89" s="10" t="s">
        <v>74</v>
      </c>
      <c r="AC89" s="10" t="s">
        <v>69</v>
      </c>
      <c r="AD89" s="10" t="s">
        <v>66</v>
      </c>
      <c r="AE89" s="10" t="s">
        <v>1253</v>
      </c>
      <c r="AF89" s="10" t="s">
        <v>1548</v>
      </c>
      <c r="AG89" s="11"/>
      <c r="AH89" s="10" t="s">
        <v>87</v>
      </c>
      <c r="AI89" s="10" t="s">
        <v>1549</v>
      </c>
    </row>
    <row r="90">
      <c r="A90" s="10" t="s">
        <v>98</v>
      </c>
      <c r="B90" s="10" t="s">
        <v>1241</v>
      </c>
      <c r="C90" s="10" t="s">
        <v>121</v>
      </c>
      <c r="D90" s="11"/>
      <c r="E90" s="10" t="s">
        <v>79</v>
      </c>
      <c r="F90" s="10" t="s">
        <v>109</v>
      </c>
      <c r="G90" s="11"/>
      <c r="H90" s="10" t="s">
        <v>81</v>
      </c>
      <c r="I90" s="10" t="s">
        <v>100</v>
      </c>
      <c r="J90" s="10" t="s">
        <v>63</v>
      </c>
      <c r="K90" s="10" t="s">
        <v>64</v>
      </c>
      <c r="L90" s="10" t="s">
        <v>65</v>
      </c>
      <c r="M90" s="10" t="s">
        <v>66</v>
      </c>
      <c r="N90" s="10" t="s">
        <v>83</v>
      </c>
      <c r="O90" s="11"/>
      <c r="P90" s="11"/>
      <c r="Q90" s="10" t="s">
        <v>66</v>
      </c>
      <c r="R90" s="10" t="s">
        <v>66</v>
      </c>
      <c r="S90" s="10" t="s">
        <v>123</v>
      </c>
      <c r="T90" s="11"/>
      <c r="U90" s="10" t="s">
        <v>131</v>
      </c>
      <c r="V90" s="11"/>
      <c r="W90" s="10" t="s">
        <v>65</v>
      </c>
      <c r="X90" s="10" t="s">
        <v>66</v>
      </c>
      <c r="Y90" s="11"/>
      <c r="Z90" s="10" t="s">
        <v>74</v>
      </c>
      <c r="AA90" s="10" t="s">
        <v>73</v>
      </c>
      <c r="AB90" s="10" t="s">
        <v>74</v>
      </c>
      <c r="AC90" s="10" t="s">
        <v>69</v>
      </c>
      <c r="AD90" s="10" t="s">
        <v>66</v>
      </c>
      <c r="AE90" s="10" t="s">
        <v>1253</v>
      </c>
      <c r="AF90" s="10" t="s">
        <v>1554</v>
      </c>
      <c r="AG90" s="11"/>
      <c r="AH90" s="10" t="s">
        <v>87</v>
      </c>
      <c r="AI90" s="10" t="s">
        <v>1555</v>
      </c>
    </row>
    <row r="91">
      <c r="A91" s="10" t="s">
        <v>98</v>
      </c>
      <c r="B91" s="10" t="s">
        <v>108</v>
      </c>
      <c r="C91" s="10" t="s">
        <v>78</v>
      </c>
      <c r="D91" s="11"/>
      <c r="E91" s="10" t="s">
        <v>59</v>
      </c>
      <c r="F91" s="10" t="s">
        <v>80</v>
      </c>
      <c r="G91" s="11"/>
      <c r="H91" s="10" t="s">
        <v>99</v>
      </c>
      <c r="I91" s="10" t="s">
        <v>112</v>
      </c>
      <c r="J91" s="10" t="s">
        <v>63</v>
      </c>
      <c r="K91" s="10" t="s">
        <v>64</v>
      </c>
      <c r="L91" s="10" t="s">
        <v>66</v>
      </c>
      <c r="M91" s="10" t="s">
        <v>66</v>
      </c>
      <c r="N91" s="10" t="s">
        <v>83</v>
      </c>
      <c r="O91" s="11"/>
      <c r="P91" s="11"/>
      <c r="Q91" s="10" t="s">
        <v>69</v>
      </c>
      <c r="R91" s="10" t="s">
        <v>69</v>
      </c>
      <c r="S91" s="11"/>
      <c r="T91" s="10" t="s">
        <v>70</v>
      </c>
      <c r="U91" s="10" t="s">
        <v>147</v>
      </c>
      <c r="V91" s="11"/>
      <c r="W91" s="10" t="s">
        <v>66</v>
      </c>
      <c r="X91" s="10" t="s">
        <v>66</v>
      </c>
      <c r="Y91" s="11"/>
      <c r="Z91" s="10" t="s">
        <v>74</v>
      </c>
      <c r="AA91" s="10" t="s">
        <v>74</v>
      </c>
      <c r="AB91" s="10" t="s">
        <v>74</v>
      </c>
      <c r="AC91" s="10" t="s">
        <v>65</v>
      </c>
      <c r="AD91" s="10" t="s">
        <v>66</v>
      </c>
      <c r="AE91" s="10" t="s">
        <v>1253</v>
      </c>
      <c r="AF91" s="10" t="s">
        <v>214</v>
      </c>
      <c r="AG91" s="11"/>
      <c r="AH91" s="10" t="s">
        <v>87</v>
      </c>
      <c r="AI91" s="10" t="s">
        <v>69</v>
      </c>
    </row>
    <row r="92">
      <c r="A92" s="10" t="s">
        <v>98</v>
      </c>
      <c r="B92" s="10" t="s">
        <v>1241</v>
      </c>
      <c r="C92" s="10" t="s">
        <v>121</v>
      </c>
      <c r="D92" s="11"/>
      <c r="E92" s="10" t="s">
        <v>59</v>
      </c>
      <c r="F92" s="10" t="s">
        <v>80</v>
      </c>
      <c r="G92" s="11"/>
      <c r="H92" s="10" t="s">
        <v>81</v>
      </c>
      <c r="I92" s="10" t="s">
        <v>100</v>
      </c>
      <c r="J92" s="10" t="s">
        <v>63</v>
      </c>
      <c r="K92" s="10" t="s">
        <v>64</v>
      </c>
      <c r="L92" s="10" t="s">
        <v>66</v>
      </c>
      <c r="M92" s="10" t="s">
        <v>66</v>
      </c>
      <c r="N92" s="10" t="s">
        <v>83</v>
      </c>
      <c r="O92" s="11"/>
      <c r="P92" s="11"/>
      <c r="Q92" s="10" t="s">
        <v>66</v>
      </c>
      <c r="R92" s="10" t="s">
        <v>66</v>
      </c>
      <c r="S92" s="10" t="s">
        <v>123</v>
      </c>
      <c r="T92" s="11"/>
      <c r="U92" s="10" t="s">
        <v>131</v>
      </c>
      <c r="V92" s="11"/>
      <c r="W92" s="10" t="s">
        <v>66</v>
      </c>
      <c r="X92" s="10" t="s">
        <v>66</v>
      </c>
      <c r="Y92" s="11"/>
      <c r="Z92" s="10" t="s">
        <v>74</v>
      </c>
      <c r="AA92" s="10" t="s">
        <v>74</v>
      </c>
      <c r="AB92" s="10" t="s">
        <v>74</v>
      </c>
      <c r="AC92" s="10" t="s">
        <v>66</v>
      </c>
      <c r="AD92" s="10" t="s">
        <v>66</v>
      </c>
      <c r="AE92" s="10" t="s">
        <v>1253</v>
      </c>
      <c r="AF92" s="10" t="s">
        <v>1480</v>
      </c>
      <c r="AG92" s="11"/>
      <c r="AH92" s="10" t="s">
        <v>87</v>
      </c>
      <c r="AI92" s="11"/>
    </row>
    <row r="93">
      <c r="A93" s="10"/>
      <c r="B93" s="10"/>
      <c r="C93" s="10"/>
      <c r="D93" s="11"/>
      <c r="E93" s="10"/>
      <c r="F93" s="10"/>
      <c r="G93" s="11"/>
      <c r="H93" s="10"/>
      <c r="I93" s="10"/>
      <c r="J93" s="10"/>
      <c r="K93" s="10"/>
      <c r="L93" s="10"/>
      <c r="M93" s="10"/>
      <c r="N93" s="10"/>
      <c r="O93" s="11"/>
      <c r="P93" s="11"/>
      <c r="Q93" s="10"/>
      <c r="R93" s="10"/>
      <c r="S93" s="11"/>
      <c r="T93" s="10"/>
      <c r="U93" s="10"/>
      <c r="V93" s="11"/>
      <c r="W93" s="10"/>
      <c r="X93" s="10"/>
      <c r="Y93" s="13" t="s">
        <v>1631</v>
      </c>
      <c r="Z93" s="10">
        <f t="shared" ref="Z93:AB93" si="1">COUNTIF(Z3:Z92, "First")</f>
        <v>70</v>
      </c>
      <c r="AA93" s="10">
        <f t="shared" si="1"/>
        <v>69</v>
      </c>
      <c r="AB93" s="10">
        <f t="shared" si="1"/>
        <v>75</v>
      </c>
      <c r="AC93" s="10">
        <f t="shared" ref="AC93:AD93" si="2">COUNTIF(AC3:AC92, "Yes")</f>
        <v>14</v>
      </c>
      <c r="AD93" s="10">
        <f t="shared" si="2"/>
        <v>78</v>
      </c>
      <c r="AE93" s="10"/>
      <c r="AF93" s="10"/>
      <c r="AG93" s="11"/>
      <c r="AH93" s="10"/>
      <c r="AI93" s="10"/>
    </row>
    <row r="94">
      <c r="A94" s="10"/>
      <c r="B94" s="10"/>
      <c r="C94" s="10"/>
      <c r="D94" s="11"/>
      <c r="E94" s="10"/>
      <c r="F94" s="10"/>
      <c r="G94" s="11"/>
      <c r="H94" s="10"/>
      <c r="I94" s="10"/>
      <c r="J94" s="10"/>
      <c r="K94" s="10"/>
      <c r="L94" s="10"/>
      <c r="M94" s="10"/>
      <c r="N94" s="10"/>
      <c r="O94" s="11"/>
      <c r="P94" s="11"/>
      <c r="Q94" s="10"/>
      <c r="R94" s="10"/>
      <c r="S94" s="11"/>
      <c r="T94" s="10"/>
      <c r="U94" s="10"/>
      <c r="V94" s="11"/>
      <c r="W94" s="10"/>
      <c r="X94" s="10"/>
      <c r="Y94" s="13" t="s">
        <v>1632</v>
      </c>
      <c r="Z94" s="10">
        <f t="shared" ref="Z94:AB94" si="3">COUNTIF(Z3:Z92, "Second")</f>
        <v>15</v>
      </c>
      <c r="AA94" s="10">
        <f t="shared" si="3"/>
        <v>15</v>
      </c>
      <c r="AB94" s="10">
        <f t="shared" si="3"/>
        <v>11</v>
      </c>
      <c r="AC94" s="10">
        <f t="shared" ref="AC94:AD94" si="4">COUNTIF(AC3:AC92, "No")</f>
        <v>55</v>
      </c>
      <c r="AD94" s="10">
        <f t="shared" si="4"/>
        <v>2</v>
      </c>
      <c r="AE94" s="10"/>
      <c r="AF94" s="10"/>
      <c r="AG94" s="11"/>
      <c r="AH94" s="10"/>
      <c r="AI94" s="11"/>
    </row>
    <row r="95">
      <c r="A95" s="10"/>
      <c r="B95" s="10"/>
      <c r="C95" s="10"/>
      <c r="D95" s="11"/>
      <c r="E95" s="10"/>
      <c r="F95" s="10"/>
      <c r="G95" s="11"/>
      <c r="H95" s="10"/>
      <c r="I95" s="10"/>
      <c r="J95" s="10"/>
      <c r="K95" s="10"/>
      <c r="L95" s="10"/>
      <c r="M95" s="10"/>
      <c r="N95" s="10"/>
      <c r="O95" s="11"/>
      <c r="P95" s="11"/>
      <c r="Q95" s="10"/>
      <c r="R95" s="10"/>
      <c r="S95" s="10"/>
      <c r="T95" s="11"/>
      <c r="U95" s="10"/>
      <c r="V95" s="11"/>
      <c r="W95" s="10"/>
      <c r="X95" s="10"/>
      <c r="Y95" s="13" t="s">
        <v>1633</v>
      </c>
      <c r="Z95" s="10">
        <f t="shared" ref="Z95:AB95" si="5">COUNTIF(Z3:Z92, "Both first and second")</f>
        <v>4</v>
      </c>
      <c r="AA95" s="10">
        <f t="shared" si="5"/>
        <v>4</v>
      </c>
      <c r="AB95" s="10">
        <f t="shared" si="5"/>
        <v>4</v>
      </c>
      <c r="AC95" s="10">
        <f t="shared" ref="AC95:AD95" si="6">COUNTIF(AC3:AC92, "Maybe")</f>
        <v>21</v>
      </c>
      <c r="AD95" s="10">
        <f t="shared" si="6"/>
        <v>10</v>
      </c>
      <c r="AE95" s="10"/>
      <c r="AF95" s="10"/>
      <c r="AG95" s="11"/>
      <c r="AH95" s="10"/>
      <c r="AI95" s="10"/>
    </row>
    <row r="96">
      <c r="A96" s="10"/>
      <c r="B96" s="10"/>
      <c r="C96" s="10"/>
      <c r="D96" s="11"/>
      <c r="E96" s="10"/>
      <c r="F96" s="10"/>
      <c r="G96" s="11"/>
      <c r="H96" s="10"/>
      <c r="I96" s="10"/>
      <c r="J96" s="10"/>
      <c r="K96" s="10"/>
      <c r="L96" s="10"/>
      <c r="M96" s="10"/>
      <c r="N96" s="10"/>
      <c r="O96" s="11"/>
      <c r="P96" s="11"/>
      <c r="Q96" s="10"/>
      <c r="R96" s="10"/>
      <c r="S96" s="11"/>
      <c r="T96" s="10"/>
      <c r="U96" s="10"/>
      <c r="V96" s="11"/>
      <c r="W96" s="10"/>
      <c r="X96" s="10"/>
      <c r="Y96" s="13" t="s">
        <v>1635</v>
      </c>
      <c r="Z96" s="10">
        <f t="shared" ref="Z96:AB96" si="7">COUNTIF(Z3:Z92, "Neither first nor second")</f>
        <v>1</v>
      </c>
      <c r="AA96" s="10">
        <f t="shared" si="7"/>
        <v>2</v>
      </c>
      <c r="AB96" s="10">
        <f t="shared" si="7"/>
        <v>0</v>
      </c>
      <c r="AC96" s="10"/>
      <c r="AD96" s="10"/>
      <c r="AE96" s="10"/>
      <c r="AF96" s="10"/>
      <c r="AG96" s="11"/>
      <c r="AH96" s="10"/>
      <c r="AI96" s="10"/>
    </row>
    <row r="97">
      <c r="A97" s="10"/>
      <c r="B97" s="10"/>
      <c r="C97" s="10"/>
      <c r="D97" s="11"/>
      <c r="E97" s="10"/>
      <c r="F97" s="10"/>
      <c r="G97" s="11"/>
      <c r="H97" s="10"/>
      <c r="I97" s="10"/>
      <c r="J97" s="10"/>
      <c r="K97" s="10"/>
      <c r="L97" s="10"/>
      <c r="M97" s="10"/>
      <c r="N97" s="10"/>
      <c r="O97" s="11"/>
      <c r="P97" s="11"/>
      <c r="Q97" s="10"/>
      <c r="R97" s="10"/>
      <c r="S97" s="10"/>
      <c r="T97" s="11"/>
      <c r="U97" s="10"/>
      <c r="V97" s="11"/>
      <c r="W97" s="10"/>
      <c r="X97" s="10"/>
      <c r="Y97" s="13" t="s">
        <v>1631</v>
      </c>
      <c r="Z97" s="10">
        <f t="shared" ref="Z97:AB97" si="8">Z93/90*100</f>
        <v>77.77777778</v>
      </c>
      <c r="AA97" s="10">
        <f t="shared" si="8"/>
        <v>76.66666667</v>
      </c>
      <c r="AB97" s="10">
        <f t="shared" si="8"/>
        <v>83.33333333</v>
      </c>
      <c r="AC97" s="10"/>
      <c r="AD97" s="10"/>
      <c r="AE97" s="10"/>
      <c r="AF97" s="10"/>
      <c r="AG97" s="11"/>
      <c r="AH97" s="10"/>
      <c r="AI97" s="10"/>
    </row>
    <row r="98">
      <c r="A98" s="10"/>
      <c r="B98" s="10"/>
      <c r="C98" s="10"/>
      <c r="D98" s="11"/>
      <c r="E98" s="10"/>
      <c r="F98" s="10"/>
      <c r="G98" s="11"/>
      <c r="H98" s="10"/>
      <c r="I98" s="10"/>
      <c r="J98" s="10"/>
      <c r="K98" s="10"/>
      <c r="L98" s="10"/>
      <c r="M98" s="10"/>
      <c r="N98" s="10"/>
      <c r="O98" s="11"/>
      <c r="P98" s="11"/>
      <c r="Q98" s="10"/>
      <c r="R98" s="10"/>
      <c r="S98" s="11"/>
      <c r="T98" s="10"/>
      <c r="U98" s="10"/>
      <c r="V98" s="11"/>
      <c r="W98" s="10"/>
      <c r="X98" s="10"/>
      <c r="Y98" s="13" t="s">
        <v>1632</v>
      </c>
      <c r="Z98" s="10">
        <f t="shared" ref="Z98:AB98" si="9">Z94/90*100</f>
        <v>16.66666667</v>
      </c>
      <c r="AA98" s="10">
        <f t="shared" si="9"/>
        <v>16.66666667</v>
      </c>
      <c r="AB98" s="10">
        <f t="shared" si="9"/>
        <v>12.22222222</v>
      </c>
      <c r="AC98" s="10"/>
      <c r="AD98" s="10"/>
      <c r="AE98" s="10"/>
      <c r="AF98" s="10"/>
      <c r="AG98" s="11"/>
      <c r="AH98" s="10"/>
      <c r="AI98" s="10"/>
    </row>
    <row r="99">
      <c r="A99" s="10"/>
      <c r="B99" s="10"/>
      <c r="C99" s="10"/>
      <c r="D99" s="11"/>
      <c r="E99" s="10"/>
      <c r="F99" s="10"/>
      <c r="G99" s="11"/>
      <c r="H99" s="10"/>
      <c r="I99" s="10"/>
      <c r="J99" s="10"/>
      <c r="K99" s="10"/>
      <c r="L99" s="10"/>
      <c r="M99" s="11"/>
      <c r="N99" s="11"/>
      <c r="O99" s="11"/>
      <c r="P99" s="11"/>
      <c r="Q99" s="11"/>
      <c r="R99" s="11"/>
      <c r="S99" s="11"/>
      <c r="T99" s="11"/>
      <c r="U99" s="11"/>
      <c r="V99" s="11"/>
      <c r="W99" s="11"/>
      <c r="X99" s="11"/>
      <c r="Y99" s="13" t="s">
        <v>1633</v>
      </c>
      <c r="Z99" s="11">
        <f t="shared" ref="Z99:AB99" si="10">Z95/90*100</f>
        <v>4.444444444</v>
      </c>
      <c r="AA99" s="11">
        <f t="shared" si="10"/>
        <v>4.444444444</v>
      </c>
      <c r="AB99" s="11">
        <f t="shared" si="10"/>
        <v>4.444444444</v>
      </c>
      <c r="AC99" s="11"/>
      <c r="AD99" s="11"/>
      <c r="AE99" s="11"/>
      <c r="AF99" s="11"/>
      <c r="AG99" s="11"/>
      <c r="AH99" s="11"/>
      <c r="AI99" s="11"/>
    </row>
    <row r="100">
      <c r="A100" s="10"/>
      <c r="B100" s="10"/>
      <c r="C100" s="10"/>
      <c r="D100" s="11"/>
      <c r="E100" s="10"/>
      <c r="F100" s="10"/>
      <c r="G100" s="11"/>
      <c r="H100" s="10"/>
      <c r="I100" s="10"/>
      <c r="J100" s="10"/>
      <c r="K100" s="10"/>
      <c r="L100" s="10"/>
      <c r="M100" s="10"/>
      <c r="N100" s="10"/>
      <c r="O100" s="11"/>
      <c r="P100" s="11"/>
      <c r="Q100" s="10"/>
      <c r="R100" s="10"/>
      <c r="S100" s="10"/>
      <c r="T100" s="11"/>
      <c r="U100" s="10"/>
      <c r="V100" s="11"/>
      <c r="W100" s="10"/>
      <c r="X100" s="10"/>
      <c r="Y100" s="13" t="s">
        <v>1635</v>
      </c>
      <c r="Z100" s="11">
        <f t="shared" ref="Z100:AB100" si="11">Z96/90*100</f>
        <v>1.111111111</v>
      </c>
      <c r="AA100" s="11">
        <f t="shared" si="11"/>
        <v>2.222222222</v>
      </c>
      <c r="AB100" s="11">
        <f t="shared" si="11"/>
        <v>0</v>
      </c>
      <c r="AC100" s="11"/>
      <c r="AD100" s="11"/>
      <c r="AE100" s="11"/>
      <c r="AF100" s="11"/>
      <c r="AG100" s="11"/>
      <c r="AH100" s="11"/>
      <c r="AI100" s="11"/>
    </row>
    <row r="101">
      <c r="A101" s="10"/>
      <c r="B101" s="10"/>
      <c r="C101" s="10"/>
      <c r="D101" s="11"/>
      <c r="E101" s="10"/>
      <c r="F101" s="10"/>
      <c r="G101" s="11"/>
      <c r="H101" s="10"/>
      <c r="I101" s="10"/>
      <c r="J101" s="10"/>
      <c r="K101" s="10"/>
      <c r="L101" s="10"/>
      <c r="M101" s="10"/>
      <c r="N101" s="10"/>
      <c r="O101" s="11"/>
      <c r="P101" s="11"/>
      <c r="Q101" s="10"/>
      <c r="R101" s="10"/>
      <c r="S101" s="11"/>
      <c r="T101" s="10"/>
      <c r="U101" s="10"/>
      <c r="V101" s="11"/>
      <c r="W101" s="10"/>
      <c r="X101" s="10"/>
      <c r="Y101" s="11"/>
      <c r="Z101" s="10"/>
      <c r="AA101" s="10"/>
      <c r="AB101" s="10"/>
      <c r="AC101" s="10"/>
      <c r="AD101" s="10"/>
      <c r="AE101" s="10"/>
      <c r="AF101" s="10"/>
      <c r="AG101" s="11"/>
      <c r="AH101" s="10"/>
      <c r="AI101" s="10"/>
    </row>
    <row r="102">
      <c r="A102" s="10"/>
      <c r="B102" s="10"/>
      <c r="C102" s="10"/>
      <c r="D102" s="11"/>
      <c r="E102" s="10"/>
      <c r="F102" s="10"/>
      <c r="G102" s="11"/>
      <c r="H102" s="10"/>
      <c r="I102" s="10"/>
      <c r="J102" s="10"/>
      <c r="K102" s="10"/>
      <c r="L102" s="10"/>
      <c r="M102" s="10"/>
      <c r="N102" s="10"/>
      <c r="O102" s="10"/>
      <c r="P102" s="11"/>
      <c r="Q102" s="10"/>
      <c r="R102" s="10"/>
      <c r="S102" s="10"/>
      <c r="T102" s="11"/>
      <c r="U102" s="10"/>
      <c r="V102" s="11"/>
      <c r="W102" s="10"/>
      <c r="X102" s="10"/>
      <c r="Y102" s="11"/>
      <c r="Z102" s="10"/>
      <c r="AA102" s="11"/>
      <c r="AB102" s="11"/>
      <c r="AC102" s="11"/>
      <c r="AD102" s="11"/>
      <c r="AE102" s="11"/>
      <c r="AF102" s="11"/>
      <c r="AG102" s="11"/>
      <c r="AH102" s="11"/>
      <c r="AI102" s="11"/>
    </row>
    <row r="103">
      <c r="A103" s="10"/>
      <c r="B103" s="10"/>
      <c r="C103" s="10"/>
      <c r="D103" s="11"/>
      <c r="E103" s="10"/>
      <c r="F103" s="10"/>
      <c r="G103" s="11"/>
      <c r="H103" s="10"/>
      <c r="I103" s="10"/>
      <c r="J103" s="10"/>
      <c r="K103" s="10"/>
      <c r="L103" s="10"/>
      <c r="M103" s="10"/>
      <c r="N103" s="10"/>
      <c r="O103" s="11"/>
      <c r="P103" s="11"/>
      <c r="Q103" s="11"/>
      <c r="R103" s="11"/>
      <c r="S103" s="11"/>
      <c r="T103" s="11"/>
      <c r="U103" s="11"/>
      <c r="V103" s="11"/>
      <c r="W103" s="11"/>
      <c r="X103" s="11"/>
      <c r="Y103" s="11"/>
      <c r="Z103" s="11"/>
      <c r="AA103" s="11"/>
      <c r="AB103" s="11"/>
      <c r="AC103" s="11"/>
      <c r="AD103" s="11"/>
      <c r="AE103" s="11"/>
      <c r="AF103" s="11"/>
      <c r="AG103" s="11"/>
      <c r="AH103" s="11"/>
      <c r="AI103" s="11"/>
    </row>
    <row r="104">
      <c r="A104" s="10"/>
      <c r="B104" s="10"/>
      <c r="C104" s="10"/>
      <c r="D104" s="11"/>
      <c r="E104" s="10"/>
      <c r="F104" s="10"/>
      <c r="G104" s="11"/>
      <c r="H104" s="10"/>
      <c r="I104" s="10"/>
      <c r="J104" s="10"/>
      <c r="K104" s="10"/>
      <c r="L104" s="10"/>
      <c r="M104" s="10"/>
      <c r="N104" s="10"/>
      <c r="O104" s="11"/>
      <c r="P104" s="11"/>
      <c r="Q104" s="10"/>
      <c r="R104" s="10"/>
      <c r="S104" s="11"/>
      <c r="T104" s="10"/>
      <c r="U104" s="10"/>
      <c r="V104" s="11"/>
      <c r="W104" s="10"/>
      <c r="X104" s="10"/>
      <c r="Y104" s="11"/>
      <c r="Z104" s="10"/>
      <c r="AA104" s="10"/>
      <c r="AB104" s="10"/>
      <c r="AC104" s="10"/>
      <c r="AD104" s="10"/>
      <c r="AE104" s="10"/>
      <c r="AF104" s="10"/>
      <c r="AG104" s="11"/>
      <c r="AH104" s="10"/>
      <c r="AI104" s="10"/>
    </row>
    <row r="105">
      <c r="A105" s="10"/>
      <c r="B105" s="10"/>
      <c r="C105" s="10"/>
      <c r="D105" s="11"/>
      <c r="E105" s="10"/>
      <c r="F105" s="10"/>
      <c r="G105" s="11"/>
      <c r="H105" s="10"/>
      <c r="I105" s="10"/>
      <c r="J105" s="10"/>
      <c r="K105" s="10"/>
      <c r="L105" s="10"/>
      <c r="M105" s="10"/>
      <c r="N105" s="10"/>
      <c r="O105" s="11"/>
      <c r="P105" s="11"/>
      <c r="Q105" s="10"/>
      <c r="R105" s="10"/>
      <c r="S105" s="10"/>
      <c r="T105" s="11"/>
      <c r="U105" s="10"/>
      <c r="V105" s="11"/>
      <c r="W105" s="10"/>
      <c r="X105" s="10"/>
      <c r="Y105" s="11"/>
      <c r="Z105" s="10"/>
      <c r="AA105" s="10"/>
      <c r="AB105" s="10"/>
      <c r="AC105" s="10"/>
      <c r="AD105" s="10"/>
      <c r="AE105" s="10"/>
      <c r="AF105" s="10"/>
      <c r="AG105" s="11"/>
      <c r="AH105" s="10"/>
      <c r="AI105" s="10"/>
    </row>
    <row r="106">
      <c r="A106" s="10"/>
      <c r="B106" s="10"/>
      <c r="C106" s="10"/>
      <c r="D106" s="11"/>
      <c r="E106" s="10"/>
      <c r="F106" s="10"/>
      <c r="G106" s="11"/>
      <c r="H106" s="10"/>
      <c r="I106" s="10"/>
      <c r="J106" s="10"/>
      <c r="K106" s="10"/>
      <c r="L106" s="10"/>
      <c r="M106" s="10"/>
      <c r="N106" s="10"/>
      <c r="O106" s="11"/>
      <c r="P106" s="11"/>
      <c r="Q106" s="10"/>
      <c r="R106" s="10"/>
      <c r="S106" s="10"/>
      <c r="T106" s="11"/>
      <c r="U106" s="10"/>
      <c r="V106" s="11"/>
      <c r="W106" s="10"/>
      <c r="X106" s="10"/>
      <c r="Y106" s="11"/>
      <c r="Z106" s="10"/>
      <c r="AA106" s="10"/>
      <c r="AB106" s="10"/>
      <c r="AC106" s="10"/>
      <c r="AD106" s="10"/>
      <c r="AE106" s="10"/>
      <c r="AF106" s="10"/>
      <c r="AG106" s="11"/>
      <c r="AH106" s="10"/>
      <c r="AI106" s="10"/>
    </row>
    <row r="107">
      <c r="A107" s="10"/>
      <c r="B107" s="10"/>
      <c r="C107" s="10"/>
      <c r="D107" s="11"/>
      <c r="E107" s="10"/>
      <c r="F107" s="10"/>
      <c r="G107" s="11"/>
      <c r="H107" s="10"/>
      <c r="I107" s="10"/>
      <c r="J107" s="10"/>
      <c r="K107" s="10"/>
      <c r="L107" s="10"/>
      <c r="M107" s="10"/>
      <c r="N107" s="10"/>
      <c r="O107" s="11"/>
      <c r="P107" s="11"/>
      <c r="Q107" s="10"/>
      <c r="R107" s="10"/>
      <c r="S107" s="11"/>
      <c r="T107" s="10"/>
      <c r="U107" s="10"/>
      <c r="V107" s="11"/>
      <c r="W107" s="10"/>
      <c r="X107" s="10"/>
      <c r="Y107" s="11"/>
      <c r="Z107" s="10"/>
      <c r="AA107" s="10"/>
      <c r="AB107" s="11"/>
      <c r="AC107" s="11"/>
      <c r="AD107" s="11"/>
      <c r="AE107" s="11"/>
      <c r="AF107" s="11"/>
      <c r="AG107" s="11"/>
      <c r="AH107" s="11"/>
      <c r="AI107" s="11"/>
    </row>
    <row r="108">
      <c r="A108" s="10"/>
      <c r="B108" s="10"/>
      <c r="C108" s="10"/>
      <c r="D108" s="11"/>
      <c r="E108" s="10"/>
      <c r="F108" s="10"/>
      <c r="G108" s="11"/>
      <c r="H108" s="10"/>
      <c r="I108" s="10"/>
      <c r="J108" s="10"/>
      <c r="K108" s="10"/>
      <c r="L108" s="10"/>
      <c r="M108" s="10"/>
      <c r="N108" s="10"/>
      <c r="O108" s="11"/>
      <c r="P108" s="11"/>
      <c r="Q108" s="10"/>
      <c r="R108" s="10"/>
      <c r="S108" s="11"/>
      <c r="T108" s="10"/>
      <c r="U108" s="10"/>
      <c r="V108" s="11"/>
      <c r="W108" s="10"/>
      <c r="X108" s="10"/>
      <c r="Y108" s="11"/>
      <c r="Z108" s="10"/>
      <c r="AA108" s="10"/>
      <c r="AB108" s="10"/>
      <c r="AC108" s="10"/>
      <c r="AD108" s="10"/>
      <c r="AE108" s="10"/>
      <c r="AF108" s="10"/>
      <c r="AG108" s="11"/>
      <c r="AH108" s="10"/>
      <c r="AI108" s="10"/>
    </row>
    <row r="109">
      <c r="A109" s="10"/>
      <c r="B109" s="10"/>
      <c r="C109" s="10"/>
      <c r="D109" s="11"/>
      <c r="E109" s="10"/>
      <c r="F109" s="10"/>
      <c r="G109" s="11"/>
      <c r="H109" s="10"/>
      <c r="I109" s="10"/>
      <c r="J109" s="10"/>
      <c r="K109" s="10"/>
      <c r="L109" s="10"/>
      <c r="M109" s="10"/>
      <c r="N109" s="10"/>
      <c r="O109" s="11"/>
      <c r="P109" s="11"/>
      <c r="Q109" s="10"/>
      <c r="R109" s="10"/>
      <c r="S109" s="10"/>
      <c r="T109" s="11"/>
      <c r="U109" s="10"/>
      <c r="V109" s="11"/>
      <c r="W109" s="10"/>
      <c r="X109" s="10"/>
      <c r="Y109" s="11"/>
      <c r="Z109" s="10"/>
      <c r="AA109" s="10"/>
      <c r="AB109" s="10"/>
      <c r="AC109" s="10"/>
      <c r="AD109" s="10"/>
      <c r="AE109" s="10"/>
      <c r="AF109" s="10"/>
      <c r="AG109" s="11"/>
      <c r="AH109" s="10"/>
      <c r="AI109" s="10"/>
    </row>
    <row r="110">
      <c r="A110" s="10"/>
      <c r="B110" s="10"/>
      <c r="C110" s="10"/>
      <c r="D110" s="11"/>
      <c r="E110" s="10"/>
      <c r="F110" s="10"/>
      <c r="G110" s="11"/>
      <c r="H110" s="10"/>
      <c r="I110" s="10"/>
      <c r="J110" s="10"/>
      <c r="K110" s="10"/>
      <c r="L110" s="10"/>
      <c r="M110" s="10"/>
      <c r="N110" s="10"/>
      <c r="O110" s="11"/>
      <c r="P110" s="11"/>
      <c r="Q110" s="10"/>
      <c r="R110" s="10"/>
      <c r="S110" s="11"/>
      <c r="T110" s="10"/>
      <c r="U110" s="10"/>
      <c r="V110" s="11"/>
      <c r="W110" s="10"/>
      <c r="X110" s="10"/>
      <c r="Y110" s="11"/>
      <c r="Z110" s="10"/>
      <c r="AA110" s="10"/>
      <c r="AB110" s="10"/>
      <c r="AC110" s="10"/>
      <c r="AD110" s="10"/>
      <c r="AE110" s="10"/>
      <c r="AF110" s="10"/>
      <c r="AG110" s="11"/>
      <c r="AH110" s="10"/>
      <c r="AI110" s="10"/>
    </row>
    <row r="111">
      <c r="A111" s="10"/>
      <c r="B111" s="10"/>
      <c r="C111" s="10"/>
      <c r="D111" s="11"/>
      <c r="E111" s="10"/>
      <c r="F111" s="10"/>
      <c r="G111" s="11"/>
      <c r="H111" s="10"/>
      <c r="I111" s="10"/>
      <c r="J111" s="10"/>
      <c r="K111" s="10"/>
      <c r="L111" s="10"/>
      <c r="M111" s="10"/>
      <c r="N111" s="10"/>
      <c r="O111" s="11"/>
      <c r="P111" s="11"/>
      <c r="Q111" s="10"/>
      <c r="R111" s="10"/>
      <c r="S111" s="10"/>
      <c r="T111" s="11"/>
      <c r="U111" s="10"/>
      <c r="V111" s="11"/>
      <c r="W111" s="10"/>
      <c r="X111" s="10"/>
      <c r="Y111" s="11"/>
      <c r="Z111" s="10"/>
      <c r="AA111" s="10"/>
      <c r="AB111" s="10"/>
      <c r="AC111" s="10"/>
      <c r="AD111" s="10"/>
      <c r="AE111" s="10"/>
      <c r="AF111" s="10"/>
      <c r="AG111" s="11"/>
      <c r="AH111" s="10"/>
      <c r="AI111"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3" max="16" width="12.63"/>
    <col customWidth="1" min="17" max="17" width="23.75"/>
  </cols>
  <sheetData>
    <row r="1">
      <c r="A1" s="12" t="s">
        <v>233</v>
      </c>
      <c r="B1" s="1" t="s">
        <v>234</v>
      </c>
      <c r="C1" s="1" t="s">
        <v>235</v>
      </c>
      <c r="D1" s="1" t="s">
        <v>236</v>
      </c>
      <c r="E1" s="1" t="s">
        <v>237</v>
      </c>
      <c r="F1" s="1" t="s">
        <v>238</v>
      </c>
      <c r="G1" s="1" t="s">
        <v>239</v>
      </c>
      <c r="H1" s="1" t="s">
        <v>240</v>
      </c>
      <c r="I1" s="1" t="s">
        <v>241</v>
      </c>
      <c r="J1" s="1" t="s">
        <v>242</v>
      </c>
      <c r="K1" s="1" t="s">
        <v>243</v>
      </c>
      <c r="L1" s="1" t="s">
        <v>244</v>
      </c>
      <c r="M1" s="1" t="s">
        <v>245</v>
      </c>
      <c r="N1" s="1" t="s">
        <v>246</v>
      </c>
      <c r="O1" s="1" t="s">
        <v>247</v>
      </c>
      <c r="P1" s="1" t="s">
        <v>248</v>
      </c>
      <c r="Q1" s="1" t="s">
        <v>249</v>
      </c>
      <c r="R1" s="1" t="s">
        <v>250</v>
      </c>
      <c r="S1" s="1" t="s">
        <v>251</v>
      </c>
      <c r="T1" s="1" t="s">
        <v>252</v>
      </c>
      <c r="U1" s="1" t="s">
        <v>253</v>
      </c>
      <c r="V1" s="1" t="s">
        <v>254</v>
      </c>
      <c r="W1" s="1" t="s">
        <v>255</v>
      </c>
      <c r="X1" s="1" t="s">
        <v>256</v>
      </c>
      <c r="Y1" s="1" t="s">
        <v>257</v>
      </c>
      <c r="Z1" s="1" t="s">
        <v>258</v>
      </c>
      <c r="AA1" s="1" t="s">
        <v>259</v>
      </c>
      <c r="AB1" s="1" t="s">
        <v>260</v>
      </c>
      <c r="AC1" s="1" t="s">
        <v>261</v>
      </c>
      <c r="AD1" s="1" t="s">
        <v>262</v>
      </c>
      <c r="AE1" s="1" t="s">
        <v>263</v>
      </c>
      <c r="AF1" s="19"/>
      <c r="AG1" s="19"/>
      <c r="AH1" s="19"/>
      <c r="AI1" s="19"/>
      <c r="AJ1" s="19"/>
      <c r="AK1" s="19"/>
      <c r="AL1" s="19"/>
      <c r="AM1" s="19"/>
      <c r="AN1" s="19"/>
      <c r="AO1" s="19"/>
      <c r="AP1" s="19"/>
      <c r="AQ1" s="19"/>
      <c r="AR1" s="19"/>
      <c r="AS1" s="19"/>
      <c r="AT1" s="19"/>
    </row>
    <row r="2">
      <c r="A2" s="20">
        <v>8.0</v>
      </c>
      <c r="B2" s="21" t="s">
        <v>264</v>
      </c>
      <c r="C2" s="22" t="s">
        <v>265</v>
      </c>
      <c r="D2" s="22" t="s">
        <v>266</v>
      </c>
      <c r="E2" s="22" t="s">
        <v>267</v>
      </c>
      <c r="F2" s="22" t="s">
        <v>268</v>
      </c>
      <c r="G2" s="23">
        <v>3.0</v>
      </c>
      <c r="H2" s="22" t="s">
        <v>269</v>
      </c>
      <c r="I2" s="22">
        <v>9.0</v>
      </c>
      <c r="J2" s="22" t="s">
        <v>270</v>
      </c>
      <c r="K2" s="22">
        <v>1500.0</v>
      </c>
      <c r="L2" s="22">
        <v>432000.0</v>
      </c>
      <c r="M2" s="22" t="s">
        <v>271</v>
      </c>
      <c r="N2" s="24"/>
      <c r="O2" s="24"/>
      <c r="P2" s="22" t="s">
        <v>272</v>
      </c>
      <c r="Q2" s="22" t="s">
        <v>273</v>
      </c>
      <c r="R2" s="22" t="s">
        <v>274</v>
      </c>
      <c r="S2" s="22" t="s">
        <v>275</v>
      </c>
      <c r="T2" s="22" t="s">
        <v>276</v>
      </c>
      <c r="U2" s="22" t="s">
        <v>277</v>
      </c>
      <c r="V2" s="24"/>
      <c r="W2" s="24"/>
      <c r="X2" s="24"/>
      <c r="Y2" s="22">
        <v>1027.0</v>
      </c>
      <c r="Z2" s="22" t="s">
        <v>278</v>
      </c>
      <c r="AA2" s="22" t="s">
        <v>279</v>
      </c>
      <c r="AB2" s="22" t="s">
        <v>279</v>
      </c>
      <c r="AC2" s="22" t="s">
        <v>280</v>
      </c>
      <c r="AD2" s="25">
        <v>1.0</v>
      </c>
      <c r="AE2" s="24"/>
      <c r="AF2" s="26"/>
      <c r="AG2" s="26"/>
      <c r="AH2" s="26"/>
      <c r="AI2" s="26"/>
      <c r="AJ2" s="26"/>
      <c r="AK2" s="26"/>
      <c r="AL2" s="26"/>
      <c r="AM2" s="26"/>
      <c r="AN2" s="26"/>
      <c r="AO2" s="26"/>
      <c r="AP2" s="26"/>
      <c r="AQ2" s="26"/>
      <c r="AR2" s="26"/>
      <c r="AS2" s="26"/>
      <c r="AT2" s="26"/>
    </row>
    <row r="3">
      <c r="A3" s="20">
        <v>10.0</v>
      </c>
      <c r="B3" s="21" t="s">
        <v>281</v>
      </c>
      <c r="C3" s="22" t="s">
        <v>265</v>
      </c>
      <c r="D3" s="22" t="s">
        <v>266</v>
      </c>
      <c r="E3" s="22" t="s">
        <v>267</v>
      </c>
      <c r="F3" s="22" t="s">
        <v>268</v>
      </c>
      <c r="G3" s="23">
        <v>3.0</v>
      </c>
      <c r="H3" s="22" t="s">
        <v>282</v>
      </c>
      <c r="I3" s="22">
        <v>9.0</v>
      </c>
      <c r="J3" s="22" t="s">
        <v>283</v>
      </c>
      <c r="K3" s="22">
        <v>1500.0</v>
      </c>
      <c r="L3" s="22">
        <v>432000.0</v>
      </c>
      <c r="M3" s="22" t="s">
        <v>284</v>
      </c>
      <c r="N3" s="24"/>
      <c r="O3" s="24"/>
      <c r="P3" s="22" t="s">
        <v>285</v>
      </c>
      <c r="Q3" s="22" t="s">
        <v>286</v>
      </c>
      <c r="R3" s="22" t="s">
        <v>274</v>
      </c>
      <c r="S3" s="22" t="s">
        <v>287</v>
      </c>
      <c r="T3" s="22" t="s">
        <v>288</v>
      </c>
      <c r="U3" s="22" t="s">
        <v>289</v>
      </c>
      <c r="V3" s="24"/>
      <c r="W3" s="24"/>
      <c r="X3" s="24"/>
      <c r="Y3" s="22">
        <v>1327.0</v>
      </c>
      <c r="Z3" s="22" t="s">
        <v>290</v>
      </c>
      <c r="AA3" s="22" t="s">
        <v>279</v>
      </c>
      <c r="AB3" s="22" t="s">
        <v>279</v>
      </c>
      <c r="AC3" s="22" t="s">
        <v>291</v>
      </c>
      <c r="AD3" s="25">
        <v>1.0</v>
      </c>
      <c r="AE3" s="24"/>
      <c r="AF3" s="26"/>
      <c r="AG3" s="26"/>
      <c r="AH3" s="26"/>
      <c r="AI3" s="26"/>
      <c r="AJ3" s="26"/>
      <c r="AK3" s="26"/>
      <c r="AL3" s="26"/>
      <c r="AM3" s="26"/>
      <c r="AN3" s="26"/>
      <c r="AO3" s="26"/>
      <c r="AP3" s="26"/>
      <c r="AQ3" s="26"/>
      <c r="AR3" s="26"/>
      <c r="AS3" s="26"/>
      <c r="AT3" s="26"/>
    </row>
    <row r="4">
      <c r="A4" s="20">
        <v>11.0</v>
      </c>
      <c r="B4" s="21" t="s">
        <v>292</v>
      </c>
      <c r="C4" s="22" t="s">
        <v>265</v>
      </c>
      <c r="D4" s="22" t="s">
        <v>266</v>
      </c>
      <c r="E4" s="22" t="s">
        <v>267</v>
      </c>
      <c r="F4" s="22" t="s">
        <v>268</v>
      </c>
      <c r="G4" s="23">
        <v>3.0</v>
      </c>
      <c r="H4" s="22" t="s">
        <v>293</v>
      </c>
      <c r="I4" s="22">
        <v>9.0</v>
      </c>
      <c r="J4" s="22" t="s">
        <v>294</v>
      </c>
      <c r="K4" s="22">
        <v>1500.0</v>
      </c>
      <c r="L4" s="22">
        <v>432000.0</v>
      </c>
      <c r="M4" s="22" t="s">
        <v>295</v>
      </c>
      <c r="N4" s="24"/>
      <c r="O4" s="24"/>
      <c r="P4" s="22" t="s">
        <v>296</v>
      </c>
      <c r="Q4" s="22" t="s">
        <v>297</v>
      </c>
      <c r="R4" s="22" t="s">
        <v>274</v>
      </c>
      <c r="S4" s="22" t="s">
        <v>298</v>
      </c>
      <c r="T4" s="22" t="s">
        <v>299</v>
      </c>
      <c r="U4" s="22" t="s">
        <v>300</v>
      </c>
      <c r="V4" s="24"/>
      <c r="W4" s="24"/>
      <c r="X4" s="24"/>
      <c r="Y4" s="22">
        <v>600.0</v>
      </c>
      <c r="Z4" s="22" t="s">
        <v>301</v>
      </c>
      <c r="AA4" s="22" t="s">
        <v>279</v>
      </c>
      <c r="AB4" s="22" t="s">
        <v>279</v>
      </c>
      <c r="AC4" s="22" t="s">
        <v>302</v>
      </c>
      <c r="AD4" s="25">
        <v>1.0</v>
      </c>
      <c r="AE4" s="24"/>
      <c r="AF4" s="26"/>
      <c r="AG4" s="26"/>
      <c r="AH4" s="26"/>
      <c r="AI4" s="26"/>
      <c r="AJ4" s="26"/>
      <c r="AK4" s="26"/>
      <c r="AL4" s="26"/>
      <c r="AM4" s="26"/>
      <c r="AN4" s="26"/>
      <c r="AO4" s="26"/>
      <c r="AP4" s="26"/>
      <c r="AQ4" s="26"/>
      <c r="AR4" s="26"/>
      <c r="AS4" s="26"/>
      <c r="AT4" s="26"/>
    </row>
    <row r="5">
      <c r="A5" s="20">
        <v>11.0</v>
      </c>
      <c r="B5" s="21" t="s">
        <v>292</v>
      </c>
      <c r="C5" s="22" t="s">
        <v>265</v>
      </c>
      <c r="D5" s="22" t="s">
        <v>266</v>
      </c>
      <c r="E5" s="22" t="s">
        <v>267</v>
      </c>
      <c r="F5" s="22" t="s">
        <v>268</v>
      </c>
      <c r="G5" s="23">
        <v>3.0</v>
      </c>
      <c r="H5" s="22" t="s">
        <v>293</v>
      </c>
      <c r="I5" s="22">
        <v>9.0</v>
      </c>
      <c r="J5" s="22" t="s">
        <v>294</v>
      </c>
      <c r="K5" s="22">
        <v>1500.0</v>
      </c>
      <c r="L5" s="22">
        <v>432000.0</v>
      </c>
      <c r="M5" s="22" t="s">
        <v>295</v>
      </c>
      <c r="N5" s="24"/>
      <c r="O5" s="24"/>
      <c r="P5" s="22" t="s">
        <v>303</v>
      </c>
      <c r="Q5" s="22" t="s">
        <v>304</v>
      </c>
      <c r="R5" s="22" t="s">
        <v>274</v>
      </c>
      <c r="S5" s="22" t="s">
        <v>305</v>
      </c>
      <c r="T5" s="22" t="s">
        <v>306</v>
      </c>
      <c r="U5" s="22" t="s">
        <v>307</v>
      </c>
      <c r="V5" s="24"/>
      <c r="W5" s="24"/>
      <c r="X5" s="24"/>
      <c r="Y5" s="22">
        <v>1064.0</v>
      </c>
      <c r="Z5" s="22" t="s">
        <v>308</v>
      </c>
      <c r="AA5" s="22" t="s">
        <v>279</v>
      </c>
      <c r="AB5" s="22" t="s">
        <v>279</v>
      </c>
      <c r="AC5" s="22" t="s">
        <v>309</v>
      </c>
      <c r="AD5" s="25">
        <v>1.0</v>
      </c>
      <c r="AE5" s="24"/>
      <c r="AF5" s="26"/>
      <c r="AG5" s="26"/>
      <c r="AH5" s="26"/>
      <c r="AI5" s="26"/>
      <c r="AJ5" s="26"/>
      <c r="AK5" s="26"/>
      <c r="AL5" s="26"/>
      <c r="AM5" s="26"/>
      <c r="AN5" s="26"/>
      <c r="AO5" s="26"/>
      <c r="AP5" s="26"/>
      <c r="AQ5" s="26"/>
      <c r="AR5" s="26"/>
      <c r="AS5" s="26"/>
      <c r="AT5" s="26"/>
    </row>
    <row r="6">
      <c r="A6" s="20">
        <v>11.0</v>
      </c>
      <c r="B6" s="21" t="s">
        <v>292</v>
      </c>
      <c r="C6" s="22" t="s">
        <v>265</v>
      </c>
      <c r="D6" s="22" t="s">
        <v>266</v>
      </c>
      <c r="E6" s="22" t="s">
        <v>267</v>
      </c>
      <c r="F6" s="22" t="s">
        <v>268</v>
      </c>
      <c r="G6" s="23">
        <v>3.0</v>
      </c>
      <c r="H6" s="22" t="s">
        <v>293</v>
      </c>
      <c r="I6" s="22">
        <v>9.0</v>
      </c>
      <c r="J6" s="22" t="s">
        <v>294</v>
      </c>
      <c r="K6" s="22">
        <v>1500.0</v>
      </c>
      <c r="L6" s="22">
        <v>432000.0</v>
      </c>
      <c r="M6" s="22" t="s">
        <v>295</v>
      </c>
      <c r="N6" s="24"/>
      <c r="O6" s="24"/>
      <c r="P6" s="22" t="s">
        <v>310</v>
      </c>
      <c r="Q6" s="22" t="s">
        <v>311</v>
      </c>
      <c r="R6" s="22" t="s">
        <v>274</v>
      </c>
      <c r="S6" s="22" t="s">
        <v>312</v>
      </c>
      <c r="T6" s="22" t="s">
        <v>313</v>
      </c>
      <c r="U6" s="22" t="s">
        <v>314</v>
      </c>
      <c r="V6" s="24"/>
      <c r="W6" s="24"/>
      <c r="X6" s="24"/>
      <c r="Y6" s="22">
        <v>544.0</v>
      </c>
      <c r="Z6" s="22" t="s">
        <v>315</v>
      </c>
      <c r="AA6" s="22" t="s">
        <v>279</v>
      </c>
      <c r="AB6" s="22" t="s">
        <v>279</v>
      </c>
      <c r="AC6" s="22" t="s">
        <v>316</v>
      </c>
      <c r="AD6" s="25">
        <v>1.0</v>
      </c>
      <c r="AE6" s="24"/>
      <c r="AF6" s="26"/>
      <c r="AG6" s="26"/>
      <c r="AH6" s="26"/>
      <c r="AI6" s="26"/>
      <c r="AJ6" s="26"/>
      <c r="AK6" s="26"/>
      <c r="AL6" s="26"/>
      <c r="AM6" s="26"/>
      <c r="AN6" s="26"/>
      <c r="AO6" s="26"/>
      <c r="AP6" s="26"/>
      <c r="AQ6" s="26"/>
      <c r="AR6" s="26"/>
      <c r="AS6" s="26"/>
      <c r="AT6" s="26"/>
    </row>
    <row r="7">
      <c r="A7" s="20">
        <v>12.0</v>
      </c>
      <c r="B7" s="21" t="s">
        <v>317</v>
      </c>
      <c r="C7" s="22" t="s">
        <v>265</v>
      </c>
      <c r="D7" s="22" t="s">
        <v>266</v>
      </c>
      <c r="E7" s="22" t="s">
        <v>267</v>
      </c>
      <c r="F7" s="22" t="s">
        <v>268</v>
      </c>
      <c r="G7" s="23">
        <v>3.0</v>
      </c>
      <c r="H7" s="22" t="s">
        <v>318</v>
      </c>
      <c r="I7" s="22">
        <v>9.0</v>
      </c>
      <c r="J7" s="22" t="s">
        <v>319</v>
      </c>
      <c r="K7" s="22">
        <v>1500.0</v>
      </c>
      <c r="L7" s="22">
        <v>432000.0</v>
      </c>
      <c r="M7" s="22" t="s">
        <v>320</v>
      </c>
      <c r="N7" s="24"/>
      <c r="O7" s="24"/>
      <c r="P7" s="22" t="s">
        <v>321</v>
      </c>
      <c r="Q7" s="22" t="s">
        <v>322</v>
      </c>
      <c r="R7" s="22" t="s">
        <v>274</v>
      </c>
      <c r="S7" s="22" t="s">
        <v>323</v>
      </c>
      <c r="T7" s="22" t="s">
        <v>324</v>
      </c>
      <c r="U7" s="22" t="s">
        <v>325</v>
      </c>
      <c r="V7" s="24"/>
      <c r="W7" s="24"/>
      <c r="X7" s="24"/>
      <c r="Y7" s="22">
        <v>852.0</v>
      </c>
      <c r="Z7" s="22" t="s">
        <v>279</v>
      </c>
      <c r="AA7" s="22" t="s">
        <v>279</v>
      </c>
      <c r="AB7" s="22" t="s">
        <v>279</v>
      </c>
      <c r="AC7" s="22" t="s">
        <v>326</v>
      </c>
      <c r="AD7" s="25">
        <v>1.0</v>
      </c>
      <c r="AE7" s="24"/>
      <c r="AF7" s="26"/>
      <c r="AG7" s="26"/>
      <c r="AH7" s="26"/>
      <c r="AI7" s="26"/>
      <c r="AJ7" s="26"/>
      <c r="AK7" s="26"/>
      <c r="AL7" s="26"/>
      <c r="AM7" s="26"/>
      <c r="AN7" s="26"/>
      <c r="AO7" s="26"/>
      <c r="AP7" s="26"/>
      <c r="AQ7" s="26"/>
      <c r="AR7" s="26"/>
      <c r="AS7" s="26"/>
      <c r="AT7" s="26"/>
    </row>
    <row r="8">
      <c r="A8" s="20">
        <v>12.0</v>
      </c>
      <c r="B8" s="21" t="s">
        <v>317</v>
      </c>
      <c r="C8" s="22" t="s">
        <v>265</v>
      </c>
      <c r="D8" s="22" t="s">
        <v>266</v>
      </c>
      <c r="E8" s="22" t="s">
        <v>267</v>
      </c>
      <c r="F8" s="22" t="s">
        <v>268</v>
      </c>
      <c r="G8" s="23">
        <v>3.0</v>
      </c>
      <c r="H8" s="22" t="s">
        <v>318</v>
      </c>
      <c r="I8" s="22">
        <v>9.0</v>
      </c>
      <c r="J8" s="22" t="s">
        <v>319</v>
      </c>
      <c r="K8" s="22">
        <v>1500.0</v>
      </c>
      <c r="L8" s="22">
        <v>432000.0</v>
      </c>
      <c r="M8" s="22" t="s">
        <v>320</v>
      </c>
      <c r="N8" s="24"/>
      <c r="O8" s="24"/>
      <c r="P8" s="22" t="s">
        <v>327</v>
      </c>
      <c r="Q8" s="22" t="s">
        <v>273</v>
      </c>
      <c r="R8" s="22" t="s">
        <v>274</v>
      </c>
      <c r="S8" s="22" t="s">
        <v>328</v>
      </c>
      <c r="T8" s="22" t="s">
        <v>329</v>
      </c>
      <c r="U8" s="22" t="s">
        <v>330</v>
      </c>
      <c r="V8" s="24"/>
      <c r="W8" s="24"/>
      <c r="X8" s="24"/>
      <c r="Y8" s="22">
        <v>507.0</v>
      </c>
      <c r="Z8" s="22" t="s">
        <v>278</v>
      </c>
      <c r="AA8" s="22" t="s">
        <v>279</v>
      </c>
      <c r="AB8" s="22" t="s">
        <v>279</v>
      </c>
      <c r="AC8" s="22" t="s">
        <v>331</v>
      </c>
      <c r="AD8" s="25">
        <v>1.0</v>
      </c>
      <c r="AE8" s="24"/>
      <c r="AF8" s="26"/>
      <c r="AG8" s="26"/>
      <c r="AH8" s="26"/>
      <c r="AI8" s="26"/>
      <c r="AJ8" s="26"/>
      <c r="AK8" s="26"/>
      <c r="AL8" s="26"/>
      <c r="AM8" s="26"/>
      <c r="AN8" s="26"/>
      <c r="AO8" s="26"/>
      <c r="AP8" s="26"/>
      <c r="AQ8" s="26"/>
      <c r="AR8" s="26"/>
      <c r="AS8" s="26"/>
      <c r="AT8" s="26"/>
    </row>
    <row r="9">
      <c r="A9" s="20">
        <v>12.0</v>
      </c>
      <c r="B9" s="21" t="s">
        <v>317</v>
      </c>
      <c r="C9" s="22" t="s">
        <v>265</v>
      </c>
      <c r="D9" s="22" t="s">
        <v>266</v>
      </c>
      <c r="E9" s="22" t="s">
        <v>267</v>
      </c>
      <c r="F9" s="22" t="s">
        <v>268</v>
      </c>
      <c r="G9" s="23">
        <v>3.0</v>
      </c>
      <c r="H9" s="22" t="s">
        <v>318</v>
      </c>
      <c r="I9" s="22">
        <v>9.0</v>
      </c>
      <c r="J9" s="22" t="s">
        <v>319</v>
      </c>
      <c r="K9" s="22">
        <v>1500.0</v>
      </c>
      <c r="L9" s="22">
        <v>432000.0</v>
      </c>
      <c r="M9" s="22" t="s">
        <v>320</v>
      </c>
      <c r="N9" s="24"/>
      <c r="O9" s="24"/>
      <c r="P9" s="22" t="s">
        <v>332</v>
      </c>
      <c r="Q9" s="22" t="s">
        <v>333</v>
      </c>
      <c r="R9" s="22" t="s">
        <v>274</v>
      </c>
      <c r="S9" s="22" t="s">
        <v>334</v>
      </c>
      <c r="T9" s="22" t="s">
        <v>335</v>
      </c>
      <c r="U9" s="22" t="s">
        <v>336</v>
      </c>
      <c r="V9" s="24"/>
      <c r="W9" s="24"/>
      <c r="X9" s="24"/>
      <c r="Y9" s="22">
        <v>1031.0</v>
      </c>
      <c r="Z9" s="22" t="s">
        <v>337</v>
      </c>
      <c r="AA9" s="22" t="s">
        <v>279</v>
      </c>
      <c r="AB9" s="22" t="s">
        <v>279</v>
      </c>
      <c r="AC9" s="22" t="s">
        <v>338</v>
      </c>
      <c r="AD9" s="25">
        <v>1.0</v>
      </c>
      <c r="AE9" s="24"/>
      <c r="AF9" s="26"/>
      <c r="AG9" s="26"/>
      <c r="AH9" s="26"/>
      <c r="AI9" s="26"/>
      <c r="AJ9" s="26"/>
      <c r="AK9" s="26"/>
      <c r="AL9" s="26"/>
      <c r="AM9" s="26"/>
      <c r="AN9" s="26"/>
      <c r="AO9" s="26"/>
      <c r="AP9" s="26"/>
      <c r="AQ9" s="26"/>
      <c r="AR9" s="26"/>
      <c r="AS9" s="26"/>
      <c r="AT9" s="26"/>
    </row>
    <row r="10">
      <c r="A10" s="27">
        <v>13.0</v>
      </c>
      <c r="B10" s="28" t="s">
        <v>339</v>
      </c>
      <c r="C10" s="29" t="s">
        <v>265</v>
      </c>
      <c r="D10" s="29" t="s">
        <v>266</v>
      </c>
      <c r="E10" s="29" t="s">
        <v>267</v>
      </c>
      <c r="F10" s="29" t="s">
        <v>268</v>
      </c>
      <c r="G10" s="30">
        <v>3.0</v>
      </c>
      <c r="H10" s="29" t="s">
        <v>340</v>
      </c>
      <c r="I10" s="31">
        <v>9.0</v>
      </c>
      <c r="J10" s="29" t="s">
        <v>341</v>
      </c>
      <c r="K10" s="31">
        <v>1500.0</v>
      </c>
      <c r="L10" s="31">
        <v>432000.0</v>
      </c>
      <c r="M10" s="32" t="s">
        <v>342</v>
      </c>
      <c r="N10" s="33"/>
      <c r="O10" s="33"/>
      <c r="P10" s="29" t="s">
        <v>343</v>
      </c>
      <c r="Q10" s="29" t="s">
        <v>344</v>
      </c>
      <c r="R10" s="29" t="s">
        <v>274</v>
      </c>
      <c r="S10" s="29" t="s">
        <v>345</v>
      </c>
      <c r="T10" s="29" t="s">
        <v>346</v>
      </c>
      <c r="U10" s="32" t="s">
        <v>347</v>
      </c>
      <c r="V10" s="33"/>
      <c r="W10" s="33"/>
      <c r="X10" s="33"/>
      <c r="Y10" s="31">
        <v>956.0</v>
      </c>
      <c r="Z10" s="29" t="s">
        <v>348</v>
      </c>
      <c r="AA10" s="29" t="s">
        <v>279</v>
      </c>
      <c r="AB10" s="29" t="s">
        <v>279</v>
      </c>
      <c r="AC10" s="29" t="s">
        <v>349</v>
      </c>
      <c r="AD10" s="34">
        <v>1.0</v>
      </c>
      <c r="AE10" s="35"/>
      <c r="AF10" s="36"/>
      <c r="AG10" s="36"/>
      <c r="AH10" s="36"/>
      <c r="AI10" s="36"/>
      <c r="AJ10" s="36"/>
      <c r="AK10" s="36"/>
      <c r="AL10" s="36"/>
      <c r="AM10" s="36"/>
      <c r="AN10" s="36"/>
      <c r="AO10" s="36"/>
      <c r="AP10" s="36"/>
      <c r="AQ10" s="36"/>
      <c r="AR10" s="36"/>
      <c r="AS10" s="37"/>
      <c r="AT10" s="37"/>
    </row>
    <row r="11">
      <c r="A11" s="27">
        <v>13.0</v>
      </c>
      <c r="B11" s="28" t="s">
        <v>339</v>
      </c>
      <c r="C11" s="29" t="s">
        <v>265</v>
      </c>
      <c r="D11" s="29" t="s">
        <v>266</v>
      </c>
      <c r="E11" s="29" t="s">
        <v>267</v>
      </c>
      <c r="F11" s="29" t="s">
        <v>268</v>
      </c>
      <c r="G11" s="30">
        <v>3.0</v>
      </c>
      <c r="H11" s="29" t="s">
        <v>340</v>
      </c>
      <c r="I11" s="31">
        <v>9.0</v>
      </c>
      <c r="J11" s="29" t="s">
        <v>341</v>
      </c>
      <c r="K11" s="31">
        <v>1500.0</v>
      </c>
      <c r="L11" s="31">
        <v>432000.0</v>
      </c>
      <c r="M11" s="32" t="s">
        <v>342</v>
      </c>
      <c r="N11" s="33"/>
      <c r="O11" s="33"/>
      <c r="P11" s="29" t="s">
        <v>350</v>
      </c>
      <c r="Q11" s="29" t="s">
        <v>297</v>
      </c>
      <c r="R11" s="29" t="s">
        <v>274</v>
      </c>
      <c r="S11" s="29" t="s">
        <v>351</v>
      </c>
      <c r="T11" s="29" t="s">
        <v>352</v>
      </c>
      <c r="U11" s="32" t="s">
        <v>353</v>
      </c>
      <c r="V11" s="33"/>
      <c r="W11" s="33"/>
      <c r="X11" s="33"/>
      <c r="Y11" s="31">
        <v>776.0</v>
      </c>
      <c r="Z11" s="29" t="s">
        <v>354</v>
      </c>
      <c r="AA11" s="29" t="s">
        <v>355</v>
      </c>
      <c r="AB11" s="29" t="s">
        <v>355</v>
      </c>
      <c r="AC11" s="29" t="s">
        <v>356</v>
      </c>
      <c r="AD11" s="34">
        <v>1.0</v>
      </c>
      <c r="AE11" s="35"/>
      <c r="AF11" s="36"/>
      <c r="AG11" s="36"/>
      <c r="AH11" s="36"/>
      <c r="AI11" s="36"/>
      <c r="AJ11" s="36"/>
      <c r="AK11" s="36"/>
      <c r="AL11" s="36"/>
      <c r="AM11" s="36"/>
      <c r="AN11" s="36"/>
      <c r="AO11" s="36"/>
      <c r="AP11" s="36"/>
      <c r="AQ11" s="36"/>
      <c r="AR11" s="36"/>
      <c r="AS11" s="37"/>
      <c r="AT11" s="37"/>
    </row>
    <row r="12">
      <c r="A12" s="27">
        <v>13.0</v>
      </c>
      <c r="B12" s="28" t="s">
        <v>339</v>
      </c>
      <c r="C12" s="29" t="s">
        <v>265</v>
      </c>
      <c r="D12" s="29" t="s">
        <v>266</v>
      </c>
      <c r="E12" s="29" t="s">
        <v>267</v>
      </c>
      <c r="F12" s="29" t="s">
        <v>268</v>
      </c>
      <c r="G12" s="30">
        <v>3.0</v>
      </c>
      <c r="H12" s="29" t="s">
        <v>340</v>
      </c>
      <c r="I12" s="31">
        <v>9.0</v>
      </c>
      <c r="J12" s="29" t="s">
        <v>341</v>
      </c>
      <c r="K12" s="31">
        <v>1500.0</v>
      </c>
      <c r="L12" s="31">
        <v>432000.0</v>
      </c>
      <c r="M12" s="32" t="s">
        <v>342</v>
      </c>
      <c r="N12" s="33"/>
      <c r="O12" s="33"/>
      <c r="P12" s="29" t="s">
        <v>357</v>
      </c>
      <c r="Q12" s="29" t="s">
        <v>304</v>
      </c>
      <c r="R12" s="29" t="s">
        <v>274</v>
      </c>
      <c r="S12" s="29" t="s">
        <v>358</v>
      </c>
      <c r="T12" s="29" t="s">
        <v>359</v>
      </c>
      <c r="U12" s="32" t="s">
        <v>360</v>
      </c>
      <c r="V12" s="33"/>
      <c r="W12" s="33"/>
      <c r="X12" s="33"/>
      <c r="Y12" s="31">
        <v>1031.0</v>
      </c>
      <c r="Z12" s="29" t="s">
        <v>361</v>
      </c>
      <c r="AA12" s="29" t="s">
        <v>355</v>
      </c>
      <c r="AB12" s="29" t="s">
        <v>355</v>
      </c>
      <c r="AC12" s="29" t="s">
        <v>362</v>
      </c>
      <c r="AD12" s="34">
        <v>1.0</v>
      </c>
      <c r="AE12" s="35"/>
      <c r="AF12" s="36"/>
      <c r="AG12" s="36"/>
      <c r="AH12" s="36"/>
      <c r="AI12" s="36"/>
      <c r="AJ12" s="36"/>
      <c r="AK12" s="36"/>
      <c r="AL12" s="36"/>
      <c r="AM12" s="36"/>
      <c r="AN12" s="36"/>
      <c r="AO12" s="36"/>
      <c r="AP12" s="36"/>
      <c r="AQ12" s="36"/>
      <c r="AR12" s="36"/>
      <c r="AS12" s="37"/>
      <c r="AT12" s="37"/>
    </row>
    <row r="13">
      <c r="A13" s="27">
        <v>13.0</v>
      </c>
      <c r="B13" s="28" t="s">
        <v>339</v>
      </c>
      <c r="C13" s="29" t="s">
        <v>265</v>
      </c>
      <c r="D13" s="29" t="s">
        <v>266</v>
      </c>
      <c r="E13" s="29" t="s">
        <v>267</v>
      </c>
      <c r="F13" s="29" t="s">
        <v>268</v>
      </c>
      <c r="G13" s="30">
        <v>3.0</v>
      </c>
      <c r="H13" s="29" t="s">
        <v>340</v>
      </c>
      <c r="I13" s="31">
        <v>9.0</v>
      </c>
      <c r="J13" s="29" t="s">
        <v>341</v>
      </c>
      <c r="K13" s="31">
        <v>1500.0</v>
      </c>
      <c r="L13" s="31">
        <v>432000.0</v>
      </c>
      <c r="M13" s="32" t="s">
        <v>342</v>
      </c>
      <c r="N13" s="33"/>
      <c r="O13" s="33"/>
      <c r="P13" s="29" t="s">
        <v>363</v>
      </c>
      <c r="Q13" s="29" t="s">
        <v>364</v>
      </c>
      <c r="R13" s="29" t="s">
        <v>274</v>
      </c>
      <c r="S13" s="29" t="s">
        <v>365</v>
      </c>
      <c r="T13" s="29" t="s">
        <v>366</v>
      </c>
      <c r="U13" s="32" t="s">
        <v>367</v>
      </c>
      <c r="V13" s="33"/>
      <c r="W13" s="33"/>
      <c r="X13" s="33"/>
      <c r="Y13" s="31">
        <v>565.0</v>
      </c>
      <c r="Z13" s="29" t="s">
        <v>368</v>
      </c>
      <c r="AA13" s="29" t="s">
        <v>279</v>
      </c>
      <c r="AB13" s="29" t="s">
        <v>279</v>
      </c>
      <c r="AC13" s="29" t="s">
        <v>369</v>
      </c>
      <c r="AD13" s="34">
        <v>1.0</v>
      </c>
      <c r="AE13" s="35"/>
      <c r="AF13" s="36"/>
      <c r="AG13" s="36"/>
      <c r="AH13" s="36"/>
      <c r="AI13" s="36"/>
      <c r="AJ13" s="36"/>
      <c r="AK13" s="36"/>
      <c r="AL13" s="36"/>
      <c r="AM13" s="36"/>
      <c r="AN13" s="36"/>
      <c r="AO13" s="36"/>
      <c r="AP13" s="36"/>
      <c r="AQ13" s="36"/>
      <c r="AR13" s="36"/>
      <c r="AS13" s="37"/>
      <c r="AT13" s="37"/>
    </row>
    <row r="14">
      <c r="A14" s="27">
        <v>13.0</v>
      </c>
      <c r="B14" s="28" t="s">
        <v>339</v>
      </c>
      <c r="C14" s="29" t="s">
        <v>265</v>
      </c>
      <c r="D14" s="29" t="s">
        <v>266</v>
      </c>
      <c r="E14" s="29" t="s">
        <v>267</v>
      </c>
      <c r="F14" s="29" t="s">
        <v>268</v>
      </c>
      <c r="G14" s="30">
        <v>3.0</v>
      </c>
      <c r="H14" s="29" t="s">
        <v>340</v>
      </c>
      <c r="I14" s="31">
        <v>9.0</v>
      </c>
      <c r="J14" s="29" t="s">
        <v>341</v>
      </c>
      <c r="K14" s="31">
        <v>1500.0</v>
      </c>
      <c r="L14" s="31">
        <v>432000.0</v>
      </c>
      <c r="M14" s="32" t="s">
        <v>342</v>
      </c>
      <c r="N14" s="33"/>
      <c r="O14" s="33"/>
      <c r="P14" s="29" t="s">
        <v>370</v>
      </c>
      <c r="Q14" s="29" t="s">
        <v>322</v>
      </c>
      <c r="R14" s="29" t="s">
        <v>274</v>
      </c>
      <c r="S14" s="29" t="s">
        <v>371</v>
      </c>
      <c r="T14" s="29" t="s">
        <v>372</v>
      </c>
      <c r="U14" s="32" t="s">
        <v>373</v>
      </c>
      <c r="V14" s="33"/>
      <c r="W14" s="33"/>
      <c r="X14" s="33"/>
      <c r="Y14" s="31">
        <v>506.0</v>
      </c>
      <c r="Z14" s="29" t="s">
        <v>279</v>
      </c>
      <c r="AA14" s="29" t="s">
        <v>279</v>
      </c>
      <c r="AB14" s="29" t="s">
        <v>279</v>
      </c>
      <c r="AC14" s="29" t="s">
        <v>374</v>
      </c>
      <c r="AD14" s="34">
        <v>1.0</v>
      </c>
      <c r="AE14" s="35"/>
      <c r="AF14" s="36"/>
      <c r="AG14" s="36"/>
      <c r="AH14" s="36"/>
      <c r="AI14" s="36"/>
      <c r="AJ14" s="36"/>
      <c r="AK14" s="36"/>
      <c r="AL14" s="36"/>
      <c r="AM14" s="36"/>
      <c r="AN14" s="36"/>
      <c r="AO14" s="36"/>
      <c r="AP14" s="36"/>
      <c r="AQ14" s="36"/>
      <c r="AR14" s="36"/>
      <c r="AS14" s="37"/>
      <c r="AT14" s="37"/>
    </row>
    <row r="15">
      <c r="A15" s="20">
        <v>14.0</v>
      </c>
      <c r="B15" s="21" t="s">
        <v>375</v>
      </c>
      <c r="C15" s="22" t="s">
        <v>376</v>
      </c>
      <c r="D15" s="22" t="s">
        <v>377</v>
      </c>
      <c r="E15" s="22" t="s">
        <v>267</v>
      </c>
      <c r="F15" s="22" t="s">
        <v>268</v>
      </c>
      <c r="G15" s="23">
        <v>3.0</v>
      </c>
      <c r="H15" s="22" t="s">
        <v>378</v>
      </c>
      <c r="I15" s="22">
        <v>9.0</v>
      </c>
      <c r="J15" s="22" t="s">
        <v>379</v>
      </c>
      <c r="K15" s="22">
        <v>1500.0</v>
      </c>
      <c r="L15" s="22">
        <v>432000.0</v>
      </c>
      <c r="M15" s="22" t="s">
        <v>380</v>
      </c>
      <c r="N15" s="24"/>
      <c r="O15" s="24"/>
      <c r="P15" s="22" t="s">
        <v>381</v>
      </c>
      <c r="Q15" s="22" t="s">
        <v>344</v>
      </c>
      <c r="R15" s="22" t="s">
        <v>274</v>
      </c>
      <c r="S15" s="22" t="s">
        <v>382</v>
      </c>
      <c r="T15" s="22" t="s">
        <v>383</v>
      </c>
      <c r="U15" s="22" t="s">
        <v>384</v>
      </c>
      <c r="V15" s="24"/>
      <c r="W15" s="24"/>
      <c r="X15" s="24"/>
      <c r="Y15" s="22">
        <v>737.0</v>
      </c>
      <c r="Z15" s="22" t="s">
        <v>385</v>
      </c>
      <c r="AA15" s="22" t="s">
        <v>355</v>
      </c>
      <c r="AB15" s="22" t="s">
        <v>355</v>
      </c>
      <c r="AC15" s="22" t="s">
        <v>386</v>
      </c>
      <c r="AD15" s="25">
        <v>1.0</v>
      </c>
      <c r="AE15" s="24"/>
      <c r="AF15" s="36"/>
      <c r="AG15" s="36"/>
      <c r="AH15" s="36"/>
      <c r="AI15" s="36"/>
      <c r="AJ15" s="36"/>
      <c r="AK15" s="36"/>
      <c r="AL15" s="36"/>
      <c r="AM15" s="36"/>
      <c r="AN15" s="36"/>
      <c r="AO15" s="36"/>
      <c r="AP15" s="36"/>
      <c r="AQ15" s="36"/>
      <c r="AR15" s="36"/>
      <c r="AS15" s="36"/>
      <c r="AT15" s="36"/>
    </row>
    <row r="16">
      <c r="A16" s="20">
        <v>14.0</v>
      </c>
      <c r="B16" s="21" t="s">
        <v>375</v>
      </c>
      <c r="C16" s="22" t="s">
        <v>376</v>
      </c>
      <c r="D16" s="22" t="s">
        <v>377</v>
      </c>
      <c r="E16" s="22" t="s">
        <v>267</v>
      </c>
      <c r="F16" s="22" t="s">
        <v>268</v>
      </c>
      <c r="G16" s="23">
        <v>3.0</v>
      </c>
      <c r="H16" s="22" t="s">
        <v>378</v>
      </c>
      <c r="I16" s="22">
        <v>9.0</v>
      </c>
      <c r="J16" s="22" t="s">
        <v>379</v>
      </c>
      <c r="K16" s="22">
        <v>1500.0</v>
      </c>
      <c r="L16" s="22">
        <v>432000.0</v>
      </c>
      <c r="M16" s="22" t="s">
        <v>380</v>
      </c>
      <c r="N16" s="24"/>
      <c r="O16" s="24"/>
      <c r="P16" s="22" t="s">
        <v>387</v>
      </c>
      <c r="Q16" s="22" t="s">
        <v>388</v>
      </c>
      <c r="R16" s="22" t="s">
        <v>274</v>
      </c>
      <c r="S16" s="22" t="s">
        <v>389</v>
      </c>
      <c r="T16" s="22" t="s">
        <v>390</v>
      </c>
      <c r="U16" s="22" t="s">
        <v>391</v>
      </c>
      <c r="V16" s="24"/>
      <c r="W16" s="24"/>
      <c r="X16" s="24"/>
      <c r="Y16" s="22">
        <v>780.0</v>
      </c>
      <c r="Z16" s="22" t="s">
        <v>392</v>
      </c>
      <c r="AA16" s="22" t="s">
        <v>279</v>
      </c>
      <c r="AB16" s="22" t="s">
        <v>279</v>
      </c>
      <c r="AC16" s="22" t="s">
        <v>393</v>
      </c>
      <c r="AD16" s="25">
        <v>1.0</v>
      </c>
      <c r="AE16" s="24"/>
      <c r="AF16" s="36"/>
      <c r="AG16" s="36"/>
      <c r="AH16" s="36"/>
      <c r="AI16" s="36"/>
      <c r="AJ16" s="36"/>
      <c r="AK16" s="36"/>
      <c r="AL16" s="36"/>
      <c r="AM16" s="36"/>
      <c r="AN16" s="36"/>
      <c r="AO16" s="36"/>
      <c r="AP16" s="36"/>
      <c r="AQ16" s="36"/>
      <c r="AR16" s="36"/>
      <c r="AS16" s="36"/>
      <c r="AT16" s="36"/>
    </row>
    <row r="17">
      <c r="A17" s="20">
        <v>14.0</v>
      </c>
      <c r="B17" s="21" t="s">
        <v>375</v>
      </c>
      <c r="C17" s="22" t="s">
        <v>376</v>
      </c>
      <c r="D17" s="22" t="s">
        <v>377</v>
      </c>
      <c r="E17" s="22" t="s">
        <v>267</v>
      </c>
      <c r="F17" s="22" t="s">
        <v>268</v>
      </c>
      <c r="G17" s="23">
        <v>3.0</v>
      </c>
      <c r="H17" s="22" t="s">
        <v>378</v>
      </c>
      <c r="I17" s="22">
        <v>9.0</v>
      </c>
      <c r="J17" s="22" t="s">
        <v>379</v>
      </c>
      <c r="K17" s="22">
        <v>1500.0</v>
      </c>
      <c r="L17" s="22">
        <v>432000.0</v>
      </c>
      <c r="M17" s="22" t="s">
        <v>380</v>
      </c>
      <c r="N17" s="24"/>
      <c r="O17" s="24"/>
      <c r="P17" s="22" t="s">
        <v>394</v>
      </c>
      <c r="Q17" s="22" t="s">
        <v>333</v>
      </c>
      <c r="R17" s="22" t="s">
        <v>274</v>
      </c>
      <c r="S17" s="22" t="s">
        <v>395</v>
      </c>
      <c r="T17" s="22" t="s">
        <v>396</v>
      </c>
      <c r="U17" s="22" t="s">
        <v>397</v>
      </c>
      <c r="V17" s="24"/>
      <c r="W17" s="24"/>
      <c r="X17" s="24"/>
      <c r="Y17" s="22">
        <v>662.0</v>
      </c>
      <c r="Z17" s="22" t="s">
        <v>398</v>
      </c>
      <c r="AA17" s="22" t="s">
        <v>355</v>
      </c>
      <c r="AB17" s="22" t="s">
        <v>355</v>
      </c>
      <c r="AC17" s="22" t="s">
        <v>399</v>
      </c>
      <c r="AD17" s="25">
        <v>1.0</v>
      </c>
      <c r="AE17" s="24"/>
      <c r="AF17" s="36"/>
      <c r="AG17" s="36"/>
      <c r="AH17" s="36"/>
      <c r="AI17" s="36"/>
      <c r="AJ17" s="36"/>
      <c r="AK17" s="36"/>
      <c r="AL17" s="36"/>
      <c r="AM17" s="36"/>
      <c r="AN17" s="36"/>
      <c r="AO17" s="36"/>
      <c r="AP17" s="36"/>
      <c r="AQ17" s="36"/>
      <c r="AR17" s="36"/>
      <c r="AS17" s="36"/>
      <c r="AT17" s="36"/>
    </row>
    <row r="18">
      <c r="A18" s="20">
        <v>14.0</v>
      </c>
      <c r="B18" s="21" t="s">
        <v>375</v>
      </c>
      <c r="C18" s="22" t="s">
        <v>376</v>
      </c>
      <c r="D18" s="22" t="s">
        <v>377</v>
      </c>
      <c r="E18" s="22" t="s">
        <v>267</v>
      </c>
      <c r="F18" s="22" t="s">
        <v>268</v>
      </c>
      <c r="G18" s="23">
        <v>3.0</v>
      </c>
      <c r="H18" s="22" t="s">
        <v>378</v>
      </c>
      <c r="I18" s="22">
        <v>9.0</v>
      </c>
      <c r="J18" s="22" t="s">
        <v>379</v>
      </c>
      <c r="K18" s="22">
        <v>1500.0</v>
      </c>
      <c r="L18" s="22">
        <v>432000.0</v>
      </c>
      <c r="M18" s="22" t="s">
        <v>380</v>
      </c>
      <c r="N18" s="24"/>
      <c r="O18" s="24"/>
      <c r="P18" s="22" t="s">
        <v>400</v>
      </c>
      <c r="Q18" s="22" t="s">
        <v>311</v>
      </c>
      <c r="R18" s="22" t="s">
        <v>274</v>
      </c>
      <c r="S18" s="22" t="s">
        <v>401</v>
      </c>
      <c r="T18" s="22" t="s">
        <v>402</v>
      </c>
      <c r="U18" s="22" t="s">
        <v>403</v>
      </c>
      <c r="V18" s="24"/>
      <c r="W18" s="24"/>
      <c r="X18" s="24"/>
      <c r="Y18" s="22">
        <v>627.0</v>
      </c>
      <c r="Z18" s="22" t="s">
        <v>404</v>
      </c>
      <c r="AA18" s="22" t="s">
        <v>355</v>
      </c>
      <c r="AB18" s="22" t="s">
        <v>355</v>
      </c>
      <c r="AC18" s="22" t="s">
        <v>405</v>
      </c>
      <c r="AD18" s="25">
        <v>1.0</v>
      </c>
      <c r="AE18" s="24"/>
      <c r="AF18" s="36"/>
      <c r="AG18" s="36"/>
      <c r="AH18" s="36"/>
      <c r="AI18" s="36"/>
      <c r="AJ18" s="36"/>
      <c r="AK18" s="36"/>
      <c r="AL18" s="36"/>
      <c r="AM18" s="36"/>
      <c r="AN18" s="36"/>
      <c r="AO18" s="36"/>
      <c r="AP18" s="36"/>
      <c r="AQ18" s="36"/>
      <c r="AR18" s="36"/>
      <c r="AS18" s="36"/>
      <c r="AT18" s="36"/>
    </row>
    <row r="19">
      <c r="A19" s="20">
        <v>15.0</v>
      </c>
      <c r="B19" s="21" t="s">
        <v>406</v>
      </c>
      <c r="C19" s="22" t="s">
        <v>376</v>
      </c>
      <c r="D19" s="22" t="s">
        <v>377</v>
      </c>
      <c r="E19" s="22" t="s">
        <v>267</v>
      </c>
      <c r="F19" s="22" t="s">
        <v>268</v>
      </c>
      <c r="G19" s="23">
        <v>3.0</v>
      </c>
      <c r="H19" s="22" t="s">
        <v>407</v>
      </c>
      <c r="I19" s="22">
        <v>9.0</v>
      </c>
      <c r="J19" s="22" t="s">
        <v>408</v>
      </c>
      <c r="K19" s="22">
        <v>1500.0</v>
      </c>
      <c r="L19" s="22">
        <v>432000.0</v>
      </c>
      <c r="M19" s="22" t="s">
        <v>409</v>
      </c>
      <c r="N19" s="24"/>
      <c r="O19" s="24"/>
      <c r="P19" s="22" t="s">
        <v>410</v>
      </c>
      <c r="Q19" s="22" t="s">
        <v>344</v>
      </c>
      <c r="R19" s="22" t="s">
        <v>274</v>
      </c>
      <c r="S19" s="22" t="s">
        <v>411</v>
      </c>
      <c r="T19" s="22" t="s">
        <v>383</v>
      </c>
      <c r="U19" s="22" t="s">
        <v>384</v>
      </c>
      <c r="V19" s="24"/>
      <c r="W19" s="24"/>
      <c r="X19" s="24"/>
      <c r="Y19" s="22">
        <v>975.0</v>
      </c>
      <c r="Z19" s="22" t="s">
        <v>385</v>
      </c>
      <c r="AA19" s="22" t="s">
        <v>355</v>
      </c>
      <c r="AB19" s="22" t="s">
        <v>355</v>
      </c>
      <c r="AC19" s="22" t="s">
        <v>412</v>
      </c>
      <c r="AD19" s="25">
        <v>1.0</v>
      </c>
      <c r="AE19" s="24"/>
      <c r="AF19" s="36"/>
      <c r="AG19" s="36"/>
      <c r="AH19" s="36"/>
      <c r="AI19" s="36"/>
      <c r="AJ19" s="36"/>
      <c r="AK19" s="36"/>
      <c r="AL19" s="36"/>
      <c r="AM19" s="36"/>
      <c r="AN19" s="36"/>
      <c r="AO19" s="36"/>
      <c r="AP19" s="36"/>
      <c r="AQ19" s="36"/>
      <c r="AR19" s="36"/>
      <c r="AS19" s="36"/>
      <c r="AT19" s="36"/>
    </row>
    <row r="20">
      <c r="A20" s="20">
        <v>15.0</v>
      </c>
      <c r="B20" s="21" t="s">
        <v>406</v>
      </c>
      <c r="C20" s="22" t="s">
        <v>376</v>
      </c>
      <c r="D20" s="22" t="s">
        <v>377</v>
      </c>
      <c r="E20" s="22" t="s">
        <v>267</v>
      </c>
      <c r="F20" s="22" t="s">
        <v>268</v>
      </c>
      <c r="G20" s="23">
        <v>3.0</v>
      </c>
      <c r="H20" s="22" t="s">
        <v>407</v>
      </c>
      <c r="I20" s="22">
        <v>9.0</v>
      </c>
      <c r="J20" s="22" t="s">
        <v>408</v>
      </c>
      <c r="K20" s="22">
        <v>1500.0</v>
      </c>
      <c r="L20" s="22">
        <v>432000.0</v>
      </c>
      <c r="M20" s="22" t="s">
        <v>409</v>
      </c>
      <c r="N20" s="24"/>
      <c r="O20" s="24"/>
      <c r="P20" s="22" t="s">
        <v>413</v>
      </c>
      <c r="Q20" s="22" t="s">
        <v>297</v>
      </c>
      <c r="R20" s="22" t="s">
        <v>274</v>
      </c>
      <c r="S20" s="22" t="s">
        <v>414</v>
      </c>
      <c r="T20" s="22" t="s">
        <v>415</v>
      </c>
      <c r="U20" s="22" t="s">
        <v>416</v>
      </c>
      <c r="V20" s="24"/>
      <c r="W20" s="24"/>
      <c r="X20" s="24"/>
      <c r="Y20" s="22">
        <v>840.0</v>
      </c>
      <c r="Z20" s="22" t="s">
        <v>417</v>
      </c>
      <c r="AA20" s="22" t="s">
        <v>418</v>
      </c>
      <c r="AB20" s="22" t="s">
        <v>418</v>
      </c>
      <c r="AC20" s="22" t="s">
        <v>419</v>
      </c>
      <c r="AD20" s="25">
        <v>1.0</v>
      </c>
      <c r="AE20" s="24"/>
      <c r="AF20" s="36"/>
      <c r="AG20" s="36"/>
      <c r="AH20" s="36"/>
      <c r="AI20" s="36"/>
      <c r="AJ20" s="36"/>
      <c r="AK20" s="36"/>
      <c r="AL20" s="36"/>
      <c r="AM20" s="36"/>
      <c r="AN20" s="36"/>
      <c r="AO20" s="36"/>
      <c r="AP20" s="36"/>
      <c r="AQ20" s="36"/>
      <c r="AR20" s="36"/>
      <c r="AS20" s="36"/>
      <c r="AT20" s="36"/>
    </row>
    <row r="21">
      <c r="A21" s="20">
        <v>15.0</v>
      </c>
      <c r="B21" s="21" t="s">
        <v>406</v>
      </c>
      <c r="C21" s="22" t="s">
        <v>376</v>
      </c>
      <c r="D21" s="22" t="s">
        <v>377</v>
      </c>
      <c r="E21" s="22" t="s">
        <v>267</v>
      </c>
      <c r="F21" s="22" t="s">
        <v>268</v>
      </c>
      <c r="G21" s="23">
        <v>3.0</v>
      </c>
      <c r="H21" s="22" t="s">
        <v>407</v>
      </c>
      <c r="I21" s="22">
        <v>9.0</v>
      </c>
      <c r="J21" s="22" t="s">
        <v>408</v>
      </c>
      <c r="K21" s="22">
        <v>1500.0</v>
      </c>
      <c r="L21" s="22">
        <v>432000.0</v>
      </c>
      <c r="M21" s="22" t="s">
        <v>409</v>
      </c>
      <c r="N21" s="24"/>
      <c r="O21" s="24"/>
      <c r="P21" s="22" t="s">
        <v>420</v>
      </c>
      <c r="Q21" s="22" t="s">
        <v>333</v>
      </c>
      <c r="R21" s="22" t="s">
        <v>274</v>
      </c>
      <c r="S21" s="22" t="s">
        <v>421</v>
      </c>
      <c r="T21" s="22" t="s">
        <v>422</v>
      </c>
      <c r="U21" s="22" t="s">
        <v>423</v>
      </c>
      <c r="V21" s="24"/>
      <c r="W21" s="24"/>
      <c r="X21" s="24"/>
      <c r="Y21" s="22">
        <v>692.0</v>
      </c>
      <c r="Z21" s="22" t="s">
        <v>398</v>
      </c>
      <c r="AA21" s="22" t="s">
        <v>355</v>
      </c>
      <c r="AB21" s="22" t="s">
        <v>355</v>
      </c>
      <c r="AC21" s="22" t="s">
        <v>424</v>
      </c>
      <c r="AD21" s="25">
        <v>1.0</v>
      </c>
      <c r="AE21" s="24"/>
      <c r="AF21" s="36"/>
      <c r="AG21" s="36"/>
      <c r="AH21" s="36"/>
      <c r="AI21" s="36"/>
      <c r="AJ21" s="36"/>
      <c r="AK21" s="36"/>
      <c r="AL21" s="36"/>
      <c r="AM21" s="36"/>
      <c r="AN21" s="36"/>
      <c r="AO21" s="36"/>
      <c r="AP21" s="36"/>
      <c r="AQ21" s="36"/>
      <c r="AR21" s="36"/>
      <c r="AS21" s="36"/>
      <c r="AT21" s="36"/>
    </row>
    <row r="22">
      <c r="A22" s="20">
        <v>15.0</v>
      </c>
      <c r="B22" s="21" t="s">
        <v>406</v>
      </c>
      <c r="C22" s="22" t="s">
        <v>376</v>
      </c>
      <c r="D22" s="22" t="s">
        <v>377</v>
      </c>
      <c r="E22" s="22" t="s">
        <v>267</v>
      </c>
      <c r="F22" s="22" t="s">
        <v>268</v>
      </c>
      <c r="G22" s="23">
        <v>3.0</v>
      </c>
      <c r="H22" s="22" t="s">
        <v>407</v>
      </c>
      <c r="I22" s="22">
        <v>9.0</v>
      </c>
      <c r="J22" s="22" t="s">
        <v>408</v>
      </c>
      <c r="K22" s="22">
        <v>1500.0</v>
      </c>
      <c r="L22" s="22">
        <v>432000.0</v>
      </c>
      <c r="M22" s="22" t="s">
        <v>409</v>
      </c>
      <c r="N22" s="24"/>
      <c r="O22" s="24"/>
      <c r="P22" s="22" t="s">
        <v>425</v>
      </c>
      <c r="Q22" s="22" t="s">
        <v>311</v>
      </c>
      <c r="R22" s="22" t="s">
        <v>274</v>
      </c>
      <c r="S22" s="22" t="s">
        <v>426</v>
      </c>
      <c r="T22" s="22" t="s">
        <v>427</v>
      </c>
      <c r="U22" s="22" t="s">
        <v>428</v>
      </c>
      <c r="V22" s="24"/>
      <c r="W22" s="24"/>
      <c r="X22" s="24"/>
      <c r="Y22" s="22">
        <v>471.0</v>
      </c>
      <c r="Z22" s="22" t="s">
        <v>404</v>
      </c>
      <c r="AA22" s="22" t="s">
        <v>355</v>
      </c>
      <c r="AB22" s="22" t="s">
        <v>355</v>
      </c>
      <c r="AC22" s="22" t="s">
        <v>429</v>
      </c>
      <c r="AD22" s="25">
        <v>1.0</v>
      </c>
      <c r="AE22" s="24"/>
      <c r="AF22" s="36"/>
      <c r="AG22" s="36"/>
      <c r="AH22" s="36"/>
      <c r="AI22" s="36"/>
      <c r="AJ22" s="36"/>
      <c r="AK22" s="36"/>
      <c r="AL22" s="36"/>
      <c r="AM22" s="36"/>
      <c r="AN22" s="36"/>
      <c r="AO22" s="36"/>
      <c r="AP22" s="36"/>
      <c r="AQ22" s="36"/>
      <c r="AR22" s="36"/>
      <c r="AS22" s="36"/>
      <c r="AT22" s="36"/>
    </row>
    <row r="23">
      <c r="A23" s="12">
        <v>5.0</v>
      </c>
      <c r="B23" s="38" t="s">
        <v>430</v>
      </c>
      <c r="C23" s="10" t="s">
        <v>265</v>
      </c>
      <c r="D23" s="10" t="s">
        <v>266</v>
      </c>
      <c r="E23" s="10" t="s">
        <v>267</v>
      </c>
      <c r="F23" s="10" t="s">
        <v>268</v>
      </c>
      <c r="G23" s="39">
        <v>3.0</v>
      </c>
      <c r="H23" s="10" t="s">
        <v>431</v>
      </c>
      <c r="I23" s="10">
        <v>9.0</v>
      </c>
      <c r="J23" s="10" t="s">
        <v>432</v>
      </c>
      <c r="K23" s="10">
        <v>1500.0</v>
      </c>
      <c r="L23" s="10">
        <v>432000.0</v>
      </c>
      <c r="M23" s="10" t="s">
        <v>433</v>
      </c>
      <c r="N23" s="11"/>
      <c r="O23" s="11"/>
      <c r="P23" s="10" t="s">
        <v>434</v>
      </c>
      <c r="Q23" s="10" t="s">
        <v>435</v>
      </c>
      <c r="R23" s="10" t="s">
        <v>274</v>
      </c>
      <c r="S23" s="10" t="s">
        <v>436</v>
      </c>
      <c r="T23" s="10" t="s">
        <v>437</v>
      </c>
      <c r="U23" s="10" t="s">
        <v>438</v>
      </c>
      <c r="V23" s="11"/>
      <c r="W23" s="11"/>
      <c r="X23" s="11"/>
      <c r="Y23" s="10">
        <v>1139.0</v>
      </c>
      <c r="Z23" s="10" t="s">
        <v>439</v>
      </c>
      <c r="AA23" s="10" t="s">
        <v>279</v>
      </c>
      <c r="AB23" s="10" t="s">
        <v>279</v>
      </c>
      <c r="AC23" s="10" t="s">
        <v>440</v>
      </c>
      <c r="AD23" s="11"/>
      <c r="AE23" s="11"/>
      <c r="AF23" s="40"/>
      <c r="AG23" s="40"/>
      <c r="AH23" s="40"/>
      <c r="AI23" s="40"/>
      <c r="AJ23" s="40"/>
      <c r="AK23" s="40"/>
      <c r="AL23" s="40"/>
      <c r="AM23" s="40"/>
      <c r="AN23" s="40"/>
      <c r="AO23" s="40"/>
      <c r="AP23" s="40"/>
      <c r="AQ23" s="40"/>
      <c r="AR23" s="40"/>
      <c r="AS23" s="40"/>
      <c r="AT23" s="40"/>
    </row>
    <row r="24">
      <c r="A24" s="12">
        <v>5.0</v>
      </c>
      <c r="B24" s="38" t="s">
        <v>430</v>
      </c>
      <c r="C24" s="10" t="s">
        <v>265</v>
      </c>
      <c r="D24" s="10" t="s">
        <v>266</v>
      </c>
      <c r="E24" s="10" t="s">
        <v>267</v>
      </c>
      <c r="F24" s="10" t="s">
        <v>268</v>
      </c>
      <c r="G24" s="39">
        <v>3.0</v>
      </c>
      <c r="H24" s="10" t="s">
        <v>431</v>
      </c>
      <c r="I24" s="10">
        <v>9.0</v>
      </c>
      <c r="J24" s="10" t="s">
        <v>432</v>
      </c>
      <c r="K24" s="10">
        <v>1500.0</v>
      </c>
      <c r="L24" s="10">
        <v>432000.0</v>
      </c>
      <c r="M24" s="10" t="s">
        <v>433</v>
      </c>
      <c r="N24" s="11"/>
      <c r="O24" s="11"/>
      <c r="P24" s="10" t="s">
        <v>441</v>
      </c>
      <c r="Q24" s="10" t="s">
        <v>442</v>
      </c>
      <c r="R24" s="10" t="s">
        <v>274</v>
      </c>
      <c r="S24" s="10" t="s">
        <v>443</v>
      </c>
      <c r="T24" s="10" t="s">
        <v>444</v>
      </c>
      <c r="U24" s="10" t="s">
        <v>445</v>
      </c>
      <c r="V24" s="11"/>
      <c r="W24" s="11"/>
      <c r="X24" s="11"/>
      <c r="Y24" s="10">
        <v>1354.0</v>
      </c>
      <c r="Z24" s="10" t="s">
        <v>279</v>
      </c>
      <c r="AA24" s="10" t="s">
        <v>279</v>
      </c>
      <c r="AB24" s="10" t="s">
        <v>279</v>
      </c>
      <c r="AC24" s="10" t="s">
        <v>446</v>
      </c>
      <c r="AD24" s="11"/>
      <c r="AE24" s="11"/>
      <c r="AF24" s="40"/>
      <c r="AG24" s="40"/>
      <c r="AH24" s="40"/>
      <c r="AI24" s="40"/>
      <c r="AJ24" s="40"/>
      <c r="AK24" s="40"/>
      <c r="AL24" s="40"/>
      <c r="AM24" s="40"/>
      <c r="AN24" s="40"/>
      <c r="AO24" s="40"/>
      <c r="AP24" s="40"/>
      <c r="AQ24" s="40"/>
      <c r="AR24" s="40"/>
      <c r="AS24" s="40"/>
      <c r="AT24" s="40"/>
    </row>
    <row r="25">
      <c r="A25" s="12">
        <v>5.0</v>
      </c>
      <c r="B25" s="38" t="s">
        <v>430</v>
      </c>
      <c r="C25" s="10" t="s">
        <v>265</v>
      </c>
      <c r="D25" s="10" t="s">
        <v>266</v>
      </c>
      <c r="E25" s="10" t="s">
        <v>267</v>
      </c>
      <c r="F25" s="10" t="s">
        <v>268</v>
      </c>
      <c r="G25" s="39">
        <v>3.0</v>
      </c>
      <c r="H25" s="10" t="s">
        <v>431</v>
      </c>
      <c r="I25" s="10">
        <v>9.0</v>
      </c>
      <c r="J25" s="10" t="s">
        <v>432</v>
      </c>
      <c r="K25" s="10">
        <v>1500.0</v>
      </c>
      <c r="L25" s="10">
        <v>432000.0</v>
      </c>
      <c r="M25" s="10" t="s">
        <v>433</v>
      </c>
      <c r="N25" s="11"/>
      <c r="O25" s="11"/>
      <c r="P25" s="10" t="s">
        <v>447</v>
      </c>
      <c r="Q25" s="10" t="s">
        <v>448</v>
      </c>
      <c r="R25" s="10" t="s">
        <v>274</v>
      </c>
      <c r="S25" s="10" t="s">
        <v>449</v>
      </c>
      <c r="T25" s="10" t="s">
        <v>450</v>
      </c>
      <c r="U25" s="10" t="s">
        <v>451</v>
      </c>
      <c r="V25" s="11"/>
      <c r="W25" s="11"/>
      <c r="X25" s="11"/>
      <c r="Y25" s="10">
        <v>1287.0</v>
      </c>
      <c r="Z25" s="10" t="s">
        <v>452</v>
      </c>
      <c r="AA25" s="10" t="s">
        <v>279</v>
      </c>
      <c r="AB25" s="10" t="s">
        <v>279</v>
      </c>
      <c r="AC25" s="10" t="s">
        <v>453</v>
      </c>
      <c r="AD25" s="11"/>
      <c r="AE25" s="11"/>
      <c r="AF25" s="40"/>
      <c r="AG25" s="40"/>
      <c r="AH25" s="40"/>
      <c r="AI25" s="40"/>
      <c r="AJ25" s="40"/>
      <c r="AK25" s="40"/>
      <c r="AL25" s="40"/>
      <c r="AM25" s="40"/>
      <c r="AN25" s="40"/>
      <c r="AO25" s="40"/>
      <c r="AP25" s="40"/>
      <c r="AQ25" s="40"/>
      <c r="AR25" s="40"/>
      <c r="AS25" s="40"/>
      <c r="AT25" s="40"/>
    </row>
    <row r="26">
      <c r="A26" s="12">
        <v>5.0</v>
      </c>
      <c r="B26" s="38" t="s">
        <v>430</v>
      </c>
      <c r="C26" s="10" t="s">
        <v>265</v>
      </c>
      <c r="D26" s="10" t="s">
        <v>266</v>
      </c>
      <c r="E26" s="10" t="s">
        <v>267</v>
      </c>
      <c r="F26" s="10" t="s">
        <v>268</v>
      </c>
      <c r="G26" s="39">
        <v>3.0</v>
      </c>
      <c r="H26" s="10" t="s">
        <v>431</v>
      </c>
      <c r="I26" s="10">
        <v>9.0</v>
      </c>
      <c r="J26" s="10" t="s">
        <v>432</v>
      </c>
      <c r="K26" s="10">
        <v>1500.0</v>
      </c>
      <c r="L26" s="10">
        <v>432000.0</v>
      </c>
      <c r="M26" s="10" t="s">
        <v>433</v>
      </c>
      <c r="N26" s="11"/>
      <c r="O26" s="11"/>
      <c r="P26" s="10" t="s">
        <v>454</v>
      </c>
      <c r="Q26" s="10" t="s">
        <v>455</v>
      </c>
      <c r="R26" s="10" t="s">
        <v>274</v>
      </c>
      <c r="S26" s="10" t="s">
        <v>456</v>
      </c>
      <c r="T26" s="10" t="s">
        <v>457</v>
      </c>
      <c r="U26" s="10" t="s">
        <v>458</v>
      </c>
      <c r="V26" s="11"/>
      <c r="W26" s="11"/>
      <c r="X26" s="11"/>
      <c r="Y26" s="10">
        <v>1437.0</v>
      </c>
      <c r="Z26" s="10" t="s">
        <v>348</v>
      </c>
      <c r="AA26" s="10" t="s">
        <v>279</v>
      </c>
      <c r="AB26" s="10" t="s">
        <v>279</v>
      </c>
      <c r="AC26" s="10" t="s">
        <v>459</v>
      </c>
      <c r="AD26" s="11"/>
      <c r="AE26" s="11"/>
      <c r="AF26" s="40"/>
      <c r="AG26" s="40"/>
      <c r="AH26" s="40"/>
      <c r="AI26" s="40"/>
      <c r="AJ26" s="40"/>
      <c r="AK26" s="40"/>
      <c r="AL26" s="40"/>
      <c r="AM26" s="40"/>
      <c r="AN26" s="40"/>
      <c r="AO26" s="40"/>
      <c r="AP26" s="40"/>
      <c r="AQ26" s="40"/>
      <c r="AR26" s="40"/>
      <c r="AS26" s="40"/>
      <c r="AT26" s="40"/>
    </row>
    <row r="27">
      <c r="A27" s="12">
        <v>5.0</v>
      </c>
      <c r="B27" s="38" t="s">
        <v>430</v>
      </c>
      <c r="C27" s="10" t="s">
        <v>265</v>
      </c>
      <c r="D27" s="10" t="s">
        <v>266</v>
      </c>
      <c r="E27" s="10" t="s">
        <v>267</v>
      </c>
      <c r="F27" s="10" t="s">
        <v>268</v>
      </c>
      <c r="G27" s="39">
        <v>3.0</v>
      </c>
      <c r="H27" s="10" t="s">
        <v>431</v>
      </c>
      <c r="I27" s="10">
        <v>9.0</v>
      </c>
      <c r="J27" s="10" t="s">
        <v>432</v>
      </c>
      <c r="K27" s="10">
        <v>1500.0</v>
      </c>
      <c r="L27" s="10">
        <v>432000.0</v>
      </c>
      <c r="M27" s="10" t="s">
        <v>433</v>
      </c>
      <c r="N27" s="11"/>
      <c r="O27" s="11"/>
      <c r="P27" s="10" t="s">
        <v>460</v>
      </c>
      <c r="Q27" s="10" t="s">
        <v>461</v>
      </c>
      <c r="R27" s="10" t="s">
        <v>274</v>
      </c>
      <c r="S27" s="10" t="s">
        <v>462</v>
      </c>
      <c r="T27" s="10" t="s">
        <v>463</v>
      </c>
      <c r="U27" s="10" t="s">
        <v>464</v>
      </c>
      <c r="V27" s="11"/>
      <c r="W27" s="11"/>
      <c r="X27" s="11"/>
      <c r="Y27" s="10">
        <v>1147.0</v>
      </c>
      <c r="Z27" s="10" t="s">
        <v>465</v>
      </c>
      <c r="AA27" s="10" t="s">
        <v>279</v>
      </c>
      <c r="AB27" s="10" t="s">
        <v>279</v>
      </c>
      <c r="AC27" s="10" t="s">
        <v>466</v>
      </c>
      <c r="AD27" s="11"/>
      <c r="AE27" s="11"/>
      <c r="AF27" s="40"/>
      <c r="AG27" s="40"/>
      <c r="AH27" s="40"/>
      <c r="AI27" s="40"/>
      <c r="AJ27" s="40"/>
      <c r="AK27" s="40"/>
      <c r="AL27" s="40"/>
      <c r="AM27" s="40"/>
      <c r="AN27" s="40"/>
      <c r="AO27" s="40"/>
      <c r="AP27" s="40"/>
      <c r="AQ27" s="40"/>
      <c r="AR27" s="40"/>
      <c r="AS27" s="40"/>
      <c r="AT27" s="40"/>
    </row>
    <row r="28">
      <c r="A28" s="12">
        <v>5.0</v>
      </c>
      <c r="B28" s="38" t="s">
        <v>430</v>
      </c>
      <c r="C28" s="10" t="s">
        <v>265</v>
      </c>
      <c r="D28" s="10" t="s">
        <v>266</v>
      </c>
      <c r="E28" s="10" t="s">
        <v>267</v>
      </c>
      <c r="F28" s="10" t="s">
        <v>268</v>
      </c>
      <c r="G28" s="39">
        <v>3.0</v>
      </c>
      <c r="H28" s="10" t="s">
        <v>431</v>
      </c>
      <c r="I28" s="10">
        <v>9.0</v>
      </c>
      <c r="J28" s="10" t="s">
        <v>432</v>
      </c>
      <c r="K28" s="10">
        <v>1500.0</v>
      </c>
      <c r="L28" s="10">
        <v>432000.0</v>
      </c>
      <c r="M28" s="10" t="s">
        <v>433</v>
      </c>
      <c r="N28" s="11"/>
      <c r="O28" s="11"/>
      <c r="P28" s="10" t="s">
        <v>467</v>
      </c>
      <c r="Q28" s="10" t="s">
        <v>468</v>
      </c>
      <c r="R28" s="10" t="s">
        <v>274</v>
      </c>
      <c r="S28" s="10" t="s">
        <v>469</v>
      </c>
      <c r="T28" s="10" t="s">
        <v>470</v>
      </c>
      <c r="U28" s="10" t="s">
        <v>471</v>
      </c>
      <c r="V28" s="11"/>
      <c r="W28" s="11"/>
      <c r="X28" s="11"/>
      <c r="Y28" s="10">
        <v>1379.0</v>
      </c>
      <c r="Z28" s="10" t="s">
        <v>472</v>
      </c>
      <c r="AA28" s="10" t="s">
        <v>279</v>
      </c>
      <c r="AB28" s="10" t="s">
        <v>279</v>
      </c>
      <c r="AC28" s="10" t="s">
        <v>473</v>
      </c>
      <c r="AD28" s="11"/>
      <c r="AE28" s="11"/>
      <c r="AF28" s="40"/>
      <c r="AG28" s="40"/>
      <c r="AH28" s="40"/>
      <c r="AI28" s="40"/>
      <c r="AJ28" s="40"/>
      <c r="AK28" s="40"/>
      <c r="AL28" s="40"/>
      <c r="AM28" s="40"/>
      <c r="AN28" s="40"/>
      <c r="AO28" s="40"/>
      <c r="AP28" s="40"/>
      <c r="AQ28" s="40"/>
      <c r="AR28" s="40"/>
      <c r="AS28" s="40"/>
      <c r="AT28" s="40"/>
    </row>
    <row r="29">
      <c r="A29" s="12">
        <v>5.0</v>
      </c>
      <c r="B29" s="38" t="s">
        <v>430</v>
      </c>
      <c r="C29" s="10" t="s">
        <v>265</v>
      </c>
      <c r="D29" s="10" t="s">
        <v>266</v>
      </c>
      <c r="E29" s="10" t="s">
        <v>267</v>
      </c>
      <c r="F29" s="10" t="s">
        <v>268</v>
      </c>
      <c r="G29" s="39">
        <v>3.0</v>
      </c>
      <c r="H29" s="10" t="s">
        <v>431</v>
      </c>
      <c r="I29" s="10">
        <v>9.0</v>
      </c>
      <c r="J29" s="10" t="s">
        <v>432</v>
      </c>
      <c r="K29" s="10">
        <v>1500.0</v>
      </c>
      <c r="L29" s="10">
        <v>432000.0</v>
      </c>
      <c r="M29" s="10" t="s">
        <v>433</v>
      </c>
      <c r="N29" s="11"/>
      <c r="O29" s="11"/>
      <c r="P29" s="10" t="s">
        <v>474</v>
      </c>
      <c r="Q29" s="10" t="s">
        <v>475</v>
      </c>
      <c r="R29" s="10" t="s">
        <v>274</v>
      </c>
      <c r="S29" s="10" t="s">
        <v>476</v>
      </c>
      <c r="T29" s="10" t="s">
        <v>477</v>
      </c>
      <c r="U29" s="10" t="s">
        <v>478</v>
      </c>
      <c r="V29" s="11"/>
      <c r="W29" s="11"/>
      <c r="X29" s="11"/>
      <c r="Y29" s="10">
        <v>1118.0</v>
      </c>
      <c r="Z29" s="10" t="s">
        <v>279</v>
      </c>
      <c r="AA29" s="10" t="s">
        <v>279</v>
      </c>
      <c r="AB29" s="10" t="s">
        <v>279</v>
      </c>
      <c r="AC29" s="10" t="s">
        <v>479</v>
      </c>
      <c r="AD29" s="11"/>
      <c r="AE29" s="11"/>
      <c r="AF29" s="40"/>
      <c r="AG29" s="40"/>
      <c r="AH29" s="40"/>
      <c r="AI29" s="40"/>
      <c r="AJ29" s="40"/>
      <c r="AK29" s="40"/>
      <c r="AL29" s="40"/>
      <c r="AM29" s="40"/>
      <c r="AN29" s="40"/>
      <c r="AO29" s="40"/>
      <c r="AP29" s="40"/>
      <c r="AQ29" s="40"/>
      <c r="AR29" s="40"/>
      <c r="AS29" s="40"/>
      <c r="AT29" s="40"/>
    </row>
    <row r="30">
      <c r="A30" s="12">
        <v>5.0</v>
      </c>
      <c r="B30" s="38" t="s">
        <v>430</v>
      </c>
      <c r="C30" s="10" t="s">
        <v>265</v>
      </c>
      <c r="D30" s="10" t="s">
        <v>266</v>
      </c>
      <c r="E30" s="10" t="s">
        <v>267</v>
      </c>
      <c r="F30" s="10" t="s">
        <v>268</v>
      </c>
      <c r="G30" s="39">
        <v>3.0</v>
      </c>
      <c r="H30" s="10" t="s">
        <v>431</v>
      </c>
      <c r="I30" s="10">
        <v>9.0</v>
      </c>
      <c r="J30" s="10" t="s">
        <v>432</v>
      </c>
      <c r="K30" s="10">
        <v>1500.0</v>
      </c>
      <c r="L30" s="10">
        <v>432000.0</v>
      </c>
      <c r="M30" s="10" t="s">
        <v>433</v>
      </c>
      <c r="N30" s="11"/>
      <c r="O30" s="11"/>
      <c r="P30" s="10" t="s">
        <v>480</v>
      </c>
      <c r="Q30" s="10" t="s">
        <v>481</v>
      </c>
      <c r="R30" s="10" t="s">
        <v>274</v>
      </c>
      <c r="S30" s="10" t="s">
        <v>482</v>
      </c>
      <c r="T30" s="10" t="s">
        <v>483</v>
      </c>
      <c r="U30" s="10" t="s">
        <v>484</v>
      </c>
      <c r="V30" s="11"/>
      <c r="W30" s="11"/>
      <c r="X30" s="11"/>
      <c r="Y30" s="10">
        <v>915.0</v>
      </c>
      <c r="Z30" s="10" t="s">
        <v>485</v>
      </c>
      <c r="AA30" s="10" t="s">
        <v>279</v>
      </c>
      <c r="AB30" s="10" t="s">
        <v>279</v>
      </c>
      <c r="AC30" s="10" t="s">
        <v>486</v>
      </c>
      <c r="AD30" s="11"/>
      <c r="AE30" s="11"/>
      <c r="AF30" s="40"/>
      <c r="AG30" s="40"/>
      <c r="AH30" s="40"/>
      <c r="AI30" s="40"/>
      <c r="AJ30" s="40"/>
      <c r="AK30" s="40"/>
      <c r="AL30" s="40"/>
      <c r="AM30" s="40"/>
      <c r="AN30" s="40"/>
      <c r="AO30" s="40"/>
      <c r="AP30" s="40"/>
      <c r="AQ30" s="40"/>
      <c r="AR30" s="40"/>
      <c r="AS30" s="40"/>
      <c r="AT30" s="40"/>
    </row>
    <row r="31">
      <c r="A31" s="41">
        <v>5.0</v>
      </c>
      <c r="B31" s="42" t="s">
        <v>430</v>
      </c>
      <c r="C31" s="16" t="s">
        <v>265</v>
      </c>
      <c r="D31" s="16" t="s">
        <v>266</v>
      </c>
      <c r="E31" s="16" t="s">
        <v>267</v>
      </c>
      <c r="F31" s="16" t="s">
        <v>268</v>
      </c>
      <c r="G31" s="43">
        <v>3.0</v>
      </c>
      <c r="H31" s="16" t="s">
        <v>431</v>
      </c>
      <c r="I31" s="16">
        <v>9.0</v>
      </c>
      <c r="J31" s="16" t="s">
        <v>432</v>
      </c>
      <c r="K31" s="16">
        <v>1500.0</v>
      </c>
      <c r="L31" s="16">
        <v>432000.0</v>
      </c>
      <c r="M31" s="16" t="s">
        <v>433</v>
      </c>
      <c r="N31" s="17"/>
      <c r="O31" s="17"/>
      <c r="P31" s="16" t="s">
        <v>487</v>
      </c>
      <c r="Q31" s="16" t="s">
        <v>286</v>
      </c>
      <c r="R31" s="16" t="s">
        <v>274</v>
      </c>
      <c r="S31" s="16" t="s">
        <v>488</v>
      </c>
      <c r="T31" s="16" t="s">
        <v>489</v>
      </c>
      <c r="U31" s="16" t="s">
        <v>490</v>
      </c>
      <c r="V31" s="17"/>
      <c r="W31" s="17"/>
      <c r="X31" s="17"/>
      <c r="Y31" s="16">
        <v>1204.0</v>
      </c>
      <c r="Z31" s="16" t="s">
        <v>290</v>
      </c>
      <c r="AA31" s="16" t="s">
        <v>279</v>
      </c>
      <c r="AB31" s="16" t="s">
        <v>279</v>
      </c>
      <c r="AC31" s="16" t="s">
        <v>491</v>
      </c>
      <c r="AD31" s="17"/>
      <c r="AE31" s="17"/>
      <c r="AF31" s="44"/>
      <c r="AG31" s="44"/>
      <c r="AH31" s="44"/>
      <c r="AI31" s="44"/>
      <c r="AJ31" s="44"/>
      <c r="AK31" s="44"/>
      <c r="AL31" s="44"/>
      <c r="AM31" s="44"/>
      <c r="AN31" s="44"/>
      <c r="AO31" s="44"/>
      <c r="AP31" s="44"/>
      <c r="AQ31" s="44"/>
      <c r="AR31" s="44"/>
      <c r="AS31" s="44"/>
      <c r="AT31" s="44"/>
    </row>
    <row r="32">
      <c r="A32" s="12">
        <v>6.0</v>
      </c>
      <c r="B32" s="38" t="s">
        <v>492</v>
      </c>
      <c r="C32" s="10" t="s">
        <v>265</v>
      </c>
      <c r="D32" s="10" t="s">
        <v>266</v>
      </c>
      <c r="E32" s="10" t="s">
        <v>267</v>
      </c>
      <c r="F32" s="10" t="s">
        <v>268</v>
      </c>
      <c r="G32" s="39">
        <v>3.0</v>
      </c>
      <c r="H32" s="10" t="s">
        <v>493</v>
      </c>
      <c r="I32" s="10">
        <v>9.0</v>
      </c>
      <c r="J32" s="10" t="s">
        <v>494</v>
      </c>
      <c r="K32" s="10">
        <v>1500.0</v>
      </c>
      <c r="L32" s="10">
        <v>432000.0</v>
      </c>
      <c r="M32" s="10" t="s">
        <v>495</v>
      </c>
      <c r="N32" s="11"/>
      <c r="O32" s="11"/>
      <c r="P32" s="10" t="s">
        <v>496</v>
      </c>
      <c r="Q32" s="10" t="s">
        <v>497</v>
      </c>
      <c r="R32" s="10" t="s">
        <v>274</v>
      </c>
      <c r="S32" s="10" t="s">
        <v>498</v>
      </c>
      <c r="T32" s="10" t="s">
        <v>499</v>
      </c>
      <c r="U32" s="10" t="s">
        <v>500</v>
      </c>
      <c r="V32" s="11"/>
      <c r="W32" s="11"/>
      <c r="X32" s="11"/>
      <c r="Y32" s="10">
        <v>1292.0</v>
      </c>
      <c r="Z32" s="10" t="s">
        <v>348</v>
      </c>
      <c r="AA32" s="10" t="s">
        <v>279</v>
      </c>
      <c r="AB32" s="10" t="s">
        <v>279</v>
      </c>
      <c r="AC32" s="10" t="s">
        <v>501</v>
      </c>
      <c r="AD32" s="11"/>
      <c r="AE32" s="11"/>
      <c r="AF32" s="40"/>
      <c r="AG32" s="40"/>
      <c r="AH32" s="40"/>
      <c r="AI32" s="40"/>
      <c r="AJ32" s="40"/>
      <c r="AK32" s="40"/>
      <c r="AL32" s="40"/>
      <c r="AM32" s="40"/>
      <c r="AN32" s="40"/>
      <c r="AO32" s="40"/>
      <c r="AP32" s="40"/>
      <c r="AQ32" s="40"/>
      <c r="AR32" s="40"/>
      <c r="AS32" s="40"/>
      <c r="AT32" s="40"/>
    </row>
    <row r="33">
      <c r="A33" s="12">
        <v>6.0</v>
      </c>
      <c r="B33" s="38" t="s">
        <v>492</v>
      </c>
      <c r="C33" s="10" t="s">
        <v>265</v>
      </c>
      <c r="D33" s="10" t="s">
        <v>266</v>
      </c>
      <c r="E33" s="10" t="s">
        <v>267</v>
      </c>
      <c r="F33" s="10" t="s">
        <v>268</v>
      </c>
      <c r="G33" s="39">
        <v>3.0</v>
      </c>
      <c r="H33" s="10" t="s">
        <v>493</v>
      </c>
      <c r="I33" s="10">
        <v>9.0</v>
      </c>
      <c r="J33" s="10" t="s">
        <v>494</v>
      </c>
      <c r="K33" s="10">
        <v>1500.0</v>
      </c>
      <c r="L33" s="10">
        <v>432000.0</v>
      </c>
      <c r="M33" s="10" t="s">
        <v>495</v>
      </c>
      <c r="N33" s="11"/>
      <c r="O33" s="11"/>
      <c r="P33" s="10" t="s">
        <v>502</v>
      </c>
      <c r="Q33" s="10" t="s">
        <v>503</v>
      </c>
      <c r="R33" s="10" t="s">
        <v>274</v>
      </c>
      <c r="S33" s="10" t="s">
        <v>504</v>
      </c>
      <c r="T33" s="10" t="s">
        <v>505</v>
      </c>
      <c r="U33" s="10" t="s">
        <v>506</v>
      </c>
      <c r="V33" s="11"/>
      <c r="W33" s="11"/>
      <c r="X33" s="11"/>
      <c r="Y33" s="10">
        <v>1082.0</v>
      </c>
      <c r="Z33" s="10" t="s">
        <v>279</v>
      </c>
      <c r="AA33" s="10" t="s">
        <v>279</v>
      </c>
      <c r="AB33" s="10" t="s">
        <v>279</v>
      </c>
      <c r="AC33" s="10" t="s">
        <v>507</v>
      </c>
      <c r="AD33" s="11"/>
      <c r="AE33" s="11"/>
      <c r="AF33" s="40"/>
      <c r="AG33" s="40"/>
      <c r="AH33" s="40"/>
      <c r="AI33" s="40"/>
      <c r="AJ33" s="40"/>
      <c r="AK33" s="40"/>
      <c r="AL33" s="40"/>
      <c r="AM33" s="40"/>
      <c r="AN33" s="40"/>
      <c r="AO33" s="40"/>
      <c r="AP33" s="40"/>
      <c r="AQ33" s="40"/>
      <c r="AR33" s="40"/>
      <c r="AS33" s="40"/>
      <c r="AT33" s="40"/>
    </row>
    <row r="34">
      <c r="A34" s="12">
        <v>6.0</v>
      </c>
      <c r="B34" s="38" t="s">
        <v>492</v>
      </c>
      <c r="C34" s="10" t="s">
        <v>265</v>
      </c>
      <c r="D34" s="10" t="s">
        <v>266</v>
      </c>
      <c r="E34" s="10" t="s">
        <v>267</v>
      </c>
      <c r="F34" s="10" t="s">
        <v>268</v>
      </c>
      <c r="G34" s="39">
        <v>3.0</v>
      </c>
      <c r="H34" s="10" t="s">
        <v>493</v>
      </c>
      <c r="I34" s="10">
        <v>9.0</v>
      </c>
      <c r="J34" s="10" t="s">
        <v>494</v>
      </c>
      <c r="K34" s="10">
        <v>1500.0</v>
      </c>
      <c r="L34" s="10">
        <v>432000.0</v>
      </c>
      <c r="M34" s="10" t="s">
        <v>495</v>
      </c>
      <c r="N34" s="11"/>
      <c r="O34" s="11"/>
      <c r="P34" s="10" t="s">
        <v>508</v>
      </c>
      <c r="Q34" s="10" t="s">
        <v>509</v>
      </c>
      <c r="R34" s="10" t="s">
        <v>274</v>
      </c>
      <c r="S34" s="10" t="s">
        <v>510</v>
      </c>
      <c r="T34" s="10" t="s">
        <v>511</v>
      </c>
      <c r="U34" s="10" t="s">
        <v>512</v>
      </c>
      <c r="V34" s="11"/>
      <c r="W34" s="11"/>
      <c r="X34" s="11"/>
      <c r="Y34" s="10">
        <v>673.0</v>
      </c>
      <c r="Z34" s="10" t="s">
        <v>279</v>
      </c>
      <c r="AA34" s="10" t="s">
        <v>279</v>
      </c>
      <c r="AB34" s="10" t="s">
        <v>279</v>
      </c>
      <c r="AC34" s="10" t="s">
        <v>513</v>
      </c>
      <c r="AD34" s="11"/>
      <c r="AE34" s="11"/>
      <c r="AF34" s="40"/>
      <c r="AG34" s="40"/>
      <c r="AH34" s="40"/>
      <c r="AI34" s="40"/>
      <c r="AJ34" s="40"/>
      <c r="AK34" s="40"/>
      <c r="AL34" s="40"/>
      <c r="AM34" s="40"/>
      <c r="AN34" s="40"/>
      <c r="AO34" s="40"/>
      <c r="AP34" s="40"/>
      <c r="AQ34" s="40"/>
      <c r="AR34" s="40"/>
      <c r="AS34" s="40"/>
      <c r="AT34" s="40"/>
    </row>
    <row r="35">
      <c r="A35" s="12">
        <v>6.0</v>
      </c>
      <c r="B35" s="38" t="s">
        <v>492</v>
      </c>
      <c r="C35" s="10" t="s">
        <v>265</v>
      </c>
      <c r="D35" s="10" t="s">
        <v>266</v>
      </c>
      <c r="E35" s="10" t="s">
        <v>267</v>
      </c>
      <c r="F35" s="10" t="s">
        <v>268</v>
      </c>
      <c r="G35" s="39">
        <v>3.0</v>
      </c>
      <c r="H35" s="10" t="s">
        <v>493</v>
      </c>
      <c r="I35" s="10">
        <v>9.0</v>
      </c>
      <c r="J35" s="10" t="s">
        <v>494</v>
      </c>
      <c r="K35" s="10">
        <v>1500.0</v>
      </c>
      <c r="L35" s="10">
        <v>432000.0</v>
      </c>
      <c r="M35" s="10" t="s">
        <v>495</v>
      </c>
      <c r="N35" s="11"/>
      <c r="O35" s="11"/>
      <c r="P35" s="10" t="s">
        <v>514</v>
      </c>
      <c r="Q35" s="10" t="s">
        <v>515</v>
      </c>
      <c r="R35" s="10" t="s">
        <v>274</v>
      </c>
      <c r="S35" s="10" t="s">
        <v>516</v>
      </c>
      <c r="T35" s="10" t="s">
        <v>517</v>
      </c>
      <c r="U35" s="10" t="s">
        <v>518</v>
      </c>
      <c r="V35" s="11"/>
      <c r="W35" s="11"/>
      <c r="X35" s="11"/>
      <c r="Y35" s="10">
        <v>1042.0</v>
      </c>
      <c r="Z35" s="10" t="s">
        <v>519</v>
      </c>
      <c r="AA35" s="10" t="s">
        <v>279</v>
      </c>
      <c r="AB35" s="10" t="s">
        <v>279</v>
      </c>
      <c r="AC35" s="10" t="s">
        <v>520</v>
      </c>
      <c r="AD35" s="11"/>
      <c r="AE35" s="11"/>
      <c r="AF35" s="40"/>
      <c r="AG35" s="40"/>
      <c r="AH35" s="40"/>
      <c r="AI35" s="40"/>
      <c r="AJ35" s="40"/>
      <c r="AK35" s="40"/>
      <c r="AL35" s="40"/>
      <c r="AM35" s="40"/>
      <c r="AN35" s="40"/>
      <c r="AO35" s="40"/>
      <c r="AP35" s="40"/>
      <c r="AQ35" s="40"/>
      <c r="AR35" s="40"/>
      <c r="AS35" s="40"/>
      <c r="AT35" s="40"/>
    </row>
    <row r="36">
      <c r="A36" s="12">
        <v>6.0</v>
      </c>
      <c r="B36" s="38" t="s">
        <v>492</v>
      </c>
      <c r="C36" s="10" t="s">
        <v>265</v>
      </c>
      <c r="D36" s="10" t="s">
        <v>266</v>
      </c>
      <c r="E36" s="10" t="s">
        <v>267</v>
      </c>
      <c r="F36" s="10" t="s">
        <v>268</v>
      </c>
      <c r="G36" s="39">
        <v>3.0</v>
      </c>
      <c r="H36" s="10" t="s">
        <v>493</v>
      </c>
      <c r="I36" s="10">
        <v>9.0</v>
      </c>
      <c r="J36" s="10" t="s">
        <v>494</v>
      </c>
      <c r="K36" s="10">
        <v>1500.0</v>
      </c>
      <c r="L36" s="10">
        <v>432000.0</v>
      </c>
      <c r="M36" s="10" t="s">
        <v>495</v>
      </c>
      <c r="N36" s="11"/>
      <c r="O36" s="11"/>
      <c r="P36" s="10" t="s">
        <v>521</v>
      </c>
      <c r="Q36" s="10" t="s">
        <v>522</v>
      </c>
      <c r="R36" s="10" t="s">
        <v>274</v>
      </c>
      <c r="S36" s="10" t="s">
        <v>523</v>
      </c>
      <c r="T36" s="10" t="s">
        <v>524</v>
      </c>
      <c r="U36" s="10" t="s">
        <v>525</v>
      </c>
      <c r="V36" s="11"/>
      <c r="W36" s="11"/>
      <c r="X36" s="11"/>
      <c r="Y36" s="10">
        <v>1374.0</v>
      </c>
      <c r="Z36" s="10" t="s">
        <v>526</v>
      </c>
      <c r="AA36" s="10" t="s">
        <v>279</v>
      </c>
      <c r="AB36" s="10" t="s">
        <v>279</v>
      </c>
      <c r="AC36" s="10" t="s">
        <v>527</v>
      </c>
      <c r="AD36" s="11"/>
      <c r="AE36" s="11"/>
      <c r="AF36" s="40"/>
      <c r="AG36" s="40"/>
      <c r="AH36" s="40"/>
      <c r="AI36" s="40"/>
      <c r="AJ36" s="40"/>
      <c r="AK36" s="40"/>
      <c r="AL36" s="40"/>
      <c r="AM36" s="40"/>
      <c r="AN36" s="40"/>
      <c r="AO36" s="40"/>
      <c r="AP36" s="40"/>
      <c r="AQ36" s="40"/>
      <c r="AR36" s="40"/>
      <c r="AS36" s="40"/>
      <c r="AT36" s="40"/>
    </row>
    <row r="37">
      <c r="A37" s="12">
        <v>6.0</v>
      </c>
      <c r="B37" s="38" t="s">
        <v>492</v>
      </c>
      <c r="C37" s="10" t="s">
        <v>265</v>
      </c>
      <c r="D37" s="10" t="s">
        <v>266</v>
      </c>
      <c r="E37" s="10" t="s">
        <v>267</v>
      </c>
      <c r="F37" s="10" t="s">
        <v>268</v>
      </c>
      <c r="G37" s="39">
        <v>3.0</v>
      </c>
      <c r="H37" s="10" t="s">
        <v>493</v>
      </c>
      <c r="I37" s="10">
        <v>9.0</v>
      </c>
      <c r="J37" s="10" t="s">
        <v>494</v>
      </c>
      <c r="K37" s="10">
        <v>1500.0</v>
      </c>
      <c r="L37" s="10">
        <v>432000.0</v>
      </c>
      <c r="M37" s="10" t="s">
        <v>495</v>
      </c>
      <c r="N37" s="11"/>
      <c r="O37" s="11"/>
      <c r="P37" s="10" t="s">
        <v>528</v>
      </c>
      <c r="Q37" s="10" t="s">
        <v>529</v>
      </c>
      <c r="R37" s="10" t="s">
        <v>530</v>
      </c>
      <c r="S37" s="10" t="s">
        <v>531</v>
      </c>
      <c r="T37" s="10" t="s">
        <v>532</v>
      </c>
      <c r="U37" s="10" t="s">
        <v>533</v>
      </c>
      <c r="V37" s="11"/>
      <c r="W37" s="10" t="s">
        <v>534</v>
      </c>
      <c r="X37" s="10" t="s">
        <v>535</v>
      </c>
      <c r="Y37" s="10">
        <v>1460.0</v>
      </c>
      <c r="Z37" s="10" t="s">
        <v>536</v>
      </c>
      <c r="AA37" s="10" t="s">
        <v>355</v>
      </c>
      <c r="AB37" s="10" t="s">
        <v>355</v>
      </c>
      <c r="AC37" s="10" t="s">
        <v>529</v>
      </c>
      <c r="AD37" s="11"/>
      <c r="AE37" s="11"/>
      <c r="AF37" s="40"/>
      <c r="AG37" s="40"/>
      <c r="AH37" s="40"/>
      <c r="AI37" s="40"/>
      <c r="AJ37" s="40"/>
      <c r="AK37" s="40"/>
      <c r="AL37" s="40"/>
      <c r="AM37" s="40"/>
      <c r="AN37" s="40"/>
      <c r="AO37" s="40"/>
      <c r="AP37" s="40"/>
      <c r="AQ37" s="40"/>
      <c r="AR37" s="40"/>
      <c r="AS37" s="40"/>
      <c r="AT37" s="40"/>
    </row>
    <row r="38">
      <c r="A38" s="12">
        <v>6.0</v>
      </c>
      <c r="B38" s="38" t="s">
        <v>492</v>
      </c>
      <c r="C38" s="10" t="s">
        <v>265</v>
      </c>
      <c r="D38" s="10" t="s">
        <v>266</v>
      </c>
      <c r="E38" s="10" t="s">
        <v>267</v>
      </c>
      <c r="F38" s="10" t="s">
        <v>268</v>
      </c>
      <c r="G38" s="39">
        <v>3.0</v>
      </c>
      <c r="H38" s="10" t="s">
        <v>493</v>
      </c>
      <c r="I38" s="10">
        <v>9.0</v>
      </c>
      <c r="J38" s="10" t="s">
        <v>494</v>
      </c>
      <c r="K38" s="10">
        <v>1500.0</v>
      </c>
      <c r="L38" s="10">
        <v>432000.0</v>
      </c>
      <c r="M38" s="10" t="s">
        <v>495</v>
      </c>
      <c r="N38" s="11"/>
      <c r="O38" s="11"/>
      <c r="P38" s="10" t="s">
        <v>537</v>
      </c>
      <c r="Q38" s="10" t="s">
        <v>538</v>
      </c>
      <c r="R38" s="10" t="s">
        <v>274</v>
      </c>
      <c r="S38" s="10" t="s">
        <v>539</v>
      </c>
      <c r="T38" s="10" t="s">
        <v>540</v>
      </c>
      <c r="U38" s="10" t="s">
        <v>541</v>
      </c>
      <c r="V38" s="11"/>
      <c r="W38" s="11"/>
      <c r="X38" s="11"/>
      <c r="Y38" s="10">
        <v>1202.0</v>
      </c>
      <c r="Z38" s="10" t="s">
        <v>279</v>
      </c>
      <c r="AA38" s="10" t="s">
        <v>279</v>
      </c>
      <c r="AB38" s="10" t="s">
        <v>279</v>
      </c>
      <c r="AC38" s="10" t="s">
        <v>542</v>
      </c>
      <c r="AD38" s="11"/>
      <c r="AE38" s="11"/>
      <c r="AF38" s="40"/>
      <c r="AG38" s="40"/>
      <c r="AH38" s="40"/>
      <c r="AI38" s="40"/>
      <c r="AJ38" s="40"/>
      <c r="AK38" s="40"/>
      <c r="AL38" s="40"/>
      <c r="AM38" s="40"/>
      <c r="AN38" s="40"/>
      <c r="AO38" s="40"/>
      <c r="AP38" s="40"/>
      <c r="AQ38" s="40"/>
      <c r="AR38" s="40"/>
      <c r="AS38" s="40"/>
      <c r="AT38" s="40"/>
    </row>
    <row r="39">
      <c r="A39" s="12">
        <v>6.0</v>
      </c>
      <c r="B39" s="38" t="s">
        <v>492</v>
      </c>
      <c r="C39" s="10" t="s">
        <v>265</v>
      </c>
      <c r="D39" s="10" t="s">
        <v>266</v>
      </c>
      <c r="E39" s="10" t="s">
        <v>267</v>
      </c>
      <c r="F39" s="10" t="s">
        <v>268</v>
      </c>
      <c r="G39" s="39">
        <v>3.0</v>
      </c>
      <c r="H39" s="10" t="s">
        <v>493</v>
      </c>
      <c r="I39" s="10">
        <v>9.0</v>
      </c>
      <c r="J39" s="10" t="s">
        <v>494</v>
      </c>
      <c r="K39" s="10">
        <v>1500.0</v>
      </c>
      <c r="L39" s="10">
        <v>432000.0</v>
      </c>
      <c r="M39" s="10" t="s">
        <v>495</v>
      </c>
      <c r="N39" s="11"/>
      <c r="O39" s="11"/>
      <c r="P39" s="10" t="s">
        <v>543</v>
      </c>
      <c r="Q39" s="10" t="s">
        <v>544</v>
      </c>
      <c r="R39" s="10" t="s">
        <v>274</v>
      </c>
      <c r="S39" s="10" t="s">
        <v>545</v>
      </c>
      <c r="T39" s="10" t="s">
        <v>546</v>
      </c>
      <c r="U39" s="10" t="s">
        <v>547</v>
      </c>
      <c r="V39" s="11"/>
      <c r="W39" s="11"/>
      <c r="X39" s="11"/>
      <c r="Y39" s="10">
        <v>1338.0</v>
      </c>
      <c r="Z39" s="10" t="s">
        <v>279</v>
      </c>
      <c r="AA39" s="10" t="s">
        <v>279</v>
      </c>
      <c r="AB39" s="10" t="s">
        <v>279</v>
      </c>
      <c r="AC39" s="10" t="s">
        <v>548</v>
      </c>
      <c r="AD39" s="11"/>
      <c r="AE39" s="11"/>
      <c r="AF39" s="40"/>
      <c r="AG39" s="40"/>
      <c r="AH39" s="40"/>
      <c r="AI39" s="40"/>
      <c r="AJ39" s="40"/>
      <c r="AK39" s="40"/>
      <c r="AL39" s="40"/>
      <c r="AM39" s="40"/>
      <c r="AN39" s="40"/>
      <c r="AO39" s="40"/>
      <c r="AP39" s="40"/>
      <c r="AQ39" s="40"/>
      <c r="AR39" s="40"/>
      <c r="AS39" s="40"/>
      <c r="AT39" s="40"/>
    </row>
    <row r="40">
      <c r="A40" s="12">
        <v>6.0</v>
      </c>
      <c r="B40" s="38" t="s">
        <v>492</v>
      </c>
      <c r="C40" s="10" t="s">
        <v>265</v>
      </c>
      <c r="D40" s="10" t="s">
        <v>266</v>
      </c>
      <c r="E40" s="10" t="s">
        <v>267</v>
      </c>
      <c r="F40" s="10" t="s">
        <v>268</v>
      </c>
      <c r="G40" s="39">
        <v>3.0</v>
      </c>
      <c r="H40" s="10" t="s">
        <v>493</v>
      </c>
      <c r="I40" s="10">
        <v>9.0</v>
      </c>
      <c r="J40" s="10" t="s">
        <v>494</v>
      </c>
      <c r="K40" s="10">
        <v>1500.0</v>
      </c>
      <c r="L40" s="10">
        <v>432000.0</v>
      </c>
      <c r="M40" s="10" t="s">
        <v>495</v>
      </c>
      <c r="N40" s="11"/>
      <c r="O40" s="11"/>
      <c r="P40" s="10" t="s">
        <v>549</v>
      </c>
      <c r="Q40" s="10" t="s">
        <v>550</v>
      </c>
      <c r="R40" s="10" t="s">
        <v>274</v>
      </c>
      <c r="S40" s="10" t="s">
        <v>551</v>
      </c>
      <c r="T40" s="10" t="s">
        <v>552</v>
      </c>
      <c r="U40" s="10" t="s">
        <v>553</v>
      </c>
      <c r="V40" s="11"/>
      <c r="W40" s="11"/>
      <c r="X40" s="11"/>
      <c r="Y40" s="10">
        <v>1186.0</v>
      </c>
      <c r="Z40" s="10" t="s">
        <v>279</v>
      </c>
      <c r="AA40" s="10" t="s">
        <v>279</v>
      </c>
      <c r="AB40" s="10" t="s">
        <v>279</v>
      </c>
      <c r="AC40" s="10" t="s">
        <v>554</v>
      </c>
      <c r="AD40" s="11"/>
      <c r="AE40" s="11"/>
      <c r="AF40" s="40"/>
      <c r="AG40" s="40"/>
      <c r="AH40" s="40"/>
      <c r="AI40" s="40"/>
      <c r="AJ40" s="40"/>
      <c r="AK40" s="40"/>
      <c r="AL40" s="40"/>
      <c r="AM40" s="40"/>
      <c r="AN40" s="40"/>
      <c r="AO40" s="40"/>
      <c r="AP40" s="40"/>
      <c r="AQ40" s="40"/>
      <c r="AR40" s="40"/>
      <c r="AS40" s="40"/>
      <c r="AT40" s="40"/>
    </row>
    <row r="41">
      <c r="A41" s="12">
        <v>7.0</v>
      </c>
      <c r="B41" s="38" t="s">
        <v>555</v>
      </c>
      <c r="C41" s="10" t="s">
        <v>265</v>
      </c>
      <c r="D41" s="10" t="s">
        <v>266</v>
      </c>
      <c r="E41" s="10" t="s">
        <v>267</v>
      </c>
      <c r="F41" s="10" t="s">
        <v>268</v>
      </c>
      <c r="G41" s="39">
        <v>3.0</v>
      </c>
      <c r="H41" s="10" t="s">
        <v>556</v>
      </c>
      <c r="I41" s="10">
        <v>9.0</v>
      </c>
      <c r="J41" s="10" t="s">
        <v>557</v>
      </c>
      <c r="K41" s="10">
        <v>1500.0</v>
      </c>
      <c r="L41" s="10">
        <v>432000.0</v>
      </c>
      <c r="M41" s="10" t="s">
        <v>558</v>
      </c>
      <c r="N41" s="11"/>
      <c r="O41" s="11"/>
      <c r="P41" s="10" t="s">
        <v>559</v>
      </c>
      <c r="Q41" s="10" t="s">
        <v>560</v>
      </c>
      <c r="R41" s="10" t="s">
        <v>274</v>
      </c>
      <c r="S41" s="10" t="s">
        <v>561</v>
      </c>
      <c r="T41" s="10" t="s">
        <v>562</v>
      </c>
      <c r="U41" s="10" t="s">
        <v>563</v>
      </c>
      <c r="V41" s="11"/>
      <c r="W41" s="11"/>
      <c r="X41" s="11"/>
      <c r="Y41" s="10">
        <v>1254.0</v>
      </c>
      <c r="Z41" s="10" t="s">
        <v>279</v>
      </c>
      <c r="AA41" s="10" t="s">
        <v>279</v>
      </c>
      <c r="AB41" s="10" t="s">
        <v>279</v>
      </c>
      <c r="AC41" s="10" t="s">
        <v>564</v>
      </c>
      <c r="AD41" s="11"/>
      <c r="AE41" s="11"/>
      <c r="AF41" s="40"/>
      <c r="AG41" s="40"/>
      <c r="AH41" s="40"/>
      <c r="AI41" s="40"/>
      <c r="AJ41" s="40"/>
      <c r="AK41" s="40"/>
      <c r="AL41" s="40"/>
      <c r="AM41" s="40"/>
      <c r="AN41" s="40"/>
      <c r="AO41" s="40"/>
      <c r="AP41" s="40"/>
      <c r="AQ41" s="40"/>
      <c r="AR41" s="40"/>
      <c r="AS41" s="40"/>
      <c r="AT41" s="40"/>
    </row>
    <row r="42">
      <c r="A42" s="12">
        <v>7.0</v>
      </c>
      <c r="B42" s="38" t="s">
        <v>555</v>
      </c>
      <c r="C42" s="10" t="s">
        <v>265</v>
      </c>
      <c r="D42" s="10" t="s">
        <v>266</v>
      </c>
      <c r="E42" s="10" t="s">
        <v>267</v>
      </c>
      <c r="F42" s="10" t="s">
        <v>268</v>
      </c>
      <c r="G42" s="39">
        <v>3.0</v>
      </c>
      <c r="H42" s="10" t="s">
        <v>556</v>
      </c>
      <c r="I42" s="10">
        <v>9.0</v>
      </c>
      <c r="J42" s="10" t="s">
        <v>557</v>
      </c>
      <c r="K42" s="10">
        <v>1500.0</v>
      </c>
      <c r="L42" s="10">
        <v>432000.0</v>
      </c>
      <c r="M42" s="10" t="s">
        <v>558</v>
      </c>
      <c r="N42" s="11"/>
      <c r="O42" s="11"/>
      <c r="P42" s="10" t="s">
        <v>565</v>
      </c>
      <c r="Q42" s="10" t="s">
        <v>566</v>
      </c>
      <c r="R42" s="10" t="s">
        <v>274</v>
      </c>
      <c r="S42" s="10" t="s">
        <v>567</v>
      </c>
      <c r="T42" s="10" t="s">
        <v>568</v>
      </c>
      <c r="U42" s="10" t="s">
        <v>569</v>
      </c>
      <c r="V42" s="11"/>
      <c r="W42" s="11"/>
      <c r="X42" s="11"/>
      <c r="Y42" s="10">
        <v>883.0</v>
      </c>
      <c r="Z42" s="10" t="s">
        <v>570</v>
      </c>
      <c r="AA42" s="10" t="s">
        <v>279</v>
      </c>
      <c r="AB42" s="10" t="s">
        <v>279</v>
      </c>
      <c r="AC42" s="10" t="s">
        <v>571</v>
      </c>
      <c r="AD42" s="11"/>
      <c r="AE42" s="11"/>
      <c r="AF42" s="40"/>
      <c r="AG42" s="40"/>
      <c r="AH42" s="40"/>
      <c r="AI42" s="40"/>
      <c r="AJ42" s="40"/>
      <c r="AK42" s="40"/>
      <c r="AL42" s="40"/>
      <c r="AM42" s="40"/>
      <c r="AN42" s="40"/>
      <c r="AO42" s="40"/>
      <c r="AP42" s="40"/>
      <c r="AQ42" s="40"/>
      <c r="AR42" s="40"/>
      <c r="AS42" s="40"/>
      <c r="AT42" s="40"/>
    </row>
    <row r="43">
      <c r="A43" s="41">
        <v>7.0</v>
      </c>
      <c r="B43" s="42" t="s">
        <v>555</v>
      </c>
      <c r="C43" s="16" t="s">
        <v>265</v>
      </c>
      <c r="D43" s="16" t="s">
        <v>266</v>
      </c>
      <c r="E43" s="16" t="s">
        <v>267</v>
      </c>
      <c r="F43" s="16" t="s">
        <v>268</v>
      </c>
      <c r="G43" s="43">
        <v>3.0</v>
      </c>
      <c r="H43" s="16" t="s">
        <v>556</v>
      </c>
      <c r="I43" s="16">
        <v>9.0</v>
      </c>
      <c r="J43" s="16" t="s">
        <v>557</v>
      </c>
      <c r="K43" s="16">
        <v>1500.0</v>
      </c>
      <c r="L43" s="16">
        <v>432000.0</v>
      </c>
      <c r="M43" s="16" t="s">
        <v>558</v>
      </c>
      <c r="N43" s="17"/>
      <c r="O43" s="17"/>
      <c r="P43" s="16" t="s">
        <v>572</v>
      </c>
      <c r="Q43" s="16" t="s">
        <v>388</v>
      </c>
      <c r="R43" s="16" t="s">
        <v>274</v>
      </c>
      <c r="S43" s="16" t="s">
        <v>573</v>
      </c>
      <c r="T43" s="16" t="s">
        <v>574</v>
      </c>
      <c r="U43" s="16" t="s">
        <v>575</v>
      </c>
      <c r="V43" s="17"/>
      <c r="W43" s="17"/>
      <c r="X43" s="17"/>
      <c r="Y43" s="16">
        <v>1498.0</v>
      </c>
      <c r="Z43" s="16" t="s">
        <v>392</v>
      </c>
      <c r="AA43" s="16" t="s">
        <v>279</v>
      </c>
      <c r="AB43" s="16" t="s">
        <v>279</v>
      </c>
      <c r="AC43" s="16" t="s">
        <v>576</v>
      </c>
      <c r="AD43" s="17"/>
      <c r="AE43" s="17"/>
      <c r="AF43" s="44"/>
      <c r="AG43" s="44"/>
      <c r="AH43" s="44"/>
      <c r="AI43" s="44"/>
      <c r="AJ43" s="44"/>
      <c r="AK43" s="44"/>
      <c r="AL43" s="44"/>
      <c r="AM43" s="44"/>
      <c r="AN43" s="44"/>
      <c r="AO43" s="44"/>
      <c r="AP43" s="44"/>
      <c r="AQ43" s="44"/>
      <c r="AR43" s="44"/>
      <c r="AS43" s="44"/>
      <c r="AT43" s="44"/>
    </row>
    <row r="44">
      <c r="A44" s="12">
        <v>7.0</v>
      </c>
      <c r="B44" s="38" t="s">
        <v>555</v>
      </c>
      <c r="C44" s="10" t="s">
        <v>265</v>
      </c>
      <c r="D44" s="10" t="s">
        <v>266</v>
      </c>
      <c r="E44" s="10" t="s">
        <v>267</v>
      </c>
      <c r="F44" s="10" t="s">
        <v>268</v>
      </c>
      <c r="G44" s="39">
        <v>3.0</v>
      </c>
      <c r="H44" s="10" t="s">
        <v>556</v>
      </c>
      <c r="I44" s="10">
        <v>9.0</v>
      </c>
      <c r="J44" s="10" t="s">
        <v>557</v>
      </c>
      <c r="K44" s="10">
        <v>1500.0</v>
      </c>
      <c r="L44" s="10">
        <v>432000.0</v>
      </c>
      <c r="M44" s="10" t="s">
        <v>558</v>
      </c>
      <c r="N44" s="11"/>
      <c r="O44" s="11"/>
      <c r="P44" s="10" t="s">
        <v>577</v>
      </c>
      <c r="Q44" s="10" t="s">
        <v>578</v>
      </c>
      <c r="R44" s="10" t="s">
        <v>274</v>
      </c>
      <c r="S44" s="10" t="s">
        <v>579</v>
      </c>
      <c r="T44" s="10" t="s">
        <v>580</v>
      </c>
      <c r="U44" s="10" t="s">
        <v>581</v>
      </c>
      <c r="V44" s="11"/>
      <c r="W44" s="11"/>
      <c r="X44" s="11"/>
      <c r="Y44" s="10">
        <v>551.0</v>
      </c>
      <c r="Z44" s="10" t="s">
        <v>582</v>
      </c>
      <c r="AA44" s="10" t="s">
        <v>279</v>
      </c>
      <c r="AB44" s="10" t="s">
        <v>279</v>
      </c>
      <c r="AC44" s="10" t="s">
        <v>583</v>
      </c>
      <c r="AD44" s="11"/>
      <c r="AE44" s="11"/>
      <c r="AF44" s="40"/>
      <c r="AG44" s="40"/>
      <c r="AH44" s="40"/>
      <c r="AI44" s="40"/>
      <c r="AJ44" s="40"/>
      <c r="AK44" s="40"/>
      <c r="AL44" s="40"/>
      <c r="AM44" s="40"/>
      <c r="AN44" s="40"/>
      <c r="AO44" s="40"/>
      <c r="AP44" s="40"/>
      <c r="AQ44" s="40"/>
      <c r="AR44" s="40"/>
      <c r="AS44" s="40"/>
      <c r="AT44" s="40"/>
    </row>
    <row r="45">
      <c r="A45" s="12">
        <v>7.0</v>
      </c>
      <c r="B45" s="38" t="s">
        <v>555</v>
      </c>
      <c r="C45" s="10" t="s">
        <v>265</v>
      </c>
      <c r="D45" s="10" t="s">
        <v>266</v>
      </c>
      <c r="E45" s="10" t="s">
        <v>267</v>
      </c>
      <c r="F45" s="10" t="s">
        <v>268</v>
      </c>
      <c r="G45" s="39">
        <v>3.0</v>
      </c>
      <c r="H45" s="10" t="s">
        <v>556</v>
      </c>
      <c r="I45" s="10">
        <v>9.0</v>
      </c>
      <c r="J45" s="10" t="s">
        <v>557</v>
      </c>
      <c r="K45" s="10">
        <v>1500.0</v>
      </c>
      <c r="L45" s="10">
        <v>432000.0</v>
      </c>
      <c r="M45" s="10" t="s">
        <v>558</v>
      </c>
      <c r="N45" s="11"/>
      <c r="O45" s="11"/>
      <c r="P45" s="10" t="s">
        <v>584</v>
      </c>
      <c r="Q45" s="10" t="s">
        <v>585</v>
      </c>
      <c r="R45" s="10" t="s">
        <v>274</v>
      </c>
      <c r="S45" s="10" t="s">
        <v>586</v>
      </c>
      <c r="T45" s="10" t="s">
        <v>587</v>
      </c>
      <c r="U45" s="10" t="s">
        <v>588</v>
      </c>
      <c r="V45" s="11"/>
      <c r="W45" s="11"/>
      <c r="X45" s="11"/>
      <c r="Y45" s="10">
        <v>1068.0</v>
      </c>
      <c r="Z45" s="10" t="s">
        <v>589</v>
      </c>
      <c r="AA45" s="10" t="s">
        <v>279</v>
      </c>
      <c r="AB45" s="10" t="s">
        <v>279</v>
      </c>
      <c r="AC45" s="10" t="s">
        <v>590</v>
      </c>
      <c r="AD45" s="11"/>
      <c r="AE45" s="11"/>
      <c r="AF45" s="40"/>
      <c r="AG45" s="40"/>
      <c r="AH45" s="40"/>
      <c r="AI45" s="40"/>
      <c r="AJ45" s="40"/>
      <c r="AK45" s="40"/>
      <c r="AL45" s="40"/>
      <c r="AM45" s="40"/>
      <c r="AN45" s="40"/>
      <c r="AO45" s="40"/>
      <c r="AP45" s="40"/>
      <c r="AQ45" s="40"/>
      <c r="AR45" s="40"/>
      <c r="AS45" s="40"/>
      <c r="AT45" s="40"/>
    </row>
    <row r="46">
      <c r="A46" s="12">
        <v>7.0</v>
      </c>
      <c r="B46" s="38" t="s">
        <v>555</v>
      </c>
      <c r="C46" s="10" t="s">
        <v>265</v>
      </c>
      <c r="D46" s="10" t="s">
        <v>266</v>
      </c>
      <c r="E46" s="10" t="s">
        <v>267</v>
      </c>
      <c r="F46" s="10" t="s">
        <v>268</v>
      </c>
      <c r="G46" s="39">
        <v>3.0</v>
      </c>
      <c r="H46" s="10" t="s">
        <v>556</v>
      </c>
      <c r="I46" s="10">
        <v>9.0</v>
      </c>
      <c r="J46" s="10" t="s">
        <v>557</v>
      </c>
      <c r="K46" s="10">
        <v>1500.0</v>
      </c>
      <c r="L46" s="10">
        <v>432000.0</v>
      </c>
      <c r="M46" s="10" t="s">
        <v>558</v>
      </c>
      <c r="N46" s="11"/>
      <c r="O46" s="11"/>
      <c r="P46" s="10" t="s">
        <v>591</v>
      </c>
      <c r="Q46" s="10" t="s">
        <v>592</v>
      </c>
      <c r="R46" s="10" t="s">
        <v>274</v>
      </c>
      <c r="S46" s="10" t="s">
        <v>593</v>
      </c>
      <c r="T46" s="10" t="s">
        <v>594</v>
      </c>
      <c r="U46" s="10" t="s">
        <v>595</v>
      </c>
      <c r="V46" s="11"/>
      <c r="W46" s="11"/>
      <c r="X46" s="11"/>
      <c r="Y46" s="10">
        <v>1209.0</v>
      </c>
      <c r="Z46" s="10" t="s">
        <v>596</v>
      </c>
      <c r="AA46" s="10" t="s">
        <v>279</v>
      </c>
      <c r="AB46" s="10" t="s">
        <v>279</v>
      </c>
      <c r="AC46" s="10" t="s">
        <v>597</v>
      </c>
      <c r="AD46" s="11"/>
      <c r="AE46" s="11"/>
      <c r="AF46" s="40"/>
      <c r="AG46" s="40"/>
      <c r="AH46" s="40"/>
      <c r="AI46" s="40"/>
      <c r="AJ46" s="40"/>
      <c r="AK46" s="40"/>
      <c r="AL46" s="40"/>
      <c r="AM46" s="40"/>
      <c r="AN46" s="40"/>
      <c r="AO46" s="40"/>
      <c r="AP46" s="40"/>
      <c r="AQ46" s="40"/>
      <c r="AR46" s="40"/>
      <c r="AS46" s="40"/>
      <c r="AT46" s="40"/>
    </row>
    <row r="47">
      <c r="A47" s="41">
        <v>7.0</v>
      </c>
      <c r="B47" s="42" t="s">
        <v>555</v>
      </c>
      <c r="C47" s="16" t="s">
        <v>265</v>
      </c>
      <c r="D47" s="16" t="s">
        <v>266</v>
      </c>
      <c r="E47" s="16" t="s">
        <v>267</v>
      </c>
      <c r="F47" s="16" t="s">
        <v>268</v>
      </c>
      <c r="G47" s="43">
        <v>3.0</v>
      </c>
      <c r="H47" s="16" t="s">
        <v>556</v>
      </c>
      <c r="I47" s="16">
        <v>9.0</v>
      </c>
      <c r="J47" s="16" t="s">
        <v>557</v>
      </c>
      <c r="K47" s="16">
        <v>1500.0</v>
      </c>
      <c r="L47" s="16">
        <v>432000.0</v>
      </c>
      <c r="M47" s="16" t="s">
        <v>558</v>
      </c>
      <c r="N47" s="17"/>
      <c r="O47" s="17"/>
      <c r="P47" s="16" t="s">
        <v>598</v>
      </c>
      <c r="Q47" s="16" t="s">
        <v>273</v>
      </c>
      <c r="R47" s="16" t="s">
        <v>274</v>
      </c>
      <c r="S47" s="16" t="s">
        <v>599</v>
      </c>
      <c r="T47" s="16" t="s">
        <v>600</v>
      </c>
      <c r="U47" s="16" t="s">
        <v>601</v>
      </c>
      <c r="V47" s="17"/>
      <c r="W47" s="17"/>
      <c r="X47" s="17"/>
      <c r="Y47" s="16">
        <v>811.0</v>
      </c>
      <c r="Z47" s="16" t="s">
        <v>278</v>
      </c>
      <c r="AA47" s="16" t="s">
        <v>279</v>
      </c>
      <c r="AB47" s="16" t="s">
        <v>279</v>
      </c>
      <c r="AC47" s="16" t="s">
        <v>602</v>
      </c>
      <c r="AD47" s="17"/>
      <c r="AE47" s="17"/>
      <c r="AF47" s="44"/>
      <c r="AG47" s="44"/>
      <c r="AH47" s="44"/>
      <c r="AI47" s="44"/>
      <c r="AJ47" s="44"/>
      <c r="AK47" s="44"/>
      <c r="AL47" s="44"/>
      <c r="AM47" s="44"/>
      <c r="AN47" s="44"/>
      <c r="AO47" s="44"/>
      <c r="AP47" s="44"/>
      <c r="AQ47" s="44"/>
      <c r="AR47" s="44"/>
      <c r="AS47" s="44"/>
      <c r="AT47" s="44"/>
    </row>
    <row r="48">
      <c r="A48" s="12">
        <v>7.0</v>
      </c>
      <c r="B48" s="38" t="s">
        <v>555</v>
      </c>
      <c r="C48" s="10" t="s">
        <v>265</v>
      </c>
      <c r="D48" s="10" t="s">
        <v>266</v>
      </c>
      <c r="E48" s="10" t="s">
        <v>267</v>
      </c>
      <c r="F48" s="10" t="s">
        <v>268</v>
      </c>
      <c r="G48" s="39">
        <v>3.0</v>
      </c>
      <c r="H48" s="10" t="s">
        <v>556</v>
      </c>
      <c r="I48" s="10">
        <v>9.0</v>
      </c>
      <c r="J48" s="10" t="s">
        <v>557</v>
      </c>
      <c r="K48" s="10">
        <v>1500.0</v>
      </c>
      <c r="L48" s="10">
        <v>432000.0</v>
      </c>
      <c r="M48" s="10" t="s">
        <v>558</v>
      </c>
      <c r="N48" s="11"/>
      <c r="O48" s="11"/>
      <c r="P48" s="10" t="s">
        <v>603</v>
      </c>
      <c r="Q48" s="10" t="s">
        <v>604</v>
      </c>
      <c r="R48" s="10" t="s">
        <v>274</v>
      </c>
      <c r="S48" s="10" t="s">
        <v>605</v>
      </c>
      <c r="T48" s="10" t="s">
        <v>606</v>
      </c>
      <c r="U48" s="10" t="s">
        <v>607</v>
      </c>
      <c r="V48" s="11"/>
      <c r="W48" s="11"/>
      <c r="X48" s="11"/>
      <c r="Y48" s="10">
        <v>1289.0</v>
      </c>
      <c r="Z48" s="10" t="s">
        <v>608</v>
      </c>
      <c r="AA48" s="10" t="s">
        <v>279</v>
      </c>
      <c r="AB48" s="10" t="s">
        <v>279</v>
      </c>
      <c r="AC48" s="10" t="s">
        <v>609</v>
      </c>
      <c r="AD48" s="11"/>
      <c r="AE48" s="11"/>
      <c r="AF48" s="40"/>
      <c r="AG48" s="40"/>
      <c r="AH48" s="40"/>
      <c r="AI48" s="40"/>
      <c r="AJ48" s="40"/>
      <c r="AK48" s="40"/>
      <c r="AL48" s="40"/>
      <c r="AM48" s="40"/>
      <c r="AN48" s="40"/>
      <c r="AO48" s="40"/>
      <c r="AP48" s="40"/>
      <c r="AQ48" s="40"/>
      <c r="AR48" s="40"/>
      <c r="AS48" s="40"/>
      <c r="AT48" s="40"/>
    </row>
    <row r="49">
      <c r="A49" s="12">
        <v>7.0</v>
      </c>
      <c r="B49" s="38" t="s">
        <v>555</v>
      </c>
      <c r="C49" s="10" t="s">
        <v>265</v>
      </c>
      <c r="D49" s="10" t="s">
        <v>266</v>
      </c>
      <c r="E49" s="10" t="s">
        <v>267</v>
      </c>
      <c r="F49" s="10" t="s">
        <v>268</v>
      </c>
      <c r="G49" s="39">
        <v>3.0</v>
      </c>
      <c r="H49" s="10" t="s">
        <v>556</v>
      </c>
      <c r="I49" s="10">
        <v>9.0</v>
      </c>
      <c r="J49" s="10" t="s">
        <v>557</v>
      </c>
      <c r="K49" s="10">
        <v>1500.0</v>
      </c>
      <c r="L49" s="10">
        <v>432000.0</v>
      </c>
      <c r="M49" s="10" t="s">
        <v>558</v>
      </c>
      <c r="N49" s="11"/>
      <c r="O49" s="11"/>
      <c r="P49" s="10" t="s">
        <v>610</v>
      </c>
      <c r="Q49" s="10" t="s">
        <v>611</v>
      </c>
      <c r="R49" s="10" t="s">
        <v>274</v>
      </c>
      <c r="S49" s="10" t="s">
        <v>612</v>
      </c>
      <c r="T49" s="10" t="s">
        <v>613</v>
      </c>
      <c r="U49" s="10" t="s">
        <v>614</v>
      </c>
      <c r="V49" s="11"/>
      <c r="W49" s="11"/>
      <c r="X49" s="11"/>
      <c r="Y49" s="10">
        <v>1156.0</v>
      </c>
      <c r="Z49" s="10" t="s">
        <v>279</v>
      </c>
      <c r="AA49" s="10" t="s">
        <v>279</v>
      </c>
      <c r="AB49" s="10" t="s">
        <v>279</v>
      </c>
      <c r="AC49" s="10" t="s">
        <v>615</v>
      </c>
      <c r="AD49" s="11"/>
      <c r="AE49" s="11"/>
      <c r="AF49" s="40"/>
      <c r="AG49" s="40"/>
      <c r="AH49" s="40"/>
      <c r="AI49" s="40"/>
      <c r="AJ49" s="40"/>
      <c r="AK49" s="40"/>
      <c r="AL49" s="40"/>
      <c r="AM49" s="40"/>
      <c r="AN49" s="40"/>
      <c r="AO49" s="40"/>
      <c r="AP49" s="40"/>
      <c r="AQ49" s="40"/>
      <c r="AR49" s="40"/>
      <c r="AS49" s="40"/>
      <c r="AT49" s="40"/>
    </row>
    <row r="50">
      <c r="A50" s="41">
        <v>8.0</v>
      </c>
      <c r="B50" s="42" t="s">
        <v>264</v>
      </c>
      <c r="C50" s="16" t="s">
        <v>265</v>
      </c>
      <c r="D50" s="16" t="s">
        <v>266</v>
      </c>
      <c r="E50" s="16" t="s">
        <v>267</v>
      </c>
      <c r="F50" s="16" t="s">
        <v>268</v>
      </c>
      <c r="G50" s="43">
        <v>3.0</v>
      </c>
      <c r="H50" s="16" t="s">
        <v>269</v>
      </c>
      <c r="I50" s="16">
        <v>9.0</v>
      </c>
      <c r="J50" s="16" t="s">
        <v>270</v>
      </c>
      <c r="K50" s="16">
        <v>1500.0</v>
      </c>
      <c r="L50" s="16">
        <v>432000.0</v>
      </c>
      <c r="M50" s="16" t="s">
        <v>271</v>
      </c>
      <c r="N50" s="17"/>
      <c r="O50" s="17"/>
      <c r="P50" s="16" t="s">
        <v>616</v>
      </c>
      <c r="Q50" s="16" t="s">
        <v>617</v>
      </c>
      <c r="R50" s="16" t="s">
        <v>274</v>
      </c>
      <c r="S50" s="16" t="s">
        <v>618</v>
      </c>
      <c r="T50" s="16" t="s">
        <v>619</v>
      </c>
      <c r="U50" s="16" t="s">
        <v>620</v>
      </c>
      <c r="V50" s="17"/>
      <c r="W50" s="17"/>
      <c r="X50" s="17"/>
      <c r="Y50" s="16">
        <v>1223.0</v>
      </c>
      <c r="Z50" s="16" t="s">
        <v>279</v>
      </c>
      <c r="AA50" s="16" t="s">
        <v>279</v>
      </c>
      <c r="AB50" s="16" t="s">
        <v>279</v>
      </c>
      <c r="AC50" s="16" t="s">
        <v>621</v>
      </c>
      <c r="AD50" s="17"/>
      <c r="AE50" s="17"/>
      <c r="AF50" s="44"/>
      <c r="AG50" s="44"/>
      <c r="AH50" s="44"/>
      <c r="AI50" s="44"/>
      <c r="AJ50" s="44"/>
      <c r="AK50" s="44"/>
      <c r="AL50" s="44"/>
      <c r="AM50" s="44"/>
      <c r="AN50" s="44"/>
      <c r="AO50" s="44"/>
      <c r="AP50" s="44"/>
      <c r="AQ50" s="44"/>
      <c r="AR50" s="44"/>
      <c r="AS50" s="44"/>
      <c r="AT50" s="44"/>
    </row>
    <row r="51">
      <c r="A51" s="12">
        <v>8.0</v>
      </c>
      <c r="B51" s="38" t="s">
        <v>264</v>
      </c>
      <c r="C51" s="10" t="s">
        <v>265</v>
      </c>
      <c r="D51" s="10" t="s">
        <v>266</v>
      </c>
      <c r="E51" s="10" t="s">
        <v>267</v>
      </c>
      <c r="F51" s="10" t="s">
        <v>268</v>
      </c>
      <c r="G51" s="39">
        <v>3.0</v>
      </c>
      <c r="H51" s="10" t="s">
        <v>269</v>
      </c>
      <c r="I51" s="10">
        <v>9.0</v>
      </c>
      <c r="J51" s="10" t="s">
        <v>270</v>
      </c>
      <c r="K51" s="10">
        <v>1500.0</v>
      </c>
      <c r="L51" s="10">
        <v>432000.0</v>
      </c>
      <c r="M51" s="10" t="s">
        <v>271</v>
      </c>
      <c r="N51" s="11"/>
      <c r="O51" s="11"/>
      <c r="P51" s="10" t="s">
        <v>622</v>
      </c>
      <c r="Q51" s="10" t="s">
        <v>623</v>
      </c>
      <c r="R51" s="10" t="s">
        <v>274</v>
      </c>
      <c r="S51" s="10" t="s">
        <v>624</v>
      </c>
      <c r="T51" s="10" t="s">
        <v>625</v>
      </c>
      <c r="U51" s="10" t="s">
        <v>626</v>
      </c>
      <c r="V51" s="11"/>
      <c r="W51" s="11"/>
      <c r="X51" s="11"/>
      <c r="Y51" s="10">
        <v>1425.0</v>
      </c>
      <c r="Z51" s="10" t="s">
        <v>627</v>
      </c>
      <c r="AA51" s="10" t="s">
        <v>279</v>
      </c>
      <c r="AB51" s="10" t="s">
        <v>279</v>
      </c>
      <c r="AC51" s="10" t="s">
        <v>628</v>
      </c>
      <c r="AD51" s="11"/>
      <c r="AE51" s="11"/>
      <c r="AF51" s="40"/>
      <c r="AG51" s="40"/>
      <c r="AH51" s="40"/>
      <c r="AI51" s="40"/>
      <c r="AJ51" s="40"/>
      <c r="AK51" s="40"/>
      <c r="AL51" s="40"/>
      <c r="AM51" s="40"/>
      <c r="AN51" s="40"/>
      <c r="AO51" s="40"/>
      <c r="AP51" s="40"/>
      <c r="AQ51" s="40"/>
      <c r="AR51" s="40"/>
      <c r="AS51" s="40"/>
      <c r="AT51" s="40"/>
    </row>
    <row r="52">
      <c r="A52" s="41">
        <v>8.0</v>
      </c>
      <c r="B52" s="42" t="s">
        <v>264</v>
      </c>
      <c r="C52" s="16" t="s">
        <v>265</v>
      </c>
      <c r="D52" s="16" t="s">
        <v>266</v>
      </c>
      <c r="E52" s="16" t="s">
        <v>267</v>
      </c>
      <c r="F52" s="16" t="s">
        <v>268</v>
      </c>
      <c r="G52" s="43">
        <v>3.0</v>
      </c>
      <c r="H52" s="16" t="s">
        <v>269</v>
      </c>
      <c r="I52" s="16">
        <v>9.0</v>
      </c>
      <c r="J52" s="16" t="s">
        <v>270</v>
      </c>
      <c r="K52" s="16">
        <v>1500.0</v>
      </c>
      <c r="L52" s="16">
        <v>432000.0</v>
      </c>
      <c r="M52" s="16" t="s">
        <v>271</v>
      </c>
      <c r="N52" s="17"/>
      <c r="O52" s="17"/>
      <c r="P52" s="16" t="s">
        <v>629</v>
      </c>
      <c r="Q52" s="16" t="s">
        <v>322</v>
      </c>
      <c r="R52" s="16" t="s">
        <v>274</v>
      </c>
      <c r="S52" s="16" t="s">
        <v>630</v>
      </c>
      <c r="T52" s="16" t="s">
        <v>631</v>
      </c>
      <c r="U52" s="16" t="s">
        <v>632</v>
      </c>
      <c r="V52" s="17"/>
      <c r="W52" s="17"/>
      <c r="X52" s="17"/>
      <c r="Y52" s="16">
        <v>811.0</v>
      </c>
      <c r="Z52" s="16" t="s">
        <v>279</v>
      </c>
      <c r="AA52" s="16" t="s">
        <v>279</v>
      </c>
      <c r="AB52" s="16" t="s">
        <v>279</v>
      </c>
      <c r="AC52" s="16" t="s">
        <v>633</v>
      </c>
      <c r="AD52" s="17"/>
      <c r="AE52" s="17"/>
      <c r="AF52" s="44"/>
      <c r="AG52" s="44"/>
      <c r="AH52" s="44"/>
      <c r="AI52" s="44"/>
      <c r="AJ52" s="44"/>
      <c r="AK52" s="44"/>
      <c r="AL52" s="44"/>
      <c r="AM52" s="44"/>
      <c r="AN52" s="44"/>
      <c r="AO52" s="44"/>
      <c r="AP52" s="44"/>
      <c r="AQ52" s="44"/>
      <c r="AR52" s="44"/>
      <c r="AS52" s="44"/>
      <c r="AT52" s="44"/>
    </row>
    <row r="53">
      <c r="A53" s="12">
        <v>8.0</v>
      </c>
      <c r="B53" s="38" t="s">
        <v>264</v>
      </c>
      <c r="C53" s="10" t="s">
        <v>265</v>
      </c>
      <c r="D53" s="10" t="s">
        <v>266</v>
      </c>
      <c r="E53" s="10" t="s">
        <v>267</v>
      </c>
      <c r="F53" s="10" t="s">
        <v>268</v>
      </c>
      <c r="G53" s="39">
        <v>3.0</v>
      </c>
      <c r="H53" s="10" t="s">
        <v>269</v>
      </c>
      <c r="I53" s="10">
        <v>9.0</v>
      </c>
      <c r="J53" s="10" t="s">
        <v>270</v>
      </c>
      <c r="K53" s="10">
        <v>1500.0</v>
      </c>
      <c r="L53" s="10">
        <v>432000.0</v>
      </c>
      <c r="M53" s="10" t="s">
        <v>271</v>
      </c>
      <c r="N53" s="11"/>
      <c r="O53" s="11"/>
      <c r="P53" s="10" t="s">
        <v>634</v>
      </c>
      <c r="Q53" s="10" t="s">
        <v>635</v>
      </c>
      <c r="R53" s="10" t="s">
        <v>274</v>
      </c>
      <c r="S53" s="10" t="s">
        <v>636</v>
      </c>
      <c r="T53" s="10" t="s">
        <v>637</v>
      </c>
      <c r="U53" s="10" t="s">
        <v>638</v>
      </c>
      <c r="V53" s="11"/>
      <c r="W53" s="11"/>
      <c r="X53" s="11"/>
      <c r="Y53" s="10">
        <v>1319.0</v>
      </c>
      <c r="Z53" s="10" t="s">
        <v>348</v>
      </c>
      <c r="AA53" s="10" t="s">
        <v>279</v>
      </c>
      <c r="AB53" s="10" t="s">
        <v>279</v>
      </c>
      <c r="AC53" s="10" t="s">
        <v>639</v>
      </c>
      <c r="AD53" s="11"/>
      <c r="AE53" s="11"/>
      <c r="AF53" s="40"/>
      <c r="AG53" s="40"/>
      <c r="AH53" s="40"/>
      <c r="AI53" s="40"/>
      <c r="AJ53" s="40"/>
      <c r="AK53" s="40"/>
      <c r="AL53" s="40"/>
      <c r="AM53" s="40"/>
      <c r="AN53" s="40"/>
      <c r="AO53" s="40"/>
      <c r="AP53" s="40"/>
      <c r="AQ53" s="40"/>
      <c r="AR53" s="40"/>
      <c r="AS53" s="40"/>
      <c r="AT53" s="40"/>
    </row>
    <row r="54">
      <c r="A54" s="12">
        <v>8.0</v>
      </c>
      <c r="B54" s="38" t="s">
        <v>264</v>
      </c>
      <c r="C54" s="10" t="s">
        <v>265</v>
      </c>
      <c r="D54" s="10" t="s">
        <v>266</v>
      </c>
      <c r="E54" s="10" t="s">
        <v>267</v>
      </c>
      <c r="F54" s="10" t="s">
        <v>268</v>
      </c>
      <c r="G54" s="39">
        <v>3.0</v>
      </c>
      <c r="H54" s="10" t="s">
        <v>269</v>
      </c>
      <c r="I54" s="10">
        <v>9.0</v>
      </c>
      <c r="J54" s="10" t="s">
        <v>270</v>
      </c>
      <c r="K54" s="10">
        <v>1500.0</v>
      </c>
      <c r="L54" s="10">
        <v>432000.0</v>
      </c>
      <c r="M54" s="10" t="s">
        <v>271</v>
      </c>
      <c r="N54" s="11"/>
      <c r="O54" s="11"/>
      <c r="P54" s="10" t="s">
        <v>640</v>
      </c>
      <c r="Q54" s="10" t="s">
        <v>641</v>
      </c>
      <c r="R54" s="10" t="s">
        <v>274</v>
      </c>
      <c r="S54" s="10" t="s">
        <v>642</v>
      </c>
      <c r="T54" s="10" t="s">
        <v>643</v>
      </c>
      <c r="U54" s="10" t="s">
        <v>644</v>
      </c>
      <c r="V54" s="11"/>
      <c r="W54" s="11"/>
      <c r="X54" s="11"/>
      <c r="Y54" s="10">
        <v>626.0</v>
      </c>
      <c r="Z54" s="10" t="s">
        <v>645</v>
      </c>
      <c r="AA54" s="10" t="s">
        <v>279</v>
      </c>
      <c r="AB54" s="10" t="s">
        <v>279</v>
      </c>
      <c r="AC54" s="10" t="s">
        <v>646</v>
      </c>
      <c r="AD54" s="11"/>
      <c r="AE54" s="11"/>
      <c r="AF54" s="40"/>
      <c r="AG54" s="40"/>
      <c r="AH54" s="40"/>
      <c r="AI54" s="40"/>
      <c r="AJ54" s="40"/>
      <c r="AK54" s="40"/>
      <c r="AL54" s="40"/>
      <c r="AM54" s="40"/>
      <c r="AN54" s="40"/>
      <c r="AO54" s="40"/>
      <c r="AP54" s="40"/>
      <c r="AQ54" s="40"/>
      <c r="AR54" s="40"/>
      <c r="AS54" s="40"/>
      <c r="AT54" s="40"/>
    </row>
    <row r="55">
      <c r="A55" s="12">
        <v>8.0</v>
      </c>
      <c r="B55" s="38" t="s">
        <v>264</v>
      </c>
      <c r="C55" s="10" t="s">
        <v>265</v>
      </c>
      <c r="D55" s="10" t="s">
        <v>266</v>
      </c>
      <c r="E55" s="10" t="s">
        <v>267</v>
      </c>
      <c r="F55" s="10" t="s">
        <v>268</v>
      </c>
      <c r="G55" s="39">
        <v>3.0</v>
      </c>
      <c r="H55" s="10" t="s">
        <v>269</v>
      </c>
      <c r="I55" s="10">
        <v>9.0</v>
      </c>
      <c r="J55" s="10" t="s">
        <v>270</v>
      </c>
      <c r="K55" s="10">
        <v>1500.0</v>
      </c>
      <c r="L55" s="10">
        <v>432000.0</v>
      </c>
      <c r="M55" s="10" t="s">
        <v>271</v>
      </c>
      <c r="N55" s="11"/>
      <c r="O55" s="11"/>
      <c r="P55" s="10" t="s">
        <v>647</v>
      </c>
      <c r="Q55" s="10" t="s">
        <v>648</v>
      </c>
      <c r="R55" s="10" t="s">
        <v>274</v>
      </c>
      <c r="S55" s="10" t="s">
        <v>649</v>
      </c>
      <c r="T55" s="10" t="s">
        <v>650</v>
      </c>
      <c r="U55" s="10" t="s">
        <v>651</v>
      </c>
      <c r="V55" s="11"/>
      <c r="W55" s="11"/>
      <c r="X55" s="11"/>
      <c r="Y55" s="10">
        <v>969.0</v>
      </c>
      <c r="Z55" s="10" t="s">
        <v>348</v>
      </c>
      <c r="AA55" s="10" t="s">
        <v>279</v>
      </c>
      <c r="AB55" s="10" t="s">
        <v>279</v>
      </c>
      <c r="AC55" s="10" t="s">
        <v>652</v>
      </c>
      <c r="AD55" s="11"/>
      <c r="AE55" s="11"/>
      <c r="AF55" s="40"/>
      <c r="AG55" s="40"/>
      <c r="AH55" s="40"/>
      <c r="AI55" s="40"/>
      <c r="AJ55" s="40"/>
      <c r="AK55" s="40"/>
      <c r="AL55" s="40"/>
      <c r="AM55" s="40"/>
      <c r="AN55" s="40"/>
      <c r="AO55" s="40"/>
      <c r="AP55" s="40"/>
      <c r="AQ55" s="40"/>
      <c r="AR55" s="40"/>
      <c r="AS55" s="40"/>
      <c r="AT55" s="40"/>
    </row>
    <row r="56">
      <c r="A56" s="12">
        <v>8.0</v>
      </c>
      <c r="B56" s="38" t="s">
        <v>264</v>
      </c>
      <c r="C56" s="10" t="s">
        <v>265</v>
      </c>
      <c r="D56" s="10" t="s">
        <v>266</v>
      </c>
      <c r="E56" s="10" t="s">
        <v>267</v>
      </c>
      <c r="F56" s="10" t="s">
        <v>268</v>
      </c>
      <c r="G56" s="39">
        <v>3.0</v>
      </c>
      <c r="H56" s="10" t="s">
        <v>269</v>
      </c>
      <c r="I56" s="10">
        <v>9.0</v>
      </c>
      <c r="J56" s="10" t="s">
        <v>270</v>
      </c>
      <c r="K56" s="10">
        <v>1500.0</v>
      </c>
      <c r="L56" s="10">
        <v>432000.0</v>
      </c>
      <c r="M56" s="10" t="s">
        <v>271</v>
      </c>
      <c r="N56" s="11"/>
      <c r="O56" s="11"/>
      <c r="P56" s="10" t="s">
        <v>653</v>
      </c>
      <c r="Q56" s="10" t="s">
        <v>654</v>
      </c>
      <c r="R56" s="10" t="s">
        <v>274</v>
      </c>
      <c r="S56" s="10" t="s">
        <v>655</v>
      </c>
      <c r="T56" s="10" t="s">
        <v>656</v>
      </c>
      <c r="U56" s="10" t="s">
        <v>657</v>
      </c>
      <c r="V56" s="11"/>
      <c r="W56" s="11"/>
      <c r="X56" s="11"/>
      <c r="Y56" s="10">
        <v>948.0</v>
      </c>
      <c r="Z56" s="10" t="s">
        <v>658</v>
      </c>
      <c r="AA56" s="10" t="s">
        <v>279</v>
      </c>
      <c r="AB56" s="10" t="s">
        <v>279</v>
      </c>
      <c r="AC56" s="10" t="s">
        <v>659</v>
      </c>
      <c r="AD56" s="11"/>
      <c r="AE56" s="11"/>
      <c r="AF56" s="40"/>
      <c r="AG56" s="40"/>
      <c r="AH56" s="40"/>
      <c r="AI56" s="40"/>
      <c r="AJ56" s="40"/>
      <c r="AK56" s="40"/>
      <c r="AL56" s="40"/>
      <c r="AM56" s="40"/>
      <c r="AN56" s="40"/>
      <c r="AO56" s="40"/>
      <c r="AP56" s="40"/>
      <c r="AQ56" s="40"/>
      <c r="AR56" s="40"/>
      <c r="AS56" s="40"/>
      <c r="AT56" s="40"/>
    </row>
    <row r="57">
      <c r="A57" s="12">
        <v>8.0</v>
      </c>
      <c r="B57" s="38" t="s">
        <v>264</v>
      </c>
      <c r="C57" s="10" t="s">
        <v>265</v>
      </c>
      <c r="D57" s="10" t="s">
        <v>266</v>
      </c>
      <c r="E57" s="10" t="s">
        <v>267</v>
      </c>
      <c r="F57" s="10" t="s">
        <v>268</v>
      </c>
      <c r="G57" s="39">
        <v>3.0</v>
      </c>
      <c r="H57" s="10" t="s">
        <v>269</v>
      </c>
      <c r="I57" s="10">
        <v>9.0</v>
      </c>
      <c r="J57" s="10" t="s">
        <v>270</v>
      </c>
      <c r="K57" s="10">
        <v>1500.0</v>
      </c>
      <c r="L57" s="10">
        <v>432000.0</v>
      </c>
      <c r="M57" s="10" t="s">
        <v>271</v>
      </c>
      <c r="N57" s="11"/>
      <c r="O57" s="11"/>
      <c r="P57" s="10" t="s">
        <v>660</v>
      </c>
      <c r="Q57" s="10" t="s">
        <v>661</v>
      </c>
      <c r="R57" s="10" t="s">
        <v>274</v>
      </c>
      <c r="S57" s="10" t="s">
        <v>662</v>
      </c>
      <c r="T57" s="10" t="s">
        <v>663</v>
      </c>
      <c r="U57" s="10" t="s">
        <v>664</v>
      </c>
      <c r="V57" s="11"/>
      <c r="W57" s="11"/>
      <c r="X57" s="11"/>
      <c r="Y57" s="10">
        <v>1050.0</v>
      </c>
      <c r="Z57" s="10" t="s">
        <v>665</v>
      </c>
      <c r="AA57" s="10" t="s">
        <v>279</v>
      </c>
      <c r="AB57" s="10" t="s">
        <v>279</v>
      </c>
      <c r="AC57" s="10" t="s">
        <v>666</v>
      </c>
      <c r="AD57" s="11"/>
      <c r="AE57" s="11"/>
      <c r="AF57" s="40"/>
      <c r="AG57" s="40"/>
      <c r="AH57" s="40"/>
      <c r="AI57" s="40"/>
      <c r="AJ57" s="40"/>
      <c r="AK57" s="40"/>
      <c r="AL57" s="40"/>
      <c r="AM57" s="40"/>
      <c r="AN57" s="40"/>
      <c r="AO57" s="40"/>
      <c r="AP57" s="40"/>
      <c r="AQ57" s="40"/>
      <c r="AR57" s="40"/>
      <c r="AS57" s="40"/>
      <c r="AT57" s="40"/>
    </row>
    <row r="58">
      <c r="A58" s="12">
        <v>9.0</v>
      </c>
      <c r="B58" s="38" t="s">
        <v>667</v>
      </c>
      <c r="C58" s="10" t="s">
        <v>265</v>
      </c>
      <c r="D58" s="10" t="s">
        <v>266</v>
      </c>
      <c r="E58" s="10" t="s">
        <v>267</v>
      </c>
      <c r="F58" s="10" t="s">
        <v>268</v>
      </c>
      <c r="G58" s="39">
        <v>3.0</v>
      </c>
      <c r="H58" s="10" t="s">
        <v>668</v>
      </c>
      <c r="I58" s="10">
        <v>9.0</v>
      </c>
      <c r="J58" s="10" t="s">
        <v>669</v>
      </c>
      <c r="K58" s="10">
        <v>1500.0</v>
      </c>
      <c r="L58" s="10">
        <v>432000.0</v>
      </c>
      <c r="M58" s="10" t="s">
        <v>670</v>
      </c>
      <c r="N58" s="11"/>
      <c r="O58" s="11"/>
      <c r="P58" s="10" t="s">
        <v>671</v>
      </c>
      <c r="Q58" s="10" t="s">
        <v>672</v>
      </c>
      <c r="R58" s="10" t="s">
        <v>274</v>
      </c>
      <c r="S58" s="10" t="s">
        <v>673</v>
      </c>
      <c r="T58" s="10" t="s">
        <v>674</v>
      </c>
      <c r="U58" s="10" t="s">
        <v>675</v>
      </c>
      <c r="V58" s="11"/>
      <c r="W58" s="11"/>
      <c r="X58" s="11"/>
      <c r="Y58" s="10">
        <v>1204.0</v>
      </c>
      <c r="Z58" s="10" t="s">
        <v>676</v>
      </c>
      <c r="AA58" s="10" t="s">
        <v>279</v>
      </c>
      <c r="AB58" s="10" t="s">
        <v>279</v>
      </c>
      <c r="AC58" s="10" t="s">
        <v>677</v>
      </c>
      <c r="AD58" s="11"/>
      <c r="AE58" s="11"/>
      <c r="AF58" s="40"/>
      <c r="AG58" s="40"/>
      <c r="AH58" s="40"/>
      <c r="AI58" s="40"/>
      <c r="AJ58" s="40"/>
      <c r="AK58" s="40"/>
      <c r="AL58" s="40"/>
      <c r="AM58" s="40"/>
      <c r="AN58" s="40"/>
      <c r="AO58" s="40"/>
      <c r="AP58" s="40"/>
      <c r="AQ58" s="40"/>
      <c r="AR58" s="40"/>
      <c r="AS58" s="40"/>
      <c r="AT58" s="40"/>
    </row>
    <row r="59">
      <c r="A59" s="41">
        <v>9.0</v>
      </c>
      <c r="B59" s="42" t="s">
        <v>667</v>
      </c>
      <c r="C59" s="16" t="s">
        <v>265</v>
      </c>
      <c r="D59" s="16" t="s">
        <v>266</v>
      </c>
      <c r="E59" s="16" t="s">
        <v>267</v>
      </c>
      <c r="F59" s="16" t="s">
        <v>268</v>
      </c>
      <c r="G59" s="43">
        <v>3.0</v>
      </c>
      <c r="H59" s="16" t="s">
        <v>668</v>
      </c>
      <c r="I59" s="16">
        <v>9.0</v>
      </c>
      <c r="J59" s="16" t="s">
        <v>669</v>
      </c>
      <c r="K59" s="16">
        <v>1500.0</v>
      </c>
      <c r="L59" s="16">
        <v>432000.0</v>
      </c>
      <c r="M59" s="16" t="s">
        <v>670</v>
      </c>
      <c r="N59" s="17"/>
      <c r="O59" s="17"/>
      <c r="P59" s="16" t="s">
        <v>678</v>
      </c>
      <c r="Q59" s="16" t="s">
        <v>679</v>
      </c>
      <c r="R59" s="16" t="s">
        <v>274</v>
      </c>
      <c r="S59" s="16" t="s">
        <v>680</v>
      </c>
      <c r="T59" s="16" t="s">
        <v>681</v>
      </c>
      <c r="U59" s="16" t="s">
        <v>682</v>
      </c>
      <c r="V59" s="17"/>
      <c r="W59" s="17"/>
      <c r="X59" s="17"/>
      <c r="Y59" s="16">
        <v>1193.0</v>
      </c>
      <c r="Z59" s="16" t="s">
        <v>279</v>
      </c>
      <c r="AA59" s="16" t="s">
        <v>279</v>
      </c>
      <c r="AB59" s="16" t="s">
        <v>279</v>
      </c>
      <c r="AC59" s="16" t="s">
        <v>683</v>
      </c>
      <c r="AD59" s="17"/>
      <c r="AE59" s="17"/>
      <c r="AF59" s="44"/>
      <c r="AG59" s="44"/>
      <c r="AH59" s="44"/>
      <c r="AI59" s="44"/>
      <c r="AJ59" s="44"/>
      <c r="AK59" s="44"/>
      <c r="AL59" s="44"/>
      <c r="AM59" s="44"/>
      <c r="AN59" s="44"/>
      <c r="AO59" s="44"/>
      <c r="AP59" s="44"/>
      <c r="AQ59" s="44"/>
      <c r="AR59" s="44"/>
      <c r="AS59" s="44"/>
      <c r="AT59" s="44"/>
    </row>
    <row r="60">
      <c r="A60" s="12">
        <v>9.0</v>
      </c>
      <c r="B60" s="38" t="s">
        <v>667</v>
      </c>
      <c r="C60" s="10" t="s">
        <v>265</v>
      </c>
      <c r="D60" s="10" t="s">
        <v>266</v>
      </c>
      <c r="E60" s="10" t="s">
        <v>267</v>
      </c>
      <c r="F60" s="10" t="s">
        <v>268</v>
      </c>
      <c r="G60" s="39">
        <v>3.0</v>
      </c>
      <c r="H60" s="10" t="s">
        <v>668</v>
      </c>
      <c r="I60" s="10">
        <v>9.0</v>
      </c>
      <c r="J60" s="10" t="s">
        <v>669</v>
      </c>
      <c r="K60" s="10">
        <v>1500.0</v>
      </c>
      <c r="L60" s="10">
        <v>432000.0</v>
      </c>
      <c r="M60" s="10" t="s">
        <v>670</v>
      </c>
      <c r="N60" s="11"/>
      <c r="O60" s="11"/>
      <c r="P60" s="10" t="s">
        <v>684</v>
      </c>
      <c r="Q60" s="10" t="s">
        <v>685</v>
      </c>
      <c r="R60" s="10" t="s">
        <v>274</v>
      </c>
      <c r="S60" s="10" t="s">
        <v>686</v>
      </c>
      <c r="T60" s="10" t="s">
        <v>687</v>
      </c>
      <c r="U60" s="10" t="s">
        <v>688</v>
      </c>
      <c r="V60" s="11"/>
      <c r="W60" s="11"/>
      <c r="X60" s="11"/>
      <c r="Y60" s="10">
        <v>1492.0</v>
      </c>
      <c r="Z60" s="10" t="s">
        <v>279</v>
      </c>
      <c r="AA60" s="10" t="s">
        <v>279</v>
      </c>
      <c r="AB60" s="10" t="s">
        <v>279</v>
      </c>
      <c r="AC60" s="10" t="s">
        <v>689</v>
      </c>
      <c r="AD60" s="11"/>
      <c r="AE60" s="11"/>
      <c r="AF60" s="40"/>
      <c r="AG60" s="40"/>
      <c r="AH60" s="40"/>
      <c r="AI60" s="40"/>
      <c r="AJ60" s="40"/>
      <c r="AK60" s="40"/>
      <c r="AL60" s="40"/>
      <c r="AM60" s="40"/>
      <c r="AN60" s="40"/>
      <c r="AO60" s="40"/>
      <c r="AP60" s="40"/>
      <c r="AQ60" s="40"/>
      <c r="AR60" s="40"/>
      <c r="AS60" s="40"/>
      <c r="AT60" s="40"/>
    </row>
    <row r="61">
      <c r="A61" s="41">
        <v>9.0</v>
      </c>
      <c r="B61" s="42" t="s">
        <v>667</v>
      </c>
      <c r="C61" s="16" t="s">
        <v>265</v>
      </c>
      <c r="D61" s="16" t="s">
        <v>266</v>
      </c>
      <c r="E61" s="16" t="s">
        <v>267</v>
      </c>
      <c r="F61" s="16" t="s">
        <v>268</v>
      </c>
      <c r="G61" s="43">
        <v>3.0</v>
      </c>
      <c r="H61" s="16" t="s">
        <v>668</v>
      </c>
      <c r="I61" s="16">
        <v>9.0</v>
      </c>
      <c r="J61" s="16" t="s">
        <v>669</v>
      </c>
      <c r="K61" s="16">
        <v>1500.0</v>
      </c>
      <c r="L61" s="16">
        <v>432000.0</v>
      </c>
      <c r="M61" s="16" t="s">
        <v>670</v>
      </c>
      <c r="N61" s="17"/>
      <c r="O61" s="17"/>
      <c r="P61" s="16" t="s">
        <v>690</v>
      </c>
      <c r="Q61" s="16" t="s">
        <v>297</v>
      </c>
      <c r="R61" s="16" t="s">
        <v>274</v>
      </c>
      <c r="S61" s="16" t="s">
        <v>691</v>
      </c>
      <c r="T61" s="16" t="s">
        <v>692</v>
      </c>
      <c r="U61" s="16" t="s">
        <v>693</v>
      </c>
      <c r="V61" s="17"/>
      <c r="W61" s="17"/>
      <c r="X61" s="17"/>
      <c r="Y61" s="16">
        <v>1405.0</v>
      </c>
      <c r="Z61" s="16" t="s">
        <v>301</v>
      </c>
      <c r="AA61" s="16" t="s">
        <v>279</v>
      </c>
      <c r="AB61" s="16" t="s">
        <v>279</v>
      </c>
      <c r="AC61" s="16" t="s">
        <v>694</v>
      </c>
      <c r="AD61" s="17"/>
      <c r="AE61" s="17"/>
      <c r="AF61" s="44"/>
      <c r="AG61" s="44"/>
      <c r="AH61" s="44"/>
      <c r="AI61" s="44"/>
      <c r="AJ61" s="44"/>
      <c r="AK61" s="44"/>
      <c r="AL61" s="44"/>
      <c r="AM61" s="44"/>
      <c r="AN61" s="44"/>
      <c r="AO61" s="44"/>
      <c r="AP61" s="44"/>
      <c r="AQ61" s="44"/>
      <c r="AR61" s="44"/>
      <c r="AS61" s="44"/>
      <c r="AT61" s="44"/>
    </row>
    <row r="62">
      <c r="A62" s="41">
        <v>9.0</v>
      </c>
      <c r="B62" s="42" t="s">
        <v>667</v>
      </c>
      <c r="C62" s="16" t="s">
        <v>265</v>
      </c>
      <c r="D62" s="16" t="s">
        <v>266</v>
      </c>
      <c r="E62" s="16" t="s">
        <v>267</v>
      </c>
      <c r="F62" s="16" t="s">
        <v>268</v>
      </c>
      <c r="G62" s="43">
        <v>3.0</v>
      </c>
      <c r="H62" s="16" t="s">
        <v>668</v>
      </c>
      <c r="I62" s="16">
        <v>9.0</v>
      </c>
      <c r="J62" s="16" t="s">
        <v>669</v>
      </c>
      <c r="K62" s="16">
        <v>1500.0</v>
      </c>
      <c r="L62" s="16">
        <v>432000.0</v>
      </c>
      <c r="M62" s="16" t="s">
        <v>670</v>
      </c>
      <c r="N62" s="17"/>
      <c r="O62" s="17"/>
      <c r="P62" s="16" t="s">
        <v>695</v>
      </c>
      <c r="Q62" s="16" t="s">
        <v>304</v>
      </c>
      <c r="R62" s="16" t="s">
        <v>274</v>
      </c>
      <c r="S62" s="16" t="s">
        <v>696</v>
      </c>
      <c r="T62" s="16" t="s">
        <v>697</v>
      </c>
      <c r="U62" s="16" t="s">
        <v>698</v>
      </c>
      <c r="V62" s="17"/>
      <c r="W62" s="17"/>
      <c r="X62" s="17"/>
      <c r="Y62" s="16">
        <v>1126.0</v>
      </c>
      <c r="Z62" s="16" t="s">
        <v>308</v>
      </c>
      <c r="AA62" s="16" t="s">
        <v>279</v>
      </c>
      <c r="AB62" s="16" t="s">
        <v>279</v>
      </c>
      <c r="AC62" s="16" t="s">
        <v>699</v>
      </c>
      <c r="AD62" s="17"/>
      <c r="AE62" s="17"/>
      <c r="AF62" s="44"/>
      <c r="AG62" s="44"/>
      <c r="AH62" s="44"/>
      <c r="AI62" s="44"/>
      <c r="AJ62" s="44"/>
      <c r="AK62" s="44"/>
      <c r="AL62" s="44"/>
      <c r="AM62" s="44"/>
      <c r="AN62" s="44"/>
      <c r="AO62" s="44"/>
      <c r="AP62" s="44"/>
      <c r="AQ62" s="44"/>
      <c r="AR62" s="44"/>
      <c r="AS62" s="44"/>
      <c r="AT62" s="44"/>
    </row>
    <row r="63">
      <c r="A63" s="12">
        <v>9.0</v>
      </c>
      <c r="B63" s="38" t="s">
        <v>667</v>
      </c>
      <c r="C63" s="10" t="s">
        <v>265</v>
      </c>
      <c r="D63" s="10" t="s">
        <v>266</v>
      </c>
      <c r="E63" s="10" t="s">
        <v>267</v>
      </c>
      <c r="F63" s="10" t="s">
        <v>268</v>
      </c>
      <c r="G63" s="39">
        <v>3.0</v>
      </c>
      <c r="H63" s="10" t="s">
        <v>668</v>
      </c>
      <c r="I63" s="10">
        <v>9.0</v>
      </c>
      <c r="J63" s="10" t="s">
        <v>669</v>
      </c>
      <c r="K63" s="10">
        <v>1500.0</v>
      </c>
      <c r="L63" s="10">
        <v>432000.0</v>
      </c>
      <c r="M63" s="10" t="s">
        <v>670</v>
      </c>
      <c r="N63" s="11"/>
      <c r="O63" s="11"/>
      <c r="P63" s="10" t="s">
        <v>700</v>
      </c>
      <c r="Q63" s="10" t="s">
        <v>701</v>
      </c>
      <c r="R63" s="10" t="s">
        <v>274</v>
      </c>
      <c r="S63" s="10" t="s">
        <v>702</v>
      </c>
      <c r="T63" s="10" t="s">
        <v>703</v>
      </c>
      <c r="U63" s="10" t="s">
        <v>704</v>
      </c>
      <c r="V63" s="11"/>
      <c r="W63" s="11"/>
      <c r="X63" s="11"/>
      <c r="Y63" s="10">
        <v>1095.0</v>
      </c>
      <c r="Z63" s="10" t="s">
        <v>705</v>
      </c>
      <c r="AA63" s="10" t="s">
        <v>279</v>
      </c>
      <c r="AB63" s="10" t="s">
        <v>279</v>
      </c>
      <c r="AC63" s="10" t="s">
        <v>706</v>
      </c>
      <c r="AD63" s="11"/>
      <c r="AE63" s="11"/>
      <c r="AF63" s="40"/>
      <c r="AG63" s="40"/>
      <c r="AH63" s="40"/>
      <c r="AI63" s="40"/>
      <c r="AJ63" s="40"/>
      <c r="AK63" s="40"/>
      <c r="AL63" s="40"/>
      <c r="AM63" s="40"/>
      <c r="AN63" s="40"/>
      <c r="AO63" s="40"/>
      <c r="AP63" s="40"/>
      <c r="AQ63" s="40"/>
      <c r="AR63" s="40"/>
      <c r="AS63" s="40"/>
      <c r="AT63" s="40"/>
    </row>
    <row r="64">
      <c r="A64" s="12">
        <v>9.0</v>
      </c>
      <c r="B64" s="38" t="s">
        <v>667</v>
      </c>
      <c r="C64" s="10" t="s">
        <v>265</v>
      </c>
      <c r="D64" s="10" t="s">
        <v>266</v>
      </c>
      <c r="E64" s="10" t="s">
        <v>267</v>
      </c>
      <c r="F64" s="10" t="s">
        <v>268</v>
      </c>
      <c r="G64" s="39">
        <v>3.0</v>
      </c>
      <c r="H64" s="10" t="s">
        <v>668</v>
      </c>
      <c r="I64" s="10">
        <v>9.0</v>
      </c>
      <c r="J64" s="10" t="s">
        <v>669</v>
      </c>
      <c r="K64" s="10">
        <v>1500.0</v>
      </c>
      <c r="L64" s="10">
        <v>432000.0</v>
      </c>
      <c r="M64" s="10" t="s">
        <v>670</v>
      </c>
      <c r="N64" s="11"/>
      <c r="O64" s="11"/>
      <c r="P64" s="10" t="s">
        <v>707</v>
      </c>
      <c r="Q64" s="10" t="s">
        <v>708</v>
      </c>
      <c r="R64" s="10" t="s">
        <v>274</v>
      </c>
      <c r="S64" s="10" t="s">
        <v>709</v>
      </c>
      <c r="T64" s="10" t="s">
        <v>710</v>
      </c>
      <c r="U64" s="10" t="s">
        <v>711</v>
      </c>
      <c r="V64" s="11"/>
      <c r="W64" s="11"/>
      <c r="X64" s="11"/>
      <c r="Y64" s="10">
        <v>1291.0</v>
      </c>
      <c r="Z64" s="10" t="s">
        <v>712</v>
      </c>
      <c r="AA64" s="10" t="s">
        <v>279</v>
      </c>
      <c r="AB64" s="10" t="s">
        <v>279</v>
      </c>
      <c r="AC64" s="10" t="s">
        <v>713</v>
      </c>
      <c r="AD64" s="11"/>
      <c r="AE64" s="11"/>
      <c r="AF64" s="40"/>
      <c r="AG64" s="40"/>
      <c r="AH64" s="40"/>
      <c r="AI64" s="40"/>
      <c r="AJ64" s="40"/>
      <c r="AK64" s="40"/>
      <c r="AL64" s="40"/>
      <c r="AM64" s="40"/>
      <c r="AN64" s="40"/>
      <c r="AO64" s="40"/>
      <c r="AP64" s="40"/>
      <c r="AQ64" s="40"/>
      <c r="AR64" s="40"/>
      <c r="AS64" s="40"/>
      <c r="AT64" s="40"/>
    </row>
    <row r="65">
      <c r="A65" s="41">
        <v>9.0</v>
      </c>
      <c r="B65" s="42" t="s">
        <v>667</v>
      </c>
      <c r="C65" s="16" t="s">
        <v>265</v>
      </c>
      <c r="D65" s="16" t="s">
        <v>266</v>
      </c>
      <c r="E65" s="16" t="s">
        <v>267</v>
      </c>
      <c r="F65" s="16" t="s">
        <v>268</v>
      </c>
      <c r="G65" s="43">
        <v>3.0</v>
      </c>
      <c r="H65" s="16" t="s">
        <v>668</v>
      </c>
      <c r="I65" s="16">
        <v>9.0</v>
      </c>
      <c r="J65" s="16" t="s">
        <v>669</v>
      </c>
      <c r="K65" s="16">
        <v>1500.0</v>
      </c>
      <c r="L65" s="16">
        <v>432000.0</v>
      </c>
      <c r="M65" s="16" t="s">
        <v>670</v>
      </c>
      <c r="N65" s="17"/>
      <c r="O65" s="17"/>
      <c r="P65" s="16" t="s">
        <v>714</v>
      </c>
      <c r="Q65" s="16" t="s">
        <v>333</v>
      </c>
      <c r="R65" s="16" t="s">
        <v>274</v>
      </c>
      <c r="S65" s="16" t="s">
        <v>715</v>
      </c>
      <c r="T65" s="16" t="s">
        <v>716</v>
      </c>
      <c r="U65" s="16" t="s">
        <v>717</v>
      </c>
      <c r="V65" s="17"/>
      <c r="W65" s="17"/>
      <c r="X65" s="17"/>
      <c r="Y65" s="16">
        <v>1256.0</v>
      </c>
      <c r="Z65" s="16" t="s">
        <v>337</v>
      </c>
      <c r="AA65" s="16" t="s">
        <v>279</v>
      </c>
      <c r="AB65" s="16" t="s">
        <v>279</v>
      </c>
      <c r="AC65" s="16" t="s">
        <v>718</v>
      </c>
      <c r="AD65" s="17"/>
      <c r="AE65" s="17"/>
      <c r="AF65" s="44"/>
      <c r="AG65" s="44"/>
      <c r="AH65" s="44"/>
      <c r="AI65" s="44"/>
      <c r="AJ65" s="44"/>
      <c r="AK65" s="44"/>
      <c r="AL65" s="44"/>
      <c r="AM65" s="44"/>
      <c r="AN65" s="44"/>
      <c r="AO65" s="44"/>
      <c r="AP65" s="44"/>
      <c r="AQ65" s="44"/>
      <c r="AR65" s="44"/>
      <c r="AS65" s="44"/>
      <c r="AT65" s="44"/>
    </row>
    <row r="66">
      <c r="A66" s="41">
        <v>9.0</v>
      </c>
      <c r="B66" s="42" t="s">
        <v>667</v>
      </c>
      <c r="C66" s="16" t="s">
        <v>265</v>
      </c>
      <c r="D66" s="16" t="s">
        <v>266</v>
      </c>
      <c r="E66" s="16" t="s">
        <v>267</v>
      </c>
      <c r="F66" s="16" t="s">
        <v>268</v>
      </c>
      <c r="G66" s="43">
        <v>3.0</v>
      </c>
      <c r="H66" s="16" t="s">
        <v>668</v>
      </c>
      <c r="I66" s="16">
        <v>9.0</v>
      </c>
      <c r="J66" s="16" t="s">
        <v>669</v>
      </c>
      <c r="K66" s="16">
        <v>1500.0</v>
      </c>
      <c r="L66" s="16">
        <v>432000.0</v>
      </c>
      <c r="M66" s="16" t="s">
        <v>670</v>
      </c>
      <c r="N66" s="17"/>
      <c r="O66" s="17"/>
      <c r="P66" s="16" t="s">
        <v>719</v>
      </c>
      <c r="Q66" s="16" t="s">
        <v>311</v>
      </c>
      <c r="R66" s="16" t="s">
        <v>274</v>
      </c>
      <c r="S66" s="16" t="s">
        <v>720</v>
      </c>
      <c r="T66" s="16" t="s">
        <v>721</v>
      </c>
      <c r="U66" s="16" t="s">
        <v>722</v>
      </c>
      <c r="V66" s="17"/>
      <c r="W66" s="17"/>
      <c r="X66" s="17"/>
      <c r="Y66" s="16">
        <v>148.0</v>
      </c>
      <c r="Z66" s="16" t="s">
        <v>315</v>
      </c>
      <c r="AA66" s="16" t="s">
        <v>279</v>
      </c>
      <c r="AB66" s="16" t="s">
        <v>279</v>
      </c>
      <c r="AC66" s="16" t="s">
        <v>723</v>
      </c>
      <c r="AD66" s="17"/>
      <c r="AE66" s="17"/>
      <c r="AF66" s="44"/>
      <c r="AG66" s="44"/>
      <c r="AH66" s="44"/>
      <c r="AI66" s="44"/>
      <c r="AJ66" s="44"/>
      <c r="AK66" s="44"/>
      <c r="AL66" s="44"/>
      <c r="AM66" s="44"/>
      <c r="AN66" s="44"/>
      <c r="AO66" s="44"/>
      <c r="AP66" s="44"/>
      <c r="AQ66" s="44"/>
      <c r="AR66" s="44"/>
      <c r="AS66" s="44"/>
      <c r="AT66" s="44"/>
    </row>
    <row r="67">
      <c r="A67" s="12">
        <v>10.0</v>
      </c>
      <c r="B67" s="38" t="s">
        <v>281</v>
      </c>
      <c r="C67" s="10" t="s">
        <v>265</v>
      </c>
      <c r="D67" s="10" t="s">
        <v>266</v>
      </c>
      <c r="E67" s="10" t="s">
        <v>267</v>
      </c>
      <c r="F67" s="10" t="s">
        <v>268</v>
      </c>
      <c r="G67" s="39">
        <v>3.0</v>
      </c>
      <c r="H67" s="10" t="s">
        <v>282</v>
      </c>
      <c r="I67" s="10">
        <v>9.0</v>
      </c>
      <c r="J67" s="10" t="s">
        <v>283</v>
      </c>
      <c r="K67" s="10">
        <v>1500.0</v>
      </c>
      <c r="L67" s="10">
        <v>432000.0</v>
      </c>
      <c r="M67" s="10" t="s">
        <v>284</v>
      </c>
      <c r="N67" s="11"/>
      <c r="O67" s="11"/>
      <c r="P67" s="10" t="s">
        <v>724</v>
      </c>
      <c r="Q67" s="10" t="s">
        <v>725</v>
      </c>
      <c r="R67" s="10" t="s">
        <v>274</v>
      </c>
      <c r="S67" s="10" t="s">
        <v>726</v>
      </c>
      <c r="T67" s="10" t="s">
        <v>727</v>
      </c>
      <c r="U67" s="10" t="s">
        <v>728</v>
      </c>
      <c r="V67" s="11"/>
      <c r="W67" s="11"/>
      <c r="X67" s="11"/>
      <c r="Y67" s="10">
        <v>1291.0</v>
      </c>
      <c r="Z67" s="10" t="s">
        <v>279</v>
      </c>
      <c r="AA67" s="10" t="s">
        <v>279</v>
      </c>
      <c r="AB67" s="10" t="s">
        <v>279</v>
      </c>
      <c r="AC67" s="10" t="s">
        <v>729</v>
      </c>
      <c r="AD67" s="11"/>
      <c r="AE67" s="11"/>
      <c r="AF67" s="40"/>
      <c r="AG67" s="40"/>
      <c r="AH67" s="40"/>
      <c r="AI67" s="40"/>
      <c r="AJ67" s="40"/>
      <c r="AK67" s="40"/>
      <c r="AL67" s="40"/>
      <c r="AM67" s="40"/>
      <c r="AN67" s="40"/>
      <c r="AO67" s="40"/>
      <c r="AP67" s="40"/>
      <c r="AQ67" s="40"/>
      <c r="AR67" s="40"/>
      <c r="AS67" s="40"/>
      <c r="AT67" s="40"/>
    </row>
    <row r="68">
      <c r="A68" s="12">
        <v>10.0</v>
      </c>
      <c r="B68" s="38" t="s">
        <v>281</v>
      </c>
      <c r="C68" s="10" t="s">
        <v>265</v>
      </c>
      <c r="D68" s="10" t="s">
        <v>266</v>
      </c>
      <c r="E68" s="10" t="s">
        <v>267</v>
      </c>
      <c r="F68" s="10" t="s">
        <v>268</v>
      </c>
      <c r="G68" s="39">
        <v>3.0</v>
      </c>
      <c r="H68" s="10" t="s">
        <v>282</v>
      </c>
      <c r="I68" s="10">
        <v>9.0</v>
      </c>
      <c r="J68" s="10" t="s">
        <v>283</v>
      </c>
      <c r="K68" s="10">
        <v>1500.0</v>
      </c>
      <c r="L68" s="10">
        <v>432000.0</v>
      </c>
      <c r="M68" s="10" t="s">
        <v>284</v>
      </c>
      <c r="N68" s="11"/>
      <c r="O68" s="11"/>
      <c r="P68" s="10" t="s">
        <v>730</v>
      </c>
      <c r="Q68" s="10" t="s">
        <v>731</v>
      </c>
      <c r="R68" s="10" t="s">
        <v>274</v>
      </c>
      <c r="S68" s="10" t="s">
        <v>732</v>
      </c>
      <c r="T68" s="10" t="s">
        <v>733</v>
      </c>
      <c r="U68" s="10" t="s">
        <v>734</v>
      </c>
      <c r="V68" s="11"/>
      <c r="W68" s="11"/>
      <c r="X68" s="11"/>
      <c r="Y68" s="10">
        <v>844.0</v>
      </c>
      <c r="Z68" s="10" t="s">
        <v>735</v>
      </c>
      <c r="AA68" s="10" t="s">
        <v>279</v>
      </c>
      <c r="AB68" s="10" t="s">
        <v>279</v>
      </c>
      <c r="AC68" s="10" t="s">
        <v>736</v>
      </c>
      <c r="AD68" s="11"/>
      <c r="AE68" s="11"/>
      <c r="AF68" s="40"/>
      <c r="AG68" s="40"/>
      <c r="AH68" s="40"/>
      <c r="AI68" s="40"/>
      <c r="AJ68" s="40"/>
      <c r="AK68" s="40"/>
      <c r="AL68" s="40"/>
      <c r="AM68" s="40"/>
      <c r="AN68" s="40"/>
      <c r="AO68" s="40"/>
      <c r="AP68" s="40"/>
      <c r="AQ68" s="40"/>
      <c r="AR68" s="40"/>
      <c r="AS68" s="40"/>
      <c r="AT68" s="40"/>
    </row>
    <row r="69">
      <c r="A69" s="41">
        <v>10.0</v>
      </c>
      <c r="B69" s="42" t="s">
        <v>281</v>
      </c>
      <c r="C69" s="16" t="s">
        <v>265</v>
      </c>
      <c r="D69" s="16" t="s">
        <v>266</v>
      </c>
      <c r="E69" s="16" t="s">
        <v>267</v>
      </c>
      <c r="F69" s="16" t="s">
        <v>268</v>
      </c>
      <c r="G69" s="43">
        <v>3.0</v>
      </c>
      <c r="H69" s="16" t="s">
        <v>282</v>
      </c>
      <c r="I69" s="16">
        <v>9.0</v>
      </c>
      <c r="J69" s="16" t="s">
        <v>283</v>
      </c>
      <c r="K69" s="16">
        <v>1500.0</v>
      </c>
      <c r="L69" s="16">
        <v>432000.0</v>
      </c>
      <c r="M69" s="16" t="s">
        <v>284</v>
      </c>
      <c r="N69" s="17"/>
      <c r="O69" s="17"/>
      <c r="P69" s="16" t="s">
        <v>737</v>
      </c>
      <c r="Q69" s="16" t="s">
        <v>738</v>
      </c>
      <c r="R69" s="16" t="s">
        <v>274</v>
      </c>
      <c r="S69" s="16" t="s">
        <v>739</v>
      </c>
      <c r="T69" s="16" t="s">
        <v>740</v>
      </c>
      <c r="U69" s="16" t="s">
        <v>741</v>
      </c>
      <c r="V69" s="17"/>
      <c r="W69" s="17"/>
      <c r="X69" s="17"/>
      <c r="Y69" s="16">
        <v>1379.0</v>
      </c>
      <c r="Z69" s="16" t="s">
        <v>279</v>
      </c>
      <c r="AA69" s="16" t="s">
        <v>279</v>
      </c>
      <c r="AB69" s="16" t="s">
        <v>279</v>
      </c>
      <c r="AC69" s="16" t="s">
        <v>742</v>
      </c>
      <c r="AD69" s="17"/>
      <c r="AE69" s="17"/>
      <c r="AF69" s="44"/>
      <c r="AG69" s="44"/>
      <c r="AH69" s="44"/>
      <c r="AI69" s="44"/>
      <c r="AJ69" s="44"/>
      <c r="AK69" s="44"/>
      <c r="AL69" s="44"/>
      <c r="AM69" s="44"/>
      <c r="AN69" s="44"/>
      <c r="AO69" s="44"/>
      <c r="AP69" s="44"/>
      <c r="AQ69" s="44"/>
      <c r="AR69" s="44"/>
      <c r="AS69" s="44"/>
      <c r="AT69" s="44"/>
    </row>
    <row r="70">
      <c r="A70" s="12">
        <v>10.0</v>
      </c>
      <c r="B70" s="38" t="s">
        <v>281</v>
      </c>
      <c r="C70" s="10" t="s">
        <v>265</v>
      </c>
      <c r="D70" s="10" t="s">
        <v>266</v>
      </c>
      <c r="E70" s="10" t="s">
        <v>267</v>
      </c>
      <c r="F70" s="10" t="s">
        <v>268</v>
      </c>
      <c r="G70" s="39">
        <v>3.0</v>
      </c>
      <c r="H70" s="10" t="s">
        <v>282</v>
      </c>
      <c r="I70" s="10">
        <v>9.0</v>
      </c>
      <c r="J70" s="10" t="s">
        <v>283</v>
      </c>
      <c r="K70" s="10">
        <v>1500.0</v>
      </c>
      <c r="L70" s="10">
        <v>432000.0</v>
      </c>
      <c r="M70" s="10" t="s">
        <v>284</v>
      </c>
      <c r="N70" s="11"/>
      <c r="O70" s="11"/>
      <c r="P70" s="10" t="s">
        <v>743</v>
      </c>
      <c r="Q70" s="10" t="s">
        <v>744</v>
      </c>
      <c r="R70" s="10" t="s">
        <v>274</v>
      </c>
      <c r="S70" s="10" t="s">
        <v>745</v>
      </c>
      <c r="T70" s="10" t="s">
        <v>746</v>
      </c>
      <c r="U70" s="10" t="s">
        <v>747</v>
      </c>
      <c r="V70" s="11"/>
      <c r="W70" s="11"/>
      <c r="X70" s="11"/>
      <c r="Y70" s="10">
        <v>954.0</v>
      </c>
      <c r="Z70" s="10" t="s">
        <v>748</v>
      </c>
      <c r="AA70" s="10" t="s">
        <v>279</v>
      </c>
      <c r="AB70" s="10" t="s">
        <v>279</v>
      </c>
      <c r="AC70" s="10" t="s">
        <v>749</v>
      </c>
      <c r="AD70" s="11"/>
      <c r="AE70" s="11"/>
      <c r="AF70" s="40"/>
      <c r="AG70" s="40"/>
      <c r="AH70" s="40"/>
      <c r="AI70" s="40"/>
      <c r="AJ70" s="40"/>
      <c r="AK70" s="40"/>
      <c r="AL70" s="40"/>
      <c r="AM70" s="40"/>
      <c r="AN70" s="40"/>
      <c r="AO70" s="40"/>
      <c r="AP70" s="40"/>
      <c r="AQ70" s="40"/>
      <c r="AR70" s="40"/>
      <c r="AS70" s="40"/>
      <c r="AT70" s="40"/>
    </row>
    <row r="71">
      <c r="A71" s="12">
        <v>10.0</v>
      </c>
      <c r="B71" s="38" t="s">
        <v>281</v>
      </c>
      <c r="C71" s="10" t="s">
        <v>265</v>
      </c>
      <c r="D71" s="10" t="s">
        <v>266</v>
      </c>
      <c r="E71" s="10" t="s">
        <v>267</v>
      </c>
      <c r="F71" s="10" t="s">
        <v>268</v>
      </c>
      <c r="G71" s="39">
        <v>3.0</v>
      </c>
      <c r="H71" s="10" t="s">
        <v>282</v>
      </c>
      <c r="I71" s="10">
        <v>9.0</v>
      </c>
      <c r="J71" s="10" t="s">
        <v>283</v>
      </c>
      <c r="K71" s="10">
        <v>1500.0</v>
      </c>
      <c r="L71" s="10">
        <v>432000.0</v>
      </c>
      <c r="M71" s="10" t="s">
        <v>284</v>
      </c>
      <c r="N71" s="11"/>
      <c r="O71" s="11"/>
      <c r="P71" s="10" t="s">
        <v>750</v>
      </c>
      <c r="Q71" s="10" t="s">
        <v>751</v>
      </c>
      <c r="R71" s="10" t="s">
        <v>274</v>
      </c>
      <c r="S71" s="10" t="s">
        <v>752</v>
      </c>
      <c r="T71" s="10" t="s">
        <v>753</v>
      </c>
      <c r="U71" s="10" t="s">
        <v>754</v>
      </c>
      <c r="V71" s="11"/>
      <c r="W71" s="11"/>
      <c r="X71" s="11"/>
      <c r="Y71" s="10">
        <v>1165.0</v>
      </c>
      <c r="Z71" s="10" t="s">
        <v>348</v>
      </c>
      <c r="AA71" s="10" t="s">
        <v>279</v>
      </c>
      <c r="AB71" s="10" t="s">
        <v>279</v>
      </c>
      <c r="AC71" s="10" t="s">
        <v>755</v>
      </c>
      <c r="AD71" s="11"/>
      <c r="AE71" s="11"/>
      <c r="AF71" s="40"/>
      <c r="AG71" s="40"/>
      <c r="AH71" s="40"/>
      <c r="AI71" s="40"/>
      <c r="AJ71" s="40"/>
      <c r="AK71" s="40"/>
      <c r="AL71" s="40"/>
      <c r="AM71" s="40"/>
      <c r="AN71" s="40"/>
      <c r="AO71" s="40"/>
      <c r="AP71" s="40"/>
      <c r="AQ71" s="40"/>
      <c r="AR71" s="40"/>
      <c r="AS71" s="40"/>
      <c r="AT71" s="40"/>
    </row>
    <row r="72">
      <c r="A72" s="12">
        <v>10.0</v>
      </c>
      <c r="B72" s="38" t="s">
        <v>281</v>
      </c>
      <c r="C72" s="10" t="s">
        <v>265</v>
      </c>
      <c r="D72" s="10" t="s">
        <v>266</v>
      </c>
      <c r="E72" s="10" t="s">
        <v>267</v>
      </c>
      <c r="F72" s="10" t="s">
        <v>268</v>
      </c>
      <c r="G72" s="39">
        <v>3.0</v>
      </c>
      <c r="H72" s="10" t="s">
        <v>282</v>
      </c>
      <c r="I72" s="10">
        <v>9.0</v>
      </c>
      <c r="J72" s="10" t="s">
        <v>283</v>
      </c>
      <c r="K72" s="10">
        <v>1500.0</v>
      </c>
      <c r="L72" s="10">
        <v>432000.0</v>
      </c>
      <c r="M72" s="10" t="s">
        <v>284</v>
      </c>
      <c r="N72" s="11"/>
      <c r="O72" s="11"/>
      <c r="P72" s="10" t="s">
        <v>756</v>
      </c>
      <c r="Q72" s="10" t="s">
        <v>757</v>
      </c>
      <c r="R72" s="10" t="s">
        <v>274</v>
      </c>
      <c r="S72" s="10" t="s">
        <v>758</v>
      </c>
      <c r="T72" s="10" t="s">
        <v>759</v>
      </c>
      <c r="U72" s="10" t="s">
        <v>760</v>
      </c>
      <c r="V72" s="11"/>
      <c r="W72" s="11"/>
      <c r="X72" s="11"/>
      <c r="Y72" s="10">
        <v>1140.0</v>
      </c>
      <c r="Z72" s="10" t="s">
        <v>761</v>
      </c>
      <c r="AA72" s="10" t="s">
        <v>279</v>
      </c>
      <c r="AB72" s="10" t="s">
        <v>279</v>
      </c>
      <c r="AC72" s="10" t="s">
        <v>762</v>
      </c>
      <c r="AD72" s="11"/>
      <c r="AE72" s="11"/>
      <c r="AF72" s="40"/>
      <c r="AG72" s="40"/>
      <c r="AH72" s="40"/>
      <c r="AI72" s="40"/>
      <c r="AJ72" s="40"/>
      <c r="AK72" s="40"/>
      <c r="AL72" s="40"/>
      <c r="AM72" s="40"/>
      <c r="AN72" s="40"/>
      <c r="AO72" s="40"/>
      <c r="AP72" s="40"/>
      <c r="AQ72" s="40"/>
      <c r="AR72" s="40"/>
      <c r="AS72" s="40"/>
      <c r="AT72" s="40"/>
    </row>
    <row r="73">
      <c r="A73" s="12">
        <v>10.0</v>
      </c>
      <c r="B73" s="38" t="s">
        <v>281</v>
      </c>
      <c r="C73" s="10" t="s">
        <v>265</v>
      </c>
      <c r="D73" s="10" t="s">
        <v>266</v>
      </c>
      <c r="E73" s="10" t="s">
        <v>267</v>
      </c>
      <c r="F73" s="10" t="s">
        <v>268</v>
      </c>
      <c r="G73" s="39">
        <v>3.0</v>
      </c>
      <c r="H73" s="10" t="s">
        <v>282</v>
      </c>
      <c r="I73" s="10">
        <v>9.0</v>
      </c>
      <c r="J73" s="10" t="s">
        <v>283</v>
      </c>
      <c r="K73" s="10">
        <v>1500.0</v>
      </c>
      <c r="L73" s="10">
        <v>432000.0</v>
      </c>
      <c r="M73" s="10" t="s">
        <v>284</v>
      </c>
      <c r="N73" s="11"/>
      <c r="O73" s="11"/>
      <c r="P73" s="10" t="s">
        <v>763</v>
      </c>
      <c r="Q73" s="10" t="s">
        <v>764</v>
      </c>
      <c r="R73" s="10" t="s">
        <v>274</v>
      </c>
      <c r="S73" s="10" t="s">
        <v>765</v>
      </c>
      <c r="T73" s="10" t="s">
        <v>766</v>
      </c>
      <c r="U73" s="10" t="s">
        <v>767</v>
      </c>
      <c r="V73" s="11"/>
      <c r="W73" s="11"/>
      <c r="X73" s="11"/>
      <c r="Y73" s="10">
        <v>724.0</v>
      </c>
      <c r="Z73" s="10" t="s">
        <v>348</v>
      </c>
      <c r="AA73" s="10" t="s">
        <v>279</v>
      </c>
      <c r="AB73" s="10" t="s">
        <v>279</v>
      </c>
      <c r="AC73" s="10" t="s">
        <v>768</v>
      </c>
      <c r="AD73" s="11"/>
      <c r="AE73" s="11"/>
      <c r="AF73" s="40"/>
      <c r="AG73" s="40"/>
      <c r="AH73" s="40"/>
      <c r="AI73" s="40"/>
      <c r="AJ73" s="40"/>
      <c r="AK73" s="40"/>
      <c r="AL73" s="40"/>
      <c r="AM73" s="40"/>
      <c r="AN73" s="40"/>
      <c r="AO73" s="40"/>
      <c r="AP73" s="40"/>
      <c r="AQ73" s="40"/>
      <c r="AR73" s="40"/>
      <c r="AS73" s="40"/>
      <c r="AT73" s="40"/>
    </row>
    <row r="74">
      <c r="A74" s="12">
        <v>10.0</v>
      </c>
      <c r="B74" s="45" t="s">
        <v>281</v>
      </c>
      <c r="C74" s="46" t="s">
        <v>265</v>
      </c>
      <c r="D74" s="46" t="s">
        <v>266</v>
      </c>
      <c r="E74" s="46" t="s">
        <v>267</v>
      </c>
      <c r="F74" s="46" t="s">
        <v>268</v>
      </c>
      <c r="G74" s="47">
        <v>3.0</v>
      </c>
      <c r="H74" s="46" t="s">
        <v>282</v>
      </c>
      <c r="I74" s="46">
        <v>9.0</v>
      </c>
      <c r="J74" s="46" t="s">
        <v>283</v>
      </c>
      <c r="K74" s="46">
        <v>1500.0</v>
      </c>
      <c r="L74" s="46">
        <v>432000.0</v>
      </c>
      <c r="M74" s="48" t="s">
        <v>284</v>
      </c>
      <c r="N74" s="49"/>
      <c r="O74" s="49"/>
      <c r="P74" s="46" t="s">
        <v>769</v>
      </c>
      <c r="Q74" s="46" t="s">
        <v>770</v>
      </c>
      <c r="R74" s="46" t="s">
        <v>274</v>
      </c>
      <c r="S74" s="46" t="s">
        <v>771</v>
      </c>
      <c r="T74" s="46" t="s">
        <v>772</v>
      </c>
      <c r="U74" s="48" t="s">
        <v>773</v>
      </c>
      <c r="V74" s="49"/>
      <c r="W74" s="49"/>
      <c r="X74" s="49"/>
      <c r="Y74" s="46">
        <v>1295.0</v>
      </c>
      <c r="Z74" s="46" t="s">
        <v>774</v>
      </c>
      <c r="AA74" s="46" t="s">
        <v>279</v>
      </c>
      <c r="AB74" s="46" t="s">
        <v>279</v>
      </c>
      <c r="AC74" s="46" t="s">
        <v>775</v>
      </c>
      <c r="AD74" s="40"/>
      <c r="AE74" s="40"/>
      <c r="AF74" s="40"/>
      <c r="AG74" s="40"/>
      <c r="AH74" s="40"/>
      <c r="AI74" s="40"/>
      <c r="AJ74" s="40"/>
      <c r="AK74" s="40"/>
      <c r="AL74" s="40"/>
      <c r="AM74" s="40"/>
      <c r="AN74" s="40"/>
      <c r="AO74" s="40"/>
      <c r="AP74" s="40"/>
      <c r="AQ74" s="40"/>
      <c r="AR74" s="40"/>
      <c r="AS74" s="49"/>
      <c r="AT74" s="49"/>
    </row>
    <row r="75">
      <c r="A75" s="41">
        <v>11.0</v>
      </c>
      <c r="B75" s="50" t="s">
        <v>292</v>
      </c>
      <c r="C75" s="51" t="s">
        <v>265</v>
      </c>
      <c r="D75" s="51" t="s">
        <v>266</v>
      </c>
      <c r="E75" s="51" t="s">
        <v>267</v>
      </c>
      <c r="F75" s="51" t="s">
        <v>268</v>
      </c>
      <c r="G75" s="52">
        <v>3.0</v>
      </c>
      <c r="H75" s="51" t="s">
        <v>293</v>
      </c>
      <c r="I75" s="51">
        <v>9.0</v>
      </c>
      <c r="J75" s="51" t="s">
        <v>294</v>
      </c>
      <c r="K75" s="51">
        <v>1500.0</v>
      </c>
      <c r="L75" s="51">
        <v>432000.0</v>
      </c>
      <c r="M75" s="53" t="s">
        <v>295</v>
      </c>
      <c r="N75" s="54"/>
      <c r="O75" s="54"/>
      <c r="P75" s="51" t="s">
        <v>776</v>
      </c>
      <c r="Q75" s="51" t="s">
        <v>344</v>
      </c>
      <c r="R75" s="51" t="s">
        <v>274</v>
      </c>
      <c r="S75" s="51" t="s">
        <v>777</v>
      </c>
      <c r="T75" s="51" t="s">
        <v>778</v>
      </c>
      <c r="U75" s="53" t="s">
        <v>779</v>
      </c>
      <c r="V75" s="54"/>
      <c r="W75" s="54"/>
      <c r="X75" s="54"/>
      <c r="Y75" s="51">
        <v>903.0</v>
      </c>
      <c r="Z75" s="51" t="s">
        <v>348</v>
      </c>
      <c r="AA75" s="51" t="s">
        <v>279</v>
      </c>
      <c r="AB75" s="51" t="s">
        <v>279</v>
      </c>
      <c r="AC75" s="51" t="s">
        <v>780</v>
      </c>
      <c r="AD75" s="44"/>
      <c r="AE75" s="44"/>
      <c r="AF75" s="44"/>
      <c r="AG75" s="44"/>
      <c r="AH75" s="44"/>
      <c r="AI75" s="44"/>
      <c r="AJ75" s="44"/>
      <c r="AK75" s="44"/>
      <c r="AL75" s="44"/>
      <c r="AM75" s="44"/>
      <c r="AN75" s="44"/>
      <c r="AO75" s="44"/>
      <c r="AP75" s="44"/>
      <c r="AQ75" s="44"/>
      <c r="AR75" s="44"/>
      <c r="AS75" s="54"/>
      <c r="AT75" s="54"/>
    </row>
    <row r="76">
      <c r="A76" s="41">
        <v>11.0</v>
      </c>
      <c r="B76" s="50" t="s">
        <v>292</v>
      </c>
      <c r="C76" s="51" t="s">
        <v>265</v>
      </c>
      <c r="D76" s="51" t="s">
        <v>266</v>
      </c>
      <c r="E76" s="51" t="s">
        <v>267</v>
      </c>
      <c r="F76" s="51" t="s">
        <v>268</v>
      </c>
      <c r="G76" s="52">
        <v>3.0</v>
      </c>
      <c r="H76" s="51" t="s">
        <v>293</v>
      </c>
      <c r="I76" s="51">
        <v>9.0</v>
      </c>
      <c r="J76" s="51" t="s">
        <v>294</v>
      </c>
      <c r="K76" s="51">
        <v>1500.0</v>
      </c>
      <c r="L76" s="51">
        <v>432000.0</v>
      </c>
      <c r="M76" s="53" t="s">
        <v>295</v>
      </c>
      <c r="N76" s="54"/>
      <c r="O76" s="54"/>
      <c r="P76" s="51" t="s">
        <v>781</v>
      </c>
      <c r="Q76" s="55" t="s">
        <v>738</v>
      </c>
      <c r="R76" s="55" t="s">
        <v>274</v>
      </c>
      <c r="S76" s="51" t="s">
        <v>782</v>
      </c>
      <c r="T76" s="51" t="s">
        <v>783</v>
      </c>
      <c r="U76" s="53" t="s">
        <v>784</v>
      </c>
      <c r="V76" s="54"/>
      <c r="W76" s="54"/>
      <c r="X76" s="54"/>
      <c r="Y76" s="51">
        <v>998.0</v>
      </c>
      <c r="Z76" s="51" t="s">
        <v>279</v>
      </c>
      <c r="AA76" s="51" t="s">
        <v>279</v>
      </c>
      <c r="AB76" s="51" t="s">
        <v>279</v>
      </c>
      <c r="AC76" s="51" t="s">
        <v>785</v>
      </c>
      <c r="AD76" s="44"/>
      <c r="AE76" s="44"/>
      <c r="AF76" s="44"/>
      <c r="AG76" s="44"/>
      <c r="AH76" s="44"/>
      <c r="AI76" s="44"/>
      <c r="AJ76" s="44"/>
      <c r="AK76" s="44"/>
      <c r="AL76" s="44"/>
      <c r="AM76" s="44"/>
      <c r="AN76" s="44"/>
      <c r="AO76" s="44"/>
      <c r="AP76" s="44"/>
      <c r="AQ76" s="44"/>
      <c r="AR76" s="44"/>
      <c r="AS76" s="54"/>
      <c r="AT76" s="54"/>
    </row>
    <row r="77">
      <c r="A77" s="41">
        <v>11.0</v>
      </c>
      <c r="B77" s="50" t="s">
        <v>292</v>
      </c>
      <c r="C77" s="51" t="s">
        <v>265</v>
      </c>
      <c r="D77" s="51" t="s">
        <v>266</v>
      </c>
      <c r="E77" s="51" t="s">
        <v>267</v>
      </c>
      <c r="F77" s="51" t="s">
        <v>268</v>
      </c>
      <c r="G77" s="52">
        <v>3.0</v>
      </c>
      <c r="H77" s="51" t="s">
        <v>293</v>
      </c>
      <c r="I77" s="51">
        <v>9.0</v>
      </c>
      <c r="J77" s="51" t="s">
        <v>294</v>
      </c>
      <c r="K77" s="51">
        <v>1500.0</v>
      </c>
      <c r="L77" s="51">
        <v>432000.0</v>
      </c>
      <c r="M77" s="53" t="s">
        <v>295</v>
      </c>
      <c r="N77" s="54"/>
      <c r="O77" s="54"/>
      <c r="P77" s="51" t="s">
        <v>786</v>
      </c>
      <c r="Q77" s="55" t="s">
        <v>679</v>
      </c>
      <c r="R77" s="55" t="s">
        <v>274</v>
      </c>
      <c r="S77" s="51" t="s">
        <v>787</v>
      </c>
      <c r="T77" s="51" t="s">
        <v>788</v>
      </c>
      <c r="U77" s="53" t="s">
        <v>789</v>
      </c>
      <c r="V77" s="54"/>
      <c r="W77" s="54"/>
      <c r="X77" s="54"/>
      <c r="Y77" s="51">
        <v>1302.0</v>
      </c>
      <c r="Z77" s="51" t="s">
        <v>279</v>
      </c>
      <c r="AA77" s="51" t="s">
        <v>279</v>
      </c>
      <c r="AB77" s="51" t="s">
        <v>279</v>
      </c>
      <c r="AC77" s="51" t="s">
        <v>790</v>
      </c>
      <c r="AD77" s="44"/>
      <c r="AE77" s="44"/>
      <c r="AF77" s="44"/>
      <c r="AG77" s="44"/>
      <c r="AH77" s="44"/>
      <c r="AI77" s="44"/>
      <c r="AJ77" s="44"/>
      <c r="AK77" s="44"/>
      <c r="AL77" s="44"/>
      <c r="AM77" s="44"/>
      <c r="AN77" s="44"/>
      <c r="AO77" s="44"/>
      <c r="AP77" s="44"/>
      <c r="AQ77" s="44"/>
      <c r="AR77" s="44"/>
      <c r="AS77" s="54"/>
      <c r="AT77" s="54"/>
    </row>
    <row r="78">
      <c r="A78" s="41">
        <v>11.0</v>
      </c>
      <c r="B78" s="50" t="s">
        <v>292</v>
      </c>
      <c r="C78" s="51" t="s">
        <v>265</v>
      </c>
      <c r="D78" s="51" t="s">
        <v>266</v>
      </c>
      <c r="E78" s="51" t="s">
        <v>267</v>
      </c>
      <c r="F78" s="51" t="s">
        <v>268</v>
      </c>
      <c r="G78" s="52">
        <v>3.0</v>
      </c>
      <c r="H78" s="51" t="s">
        <v>293</v>
      </c>
      <c r="I78" s="51">
        <v>9.0</v>
      </c>
      <c r="J78" s="51" t="s">
        <v>294</v>
      </c>
      <c r="K78" s="51">
        <v>1500.0</v>
      </c>
      <c r="L78" s="51">
        <v>432000.0</v>
      </c>
      <c r="M78" s="53" t="s">
        <v>295</v>
      </c>
      <c r="N78" s="54"/>
      <c r="O78" s="54"/>
      <c r="P78" s="51" t="s">
        <v>791</v>
      </c>
      <c r="Q78" s="51" t="s">
        <v>364</v>
      </c>
      <c r="R78" s="51" t="s">
        <v>274</v>
      </c>
      <c r="S78" s="51" t="s">
        <v>792</v>
      </c>
      <c r="T78" s="51" t="s">
        <v>793</v>
      </c>
      <c r="U78" s="53" t="s">
        <v>794</v>
      </c>
      <c r="V78" s="54"/>
      <c r="W78" s="54"/>
      <c r="X78" s="54"/>
      <c r="Y78" s="51">
        <v>825.0</v>
      </c>
      <c r="Z78" s="51" t="s">
        <v>368</v>
      </c>
      <c r="AA78" s="51" t="s">
        <v>279</v>
      </c>
      <c r="AB78" s="51" t="s">
        <v>279</v>
      </c>
      <c r="AC78" s="51" t="s">
        <v>795</v>
      </c>
      <c r="AD78" s="44"/>
      <c r="AE78" s="44"/>
      <c r="AF78" s="44"/>
      <c r="AG78" s="44"/>
      <c r="AH78" s="44"/>
      <c r="AI78" s="44"/>
      <c r="AJ78" s="44"/>
      <c r="AK78" s="44"/>
      <c r="AL78" s="44"/>
      <c r="AM78" s="44"/>
      <c r="AN78" s="44"/>
      <c r="AO78" s="44"/>
      <c r="AP78" s="44"/>
      <c r="AQ78" s="44"/>
      <c r="AR78" s="44"/>
      <c r="AS78" s="54"/>
      <c r="AT78" s="54"/>
    </row>
    <row r="79">
      <c r="A79" s="12">
        <v>11.0</v>
      </c>
      <c r="B79" s="56" t="s">
        <v>292</v>
      </c>
      <c r="C79" s="57" t="s">
        <v>265</v>
      </c>
      <c r="D79" s="57" t="s">
        <v>266</v>
      </c>
      <c r="E79" s="57" t="s">
        <v>267</v>
      </c>
      <c r="F79" s="57" t="s">
        <v>268</v>
      </c>
      <c r="G79" s="58">
        <v>3.0</v>
      </c>
      <c r="H79" s="57" t="s">
        <v>293</v>
      </c>
      <c r="I79" s="57">
        <v>9.0</v>
      </c>
      <c r="J79" s="57" t="s">
        <v>294</v>
      </c>
      <c r="K79" s="57">
        <v>1500.0</v>
      </c>
      <c r="L79" s="57">
        <v>432000.0</v>
      </c>
      <c r="M79" s="59" t="s">
        <v>295</v>
      </c>
      <c r="N79" s="60"/>
      <c r="O79" s="60"/>
      <c r="P79" s="57" t="s">
        <v>796</v>
      </c>
      <c r="Q79" s="57" t="s">
        <v>797</v>
      </c>
      <c r="R79" s="57" t="s">
        <v>274</v>
      </c>
      <c r="S79" s="57" t="s">
        <v>798</v>
      </c>
      <c r="T79" s="57" t="s">
        <v>799</v>
      </c>
      <c r="U79" s="59" t="s">
        <v>800</v>
      </c>
      <c r="V79" s="60"/>
      <c r="W79" s="60"/>
      <c r="X79" s="60"/>
      <c r="Y79" s="57">
        <v>994.0</v>
      </c>
      <c r="Z79" s="57" t="s">
        <v>570</v>
      </c>
      <c r="AA79" s="57" t="s">
        <v>279</v>
      </c>
      <c r="AB79" s="57" t="s">
        <v>279</v>
      </c>
      <c r="AC79" s="57" t="s">
        <v>801</v>
      </c>
      <c r="AD79" s="40"/>
      <c r="AE79" s="40"/>
      <c r="AF79" s="40"/>
      <c r="AG79" s="40"/>
      <c r="AH79" s="40"/>
      <c r="AI79" s="40"/>
      <c r="AJ79" s="40"/>
      <c r="AK79" s="40"/>
      <c r="AL79" s="40"/>
      <c r="AM79" s="40"/>
      <c r="AN79" s="40"/>
      <c r="AO79" s="40"/>
      <c r="AP79" s="40"/>
      <c r="AQ79" s="40"/>
      <c r="AR79" s="40"/>
      <c r="AS79" s="60"/>
      <c r="AT79" s="60"/>
    </row>
    <row r="80">
      <c r="A80" s="12">
        <v>11.0</v>
      </c>
      <c r="B80" s="56" t="s">
        <v>292</v>
      </c>
      <c r="C80" s="57" t="s">
        <v>265</v>
      </c>
      <c r="D80" s="57" t="s">
        <v>266</v>
      </c>
      <c r="E80" s="57" t="s">
        <v>267</v>
      </c>
      <c r="F80" s="57" t="s">
        <v>268</v>
      </c>
      <c r="G80" s="58">
        <v>3.0</v>
      </c>
      <c r="H80" s="57" t="s">
        <v>293</v>
      </c>
      <c r="I80" s="57">
        <v>9.0</v>
      </c>
      <c r="J80" s="57" t="s">
        <v>294</v>
      </c>
      <c r="K80" s="57">
        <v>1500.0</v>
      </c>
      <c r="L80" s="57">
        <v>432000.0</v>
      </c>
      <c r="M80" s="59" t="s">
        <v>295</v>
      </c>
      <c r="N80" s="60"/>
      <c r="O80" s="60"/>
      <c r="P80" s="57" t="s">
        <v>802</v>
      </c>
      <c r="Q80" s="57" t="s">
        <v>803</v>
      </c>
      <c r="R80" s="57" t="s">
        <v>274</v>
      </c>
      <c r="S80" s="57" t="s">
        <v>804</v>
      </c>
      <c r="T80" s="57" t="s">
        <v>805</v>
      </c>
      <c r="U80" s="59" t="s">
        <v>806</v>
      </c>
      <c r="V80" s="60"/>
      <c r="W80" s="60"/>
      <c r="X80" s="60"/>
      <c r="Y80" s="57">
        <v>513.0</v>
      </c>
      <c r="Z80" s="57" t="s">
        <v>279</v>
      </c>
      <c r="AA80" s="57" t="s">
        <v>279</v>
      </c>
      <c r="AB80" s="57" t="s">
        <v>279</v>
      </c>
      <c r="AC80" s="57" t="s">
        <v>807</v>
      </c>
      <c r="AD80" s="40"/>
      <c r="AE80" s="40"/>
      <c r="AF80" s="40"/>
      <c r="AG80" s="40"/>
      <c r="AH80" s="40"/>
      <c r="AI80" s="40"/>
      <c r="AJ80" s="40"/>
      <c r="AK80" s="40"/>
      <c r="AL80" s="40"/>
      <c r="AM80" s="40"/>
      <c r="AN80" s="40"/>
      <c r="AO80" s="40"/>
      <c r="AP80" s="40"/>
      <c r="AQ80" s="40"/>
      <c r="AR80" s="40"/>
      <c r="AS80" s="60"/>
      <c r="AT80" s="60"/>
    </row>
    <row r="81">
      <c r="A81" s="12">
        <v>12.0</v>
      </c>
      <c r="B81" s="56" t="s">
        <v>317</v>
      </c>
      <c r="C81" s="57" t="s">
        <v>265</v>
      </c>
      <c r="D81" s="57" t="s">
        <v>266</v>
      </c>
      <c r="E81" s="57" t="s">
        <v>267</v>
      </c>
      <c r="F81" s="57" t="s">
        <v>268</v>
      </c>
      <c r="G81" s="58">
        <v>3.0</v>
      </c>
      <c r="H81" s="57" t="s">
        <v>318</v>
      </c>
      <c r="I81" s="57">
        <v>9.0</v>
      </c>
      <c r="J81" s="57" t="s">
        <v>319</v>
      </c>
      <c r="K81" s="57">
        <v>1500.0</v>
      </c>
      <c r="L81" s="57">
        <v>432000.0</v>
      </c>
      <c r="M81" s="59" t="s">
        <v>320</v>
      </c>
      <c r="N81" s="60"/>
      <c r="O81" s="60"/>
      <c r="P81" s="57" t="s">
        <v>808</v>
      </c>
      <c r="Q81" s="57" t="s">
        <v>809</v>
      </c>
      <c r="R81" s="57" t="s">
        <v>274</v>
      </c>
      <c r="S81" s="57" t="s">
        <v>810</v>
      </c>
      <c r="T81" s="57" t="s">
        <v>811</v>
      </c>
      <c r="U81" s="59" t="s">
        <v>812</v>
      </c>
      <c r="V81" s="60"/>
      <c r="W81" s="60"/>
      <c r="X81" s="60"/>
      <c r="Y81" s="57">
        <v>1291.0</v>
      </c>
      <c r="Z81" s="57" t="s">
        <v>813</v>
      </c>
      <c r="AA81" s="57" t="s">
        <v>279</v>
      </c>
      <c r="AB81" s="57" t="s">
        <v>279</v>
      </c>
      <c r="AC81" s="57" t="s">
        <v>814</v>
      </c>
      <c r="AD81" s="40"/>
      <c r="AE81" s="40"/>
      <c r="AF81" s="40"/>
      <c r="AG81" s="40"/>
      <c r="AH81" s="40"/>
      <c r="AI81" s="40"/>
      <c r="AJ81" s="40"/>
      <c r="AK81" s="40"/>
      <c r="AL81" s="40"/>
      <c r="AM81" s="40"/>
      <c r="AN81" s="40"/>
      <c r="AO81" s="40"/>
      <c r="AP81" s="40"/>
      <c r="AQ81" s="40"/>
      <c r="AR81" s="40"/>
      <c r="AS81" s="60"/>
      <c r="AT81" s="60"/>
    </row>
    <row r="82">
      <c r="A82" s="12">
        <v>12.0</v>
      </c>
      <c r="B82" s="56" t="s">
        <v>317</v>
      </c>
      <c r="C82" s="57" t="s">
        <v>265</v>
      </c>
      <c r="D82" s="57" t="s">
        <v>266</v>
      </c>
      <c r="E82" s="57" t="s">
        <v>267</v>
      </c>
      <c r="F82" s="57" t="s">
        <v>268</v>
      </c>
      <c r="G82" s="58">
        <v>3.0</v>
      </c>
      <c r="H82" s="57" t="s">
        <v>318</v>
      </c>
      <c r="I82" s="57">
        <v>9.0</v>
      </c>
      <c r="J82" s="57" t="s">
        <v>319</v>
      </c>
      <c r="K82" s="57">
        <v>1500.0</v>
      </c>
      <c r="L82" s="57">
        <v>432000.0</v>
      </c>
      <c r="M82" s="59" t="s">
        <v>320</v>
      </c>
      <c r="N82" s="60"/>
      <c r="O82" s="60"/>
      <c r="P82" s="57" t="s">
        <v>815</v>
      </c>
      <c r="Q82" s="57" t="s">
        <v>816</v>
      </c>
      <c r="R82" s="57" t="s">
        <v>274</v>
      </c>
      <c r="S82" s="57" t="s">
        <v>817</v>
      </c>
      <c r="T82" s="57" t="s">
        <v>818</v>
      </c>
      <c r="U82" s="59" t="s">
        <v>819</v>
      </c>
      <c r="V82" s="60"/>
      <c r="W82" s="60"/>
      <c r="X82" s="60"/>
      <c r="Y82" s="57">
        <v>1088.0</v>
      </c>
      <c r="Z82" s="57" t="s">
        <v>279</v>
      </c>
      <c r="AA82" s="57" t="s">
        <v>279</v>
      </c>
      <c r="AB82" s="57" t="s">
        <v>279</v>
      </c>
      <c r="AC82" s="57" t="s">
        <v>820</v>
      </c>
      <c r="AD82" s="40"/>
      <c r="AE82" s="40"/>
      <c r="AF82" s="40"/>
      <c r="AG82" s="40"/>
      <c r="AH82" s="40"/>
      <c r="AI82" s="40"/>
      <c r="AJ82" s="40"/>
      <c r="AK82" s="40"/>
      <c r="AL82" s="40"/>
      <c r="AM82" s="40"/>
      <c r="AN82" s="40"/>
      <c r="AO82" s="40"/>
      <c r="AP82" s="40"/>
      <c r="AQ82" s="40"/>
      <c r="AR82" s="40"/>
      <c r="AS82" s="60"/>
      <c r="AT82" s="60"/>
    </row>
    <row r="83">
      <c r="A83" s="12">
        <v>12.0</v>
      </c>
      <c r="B83" s="38" t="s">
        <v>317</v>
      </c>
      <c r="C83" s="10" t="s">
        <v>265</v>
      </c>
      <c r="D83" s="10" t="s">
        <v>266</v>
      </c>
      <c r="E83" s="10" t="s">
        <v>267</v>
      </c>
      <c r="F83" s="10" t="s">
        <v>268</v>
      </c>
      <c r="G83" s="39">
        <v>3.0</v>
      </c>
      <c r="H83" s="10" t="s">
        <v>318</v>
      </c>
      <c r="I83" s="10">
        <v>9.0</v>
      </c>
      <c r="J83" s="10" t="s">
        <v>319</v>
      </c>
      <c r="K83" s="10">
        <v>1500.0</v>
      </c>
      <c r="L83" s="10">
        <v>432000.0</v>
      </c>
      <c r="M83" s="10" t="s">
        <v>320</v>
      </c>
      <c r="N83" s="11"/>
      <c r="O83" s="11"/>
      <c r="P83" s="10" t="s">
        <v>821</v>
      </c>
      <c r="Q83" s="10" t="s">
        <v>822</v>
      </c>
      <c r="R83" s="10" t="s">
        <v>274</v>
      </c>
      <c r="S83" s="10" t="s">
        <v>823</v>
      </c>
      <c r="T83" s="10" t="s">
        <v>824</v>
      </c>
      <c r="U83" s="10" t="s">
        <v>825</v>
      </c>
      <c r="V83" s="11"/>
      <c r="W83" s="11"/>
      <c r="X83" s="11"/>
      <c r="Y83" s="10">
        <v>1003.0</v>
      </c>
      <c r="Z83" s="10" t="s">
        <v>279</v>
      </c>
      <c r="AA83" s="10" t="s">
        <v>279</v>
      </c>
      <c r="AB83" s="10" t="s">
        <v>279</v>
      </c>
      <c r="AC83" s="10" t="s">
        <v>826</v>
      </c>
      <c r="AD83" s="11"/>
      <c r="AE83" s="11"/>
      <c r="AF83" s="40"/>
      <c r="AG83" s="40"/>
      <c r="AH83" s="40"/>
      <c r="AI83" s="40"/>
      <c r="AJ83" s="40"/>
      <c r="AK83" s="40"/>
      <c r="AL83" s="40"/>
      <c r="AM83" s="40"/>
      <c r="AN83" s="40"/>
      <c r="AO83" s="40"/>
      <c r="AP83" s="40"/>
      <c r="AQ83" s="40"/>
      <c r="AR83" s="40"/>
      <c r="AS83" s="40"/>
      <c r="AT83" s="40"/>
    </row>
    <row r="84">
      <c r="A84" s="41">
        <v>12.0</v>
      </c>
      <c r="B84" s="42" t="s">
        <v>317</v>
      </c>
      <c r="C84" s="16" t="s">
        <v>265</v>
      </c>
      <c r="D84" s="16" t="s">
        <v>266</v>
      </c>
      <c r="E84" s="16" t="s">
        <v>267</v>
      </c>
      <c r="F84" s="16" t="s">
        <v>268</v>
      </c>
      <c r="G84" s="43">
        <v>3.0</v>
      </c>
      <c r="H84" s="16" t="s">
        <v>318</v>
      </c>
      <c r="I84" s="16">
        <v>9.0</v>
      </c>
      <c r="J84" s="16" t="s">
        <v>319</v>
      </c>
      <c r="K84" s="16">
        <v>1500.0</v>
      </c>
      <c r="L84" s="16">
        <v>432000.0</v>
      </c>
      <c r="M84" s="16" t="s">
        <v>320</v>
      </c>
      <c r="N84" s="17"/>
      <c r="O84" s="17"/>
      <c r="P84" s="16" t="s">
        <v>827</v>
      </c>
      <c r="Q84" s="22" t="s">
        <v>617</v>
      </c>
      <c r="R84" s="16" t="s">
        <v>274</v>
      </c>
      <c r="S84" s="16" t="s">
        <v>828</v>
      </c>
      <c r="T84" s="16" t="s">
        <v>829</v>
      </c>
      <c r="U84" s="16" t="s">
        <v>830</v>
      </c>
      <c r="V84" s="17"/>
      <c r="W84" s="17"/>
      <c r="X84" s="17"/>
      <c r="Y84" s="16">
        <v>1463.0</v>
      </c>
      <c r="Z84" s="16" t="s">
        <v>279</v>
      </c>
      <c r="AA84" s="16" t="s">
        <v>279</v>
      </c>
      <c r="AB84" s="16" t="s">
        <v>279</v>
      </c>
      <c r="AC84" s="16" t="s">
        <v>831</v>
      </c>
      <c r="AD84" s="17"/>
      <c r="AE84" s="17"/>
      <c r="AF84" s="44"/>
      <c r="AG84" s="44"/>
      <c r="AH84" s="44"/>
      <c r="AI84" s="44"/>
      <c r="AJ84" s="44"/>
      <c r="AK84" s="44"/>
      <c r="AL84" s="44"/>
      <c r="AM84" s="44"/>
      <c r="AN84" s="44"/>
      <c r="AO84" s="44"/>
      <c r="AP84" s="44"/>
      <c r="AQ84" s="44"/>
      <c r="AR84" s="44"/>
      <c r="AS84" s="44"/>
      <c r="AT84" s="44"/>
    </row>
    <row r="85">
      <c r="A85" s="12">
        <v>12.0</v>
      </c>
      <c r="B85" s="38" t="s">
        <v>317</v>
      </c>
      <c r="C85" s="10" t="s">
        <v>265</v>
      </c>
      <c r="D85" s="10" t="s">
        <v>266</v>
      </c>
      <c r="E85" s="10" t="s">
        <v>267</v>
      </c>
      <c r="F85" s="10" t="s">
        <v>268</v>
      </c>
      <c r="G85" s="39">
        <v>3.0</v>
      </c>
      <c r="H85" s="10" t="s">
        <v>318</v>
      </c>
      <c r="I85" s="10">
        <v>9.0</v>
      </c>
      <c r="J85" s="10" t="s">
        <v>319</v>
      </c>
      <c r="K85" s="10">
        <v>1500.0</v>
      </c>
      <c r="L85" s="10">
        <v>432000.0</v>
      </c>
      <c r="M85" s="10" t="s">
        <v>320</v>
      </c>
      <c r="N85" s="11"/>
      <c r="O85" s="11"/>
      <c r="P85" s="10" t="s">
        <v>832</v>
      </c>
      <c r="Q85" s="10" t="s">
        <v>833</v>
      </c>
      <c r="R85" s="10" t="s">
        <v>274</v>
      </c>
      <c r="S85" s="10" t="s">
        <v>834</v>
      </c>
      <c r="T85" s="10" t="s">
        <v>835</v>
      </c>
      <c r="U85" s="10" t="s">
        <v>836</v>
      </c>
      <c r="V85" s="11"/>
      <c r="W85" s="11"/>
      <c r="X85" s="11"/>
      <c r="Y85" s="10">
        <v>1123.0</v>
      </c>
      <c r="Z85" s="10" t="s">
        <v>279</v>
      </c>
      <c r="AA85" s="10" t="s">
        <v>279</v>
      </c>
      <c r="AB85" s="10" t="s">
        <v>279</v>
      </c>
      <c r="AC85" s="10" t="s">
        <v>837</v>
      </c>
      <c r="AD85" s="11"/>
      <c r="AE85" s="11"/>
      <c r="AF85" s="40"/>
      <c r="AG85" s="40"/>
      <c r="AH85" s="40"/>
      <c r="AI85" s="40"/>
      <c r="AJ85" s="40"/>
      <c r="AK85" s="40"/>
      <c r="AL85" s="40"/>
      <c r="AM85" s="40"/>
      <c r="AN85" s="40"/>
      <c r="AO85" s="40"/>
      <c r="AP85" s="40"/>
      <c r="AQ85" s="40"/>
      <c r="AR85" s="40"/>
      <c r="AS85" s="40"/>
      <c r="AT85" s="40"/>
    </row>
    <row r="86">
      <c r="A86" s="12">
        <v>12.0</v>
      </c>
      <c r="B86" s="38" t="s">
        <v>317</v>
      </c>
      <c r="C86" s="10" t="s">
        <v>265</v>
      </c>
      <c r="D86" s="10" t="s">
        <v>266</v>
      </c>
      <c r="E86" s="10" t="s">
        <v>267</v>
      </c>
      <c r="F86" s="10" t="s">
        <v>268</v>
      </c>
      <c r="G86" s="39">
        <v>3.0</v>
      </c>
      <c r="H86" s="10" t="s">
        <v>318</v>
      </c>
      <c r="I86" s="10">
        <v>9.0</v>
      </c>
      <c r="J86" s="10" t="s">
        <v>319</v>
      </c>
      <c r="K86" s="10">
        <v>1500.0</v>
      </c>
      <c r="L86" s="10">
        <v>432000.0</v>
      </c>
      <c r="M86" s="10" t="s">
        <v>320</v>
      </c>
      <c r="N86" s="11"/>
      <c r="O86" s="11"/>
      <c r="P86" s="10" t="s">
        <v>838</v>
      </c>
      <c r="Q86" s="10" t="s">
        <v>839</v>
      </c>
      <c r="R86" s="10" t="s">
        <v>274</v>
      </c>
      <c r="S86" s="10" t="s">
        <v>840</v>
      </c>
      <c r="T86" s="10" t="s">
        <v>841</v>
      </c>
      <c r="U86" s="10" t="s">
        <v>842</v>
      </c>
      <c r="V86" s="11"/>
      <c r="W86" s="11"/>
      <c r="X86" s="11"/>
      <c r="Y86" s="10">
        <v>1090.0</v>
      </c>
      <c r="Z86" s="10" t="s">
        <v>843</v>
      </c>
      <c r="AA86" s="10" t="s">
        <v>279</v>
      </c>
      <c r="AB86" s="10" t="s">
        <v>279</v>
      </c>
      <c r="AC86" s="10" t="s">
        <v>844</v>
      </c>
      <c r="AD86" s="11"/>
      <c r="AE86" s="11"/>
      <c r="AF86" s="40"/>
      <c r="AG86" s="40"/>
      <c r="AH86" s="40"/>
      <c r="AI86" s="40"/>
      <c r="AJ86" s="40"/>
      <c r="AK86" s="40"/>
      <c r="AL86" s="40"/>
      <c r="AM86" s="40"/>
      <c r="AN86" s="40"/>
      <c r="AO86" s="40"/>
      <c r="AP86" s="40"/>
      <c r="AQ86" s="40"/>
      <c r="AR86" s="40"/>
      <c r="AS86" s="40"/>
      <c r="AT86" s="40"/>
    </row>
    <row r="87">
      <c r="A87" s="61">
        <v>13.0</v>
      </c>
      <c r="B87" s="62" t="s">
        <v>339</v>
      </c>
      <c r="C87" s="63" t="s">
        <v>265</v>
      </c>
      <c r="D87" s="63" t="s">
        <v>266</v>
      </c>
      <c r="E87" s="63" t="s">
        <v>267</v>
      </c>
      <c r="F87" s="63" t="s">
        <v>268</v>
      </c>
      <c r="G87" s="64">
        <v>3.0</v>
      </c>
      <c r="H87" s="63" t="s">
        <v>340</v>
      </c>
      <c r="I87" s="65">
        <v>9.0</v>
      </c>
      <c r="J87" s="63" t="s">
        <v>341</v>
      </c>
      <c r="K87" s="65">
        <v>1500.0</v>
      </c>
      <c r="L87" s="65">
        <v>432000.0</v>
      </c>
      <c r="M87" s="66" t="s">
        <v>342</v>
      </c>
      <c r="N87" s="67"/>
      <c r="O87" s="67"/>
      <c r="P87" s="63" t="s">
        <v>845</v>
      </c>
      <c r="Q87" s="63" t="s">
        <v>846</v>
      </c>
      <c r="R87" s="63" t="s">
        <v>274</v>
      </c>
      <c r="S87" s="63" t="s">
        <v>847</v>
      </c>
      <c r="T87" s="63" t="s">
        <v>848</v>
      </c>
      <c r="U87" s="66" t="s">
        <v>849</v>
      </c>
      <c r="V87" s="67"/>
      <c r="W87" s="67"/>
      <c r="X87" s="67"/>
      <c r="Y87" s="65">
        <v>907.0</v>
      </c>
      <c r="Z87" s="63" t="s">
        <v>850</v>
      </c>
      <c r="AA87" s="63" t="s">
        <v>279</v>
      </c>
      <c r="AB87" s="63" t="s">
        <v>279</v>
      </c>
      <c r="AC87" s="63" t="s">
        <v>851</v>
      </c>
      <c r="AD87" s="68"/>
      <c r="AE87" s="68"/>
      <c r="AS87" s="69"/>
      <c r="AT87" s="69"/>
    </row>
    <row r="88">
      <c r="A88" s="70">
        <v>13.0</v>
      </c>
      <c r="B88" s="71" t="s">
        <v>339</v>
      </c>
      <c r="C88" s="72" t="s">
        <v>265</v>
      </c>
      <c r="D88" s="72" t="s">
        <v>266</v>
      </c>
      <c r="E88" s="72" t="s">
        <v>267</v>
      </c>
      <c r="F88" s="72" t="s">
        <v>268</v>
      </c>
      <c r="G88" s="73">
        <v>3.0</v>
      </c>
      <c r="H88" s="72" t="s">
        <v>340</v>
      </c>
      <c r="I88" s="74">
        <v>9.0</v>
      </c>
      <c r="J88" s="72" t="s">
        <v>341</v>
      </c>
      <c r="K88" s="74">
        <v>1500.0</v>
      </c>
      <c r="L88" s="74">
        <v>432000.0</v>
      </c>
      <c r="M88" s="75" t="s">
        <v>342</v>
      </c>
      <c r="N88" s="76"/>
      <c r="O88" s="76"/>
      <c r="P88" s="72" t="s">
        <v>852</v>
      </c>
      <c r="Q88" s="29" t="s">
        <v>738</v>
      </c>
      <c r="R88" s="72" t="s">
        <v>274</v>
      </c>
      <c r="S88" s="72" t="s">
        <v>853</v>
      </c>
      <c r="T88" s="72" t="s">
        <v>854</v>
      </c>
      <c r="U88" s="75" t="s">
        <v>855</v>
      </c>
      <c r="V88" s="76"/>
      <c r="W88" s="76"/>
      <c r="X88" s="76"/>
      <c r="Y88" s="74">
        <v>1325.0</v>
      </c>
      <c r="Z88" s="72" t="s">
        <v>355</v>
      </c>
      <c r="AA88" s="72" t="s">
        <v>355</v>
      </c>
      <c r="AB88" s="72" t="s">
        <v>355</v>
      </c>
      <c r="AC88" s="72" t="s">
        <v>856</v>
      </c>
      <c r="AD88" s="77"/>
      <c r="AE88" s="77"/>
      <c r="AF88" s="78"/>
      <c r="AG88" s="78"/>
      <c r="AH88" s="78"/>
      <c r="AI88" s="78"/>
      <c r="AJ88" s="78"/>
      <c r="AK88" s="78"/>
      <c r="AL88" s="78"/>
      <c r="AM88" s="78"/>
      <c r="AN88" s="78"/>
      <c r="AO88" s="78"/>
      <c r="AP88" s="78"/>
      <c r="AQ88" s="78"/>
      <c r="AR88" s="78"/>
      <c r="AS88" s="79"/>
      <c r="AT88" s="79"/>
    </row>
    <row r="89">
      <c r="A89" s="61">
        <v>13.0</v>
      </c>
      <c r="B89" s="62" t="s">
        <v>339</v>
      </c>
      <c r="C89" s="63" t="s">
        <v>265</v>
      </c>
      <c r="D89" s="63" t="s">
        <v>266</v>
      </c>
      <c r="E89" s="63" t="s">
        <v>267</v>
      </c>
      <c r="F89" s="63" t="s">
        <v>268</v>
      </c>
      <c r="G89" s="64">
        <v>3.0</v>
      </c>
      <c r="H89" s="63" t="s">
        <v>340</v>
      </c>
      <c r="I89" s="65">
        <v>9.0</v>
      </c>
      <c r="J89" s="63" t="s">
        <v>341</v>
      </c>
      <c r="K89" s="65">
        <v>1500.0</v>
      </c>
      <c r="L89" s="65">
        <v>432000.0</v>
      </c>
      <c r="M89" s="66" t="s">
        <v>342</v>
      </c>
      <c r="N89" s="67"/>
      <c r="O89" s="67"/>
      <c r="P89" s="63" t="s">
        <v>857</v>
      </c>
      <c r="Q89" s="63" t="s">
        <v>858</v>
      </c>
      <c r="R89" s="63" t="s">
        <v>274</v>
      </c>
      <c r="S89" s="63" t="s">
        <v>859</v>
      </c>
      <c r="T89" s="63" t="s">
        <v>860</v>
      </c>
      <c r="U89" s="66" t="s">
        <v>861</v>
      </c>
      <c r="V89" s="67"/>
      <c r="W89" s="67"/>
      <c r="X89" s="67"/>
      <c r="Y89" s="65">
        <v>1370.0</v>
      </c>
      <c r="Z89" s="63" t="s">
        <v>774</v>
      </c>
      <c r="AA89" s="63" t="s">
        <v>279</v>
      </c>
      <c r="AB89" s="63" t="s">
        <v>279</v>
      </c>
      <c r="AC89" s="63" t="s">
        <v>862</v>
      </c>
      <c r="AD89" s="68"/>
      <c r="AE89" s="68"/>
      <c r="AS89" s="69"/>
      <c r="AT89" s="69"/>
    </row>
    <row r="90">
      <c r="A90" s="61">
        <v>13.0</v>
      </c>
      <c r="B90" s="62" t="s">
        <v>339</v>
      </c>
      <c r="C90" s="63" t="s">
        <v>265</v>
      </c>
      <c r="D90" s="63" t="s">
        <v>266</v>
      </c>
      <c r="E90" s="63" t="s">
        <v>267</v>
      </c>
      <c r="F90" s="63" t="s">
        <v>268</v>
      </c>
      <c r="G90" s="64">
        <v>3.0</v>
      </c>
      <c r="H90" s="63" t="s">
        <v>340</v>
      </c>
      <c r="I90" s="65">
        <v>9.0</v>
      </c>
      <c r="J90" s="63" t="s">
        <v>341</v>
      </c>
      <c r="K90" s="65">
        <v>1500.0</v>
      </c>
      <c r="L90" s="65">
        <v>432000.0</v>
      </c>
      <c r="M90" s="66" t="s">
        <v>342</v>
      </c>
      <c r="N90" s="67"/>
      <c r="O90" s="67"/>
      <c r="P90" s="63" t="s">
        <v>863</v>
      </c>
      <c r="Q90" s="63" t="s">
        <v>864</v>
      </c>
      <c r="R90" s="63" t="s">
        <v>274</v>
      </c>
      <c r="S90" s="63" t="s">
        <v>865</v>
      </c>
      <c r="T90" s="63" t="s">
        <v>866</v>
      </c>
      <c r="U90" s="66" t="s">
        <v>867</v>
      </c>
      <c r="V90" s="67"/>
      <c r="W90" s="67"/>
      <c r="X90" s="67"/>
      <c r="Y90" s="65">
        <v>757.0</v>
      </c>
      <c r="Z90" s="63" t="s">
        <v>279</v>
      </c>
      <c r="AA90" s="63" t="s">
        <v>279</v>
      </c>
      <c r="AB90" s="63" t="s">
        <v>279</v>
      </c>
      <c r="AC90" s="63" t="s">
        <v>868</v>
      </c>
      <c r="AD90" s="68"/>
      <c r="AE90" s="68"/>
      <c r="AS90" s="69"/>
      <c r="AT90" s="69"/>
    </row>
    <row r="91">
      <c r="A91" s="12">
        <v>14.0</v>
      </c>
      <c r="B91" s="38" t="s">
        <v>375</v>
      </c>
      <c r="C91" s="10" t="s">
        <v>376</v>
      </c>
      <c r="D91" s="10" t="s">
        <v>377</v>
      </c>
      <c r="E91" s="10" t="s">
        <v>267</v>
      </c>
      <c r="F91" s="10" t="s">
        <v>268</v>
      </c>
      <c r="G91" s="39">
        <v>3.0</v>
      </c>
      <c r="H91" s="10" t="s">
        <v>378</v>
      </c>
      <c r="I91" s="10">
        <v>9.0</v>
      </c>
      <c r="J91" s="10" t="s">
        <v>379</v>
      </c>
      <c r="K91" s="10">
        <v>1500.0</v>
      </c>
      <c r="L91" s="10">
        <v>432000.0</v>
      </c>
      <c r="M91" s="10" t="s">
        <v>380</v>
      </c>
      <c r="N91" s="11"/>
      <c r="O91" s="11"/>
      <c r="P91" s="10" t="s">
        <v>869</v>
      </c>
      <c r="Q91" s="10" t="s">
        <v>870</v>
      </c>
      <c r="R91" s="10" t="s">
        <v>274</v>
      </c>
      <c r="S91" s="10" t="s">
        <v>871</v>
      </c>
      <c r="T91" s="10" t="s">
        <v>872</v>
      </c>
      <c r="U91" s="10" t="s">
        <v>873</v>
      </c>
      <c r="V91" s="11"/>
      <c r="W91" s="11"/>
      <c r="X91" s="11"/>
      <c r="Y91" s="10">
        <v>1308.0</v>
      </c>
      <c r="Z91" s="10" t="s">
        <v>279</v>
      </c>
      <c r="AA91" s="10" t="s">
        <v>279</v>
      </c>
      <c r="AB91" s="10" t="s">
        <v>279</v>
      </c>
      <c r="AC91" s="10" t="s">
        <v>874</v>
      </c>
      <c r="AD91" s="11"/>
      <c r="AE91" s="11"/>
    </row>
    <row r="92">
      <c r="A92" s="12">
        <v>14.0</v>
      </c>
      <c r="B92" s="38" t="s">
        <v>375</v>
      </c>
      <c r="C92" s="10" t="s">
        <v>376</v>
      </c>
      <c r="D92" s="10" t="s">
        <v>377</v>
      </c>
      <c r="E92" s="10" t="s">
        <v>267</v>
      </c>
      <c r="F92" s="10" t="s">
        <v>268</v>
      </c>
      <c r="G92" s="39">
        <v>3.0</v>
      </c>
      <c r="H92" s="10" t="s">
        <v>378</v>
      </c>
      <c r="I92" s="10">
        <v>9.0</v>
      </c>
      <c r="J92" s="10" t="s">
        <v>379</v>
      </c>
      <c r="K92" s="10">
        <v>1500.0</v>
      </c>
      <c r="L92" s="10">
        <v>432000.0</v>
      </c>
      <c r="M92" s="10" t="s">
        <v>380</v>
      </c>
      <c r="N92" s="11"/>
      <c r="O92" s="11"/>
      <c r="P92" s="10" t="s">
        <v>875</v>
      </c>
      <c r="Q92" s="10" t="s">
        <v>876</v>
      </c>
      <c r="R92" s="10" t="s">
        <v>274</v>
      </c>
      <c r="S92" s="10" t="s">
        <v>877</v>
      </c>
      <c r="T92" s="10" t="s">
        <v>878</v>
      </c>
      <c r="U92" s="10" t="s">
        <v>879</v>
      </c>
      <c r="V92" s="11"/>
      <c r="W92" s="11"/>
      <c r="X92" s="11"/>
      <c r="Y92" s="10">
        <v>1205.0</v>
      </c>
      <c r="Z92" s="10" t="s">
        <v>880</v>
      </c>
      <c r="AA92" s="10" t="s">
        <v>279</v>
      </c>
      <c r="AB92" s="10" t="s">
        <v>279</v>
      </c>
      <c r="AC92" s="10" t="s">
        <v>881</v>
      </c>
      <c r="AD92" s="11"/>
      <c r="AE92" s="11"/>
    </row>
    <row r="93">
      <c r="A93" s="12">
        <v>14.0</v>
      </c>
      <c r="B93" s="38" t="s">
        <v>375</v>
      </c>
      <c r="C93" s="10" t="s">
        <v>376</v>
      </c>
      <c r="D93" s="10" t="s">
        <v>377</v>
      </c>
      <c r="E93" s="10" t="s">
        <v>267</v>
      </c>
      <c r="F93" s="10" t="s">
        <v>268</v>
      </c>
      <c r="G93" s="39">
        <v>3.0</v>
      </c>
      <c r="H93" s="10" t="s">
        <v>378</v>
      </c>
      <c r="I93" s="10">
        <v>9.0</v>
      </c>
      <c r="J93" s="10" t="s">
        <v>379</v>
      </c>
      <c r="K93" s="10">
        <v>1500.0</v>
      </c>
      <c r="L93" s="10">
        <v>432000.0</v>
      </c>
      <c r="M93" s="10" t="s">
        <v>380</v>
      </c>
      <c r="N93" s="11"/>
      <c r="O93" s="11"/>
      <c r="P93" s="10" t="s">
        <v>882</v>
      </c>
      <c r="Q93" s="10" t="s">
        <v>883</v>
      </c>
      <c r="R93" s="10" t="s">
        <v>274</v>
      </c>
      <c r="S93" s="10" t="s">
        <v>884</v>
      </c>
      <c r="T93" s="10" t="s">
        <v>885</v>
      </c>
      <c r="U93" s="10" t="s">
        <v>886</v>
      </c>
      <c r="V93" s="11"/>
      <c r="W93" s="11"/>
      <c r="X93" s="11"/>
      <c r="Y93" s="10">
        <v>922.0</v>
      </c>
      <c r="Z93" s="10" t="s">
        <v>279</v>
      </c>
      <c r="AA93" s="10" t="s">
        <v>279</v>
      </c>
      <c r="AB93" s="10" t="s">
        <v>279</v>
      </c>
      <c r="AC93" s="10" t="s">
        <v>887</v>
      </c>
      <c r="AD93" s="11"/>
      <c r="AE93" s="11"/>
    </row>
    <row r="94">
      <c r="A94" s="12">
        <v>14.0</v>
      </c>
      <c r="B94" s="38" t="s">
        <v>375</v>
      </c>
      <c r="C94" s="10" t="s">
        <v>376</v>
      </c>
      <c r="D94" s="10" t="s">
        <v>377</v>
      </c>
      <c r="E94" s="10" t="s">
        <v>267</v>
      </c>
      <c r="F94" s="10" t="s">
        <v>268</v>
      </c>
      <c r="G94" s="39">
        <v>3.0</v>
      </c>
      <c r="H94" s="10" t="s">
        <v>378</v>
      </c>
      <c r="I94" s="10">
        <v>9.0</v>
      </c>
      <c r="J94" s="10" t="s">
        <v>379</v>
      </c>
      <c r="K94" s="10">
        <v>1500.0</v>
      </c>
      <c r="L94" s="10">
        <v>432000.0</v>
      </c>
      <c r="M94" s="10" t="s">
        <v>380</v>
      </c>
      <c r="N94" s="11"/>
      <c r="O94" s="11"/>
      <c r="P94" s="10" t="s">
        <v>888</v>
      </c>
      <c r="Q94" s="10" t="s">
        <v>889</v>
      </c>
      <c r="R94" s="10" t="s">
        <v>274</v>
      </c>
      <c r="S94" s="10" t="s">
        <v>890</v>
      </c>
      <c r="T94" s="10" t="s">
        <v>891</v>
      </c>
      <c r="U94" s="10" t="s">
        <v>892</v>
      </c>
      <c r="V94" s="11"/>
      <c r="W94" s="11"/>
      <c r="X94" s="11"/>
      <c r="Y94" s="10">
        <v>1331.0</v>
      </c>
      <c r="Z94" s="10" t="s">
        <v>893</v>
      </c>
      <c r="AA94" s="10" t="s">
        <v>279</v>
      </c>
      <c r="AB94" s="10" t="s">
        <v>279</v>
      </c>
      <c r="AC94" s="10" t="s">
        <v>894</v>
      </c>
      <c r="AD94" s="11"/>
      <c r="AE94" s="11"/>
    </row>
    <row r="95">
      <c r="A95" s="12">
        <v>14.0</v>
      </c>
      <c r="B95" s="38" t="s">
        <v>375</v>
      </c>
      <c r="C95" s="10" t="s">
        <v>376</v>
      </c>
      <c r="D95" s="10" t="s">
        <v>377</v>
      </c>
      <c r="E95" s="10" t="s">
        <v>267</v>
      </c>
      <c r="F95" s="10" t="s">
        <v>268</v>
      </c>
      <c r="G95" s="39">
        <v>3.0</v>
      </c>
      <c r="H95" s="10" t="s">
        <v>378</v>
      </c>
      <c r="I95" s="10">
        <v>9.0</v>
      </c>
      <c r="J95" s="10" t="s">
        <v>379</v>
      </c>
      <c r="K95" s="10">
        <v>1500.0</v>
      </c>
      <c r="L95" s="10">
        <v>432000.0</v>
      </c>
      <c r="M95" s="10" t="s">
        <v>380</v>
      </c>
      <c r="N95" s="11"/>
      <c r="O95" s="11"/>
      <c r="P95" s="10" t="s">
        <v>895</v>
      </c>
      <c r="Q95" s="10" t="s">
        <v>896</v>
      </c>
      <c r="R95" s="10" t="s">
        <v>274</v>
      </c>
      <c r="S95" s="10" t="s">
        <v>897</v>
      </c>
      <c r="T95" s="10" t="s">
        <v>898</v>
      </c>
      <c r="U95" s="10" t="s">
        <v>899</v>
      </c>
      <c r="V95" s="11"/>
      <c r="W95" s="11"/>
      <c r="X95" s="11"/>
      <c r="Y95" s="10">
        <v>383.0</v>
      </c>
      <c r="Z95" s="10" t="s">
        <v>279</v>
      </c>
      <c r="AA95" s="10" t="s">
        <v>279</v>
      </c>
      <c r="AB95" s="10" t="s">
        <v>279</v>
      </c>
      <c r="AC95" s="10" t="s">
        <v>900</v>
      </c>
      <c r="AD95" s="11"/>
      <c r="AE95" s="11"/>
    </row>
    <row r="96">
      <c r="A96" s="12">
        <v>15.0</v>
      </c>
      <c r="B96" s="38" t="s">
        <v>406</v>
      </c>
      <c r="C96" s="10" t="s">
        <v>376</v>
      </c>
      <c r="D96" s="10" t="s">
        <v>377</v>
      </c>
      <c r="E96" s="10" t="s">
        <v>267</v>
      </c>
      <c r="F96" s="10" t="s">
        <v>268</v>
      </c>
      <c r="G96" s="39">
        <v>3.0</v>
      </c>
      <c r="H96" s="10" t="s">
        <v>407</v>
      </c>
      <c r="I96" s="10">
        <v>9.0</v>
      </c>
      <c r="J96" s="10" t="s">
        <v>408</v>
      </c>
      <c r="K96" s="10">
        <v>1500.0</v>
      </c>
      <c r="L96" s="10">
        <v>432000.0</v>
      </c>
      <c r="M96" s="10" t="s">
        <v>409</v>
      </c>
      <c r="N96" s="11"/>
      <c r="O96" s="11"/>
      <c r="P96" s="10" t="s">
        <v>901</v>
      </c>
      <c r="Q96" s="10" t="s">
        <v>902</v>
      </c>
      <c r="R96" s="10" t="s">
        <v>274</v>
      </c>
      <c r="S96" s="10" t="s">
        <v>903</v>
      </c>
      <c r="T96" s="10" t="s">
        <v>904</v>
      </c>
      <c r="U96" s="10" t="s">
        <v>905</v>
      </c>
      <c r="V96" s="11"/>
      <c r="W96" s="11"/>
      <c r="X96" s="11"/>
      <c r="Y96" s="10">
        <v>949.0</v>
      </c>
      <c r="Z96" s="10" t="s">
        <v>279</v>
      </c>
      <c r="AA96" s="10" t="s">
        <v>279</v>
      </c>
      <c r="AB96" s="10" t="s">
        <v>279</v>
      </c>
      <c r="AC96" s="10" t="s">
        <v>906</v>
      </c>
      <c r="AD96" s="11"/>
      <c r="AE96" s="11"/>
    </row>
    <row r="97">
      <c r="A97" s="12">
        <v>15.0</v>
      </c>
      <c r="B97" s="38" t="s">
        <v>406</v>
      </c>
      <c r="C97" s="10" t="s">
        <v>376</v>
      </c>
      <c r="D97" s="10" t="s">
        <v>377</v>
      </c>
      <c r="E97" s="10" t="s">
        <v>267</v>
      </c>
      <c r="F97" s="10" t="s">
        <v>268</v>
      </c>
      <c r="G97" s="39">
        <v>3.0</v>
      </c>
      <c r="H97" s="10" t="s">
        <v>407</v>
      </c>
      <c r="I97" s="10">
        <v>9.0</v>
      </c>
      <c r="J97" s="10" t="s">
        <v>408</v>
      </c>
      <c r="K97" s="10">
        <v>1500.0</v>
      </c>
      <c r="L97" s="10">
        <v>432000.0</v>
      </c>
      <c r="M97" s="10" t="s">
        <v>409</v>
      </c>
      <c r="N97" s="11"/>
      <c r="O97" s="11"/>
      <c r="P97" s="10" t="s">
        <v>907</v>
      </c>
      <c r="Q97" s="10" t="s">
        <v>908</v>
      </c>
      <c r="R97" s="10" t="s">
        <v>274</v>
      </c>
      <c r="S97" s="10" t="s">
        <v>909</v>
      </c>
      <c r="T97" s="10" t="s">
        <v>910</v>
      </c>
      <c r="U97" s="10" t="s">
        <v>911</v>
      </c>
      <c r="V97" s="11"/>
      <c r="W97" s="11"/>
      <c r="X97" s="11"/>
      <c r="Y97" s="10">
        <v>1486.0</v>
      </c>
      <c r="Z97" s="10" t="s">
        <v>279</v>
      </c>
      <c r="AA97" s="10" t="s">
        <v>279</v>
      </c>
      <c r="AB97" s="10" t="s">
        <v>279</v>
      </c>
      <c r="AC97" s="10" t="s">
        <v>912</v>
      </c>
      <c r="AD97" s="11"/>
      <c r="AE97" s="11"/>
    </row>
    <row r="98">
      <c r="A98" s="12">
        <v>15.0</v>
      </c>
      <c r="B98" s="38" t="s">
        <v>406</v>
      </c>
      <c r="C98" s="10" t="s">
        <v>376</v>
      </c>
      <c r="D98" s="10" t="s">
        <v>377</v>
      </c>
      <c r="E98" s="10" t="s">
        <v>267</v>
      </c>
      <c r="F98" s="10" t="s">
        <v>268</v>
      </c>
      <c r="G98" s="39">
        <v>3.0</v>
      </c>
      <c r="H98" s="10" t="s">
        <v>407</v>
      </c>
      <c r="I98" s="10">
        <v>9.0</v>
      </c>
      <c r="J98" s="10" t="s">
        <v>408</v>
      </c>
      <c r="K98" s="10">
        <v>1500.0</v>
      </c>
      <c r="L98" s="10">
        <v>432000.0</v>
      </c>
      <c r="M98" s="10" t="s">
        <v>409</v>
      </c>
      <c r="N98" s="11"/>
      <c r="O98" s="11"/>
      <c r="P98" s="10" t="s">
        <v>913</v>
      </c>
      <c r="Q98" s="10" t="s">
        <v>914</v>
      </c>
      <c r="R98" s="10" t="s">
        <v>274</v>
      </c>
      <c r="S98" s="10" t="s">
        <v>915</v>
      </c>
      <c r="T98" s="10" t="s">
        <v>916</v>
      </c>
      <c r="U98" s="10" t="s">
        <v>917</v>
      </c>
      <c r="V98" s="11"/>
      <c r="W98" s="11"/>
      <c r="X98" s="11"/>
      <c r="Y98" s="10">
        <v>599.0</v>
      </c>
      <c r="Z98" s="10" t="s">
        <v>918</v>
      </c>
      <c r="AA98" s="10" t="s">
        <v>279</v>
      </c>
      <c r="AB98" s="10" t="s">
        <v>279</v>
      </c>
      <c r="AC98" s="10" t="s">
        <v>919</v>
      </c>
      <c r="AD98" s="11"/>
      <c r="AE98" s="11"/>
    </row>
    <row r="99">
      <c r="A99" s="12">
        <v>15.0</v>
      </c>
      <c r="B99" s="38" t="s">
        <v>406</v>
      </c>
      <c r="C99" s="10" t="s">
        <v>376</v>
      </c>
      <c r="D99" s="10" t="s">
        <v>377</v>
      </c>
      <c r="E99" s="10" t="s">
        <v>267</v>
      </c>
      <c r="F99" s="10" t="s">
        <v>268</v>
      </c>
      <c r="G99" s="39">
        <v>3.0</v>
      </c>
      <c r="H99" s="10" t="s">
        <v>407</v>
      </c>
      <c r="I99" s="10">
        <v>9.0</v>
      </c>
      <c r="J99" s="10" t="s">
        <v>408</v>
      </c>
      <c r="K99" s="10">
        <v>1500.0</v>
      </c>
      <c r="L99" s="10">
        <v>432000.0</v>
      </c>
      <c r="M99" s="10" t="s">
        <v>409</v>
      </c>
      <c r="N99" s="11"/>
      <c r="O99" s="11"/>
      <c r="P99" s="10" t="s">
        <v>920</v>
      </c>
      <c r="Q99" s="10" t="s">
        <v>921</v>
      </c>
      <c r="R99" s="10" t="s">
        <v>274</v>
      </c>
      <c r="S99" s="10" t="s">
        <v>922</v>
      </c>
      <c r="T99" s="10" t="s">
        <v>923</v>
      </c>
      <c r="U99" s="10" t="s">
        <v>924</v>
      </c>
      <c r="V99" s="11"/>
      <c r="W99" s="11"/>
      <c r="X99" s="11"/>
      <c r="Y99" s="10">
        <v>712.0</v>
      </c>
      <c r="Z99" s="10" t="s">
        <v>279</v>
      </c>
      <c r="AA99" s="10" t="s">
        <v>279</v>
      </c>
      <c r="AB99" s="10" t="s">
        <v>279</v>
      </c>
      <c r="AC99" s="10" t="s">
        <v>925</v>
      </c>
      <c r="AD99" s="11"/>
      <c r="AE99" s="11"/>
    </row>
    <row r="100">
      <c r="A100" s="12">
        <v>15.0</v>
      </c>
      <c r="B100" s="38" t="s">
        <v>406</v>
      </c>
      <c r="C100" s="10" t="s">
        <v>376</v>
      </c>
      <c r="D100" s="10" t="s">
        <v>377</v>
      </c>
      <c r="E100" s="10" t="s">
        <v>267</v>
      </c>
      <c r="F100" s="10" t="s">
        <v>268</v>
      </c>
      <c r="G100" s="39">
        <v>3.0</v>
      </c>
      <c r="H100" s="10" t="s">
        <v>407</v>
      </c>
      <c r="I100" s="10">
        <v>9.0</v>
      </c>
      <c r="J100" s="10" t="s">
        <v>408</v>
      </c>
      <c r="K100" s="10">
        <v>1500.0</v>
      </c>
      <c r="L100" s="10">
        <v>432000.0</v>
      </c>
      <c r="M100" s="10" t="s">
        <v>409</v>
      </c>
      <c r="N100" s="11"/>
      <c r="O100" s="11"/>
      <c r="P100" s="10" t="s">
        <v>926</v>
      </c>
      <c r="Q100" s="10" t="s">
        <v>927</v>
      </c>
      <c r="R100" s="10" t="s">
        <v>274</v>
      </c>
      <c r="S100" s="10" t="s">
        <v>928</v>
      </c>
      <c r="T100" s="10" t="s">
        <v>929</v>
      </c>
      <c r="U100" s="10" t="s">
        <v>930</v>
      </c>
      <c r="V100" s="11"/>
      <c r="W100" s="11"/>
      <c r="X100" s="11"/>
      <c r="Y100" s="10">
        <v>1361.0</v>
      </c>
      <c r="Z100" s="10" t="s">
        <v>279</v>
      </c>
      <c r="AA100" s="10" t="s">
        <v>279</v>
      </c>
      <c r="AB100" s="10" t="s">
        <v>279</v>
      </c>
      <c r="AC100" s="10" t="s">
        <v>931</v>
      </c>
      <c r="AD100" s="11"/>
      <c r="AE1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25</v>
      </c>
      <c r="B1" s="1" t="s">
        <v>26</v>
      </c>
      <c r="C1" s="12" t="s">
        <v>932</v>
      </c>
      <c r="J1" s="12" t="s">
        <v>933</v>
      </c>
      <c r="K1" s="12" t="s">
        <v>934</v>
      </c>
      <c r="L1" s="12" t="s">
        <v>935</v>
      </c>
    </row>
    <row r="2">
      <c r="A2" s="5" t="s">
        <v>61</v>
      </c>
      <c r="B2" s="5" t="s">
        <v>62</v>
      </c>
      <c r="C2" s="18">
        <f t="shared" ref="C2:C40" si="1">if(B2="Daily", 1, 0)</f>
        <v>1</v>
      </c>
      <c r="D2" s="18">
        <f>if(B2="Less than onece a week", 0.1, 0)</f>
        <v>0</v>
      </c>
      <c r="E2" s="18">
        <f t="shared" ref="E2:E40" si="2">if(B2="Serval times a week", 0.5, 0)</f>
        <v>0</v>
      </c>
      <c r="F2" s="18">
        <f t="shared" ref="F2:F40" si="3">if(B2="Multiple times per day", 1.5, 0)</f>
        <v>0</v>
      </c>
      <c r="G2" s="18">
        <f t="shared" ref="G2:G40" si="4">if(B2="Once a week", 0.3, 0)</f>
        <v>0</v>
      </c>
      <c r="H2" s="18">
        <f t="shared" ref="H2:H40" si="5">sum(C2:G2)</f>
        <v>1</v>
      </c>
      <c r="J2" s="12">
        <v>1.0</v>
      </c>
      <c r="K2" s="18">
        <f t="shared" ref="K2:K40" si="6">IF(ISNUMBER(SEARCH("1 - 2 years", A2)), 1.5, IF(ISNUMBER(SEARCH("2 - 3 years", A2)), 2.5, IF(ISNUMBER(SEARCH("Over 3 years", A2)), 3.5, 0)))
</f>
        <v>1.5</v>
      </c>
      <c r="L2" s="18">
        <f t="shared" ref="L2:L40" si="7">sum(C2:G2)</f>
        <v>1</v>
      </c>
    </row>
    <row r="3">
      <c r="A3" s="10" t="s">
        <v>61</v>
      </c>
      <c r="B3" s="10" t="s">
        <v>62</v>
      </c>
      <c r="C3" s="18">
        <f t="shared" si="1"/>
        <v>1</v>
      </c>
      <c r="D3" s="18">
        <f t="shared" ref="D3:D40" si="8">if(B3="Less than once a week", 0.1, 0)</f>
        <v>0</v>
      </c>
      <c r="E3" s="18">
        <f t="shared" si="2"/>
        <v>0</v>
      </c>
      <c r="F3" s="18">
        <f t="shared" si="3"/>
        <v>0</v>
      </c>
      <c r="G3" s="18">
        <f t="shared" si="4"/>
        <v>0</v>
      </c>
      <c r="H3" s="18">
        <f t="shared" si="5"/>
        <v>1</v>
      </c>
      <c r="J3" s="12">
        <v>15.0</v>
      </c>
      <c r="K3" s="18">
        <f t="shared" si="6"/>
        <v>1.5</v>
      </c>
      <c r="L3" s="18">
        <f t="shared" si="7"/>
        <v>1</v>
      </c>
    </row>
    <row r="4">
      <c r="A4" s="10" t="s">
        <v>61</v>
      </c>
      <c r="B4" s="10" t="s">
        <v>112</v>
      </c>
      <c r="C4" s="18">
        <f t="shared" si="1"/>
        <v>0</v>
      </c>
      <c r="D4" s="18">
        <f t="shared" si="8"/>
        <v>0</v>
      </c>
      <c r="E4" s="18">
        <f t="shared" si="2"/>
        <v>0</v>
      </c>
      <c r="F4" s="18">
        <f t="shared" si="3"/>
        <v>0</v>
      </c>
      <c r="G4" s="18">
        <f t="shared" si="4"/>
        <v>0.3</v>
      </c>
      <c r="H4" s="18">
        <f t="shared" si="5"/>
        <v>0.3</v>
      </c>
      <c r="J4" s="12">
        <v>19.0</v>
      </c>
      <c r="K4" s="18">
        <f t="shared" si="6"/>
        <v>1.5</v>
      </c>
      <c r="L4" s="18">
        <f t="shared" si="7"/>
        <v>0.3</v>
      </c>
    </row>
    <row r="5">
      <c r="A5" s="10" t="s">
        <v>61</v>
      </c>
      <c r="B5" s="10" t="s">
        <v>62</v>
      </c>
      <c r="C5" s="18">
        <f t="shared" si="1"/>
        <v>1</v>
      </c>
      <c r="D5" s="18">
        <f t="shared" si="8"/>
        <v>0</v>
      </c>
      <c r="E5" s="18">
        <f t="shared" si="2"/>
        <v>0</v>
      </c>
      <c r="F5" s="18">
        <f t="shared" si="3"/>
        <v>0</v>
      </c>
      <c r="G5" s="18">
        <f t="shared" si="4"/>
        <v>0</v>
      </c>
      <c r="H5" s="18">
        <f t="shared" si="5"/>
        <v>1</v>
      </c>
      <c r="J5" s="12">
        <v>20.0</v>
      </c>
      <c r="K5" s="18">
        <f t="shared" si="6"/>
        <v>1.5</v>
      </c>
      <c r="L5" s="18">
        <f t="shared" si="7"/>
        <v>1</v>
      </c>
    </row>
    <row r="6">
      <c r="A6" s="10" t="s">
        <v>61</v>
      </c>
      <c r="B6" s="10" t="s">
        <v>62</v>
      </c>
      <c r="C6" s="18">
        <f t="shared" si="1"/>
        <v>1</v>
      </c>
      <c r="D6" s="18">
        <f t="shared" si="8"/>
        <v>0</v>
      </c>
      <c r="E6" s="18">
        <f t="shared" si="2"/>
        <v>0</v>
      </c>
      <c r="F6" s="18">
        <f t="shared" si="3"/>
        <v>0</v>
      </c>
      <c r="G6" s="18">
        <f t="shared" si="4"/>
        <v>0</v>
      </c>
      <c r="H6" s="18">
        <f t="shared" si="5"/>
        <v>1</v>
      </c>
      <c r="J6" s="12">
        <v>22.0</v>
      </c>
      <c r="K6" s="18">
        <f t="shared" si="6"/>
        <v>1.5</v>
      </c>
      <c r="L6" s="18">
        <f t="shared" si="7"/>
        <v>1</v>
      </c>
    </row>
    <row r="7">
      <c r="A7" s="10" t="s">
        <v>61</v>
      </c>
      <c r="B7" s="10" t="s">
        <v>100</v>
      </c>
      <c r="C7" s="18">
        <f t="shared" si="1"/>
        <v>0</v>
      </c>
      <c r="D7" s="18">
        <f t="shared" si="8"/>
        <v>0</v>
      </c>
      <c r="E7" s="18">
        <f t="shared" si="2"/>
        <v>0.5</v>
      </c>
      <c r="F7" s="18">
        <f t="shared" si="3"/>
        <v>0</v>
      </c>
      <c r="G7" s="18">
        <f t="shared" si="4"/>
        <v>0</v>
      </c>
      <c r="H7" s="18">
        <f t="shared" si="5"/>
        <v>0.5</v>
      </c>
      <c r="J7" s="12">
        <v>24.0</v>
      </c>
      <c r="K7" s="18">
        <f t="shared" si="6"/>
        <v>1.5</v>
      </c>
      <c r="L7" s="18">
        <f t="shared" si="7"/>
        <v>0.5</v>
      </c>
    </row>
    <row r="8">
      <c r="A8" s="10" t="s">
        <v>61</v>
      </c>
      <c r="B8" s="10" t="s">
        <v>62</v>
      </c>
      <c r="C8" s="18">
        <f t="shared" si="1"/>
        <v>1</v>
      </c>
      <c r="D8" s="18">
        <f t="shared" si="8"/>
        <v>0</v>
      </c>
      <c r="E8" s="18">
        <f t="shared" si="2"/>
        <v>0</v>
      </c>
      <c r="F8" s="18">
        <f t="shared" si="3"/>
        <v>0</v>
      </c>
      <c r="G8" s="18">
        <f t="shared" si="4"/>
        <v>0</v>
      </c>
      <c r="H8" s="18">
        <f t="shared" si="5"/>
        <v>1</v>
      </c>
      <c r="J8" s="12">
        <v>25.0</v>
      </c>
      <c r="K8" s="18">
        <f t="shared" si="6"/>
        <v>1.5</v>
      </c>
      <c r="L8" s="18">
        <f t="shared" si="7"/>
        <v>1</v>
      </c>
    </row>
    <row r="9">
      <c r="A9" s="10" t="s">
        <v>61</v>
      </c>
      <c r="B9" s="10" t="s">
        <v>100</v>
      </c>
      <c r="C9" s="18">
        <f t="shared" si="1"/>
        <v>0</v>
      </c>
      <c r="D9" s="18">
        <f t="shared" si="8"/>
        <v>0</v>
      </c>
      <c r="E9" s="18">
        <f t="shared" si="2"/>
        <v>0.5</v>
      </c>
      <c r="F9" s="18">
        <f t="shared" si="3"/>
        <v>0</v>
      </c>
      <c r="G9" s="18">
        <f t="shared" si="4"/>
        <v>0</v>
      </c>
      <c r="H9" s="18">
        <f t="shared" si="5"/>
        <v>0.5</v>
      </c>
      <c r="J9" s="12">
        <v>28.0</v>
      </c>
      <c r="K9" s="18">
        <f t="shared" si="6"/>
        <v>1.5</v>
      </c>
      <c r="L9" s="18">
        <f t="shared" si="7"/>
        <v>0.5</v>
      </c>
    </row>
    <row r="10">
      <c r="A10" s="10" t="s">
        <v>61</v>
      </c>
      <c r="B10" s="10" t="s">
        <v>100</v>
      </c>
      <c r="C10" s="18">
        <f t="shared" si="1"/>
        <v>0</v>
      </c>
      <c r="D10" s="18">
        <f t="shared" si="8"/>
        <v>0</v>
      </c>
      <c r="E10" s="18">
        <f t="shared" si="2"/>
        <v>0.5</v>
      </c>
      <c r="F10" s="18">
        <f t="shared" si="3"/>
        <v>0</v>
      </c>
      <c r="G10" s="18">
        <f t="shared" si="4"/>
        <v>0</v>
      </c>
      <c r="H10" s="18">
        <f t="shared" si="5"/>
        <v>0.5</v>
      </c>
      <c r="J10" s="12">
        <v>30.0</v>
      </c>
      <c r="K10" s="18">
        <f t="shared" si="6"/>
        <v>1.5</v>
      </c>
      <c r="L10" s="18">
        <f t="shared" si="7"/>
        <v>0.5</v>
      </c>
    </row>
    <row r="11">
      <c r="A11" s="16" t="s">
        <v>61</v>
      </c>
      <c r="B11" s="16" t="s">
        <v>62</v>
      </c>
      <c r="C11" s="18">
        <f t="shared" si="1"/>
        <v>1</v>
      </c>
      <c r="D11" s="18">
        <f t="shared" si="8"/>
        <v>0</v>
      </c>
      <c r="E11" s="18">
        <f t="shared" si="2"/>
        <v>0</v>
      </c>
      <c r="F11" s="18">
        <f t="shared" si="3"/>
        <v>0</v>
      </c>
      <c r="G11" s="18">
        <f t="shared" si="4"/>
        <v>0</v>
      </c>
      <c r="H11" s="18">
        <f t="shared" si="5"/>
        <v>1</v>
      </c>
      <c r="J11" s="12">
        <v>34.0</v>
      </c>
      <c r="K11" s="18">
        <f t="shared" si="6"/>
        <v>1.5</v>
      </c>
      <c r="L11" s="18">
        <f t="shared" si="7"/>
        <v>1</v>
      </c>
    </row>
    <row r="12">
      <c r="A12" s="10" t="s">
        <v>61</v>
      </c>
      <c r="B12" s="10" t="s">
        <v>100</v>
      </c>
      <c r="C12" s="18">
        <f t="shared" si="1"/>
        <v>0</v>
      </c>
      <c r="D12" s="18">
        <f t="shared" si="8"/>
        <v>0</v>
      </c>
      <c r="E12" s="18">
        <f t="shared" si="2"/>
        <v>0.5</v>
      </c>
      <c r="F12" s="18">
        <f t="shared" si="3"/>
        <v>0</v>
      </c>
      <c r="G12" s="18">
        <f t="shared" si="4"/>
        <v>0</v>
      </c>
      <c r="H12" s="18">
        <f t="shared" si="5"/>
        <v>0.5</v>
      </c>
      <c r="J12" s="12">
        <v>39.0</v>
      </c>
      <c r="K12" s="18">
        <f t="shared" si="6"/>
        <v>1.5</v>
      </c>
      <c r="L12" s="18">
        <f t="shared" si="7"/>
        <v>0.5</v>
      </c>
    </row>
    <row r="13">
      <c r="A13" s="10" t="s">
        <v>99</v>
      </c>
      <c r="B13" s="10" t="s">
        <v>100</v>
      </c>
      <c r="C13" s="18">
        <f t="shared" si="1"/>
        <v>0</v>
      </c>
      <c r="D13" s="18">
        <f t="shared" si="8"/>
        <v>0</v>
      </c>
      <c r="E13" s="18">
        <f t="shared" si="2"/>
        <v>0.5</v>
      </c>
      <c r="F13" s="18">
        <f t="shared" si="3"/>
        <v>0</v>
      </c>
      <c r="G13" s="18">
        <f t="shared" si="4"/>
        <v>0</v>
      </c>
      <c r="H13" s="18">
        <f t="shared" si="5"/>
        <v>0.5</v>
      </c>
      <c r="J13" s="12">
        <v>4.0</v>
      </c>
      <c r="K13" s="18">
        <f t="shared" si="6"/>
        <v>2.5</v>
      </c>
      <c r="L13" s="18">
        <f t="shared" si="7"/>
        <v>0.5</v>
      </c>
    </row>
    <row r="14">
      <c r="A14" s="10" t="s">
        <v>99</v>
      </c>
      <c r="B14" s="10" t="s">
        <v>100</v>
      </c>
      <c r="C14" s="18">
        <f t="shared" si="1"/>
        <v>0</v>
      </c>
      <c r="D14" s="18">
        <f t="shared" si="8"/>
        <v>0</v>
      </c>
      <c r="E14" s="18">
        <f t="shared" si="2"/>
        <v>0.5</v>
      </c>
      <c r="F14" s="18">
        <f t="shared" si="3"/>
        <v>0</v>
      </c>
      <c r="G14" s="18">
        <f t="shared" si="4"/>
        <v>0</v>
      </c>
      <c r="H14" s="18">
        <f t="shared" si="5"/>
        <v>0.5</v>
      </c>
      <c r="J14" s="12">
        <v>5.0</v>
      </c>
      <c r="K14" s="18">
        <f t="shared" si="6"/>
        <v>2.5</v>
      </c>
      <c r="L14" s="18">
        <f t="shared" si="7"/>
        <v>0.5</v>
      </c>
    </row>
    <row r="15">
      <c r="A15" s="10" t="s">
        <v>99</v>
      </c>
      <c r="B15" s="10" t="s">
        <v>100</v>
      </c>
      <c r="C15" s="18">
        <f t="shared" si="1"/>
        <v>0</v>
      </c>
      <c r="D15" s="18">
        <f t="shared" si="8"/>
        <v>0</v>
      </c>
      <c r="E15" s="18">
        <f t="shared" si="2"/>
        <v>0.5</v>
      </c>
      <c r="F15" s="18">
        <f t="shared" si="3"/>
        <v>0</v>
      </c>
      <c r="G15" s="18">
        <f t="shared" si="4"/>
        <v>0</v>
      </c>
      <c r="H15" s="18">
        <f t="shared" si="5"/>
        <v>0.5</v>
      </c>
      <c r="J15" s="12">
        <v>8.0</v>
      </c>
      <c r="K15" s="18">
        <f t="shared" si="6"/>
        <v>2.5</v>
      </c>
      <c r="L15" s="18">
        <f t="shared" si="7"/>
        <v>0.5</v>
      </c>
    </row>
    <row r="16">
      <c r="A16" s="10" t="s">
        <v>99</v>
      </c>
      <c r="B16" s="10" t="s">
        <v>100</v>
      </c>
      <c r="C16" s="18">
        <f t="shared" si="1"/>
        <v>0</v>
      </c>
      <c r="D16" s="18">
        <f t="shared" si="8"/>
        <v>0</v>
      </c>
      <c r="E16" s="18">
        <f t="shared" si="2"/>
        <v>0.5</v>
      </c>
      <c r="F16" s="18">
        <f t="shared" si="3"/>
        <v>0</v>
      </c>
      <c r="G16" s="18">
        <f t="shared" si="4"/>
        <v>0</v>
      </c>
      <c r="H16" s="18">
        <f t="shared" si="5"/>
        <v>0.5</v>
      </c>
      <c r="J16" s="12">
        <v>9.0</v>
      </c>
      <c r="K16" s="18">
        <f t="shared" si="6"/>
        <v>2.5</v>
      </c>
      <c r="L16" s="18">
        <f t="shared" si="7"/>
        <v>0.5</v>
      </c>
    </row>
    <row r="17">
      <c r="A17" s="10" t="s">
        <v>99</v>
      </c>
      <c r="B17" s="10" t="s">
        <v>93</v>
      </c>
      <c r="C17" s="18">
        <f t="shared" si="1"/>
        <v>0</v>
      </c>
      <c r="D17" s="18">
        <f t="shared" si="8"/>
        <v>0</v>
      </c>
      <c r="E17" s="18">
        <f t="shared" si="2"/>
        <v>0</v>
      </c>
      <c r="F17" s="18">
        <f t="shared" si="3"/>
        <v>1.5</v>
      </c>
      <c r="G17" s="18">
        <f t="shared" si="4"/>
        <v>0</v>
      </c>
      <c r="H17" s="18">
        <f t="shared" si="5"/>
        <v>1.5</v>
      </c>
      <c r="J17" s="12">
        <v>12.0</v>
      </c>
      <c r="K17" s="18">
        <f t="shared" si="6"/>
        <v>2.5</v>
      </c>
      <c r="L17" s="18">
        <f t="shared" si="7"/>
        <v>1.5</v>
      </c>
    </row>
    <row r="18">
      <c r="A18" s="10" t="s">
        <v>99</v>
      </c>
      <c r="B18" s="10" t="s">
        <v>112</v>
      </c>
      <c r="C18" s="18">
        <f t="shared" si="1"/>
        <v>0</v>
      </c>
      <c r="D18" s="18">
        <f t="shared" si="8"/>
        <v>0</v>
      </c>
      <c r="E18" s="18">
        <f t="shared" si="2"/>
        <v>0</v>
      </c>
      <c r="F18" s="18">
        <f t="shared" si="3"/>
        <v>0</v>
      </c>
      <c r="G18" s="18">
        <f t="shared" si="4"/>
        <v>0.3</v>
      </c>
      <c r="H18" s="18">
        <f t="shared" si="5"/>
        <v>0.3</v>
      </c>
      <c r="J18" s="12">
        <v>13.0</v>
      </c>
      <c r="K18" s="18">
        <f t="shared" si="6"/>
        <v>2.5</v>
      </c>
      <c r="L18" s="18">
        <f t="shared" si="7"/>
        <v>0.3</v>
      </c>
    </row>
    <row r="19">
      <c r="A19" s="10" t="s">
        <v>99</v>
      </c>
      <c r="B19" s="10" t="s">
        <v>100</v>
      </c>
      <c r="C19" s="18">
        <f t="shared" si="1"/>
        <v>0</v>
      </c>
      <c r="D19" s="18">
        <f t="shared" si="8"/>
        <v>0</v>
      </c>
      <c r="E19" s="18">
        <f t="shared" si="2"/>
        <v>0.5</v>
      </c>
      <c r="F19" s="18">
        <f t="shared" si="3"/>
        <v>0</v>
      </c>
      <c r="G19" s="18">
        <f t="shared" si="4"/>
        <v>0</v>
      </c>
      <c r="H19" s="18">
        <f t="shared" si="5"/>
        <v>0.5</v>
      </c>
      <c r="J19" s="12">
        <v>31.0</v>
      </c>
      <c r="K19" s="18">
        <f t="shared" si="6"/>
        <v>2.5</v>
      </c>
      <c r="L19" s="18">
        <f t="shared" si="7"/>
        <v>0.5</v>
      </c>
    </row>
    <row r="20">
      <c r="A20" s="10" t="s">
        <v>81</v>
      </c>
      <c r="B20" s="10" t="s">
        <v>82</v>
      </c>
      <c r="C20" s="18">
        <f t="shared" si="1"/>
        <v>0</v>
      </c>
      <c r="D20" s="18">
        <f t="shared" si="8"/>
        <v>0.1</v>
      </c>
      <c r="E20" s="18">
        <f t="shared" si="2"/>
        <v>0</v>
      </c>
      <c r="F20" s="18">
        <f t="shared" si="3"/>
        <v>0</v>
      </c>
      <c r="G20" s="18">
        <f t="shared" si="4"/>
        <v>0</v>
      </c>
      <c r="H20" s="18">
        <f t="shared" si="5"/>
        <v>0.1</v>
      </c>
      <c r="J20" s="12">
        <v>2.0</v>
      </c>
      <c r="K20" s="18">
        <f t="shared" si="6"/>
        <v>3.5</v>
      </c>
      <c r="L20" s="18">
        <f t="shared" si="7"/>
        <v>0.1</v>
      </c>
    </row>
    <row r="21">
      <c r="A21" s="10" t="s">
        <v>81</v>
      </c>
      <c r="B21" s="10" t="s">
        <v>93</v>
      </c>
      <c r="C21" s="18">
        <f t="shared" si="1"/>
        <v>0</v>
      </c>
      <c r="D21" s="18">
        <f t="shared" si="8"/>
        <v>0</v>
      </c>
      <c r="E21" s="18">
        <f t="shared" si="2"/>
        <v>0</v>
      </c>
      <c r="F21" s="18">
        <f t="shared" si="3"/>
        <v>1.5</v>
      </c>
      <c r="G21" s="18">
        <f t="shared" si="4"/>
        <v>0</v>
      </c>
      <c r="H21" s="18">
        <f t="shared" si="5"/>
        <v>1.5</v>
      </c>
      <c r="J21" s="12">
        <v>3.0</v>
      </c>
      <c r="K21" s="18">
        <f t="shared" si="6"/>
        <v>3.5</v>
      </c>
      <c r="L21" s="18">
        <f t="shared" si="7"/>
        <v>1.5</v>
      </c>
    </row>
    <row r="22">
      <c r="A22" s="10" t="s">
        <v>81</v>
      </c>
      <c r="B22" s="10" t="s">
        <v>100</v>
      </c>
      <c r="C22" s="18">
        <f t="shared" si="1"/>
        <v>0</v>
      </c>
      <c r="D22" s="18">
        <f t="shared" si="8"/>
        <v>0</v>
      </c>
      <c r="E22" s="18">
        <f t="shared" si="2"/>
        <v>0.5</v>
      </c>
      <c r="F22" s="18">
        <f t="shared" si="3"/>
        <v>0</v>
      </c>
      <c r="G22" s="18">
        <f t="shared" si="4"/>
        <v>0</v>
      </c>
      <c r="H22" s="18">
        <f t="shared" si="5"/>
        <v>0.5</v>
      </c>
      <c r="J22" s="12">
        <v>6.0</v>
      </c>
      <c r="K22" s="18">
        <f t="shared" si="6"/>
        <v>3.5</v>
      </c>
      <c r="L22" s="18">
        <f t="shared" si="7"/>
        <v>0.5</v>
      </c>
    </row>
    <row r="23">
      <c r="A23" s="10" t="s">
        <v>81</v>
      </c>
      <c r="B23" s="10" t="s">
        <v>112</v>
      </c>
      <c r="C23" s="18">
        <f t="shared" si="1"/>
        <v>0</v>
      </c>
      <c r="D23" s="18">
        <f t="shared" si="8"/>
        <v>0</v>
      </c>
      <c r="E23" s="18">
        <f t="shared" si="2"/>
        <v>0</v>
      </c>
      <c r="F23" s="18">
        <f t="shared" si="3"/>
        <v>0</v>
      </c>
      <c r="G23" s="18">
        <f t="shared" si="4"/>
        <v>0.3</v>
      </c>
      <c r="H23" s="18">
        <f t="shared" si="5"/>
        <v>0.3</v>
      </c>
      <c r="J23" s="12">
        <v>7.0</v>
      </c>
      <c r="K23" s="18">
        <f t="shared" si="6"/>
        <v>3.5</v>
      </c>
      <c r="L23" s="18">
        <f t="shared" si="7"/>
        <v>0.3</v>
      </c>
    </row>
    <row r="24">
      <c r="A24" s="10" t="s">
        <v>81</v>
      </c>
      <c r="B24" s="10" t="s">
        <v>100</v>
      </c>
      <c r="C24" s="18">
        <f t="shared" si="1"/>
        <v>0</v>
      </c>
      <c r="D24" s="18">
        <f t="shared" si="8"/>
        <v>0</v>
      </c>
      <c r="E24" s="18">
        <f t="shared" si="2"/>
        <v>0.5</v>
      </c>
      <c r="F24" s="18">
        <f t="shared" si="3"/>
        <v>0</v>
      </c>
      <c r="G24" s="18">
        <f t="shared" si="4"/>
        <v>0</v>
      </c>
      <c r="H24" s="18">
        <f t="shared" si="5"/>
        <v>0.5</v>
      </c>
      <c r="J24" s="12">
        <v>10.0</v>
      </c>
      <c r="K24" s="18">
        <f t="shared" si="6"/>
        <v>3.5</v>
      </c>
      <c r="L24" s="18">
        <f t="shared" si="7"/>
        <v>0.5</v>
      </c>
    </row>
    <row r="25">
      <c r="A25" s="10" t="s">
        <v>81</v>
      </c>
      <c r="B25" s="10" t="s">
        <v>93</v>
      </c>
      <c r="C25" s="18">
        <f t="shared" si="1"/>
        <v>0</v>
      </c>
      <c r="D25" s="18">
        <f t="shared" si="8"/>
        <v>0</v>
      </c>
      <c r="E25" s="18">
        <f t="shared" si="2"/>
        <v>0</v>
      </c>
      <c r="F25" s="18">
        <f t="shared" si="3"/>
        <v>1.5</v>
      </c>
      <c r="G25" s="18">
        <f t="shared" si="4"/>
        <v>0</v>
      </c>
      <c r="H25" s="18">
        <f t="shared" si="5"/>
        <v>1.5</v>
      </c>
      <c r="J25" s="12">
        <v>11.0</v>
      </c>
      <c r="K25" s="18">
        <f t="shared" si="6"/>
        <v>3.5</v>
      </c>
      <c r="L25" s="18">
        <f t="shared" si="7"/>
        <v>1.5</v>
      </c>
    </row>
    <row r="26">
      <c r="A26" s="10" t="s">
        <v>81</v>
      </c>
      <c r="B26" s="10" t="s">
        <v>93</v>
      </c>
      <c r="C26" s="18">
        <f t="shared" si="1"/>
        <v>0</v>
      </c>
      <c r="D26" s="18">
        <f t="shared" si="8"/>
        <v>0</v>
      </c>
      <c r="E26" s="18">
        <f t="shared" si="2"/>
        <v>0</v>
      </c>
      <c r="F26" s="18">
        <f t="shared" si="3"/>
        <v>1.5</v>
      </c>
      <c r="G26" s="18">
        <f t="shared" si="4"/>
        <v>0</v>
      </c>
      <c r="H26" s="18">
        <f t="shared" si="5"/>
        <v>1.5</v>
      </c>
      <c r="J26" s="12">
        <v>14.0</v>
      </c>
      <c r="K26" s="18">
        <f t="shared" si="6"/>
        <v>3.5</v>
      </c>
      <c r="L26" s="18">
        <f t="shared" si="7"/>
        <v>1.5</v>
      </c>
    </row>
    <row r="27">
      <c r="A27" s="10" t="s">
        <v>81</v>
      </c>
      <c r="B27" s="10" t="s">
        <v>100</v>
      </c>
      <c r="C27" s="18">
        <f t="shared" si="1"/>
        <v>0</v>
      </c>
      <c r="D27" s="18">
        <f t="shared" si="8"/>
        <v>0</v>
      </c>
      <c r="E27" s="18">
        <f t="shared" si="2"/>
        <v>0.5</v>
      </c>
      <c r="F27" s="18">
        <f t="shared" si="3"/>
        <v>0</v>
      </c>
      <c r="G27" s="18">
        <f t="shared" si="4"/>
        <v>0</v>
      </c>
      <c r="H27" s="18">
        <f t="shared" si="5"/>
        <v>0.5</v>
      </c>
      <c r="J27" s="12">
        <v>16.0</v>
      </c>
      <c r="K27" s="18">
        <f t="shared" si="6"/>
        <v>3.5</v>
      </c>
      <c r="L27" s="18">
        <f t="shared" si="7"/>
        <v>0.5</v>
      </c>
    </row>
    <row r="28">
      <c r="A28" s="10" t="s">
        <v>81</v>
      </c>
      <c r="B28" s="10" t="s">
        <v>100</v>
      </c>
      <c r="C28" s="18">
        <f t="shared" si="1"/>
        <v>0</v>
      </c>
      <c r="D28" s="18">
        <f t="shared" si="8"/>
        <v>0</v>
      </c>
      <c r="E28" s="18">
        <f t="shared" si="2"/>
        <v>0.5</v>
      </c>
      <c r="F28" s="18">
        <f t="shared" si="3"/>
        <v>0</v>
      </c>
      <c r="G28" s="18">
        <f t="shared" si="4"/>
        <v>0</v>
      </c>
      <c r="H28" s="18">
        <f t="shared" si="5"/>
        <v>0.5</v>
      </c>
      <c r="J28" s="12">
        <v>17.0</v>
      </c>
      <c r="K28" s="18">
        <f t="shared" si="6"/>
        <v>3.5</v>
      </c>
      <c r="L28" s="18">
        <f t="shared" si="7"/>
        <v>0.5</v>
      </c>
    </row>
    <row r="29">
      <c r="A29" s="10" t="s">
        <v>81</v>
      </c>
      <c r="B29" s="10" t="s">
        <v>93</v>
      </c>
      <c r="C29" s="18">
        <f t="shared" si="1"/>
        <v>0</v>
      </c>
      <c r="D29" s="18">
        <f t="shared" si="8"/>
        <v>0</v>
      </c>
      <c r="E29" s="18">
        <f t="shared" si="2"/>
        <v>0</v>
      </c>
      <c r="F29" s="18">
        <f t="shared" si="3"/>
        <v>1.5</v>
      </c>
      <c r="G29" s="18">
        <f t="shared" si="4"/>
        <v>0</v>
      </c>
      <c r="H29" s="18">
        <f t="shared" si="5"/>
        <v>1.5</v>
      </c>
      <c r="J29" s="12">
        <v>18.0</v>
      </c>
      <c r="K29" s="18">
        <f t="shared" si="6"/>
        <v>3.5</v>
      </c>
      <c r="L29" s="18">
        <f t="shared" si="7"/>
        <v>1.5</v>
      </c>
    </row>
    <row r="30">
      <c r="A30" s="10" t="s">
        <v>81</v>
      </c>
      <c r="B30" s="10" t="s">
        <v>62</v>
      </c>
      <c r="C30" s="18">
        <f t="shared" si="1"/>
        <v>1</v>
      </c>
      <c r="D30" s="18">
        <f t="shared" si="8"/>
        <v>0</v>
      </c>
      <c r="E30" s="18">
        <f t="shared" si="2"/>
        <v>0</v>
      </c>
      <c r="F30" s="18">
        <f t="shared" si="3"/>
        <v>0</v>
      </c>
      <c r="G30" s="18">
        <f t="shared" si="4"/>
        <v>0</v>
      </c>
      <c r="H30" s="18">
        <f t="shared" si="5"/>
        <v>1</v>
      </c>
      <c r="J30" s="12">
        <v>21.0</v>
      </c>
      <c r="K30" s="18">
        <f t="shared" si="6"/>
        <v>3.5</v>
      </c>
      <c r="L30" s="18">
        <f t="shared" si="7"/>
        <v>1</v>
      </c>
    </row>
    <row r="31">
      <c r="A31" s="10" t="s">
        <v>81</v>
      </c>
      <c r="B31" s="10" t="s">
        <v>82</v>
      </c>
      <c r="C31" s="18">
        <f t="shared" si="1"/>
        <v>0</v>
      </c>
      <c r="D31" s="18">
        <f t="shared" si="8"/>
        <v>0.1</v>
      </c>
      <c r="E31" s="18">
        <f t="shared" si="2"/>
        <v>0</v>
      </c>
      <c r="F31" s="18">
        <f t="shared" si="3"/>
        <v>0</v>
      </c>
      <c r="G31" s="18">
        <f t="shared" si="4"/>
        <v>0</v>
      </c>
      <c r="H31" s="18">
        <f t="shared" si="5"/>
        <v>0.1</v>
      </c>
      <c r="J31" s="12">
        <v>23.0</v>
      </c>
      <c r="K31" s="18">
        <f t="shared" si="6"/>
        <v>3.5</v>
      </c>
      <c r="L31" s="18">
        <f t="shared" si="7"/>
        <v>0.1</v>
      </c>
    </row>
    <row r="32">
      <c r="A32" s="10" t="s">
        <v>81</v>
      </c>
      <c r="B32" s="10" t="s">
        <v>82</v>
      </c>
      <c r="C32" s="18">
        <f t="shared" si="1"/>
        <v>0</v>
      </c>
      <c r="D32" s="18">
        <f t="shared" si="8"/>
        <v>0.1</v>
      </c>
      <c r="E32" s="18">
        <f t="shared" si="2"/>
        <v>0</v>
      </c>
      <c r="F32" s="18">
        <f t="shared" si="3"/>
        <v>0</v>
      </c>
      <c r="G32" s="18">
        <f t="shared" si="4"/>
        <v>0</v>
      </c>
      <c r="H32" s="18">
        <f t="shared" si="5"/>
        <v>0.1</v>
      </c>
      <c r="J32" s="12">
        <v>26.0</v>
      </c>
      <c r="K32" s="18">
        <f t="shared" si="6"/>
        <v>3.5</v>
      </c>
      <c r="L32" s="18">
        <f t="shared" si="7"/>
        <v>0.1</v>
      </c>
    </row>
    <row r="33">
      <c r="A33" s="10" t="s">
        <v>81</v>
      </c>
      <c r="B33" s="10" t="s">
        <v>62</v>
      </c>
      <c r="C33" s="18">
        <f t="shared" si="1"/>
        <v>1</v>
      </c>
      <c r="D33" s="18">
        <f t="shared" si="8"/>
        <v>0</v>
      </c>
      <c r="E33" s="18">
        <f t="shared" si="2"/>
        <v>0</v>
      </c>
      <c r="F33" s="18">
        <f t="shared" si="3"/>
        <v>0</v>
      </c>
      <c r="G33" s="18">
        <f t="shared" si="4"/>
        <v>0</v>
      </c>
      <c r="H33" s="18">
        <f t="shared" si="5"/>
        <v>1</v>
      </c>
      <c r="J33" s="12">
        <v>27.0</v>
      </c>
      <c r="K33" s="18">
        <f t="shared" si="6"/>
        <v>3.5</v>
      </c>
      <c r="L33" s="18">
        <f t="shared" si="7"/>
        <v>1</v>
      </c>
    </row>
    <row r="34">
      <c r="A34" s="10" t="s">
        <v>81</v>
      </c>
      <c r="B34" s="10" t="s">
        <v>100</v>
      </c>
      <c r="C34" s="18">
        <f t="shared" si="1"/>
        <v>0</v>
      </c>
      <c r="D34" s="18">
        <f t="shared" si="8"/>
        <v>0</v>
      </c>
      <c r="E34" s="18">
        <f t="shared" si="2"/>
        <v>0.5</v>
      </c>
      <c r="F34" s="18">
        <f t="shared" si="3"/>
        <v>0</v>
      </c>
      <c r="G34" s="18">
        <f t="shared" si="4"/>
        <v>0</v>
      </c>
      <c r="H34" s="18">
        <f t="shared" si="5"/>
        <v>0.5</v>
      </c>
      <c r="J34" s="12">
        <v>29.0</v>
      </c>
      <c r="K34" s="18">
        <f t="shared" si="6"/>
        <v>3.5</v>
      </c>
      <c r="L34" s="18">
        <f t="shared" si="7"/>
        <v>0.5</v>
      </c>
    </row>
    <row r="35">
      <c r="A35" s="10" t="s">
        <v>81</v>
      </c>
      <c r="B35" s="10" t="s">
        <v>100</v>
      </c>
      <c r="C35" s="18">
        <f t="shared" si="1"/>
        <v>0</v>
      </c>
      <c r="D35" s="18">
        <f t="shared" si="8"/>
        <v>0</v>
      </c>
      <c r="E35" s="18">
        <f t="shared" si="2"/>
        <v>0.5</v>
      </c>
      <c r="F35" s="18">
        <f t="shared" si="3"/>
        <v>0</v>
      </c>
      <c r="G35" s="18">
        <f t="shared" si="4"/>
        <v>0</v>
      </c>
      <c r="H35" s="18">
        <f t="shared" si="5"/>
        <v>0.5</v>
      </c>
      <c r="J35" s="12">
        <v>32.0</v>
      </c>
      <c r="K35" s="18">
        <f t="shared" si="6"/>
        <v>3.5</v>
      </c>
      <c r="L35" s="18">
        <f t="shared" si="7"/>
        <v>0.5</v>
      </c>
    </row>
    <row r="36">
      <c r="A36" s="10" t="s">
        <v>81</v>
      </c>
      <c r="B36" s="10" t="s">
        <v>82</v>
      </c>
      <c r="C36" s="18">
        <f t="shared" si="1"/>
        <v>0</v>
      </c>
      <c r="D36" s="18">
        <f t="shared" si="8"/>
        <v>0.1</v>
      </c>
      <c r="E36" s="18">
        <f t="shared" si="2"/>
        <v>0</v>
      </c>
      <c r="F36" s="18">
        <f t="shared" si="3"/>
        <v>0</v>
      </c>
      <c r="G36" s="18">
        <f t="shared" si="4"/>
        <v>0</v>
      </c>
      <c r="H36" s="18">
        <f t="shared" si="5"/>
        <v>0.1</v>
      </c>
      <c r="J36" s="12">
        <v>33.0</v>
      </c>
      <c r="K36" s="18">
        <f t="shared" si="6"/>
        <v>3.5</v>
      </c>
      <c r="L36" s="18">
        <f t="shared" si="7"/>
        <v>0.1</v>
      </c>
    </row>
    <row r="37">
      <c r="A37" s="10" t="s">
        <v>81</v>
      </c>
      <c r="B37" s="10" t="s">
        <v>93</v>
      </c>
      <c r="C37" s="18">
        <f t="shared" si="1"/>
        <v>0</v>
      </c>
      <c r="D37" s="18">
        <f t="shared" si="8"/>
        <v>0</v>
      </c>
      <c r="E37" s="18">
        <f t="shared" si="2"/>
        <v>0</v>
      </c>
      <c r="F37" s="18">
        <f t="shared" si="3"/>
        <v>1.5</v>
      </c>
      <c r="G37" s="18">
        <f t="shared" si="4"/>
        <v>0</v>
      </c>
      <c r="H37" s="18">
        <f t="shared" si="5"/>
        <v>1.5</v>
      </c>
      <c r="J37" s="12">
        <v>35.0</v>
      </c>
      <c r="K37" s="18">
        <f t="shared" si="6"/>
        <v>3.5</v>
      </c>
      <c r="L37" s="18">
        <f t="shared" si="7"/>
        <v>1.5</v>
      </c>
    </row>
    <row r="38">
      <c r="A38" s="10" t="s">
        <v>81</v>
      </c>
      <c r="B38" s="10" t="s">
        <v>100</v>
      </c>
      <c r="C38" s="18">
        <f t="shared" si="1"/>
        <v>0</v>
      </c>
      <c r="D38" s="18">
        <f t="shared" si="8"/>
        <v>0</v>
      </c>
      <c r="E38" s="18">
        <f t="shared" si="2"/>
        <v>0.5</v>
      </c>
      <c r="F38" s="18">
        <f t="shared" si="3"/>
        <v>0</v>
      </c>
      <c r="G38" s="18">
        <f t="shared" si="4"/>
        <v>0</v>
      </c>
      <c r="H38" s="18">
        <f t="shared" si="5"/>
        <v>0.5</v>
      </c>
      <c r="J38" s="12">
        <v>36.0</v>
      </c>
      <c r="K38" s="18">
        <f t="shared" si="6"/>
        <v>3.5</v>
      </c>
      <c r="L38" s="18">
        <f t="shared" si="7"/>
        <v>0.5</v>
      </c>
    </row>
    <row r="39">
      <c r="A39" s="10" t="s">
        <v>81</v>
      </c>
      <c r="B39" s="10" t="s">
        <v>100</v>
      </c>
      <c r="C39" s="18">
        <f t="shared" si="1"/>
        <v>0</v>
      </c>
      <c r="D39" s="18">
        <f t="shared" si="8"/>
        <v>0</v>
      </c>
      <c r="E39" s="18">
        <f t="shared" si="2"/>
        <v>0.5</v>
      </c>
      <c r="F39" s="18">
        <f t="shared" si="3"/>
        <v>0</v>
      </c>
      <c r="G39" s="18">
        <f t="shared" si="4"/>
        <v>0</v>
      </c>
      <c r="H39" s="18">
        <f t="shared" si="5"/>
        <v>0.5</v>
      </c>
      <c r="J39" s="12">
        <v>37.0</v>
      </c>
      <c r="K39" s="18">
        <f t="shared" si="6"/>
        <v>3.5</v>
      </c>
      <c r="L39" s="18">
        <f t="shared" si="7"/>
        <v>0.5</v>
      </c>
    </row>
    <row r="40">
      <c r="A40" s="10" t="s">
        <v>81</v>
      </c>
      <c r="B40" s="10" t="s">
        <v>100</v>
      </c>
      <c r="C40" s="18">
        <f t="shared" si="1"/>
        <v>0</v>
      </c>
      <c r="D40" s="18">
        <f t="shared" si="8"/>
        <v>0</v>
      </c>
      <c r="E40" s="18">
        <f t="shared" si="2"/>
        <v>0.5</v>
      </c>
      <c r="F40" s="18">
        <f t="shared" si="3"/>
        <v>0</v>
      </c>
      <c r="G40" s="18">
        <f t="shared" si="4"/>
        <v>0</v>
      </c>
      <c r="H40" s="18">
        <f t="shared" si="5"/>
        <v>0.5</v>
      </c>
      <c r="J40" s="12">
        <v>38.0</v>
      </c>
      <c r="K40" s="18">
        <f t="shared" si="6"/>
        <v>3.5</v>
      </c>
      <c r="L40" s="18">
        <f t="shared" si="7"/>
        <v>0.5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8" max="18" width="19.5"/>
    <col customWidth="1" min="26" max="26" width="26.63"/>
    <col customWidth="1" min="41" max="41" width="30.38"/>
    <col customWidth="1" min="55" max="55" width="71.38"/>
    <col customWidth="1" min="56" max="56" width="31.13"/>
    <col customWidth="1" min="59" max="59" width="13.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23</v>
      </c>
      <c r="AA1" s="1" t="s">
        <v>25</v>
      </c>
      <c r="AB1" s="1" t="s">
        <v>26</v>
      </c>
      <c r="AC1" s="1" t="s">
        <v>27</v>
      </c>
      <c r="AD1" s="1" t="s">
        <v>28</v>
      </c>
      <c r="AE1" s="1" t="s">
        <v>23</v>
      </c>
      <c r="AF1" s="1" t="s">
        <v>25</v>
      </c>
      <c r="AG1" s="1" t="s">
        <v>29</v>
      </c>
      <c r="AH1" s="1" t="s">
        <v>30</v>
      </c>
      <c r="AI1" s="1" t="s">
        <v>31</v>
      </c>
      <c r="AJ1" s="1" t="s">
        <v>23</v>
      </c>
      <c r="AK1" s="1" t="s">
        <v>25</v>
      </c>
      <c r="AL1" s="1" t="s">
        <v>32</v>
      </c>
      <c r="AM1" s="1" t="s">
        <v>33</v>
      </c>
      <c r="AN1" s="1" t="s">
        <v>936</v>
      </c>
      <c r="AO1" s="1" t="s">
        <v>26</v>
      </c>
      <c r="AP1" s="1" t="s">
        <v>34</v>
      </c>
      <c r="AQ1" s="1" t="s">
        <v>35</v>
      </c>
      <c r="AR1" s="1" t="s">
        <v>36</v>
      </c>
      <c r="AS1" s="1" t="s">
        <v>37</v>
      </c>
      <c r="AT1" s="1" t="s">
        <v>38</v>
      </c>
      <c r="AU1" s="1" t="s">
        <v>39</v>
      </c>
      <c r="AV1" s="1" t="s">
        <v>40</v>
      </c>
      <c r="AW1" s="1" t="s">
        <v>41</v>
      </c>
      <c r="AX1" s="1" t="s">
        <v>42</v>
      </c>
      <c r="AY1" s="1" t="s">
        <v>43</v>
      </c>
      <c r="AZ1" s="1" t="s">
        <v>44</v>
      </c>
      <c r="BA1" s="1" t="s">
        <v>45</v>
      </c>
      <c r="BB1" s="1" t="s">
        <v>25</v>
      </c>
      <c r="BC1" s="1" t="s">
        <v>46</v>
      </c>
      <c r="BD1" s="1" t="s">
        <v>47</v>
      </c>
      <c r="BE1" s="1" t="s">
        <v>23</v>
      </c>
      <c r="BF1" s="1" t="s">
        <v>48</v>
      </c>
      <c r="BG1" s="2" t="s">
        <v>49</v>
      </c>
    </row>
    <row r="2">
      <c r="A2" s="8">
        <v>45307.60603009259</v>
      </c>
      <c r="B2" s="9">
        <v>45307.62013888889</v>
      </c>
      <c r="C2" s="10" t="s">
        <v>50</v>
      </c>
      <c r="D2" s="10" t="s">
        <v>76</v>
      </c>
      <c r="E2" s="10">
        <v>100.0</v>
      </c>
      <c r="F2" s="10">
        <v>1218.0</v>
      </c>
      <c r="G2" s="10" t="b">
        <v>1</v>
      </c>
      <c r="H2" s="9">
        <v>45307.620150462964</v>
      </c>
      <c r="I2" s="10" t="s">
        <v>77</v>
      </c>
      <c r="J2" s="11"/>
      <c r="K2" s="11"/>
      <c r="L2" s="11"/>
      <c r="M2" s="11"/>
      <c r="N2" s="10">
        <v>34.0782</v>
      </c>
      <c r="O2" s="10">
        <v>-84.6485</v>
      </c>
      <c r="P2" s="10" t="s">
        <v>53</v>
      </c>
      <c r="Q2" s="10" t="s">
        <v>54</v>
      </c>
      <c r="R2" s="10" t="s">
        <v>55</v>
      </c>
      <c r="S2" s="10" t="s">
        <v>56</v>
      </c>
      <c r="T2" s="10" t="s">
        <v>57</v>
      </c>
      <c r="U2" s="10" t="s">
        <v>78</v>
      </c>
      <c r="V2" s="11"/>
      <c r="W2" s="10" t="s">
        <v>79</v>
      </c>
      <c r="X2" s="10" t="s">
        <v>80</v>
      </c>
      <c r="Y2" s="11"/>
      <c r="Z2" s="10" t="s">
        <v>80</v>
      </c>
      <c r="AA2" s="10" t="s">
        <v>81</v>
      </c>
      <c r="AB2" s="10" t="s">
        <v>82</v>
      </c>
      <c r="AC2" s="10" t="s">
        <v>63</v>
      </c>
      <c r="AD2" s="11"/>
      <c r="AE2" s="10" t="s">
        <v>66</v>
      </c>
      <c r="AF2" s="10" t="s">
        <v>66</v>
      </c>
      <c r="AG2" s="10" t="s">
        <v>83</v>
      </c>
      <c r="AH2" s="11"/>
      <c r="AI2" s="11"/>
      <c r="AJ2" s="10" t="s">
        <v>66</v>
      </c>
      <c r="AK2" s="10" t="s">
        <v>69</v>
      </c>
      <c r="AL2" s="11"/>
      <c r="AM2" s="10" t="s">
        <v>84</v>
      </c>
      <c r="AN2" s="10" t="s">
        <v>84</v>
      </c>
      <c r="AO2" s="10" t="s">
        <v>85</v>
      </c>
      <c r="AP2" s="11"/>
      <c r="AQ2" s="10" t="s">
        <v>66</v>
      </c>
      <c r="AR2" s="10" t="s">
        <v>66</v>
      </c>
      <c r="AS2" s="11"/>
      <c r="AT2" s="10" t="s">
        <v>74</v>
      </c>
      <c r="AU2" s="10" t="s">
        <v>74</v>
      </c>
      <c r="AV2" s="10" t="s">
        <v>72</v>
      </c>
      <c r="AW2" s="10" t="s">
        <v>74</v>
      </c>
      <c r="AX2" s="10" t="s">
        <v>74</v>
      </c>
      <c r="AY2" s="10" t="s">
        <v>74</v>
      </c>
      <c r="AZ2" s="10" t="s">
        <v>69</v>
      </c>
      <c r="BA2" s="10" t="s">
        <v>66</v>
      </c>
      <c r="BB2" s="10" t="s">
        <v>86</v>
      </c>
      <c r="BC2" s="11"/>
      <c r="BD2" s="10" t="s">
        <v>87</v>
      </c>
      <c r="BE2" s="10" t="s">
        <v>88</v>
      </c>
      <c r="BF2" s="10">
        <v>7034.0</v>
      </c>
      <c r="BG2" s="12" t="str">
        <f t="shared" ref="BG2:BG24" si="1">IF(ISNUMBER(BF2), "Pass", "Fail")</f>
        <v>Pass</v>
      </c>
    </row>
    <row r="3">
      <c r="A3" s="8">
        <v>45307.610671296294</v>
      </c>
      <c r="B3" s="9">
        <v>45307.62587962963</v>
      </c>
      <c r="C3" s="10" t="s">
        <v>50</v>
      </c>
      <c r="D3" s="10" t="s">
        <v>89</v>
      </c>
      <c r="E3" s="10">
        <v>100.0</v>
      </c>
      <c r="F3" s="10">
        <v>1313.0</v>
      </c>
      <c r="G3" s="10" t="b">
        <v>1</v>
      </c>
      <c r="H3" s="9">
        <v>45307.62587962963</v>
      </c>
      <c r="I3" s="10" t="s">
        <v>90</v>
      </c>
      <c r="J3" s="11"/>
      <c r="K3" s="11"/>
      <c r="L3" s="11"/>
      <c r="M3" s="11"/>
      <c r="N3" s="10">
        <v>36.5002</v>
      </c>
      <c r="O3" s="10">
        <v>-80.6163</v>
      </c>
      <c r="P3" s="10" t="s">
        <v>53</v>
      </c>
      <c r="Q3" s="10" t="s">
        <v>54</v>
      </c>
      <c r="R3" s="10" t="s">
        <v>55</v>
      </c>
      <c r="S3" s="10" t="s">
        <v>56</v>
      </c>
      <c r="T3" s="10" t="s">
        <v>57</v>
      </c>
      <c r="U3" s="10" t="s">
        <v>91</v>
      </c>
      <c r="V3" s="11"/>
      <c r="W3" s="10" t="s">
        <v>59</v>
      </c>
      <c r="X3" s="10" t="s">
        <v>92</v>
      </c>
      <c r="Y3" s="11"/>
      <c r="Z3" s="10" t="s">
        <v>92</v>
      </c>
      <c r="AA3" s="10" t="s">
        <v>81</v>
      </c>
      <c r="AB3" s="10" t="s">
        <v>93</v>
      </c>
      <c r="AC3" s="10" t="s">
        <v>63</v>
      </c>
      <c r="AD3" s="11"/>
      <c r="AE3" s="10" t="s">
        <v>66</v>
      </c>
      <c r="AF3" s="10" t="s">
        <v>66</v>
      </c>
      <c r="AG3" s="10" t="s">
        <v>83</v>
      </c>
      <c r="AH3" s="11"/>
      <c r="AI3" s="11"/>
      <c r="AJ3" s="10" t="s">
        <v>69</v>
      </c>
      <c r="AK3" s="10" t="s">
        <v>69</v>
      </c>
      <c r="AL3" s="11"/>
      <c r="AM3" s="10" t="s">
        <v>70</v>
      </c>
      <c r="AN3" s="10" t="s">
        <v>70</v>
      </c>
      <c r="AO3" s="10" t="s">
        <v>94</v>
      </c>
      <c r="AP3" s="11"/>
      <c r="AQ3" s="10" t="s">
        <v>65</v>
      </c>
      <c r="AR3" s="10" t="s">
        <v>66</v>
      </c>
      <c r="AS3" s="11"/>
      <c r="AT3" s="10" t="s">
        <v>74</v>
      </c>
      <c r="AU3" s="10" t="s">
        <v>74</v>
      </c>
      <c r="AV3" s="10" t="s">
        <v>74</v>
      </c>
      <c r="AW3" s="10" t="s">
        <v>74</v>
      </c>
      <c r="AX3" s="10" t="s">
        <v>74</v>
      </c>
      <c r="AY3" s="10" t="s">
        <v>74</v>
      </c>
      <c r="AZ3" s="10" t="s">
        <v>69</v>
      </c>
      <c r="BA3" s="10" t="s">
        <v>66</v>
      </c>
      <c r="BB3" s="10" t="s">
        <v>95</v>
      </c>
      <c r="BC3" s="11"/>
      <c r="BD3" s="10" t="s">
        <v>87</v>
      </c>
      <c r="BE3" s="11"/>
      <c r="BF3" s="10">
        <v>3711.0</v>
      </c>
      <c r="BG3" s="12" t="str">
        <f t="shared" si="1"/>
        <v>Pass</v>
      </c>
    </row>
    <row r="4">
      <c r="A4" s="8">
        <v>45307.61541666667</v>
      </c>
      <c r="B4" s="9">
        <v>45307.624189814815</v>
      </c>
      <c r="C4" s="10" t="s">
        <v>50</v>
      </c>
      <c r="D4" s="10" t="s">
        <v>96</v>
      </c>
      <c r="E4" s="10">
        <v>100.0</v>
      </c>
      <c r="F4" s="10">
        <v>757.0</v>
      </c>
      <c r="G4" s="10" t="b">
        <v>1</v>
      </c>
      <c r="H4" s="9">
        <v>45307.62420138889</v>
      </c>
      <c r="I4" s="10" t="s">
        <v>101</v>
      </c>
      <c r="J4" s="11"/>
      <c r="K4" s="11"/>
      <c r="L4" s="11"/>
      <c r="M4" s="11"/>
      <c r="N4" s="10">
        <v>37.8032</v>
      </c>
      <c r="O4" s="10">
        <v>-86.4186</v>
      </c>
      <c r="P4" s="10" t="s">
        <v>53</v>
      </c>
      <c r="Q4" s="10" t="s">
        <v>54</v>
      </c>
      <c r="R4" s="10" t="s">
        <v>55</v>
      </c>
      <c r="S4" s="10" t="s">
        <v>98</v>
      </c>
      <c r="T4" s="10" t="s">
        <v>57</v>
      </c>
      <c r="U4" s="10" t="s">
        <v>78</v>
      </c>
      <c r="V4" s="11"/>
      <c r="W4" s="10" t="s">
        <v>79</v>
      </c>
      <c r="X4" s="10" t="s">
        <v>92</v>
      </c>
      <c r="Y4" s="11"/>
      <c r="Z4" s="10" t="s">
        <v>92</v>
      </c>
      <c r="AA4" s="10" t="s">
        <v>99</v>
      </c>
      <c r="AB4" s="10" t="s">
        <v>100</v>
      </c>
      <c r="AC4" s="10" t="s">
        <v>63</v>
      </c>
      <c r="AD4" s="11"/>
      <c r="AE4" s="10" t="s">
        <v>66</v>
      </c>
      <c r="AF4" s="10" t="s">
        <v>69</v>
      </c>
      <c r="AG4" s="11"/>
      <c r="AH4" s="10" t="s">
        <v>102</v>
      </c>
      <c r="AI4" s="11"/>
      <c r="AJ4" s="10" t="s">
        <v>66</v>
      </c>
      <c r="AK4" s="10" t="s">
        <v>69</v>
      </c>
      <c r="AL4" s="11"/>
      <c r="AM4" s="10" t="s">
        <v>84</v>
      </c>
      <c r="AN4" s="10" t="s">
        <v>84</v>
      </c>
      <c r="AO4" s="10" t="s">
        <v>103</v>
      </c>
      <c r="AP4" s="11"/>
      <c r="AQ4" s="10" t="s">
        <v>66</v>
      </c>
      <c r="AR4" s="10" t="s">
        <v>66</v>
      </c>
      <c r="AS4" s="11"/>
      <c r="AT4" s="10" t="s">
        <v>74</v>
      </c>
      <c r="AU4" s="10" t="s">
        <v>74</v>
      </c>
      <c r="AV4" s="10" t="s">
        <v>74</v>
      </c>
      <c r="AW4" s="10" t="s">
        <v>72</v>
      </c>
      <c r="AX4" s="10" t="s">
        <v>74</v>
      </c>
      <c r="AY4" s="10" t="s">
        <v>73</v>
      </c>
      <c r="AZ4" s="10" t="s">
        <v>65</v>
      </c>
      <c r="BA4" s="10" t="s">
        <v>66</v>
      </c>
      <c r="BB4" s="10" t="s">
        <v>104</v>
      </c>
      <c r="BC4" s="11"/>
      <c r="BD4" s="10" t="s">
        <v>87</v>
      </c>
      <c r="BE4" s="10" t="s">
        <v>105</v>
      </c>
      <c r="BF4" s="10">
        <v>2833.0</v>
      </c>
      <c r="BG4" s="12" t="str">
        <f t="shared" si="1"/>
        <v>Pass</v>
      </c>
    </row>
    <row r="5">
      <c r="A5" s="8">
        <v>45307.62662037037</v>
      </c>
      <c r="B5" s="9">
        <v>45307.63880787037</v>
      </c>
      <c r="C5" s="10" t="s">
        <v>50</v>
      </c>
      <c r="D5" s="10" t="s">
        <v>110</v>
      </c>
      <c r="E5" s="10">
        <v>100.0</v>
      </c>
      <c r="F5" s="10">
        <v>1052.0</v>
      </c>
      <c r="G5" s="10" t="b">
        <v>1</v>
      </c>
      <c r="H5" s="9">
        <v>45307.63880787037</v>
      </c>
      <c r="I5" s="10" t="s">
        <v>111</v>
      </c>
      <c r="J5" s="11"/>
      <c r="K5" s="11"/>
      <c r="L5" s="11"/>
      <c r="M5" s="11"/>
      <c r="N5" s="10">
        <v>33.9212</v>
      </c>
      <c r="O5" s="10">
        <v>-118.1424</v>
      </c>
      <c r="P5" s="10" t="s">
        <v>53</v>
      </c>
      <c r="Q5" s="10" t="s">
        <v>54</v>
      </c>
      <c r="R5" s="10" t="s">
        <v>55</v>
      </c>
      <c r="S5" s="10" t="s">
        <v>98</v>
      </c>
      <c r="T5" s="10" t="s">
        <v>57</v>
      </c>
      <c r="U5" s="10" t="s">
        <v>58</v>
      </c>
      <c r="V5" s="11"/>
      <c r="W5" s="10" t="s">
        <v>59</v>
      </c>
      <c r="X5" s="10" t="s">
        <v>92</v>
      </c>
      <c r="Y5" s="11"/>
      <c r="Z5" s="10" t="s">
        <v>92</v>
      </c>
      <c r="AA5" s="10" t="s">
        <v>81</v>
      </c>
      <c r="AB5" s="10" t="s">
        <v>112</v>
      </c>
      <c r="AC5" s="10" t="s">
        <v>63</v>
      </c>
      <c r="AD5" s="11"/>
      <c r="AE5" s="10" t="s">
        <v>66</v>
      </c>
      <c r="AF5" s="10" t="s">
        <v>66</v>
      </c>
      <c r="AG5" s="10" t="s">
        <v>83</v>
      </c>
      <c r="AH5" s="11"/>
      <c r="AI5" s="11"/>
      <c r="AJ5" s="10" t="s">
        <v>66</v>
      </c>
      <c r="AK5" s="10" t="s">
        <v>69</v>
      </c>
      <c r="AL5" s="11"/>
      <c r="AM5" s="10" t="s">
        <v>70</v>
      </c>
      <c r="AN5" s="10" t="s">
        <v>70</v>
      </c>
      <c r="AO5" s="10" t="s">
        <v>103</v>
      </c>
      <c r="AP5" s="11"/>
      <c r="AQ5" s="10" t="s">
        <v>66</v>
      </c>
      <c r="AR5" s="10" t="s">
        <v>66</v>
      </c>
      <c r="AS5" s="11"/>
      <c r="AT5" s="10" t="s">
        <v>74</v>
      </c>
      <c r="AU5" s="10" t="s">
        <v>74</v>
      </c>
      <c r="AV5" s="10" t="s">
        <v>74</v>
      </c>
      <c r="AW5" s="10" t="s">
        <v>72</v>
      </c>
      <c r="AX5" s="10" t="s">
        <v>113</v>
      </c>
      <c r="AY5" s="10" t="s">
        <v>74</v>
      </c>
      <c r="AZ5" s="10" t="s">
        <v>69</v>
      </c>
      <c r="BA5" s="10" t="s">
        <v>66</v>
      </c>
      <c r="BB5" s="10" t="s">
        <v>114</v>
      </c>
      <c r="BC5" s="11"/>
      <c r="BD5" s="10" t="s">
        <v>87</v>
      </c>
      <c r="BE5" s="10" t="s">
        <v>115</v>
      </c>
      <c r="BF5" s="10">
        <v>9843.0</v>
      </c>
      <c r="BG5" s="12" t="str">
        <f t="shared" si="1"/>
        <v>Pass</v>
      </c>
    </row>
    <row r="6">
      <c r="A6" s="8">
        <v>45307.680763888886</v>
      </c>
      <c r="B6" s="9">
        <v>45307.68572916667</v>
      </c>
      <c r="C6" s="10" t="s">
        <v>50</v>
      </c>
      <c r="D6" s="10" t="s">
        <v>119</v>
      </c>
      <c r="E6" s="10">
        <v>100.0</v>
      </c>
      <c r="F6" s="10">
        <v>429.0</v>
      </c>
      <c r="G6" s="10" t="b">
        <v>1</v>
      </c>
      <c r="H6" s="9">
        <v>45307.685740740744</v>
      </c>
      <c r="I6" s="10" t="s">
        <v>122</v>
      </c>
      <c r="J6" s="11"/>
      <c r="K6" s="11"/>
      <c r="L6" s="11"/>
      <c r="M6" s="11"/>
      <c r="N6" s="10">
        <v>36.2709</v>
      </c>
      <c r="O6" s="10">
        <v>-115.28</v>
      </c>
      <c r="P6" s="10" t="s">
        <v>53</v>
      </c>
      <c r="Q6" s="10" t="s">
        <v>54</v>
      </c>
      <c r="R6" s="10" t="s">
        <v>55</v>
      </c>
      <c r="S6" s="10" t="s">
        <v>98</v>
      </c>
      <c r="T6" s="10" t="s">
        <v>57</v>
      </c>
      <c r="U6" s="10" t="s">
        <v>121</v>
      </c>
      <c r="V6" s="11"/>
      <c r="W6" s="10" t="s">
        <v>79</v>
      </c>
      <c r="X6" s="10" t="s">
        <v>109</v>
      </c>
      <c r="Y6" s="11"/>
      <c r="Z6" s="10" t="s">
        <v>109</v>
      </c>
      <c r="AA6" s="10" t="s">
        <v>99</v>
      </c>
      <c r="AB6" s="10" t="s">
        <v>100</v>
      </c>
      <c r="AC6" s="10" t="s">
        <v>63</v>
      </c>
      <c r="AD6" s="11"/>
      <c r="AE6" s="10" t="s">
        <v>65</v>
      </c>
      <c r="AF6" s="10" t="s">
        <v>66</v>
      </c>
      <c r="AG6" s="10" t="s">
        <v>83</v>
      </c>
      <c r="AH6" s="11"/>
      <c r="AI6" s="11"/>
      <c r="AJ6" s="10" t="s">
        <v>69</v>
      </c>
      <c r="AK6" s="10" t="s">
        <v>69</v>
      </c>
      <c r="AL6" s="11"/>
      <c r="AM6" s="10" t="s">
        <v>123</v>
      </c>
      <c r="AN6" s="10" t="s">
        <v>123</v>
      </c>
      <c r="AO6" s="10" t="s">
        <v>124</v>
      </c>
      <c r="AP6" s="11"/>
      <c r="AQ6" s="10" t="s">
        <v>65</v>
      </c>
      <c r="AR6" s="10" t="s">
        <v>66</v>
      </c>
      <c r="AS6" s="11"/>
      <c r="AT6" s="10" t="s">
        <v>74</v>
      </c>
      <c r="AU6" s="10" t="s">
        <v>72</v>
      </c>
      <c r="AV6" s="10" t="s">
        <v>74</v>
      </c>
      <c r="AW6" s="10" t="s">
        <v>113</v>
      </c>
      <c r="AX6" s="10" t="s">
        <v>113</v>
      </c>
      <c r="AY6" s="10" t="s">
        <v>74</v>
      </c>
      <c r="AZ6" s="10" t="s">
        <v>65</v>
      </c>
      <c r="BA6" s="10" t="s">
        <v>69</v>
      </c>
      <c r="BB6" s="10" t="s">
        <v>125</v>
      </c>
      <c r="BC6" s="11"/>
      <c r="BD6" s="10" t="s">
        <v>87</v>
      </c>
      <c r="BE6" s="10" t="s">
        <v>126</v>
      </c>
      <c r="BF6" s="10">
        <v>5928.0</v>
      </c>
      <c r="BG6" s="12" t="str">
        <f t="shared" si="1"/>
        <v>Pass</v>
      </c>
    </row>
    <row r="7">
      <c r="A7" s="8">
        <v>45315.38916666667</v>
      </c>
      <c r="B7" s="9">
        <v>45315.40212962963</v>
      </c>
      <c r="C7" s="10" t="s">
        <v>50</v>
      </c>
      <c r="D7" s="10" t="s">
        <v>129</v>
      </c>
      <c r="E7" s="10">
        <v>100.0</v>
      </c>
      <c r="F7" s="10">
        <v>1119.0</v>
      </c>
      <c r="G7" s="10" t="b">
        <v>1</v>
      </c>
      <c r="H7" s="9">
        <v>45315.402141203704</v>
      </c>
      <c r="I7" s="10" t="s">
        <v>130</v>
      </c>
      <c r="J7" s="11"/>
      <c r="K7" s="11"/>
      <c r="L7" s="11"/>
      <c r="M7" s="11"/>
      <c r="N7" s="10">
        <v>8.1832</v>
      </c>
      <c r="O7" s="10">
        <v>77.4277</v>
      </c>
      <c r="P7" s="10" t="s">
        <v>53</v>
      </c>
      <c r="Q7" s="10" t="s">
        <v>54</v>
      </c>
      <c r="R7" s="10" t="s">
        <v>55</v>
      </c>
      <c r="S7" s="10" t="s">
        <v>56</v>
      </c>
      <c r="T7" s="10" t="s">
        <v>57</v>
      </c>
      <c r="U7" s="10" t="s">
        <v>58</v>
      </c>
      <c r="V7" s="11"/>
      <c r="W7" s="10" t="s">
        <v>59</v>
      </c>
      <c r="X7" s="10" t="s">
        <v>92</v>
      </c>
      <c r="Y7" s="11"/>
      <c r="Z7" s="10" t="s">
        <v>92</v>
      </c>
      <c r="AA7" s="10" t="s">
        <v>81</v>
      </c>
      <c r="AB7" s="10" t="s">
        <v>100</v>
      </c>
      <c r="AC7" s="10" t="s">
        <v>63</v>
      </c>
      <c r="AD7" s="10" t="s">
        <v>64</v>
      </c>
      <c r="AE7" s="10" t="s">
        <v>66</v>
      </c>
      <c r="AF7" s="10" t="s">
        <v>66</v>
      </c>
      <c r="AG7" s="10" t="s">
        <v>83</v>
      </c>
      <c r="AH7" s="11"/>
      <c r="AI7" s="11"/>
      <c r="AJ7" s="10" t="s">
        <v>66</v>
      </c>
      <c r="AK7" s="10" t="s">
        <v>69</v>
      </c>
      <c r="AL7" s="11"/>
      <c r="AM7" s="10" t="s">
        <v>123</v>
      </c>
      <c r="AN7" s="10" t="s">
        <v>123</v>
      </c>
      <c r="AO7" s="10" t="s">
        <v>131</v>
      </c>
      <c r="AP7" s="11"/>
      <c r="AQ7" s="10" t="s">
        <v>66</v>
      </c>
      <c r="AR7" s="10" t="s">
        <v>66</v>
      </c>
      <c r="AS7" s="11"/>
      <c r="AT7" s="10" t="s">
        <v>74</v>
      </c>
      <c r="AU7" s="10" t="s">
        <v>74</v>
      </c>
      <c r="AV7" s="10" t="s">
        <v>74</v>
      </c>
      <c r="AW7" s="10" t="s">
        <v>74</v>
      </c>
      <c r="AX7" s="10" t="s">
        <v>72</v>
      </c>
      <c r="AY7" s="10" t="s">
        <v>74</v>
      </c>
      <c r="AZ7" s="10" t="s">
        <v>69</v>
      </c>
      <c r="BA7" s="10" t="s">
        <v>66</v>
      </c>
      <c r="BB7" s="10" t="s">
        <v>132</v>
      </c>
      <c r="BC7" s="11"/>
      <c r="BD7" s="10" t="s">
        <v>87</v>
      </c>
      <c r="BE7" s="10" t="s">
        <v>126</v>
      </c>
      <c r="BF7" s="10">
        <v>6456.0</v>
      </c>
      <c r="BG7" s="12" t="str">
        <f t="shared" si="1"/>
        <v>Pass</v>
      </c>
    </row>
    <row r="8">
      <c r="A8" s="8">
        <v>45315.38962962963</v>
      </c>
      <c r="B8" s="9">
        <v>45315.40387731481</v>
      </c>
      <c r="C8" s="10" t="s">
        <v>50</v>
      </c>
      <c r="D8" s="10" t="s">
        <v>133</v>
      </c>
      <c r="E8" s="10">
        <v>100.0</v>
      </c>
      <c r="F8" s="10">
        <v>1230.0</v>
      </c>
      <c r="G8" s="10" t="b">
        <v>1</v>
      </c>
      <c r="H8" s="9">
        <v>45315.40387731481</v>
      </c>
      <c r="I8" s="10" t="s">
        <v>134</v>
      </c>
      <c r="J8" s="11"/>
      <c r="K8" s="11"/>
      <c r="L8" s="11"/>
      <c r="M8" s="11"/>
      <c r="N8" s="10">
        <v>40.0558</v>
      </c>
      <c r="O8" s="10">
        <v>-75.0773</v>
      </c>
      <c r="P8" s="10" t="s">
        <v>53</v>
      </c>
      <c r="Q8" s="10" t="s">
        <v>54</v>
      </c>
      <c r="R8" s="10" t="s">
        <v>55</v>
      </c>
      <c r="S8" s="10" t="s">
        <v>56</v>
      </c>
      <c r="T8" s="10" t="s">
        <v>108</v>
      </c>
      <c r="U8" s="10" t="s">
        <v>91</v>
      </c>
      <c r="V8" s="11"/>
      <c r="W8" s="10" t="s">
        <v>59</v>
      </c>
      <c r="X8" s="10" t="s">
        <v>109</v>
      </c>
      <c r="Y8" s="11"/>
      <c r="Z8" s="10" t="s">
        <v>109</v>
      </c>
      <c r="AA8" s="10" t="s">
        <v>81</v>
      </c>
      <c r="AB8" s="10" t="s">
        <v>93</v>
      </c>
      <c r="AC8" s="10" t="s">
        <v>63</v>
      </c>
      <c r="AD8" s="10" t="s">
        <v>64</v>
      </c>
      <c r="AE8" s="10" t="s">
        <v>65</v>
      </c>
      <c r="AF8" s="10" t="s">
        <v>66</v>
      </c>
      <c r="AG8" s="10" t="s">
        <v>83</v>
      </c>
      <c r="AH8" s="11"/>
      <c r="AI8" s="11"/>
      <c r="AJ8" s="10" t="s">
        <v>66</v>
      </c>
      <c r="AK8" s="10" t="s">
        <v>69</v>
      </c>
      <c r="AL8" s="11"/>
      <c r="AM8" s="10" t="s">
        <v>84</v>
      </c>
      <c r="AN8" s="10" t="s">
        <v>84</v>
      </c>
      <c r="AO8" s="10" t="s">
        <v>103</v>
      </c>
      <c r="AP8" s="11"/>
      <c r="AQ8" s="10" t="s">
        <v>66</v>
      </c>
      <c r="AR8" s="10" t="s">
        <v>66</v>
      </c>
      <c r="AS8" s="11"/>
      <c r="AT8" s="10" t="s">
        <v>74</v>
      </c>
      <c r="AU8" s="10" t="s">
        <v>74</v>
      </c>
      <c r="AV8" s="10" t="s">
        <v>74</v>
      </c>
      <c r="AW8" s="10" t="s">
        <v>74</v>
      </c>
      <c r="AX8" s="10" t="s">
        <v>74</v>
      </c>
      <c r="AY8" s="10" t="s">
        <v>74</v>
      </c>
      <c r="AZ8" s="10" t="s">
        <v>65</v>
      </c>
      <c r="BA8" s="10" t="s">
        <v>66</v>
      </c>
      <c r="BB8" s="10" t="s">
        <v>86</v>
      </c>
      <c r="BC8" s="11"/>
      <c r="BD8" s="10" t="s">
        <v>87</v>
      </c>
      <c r="BE8" s="10" t="s">
        <v>135</v>
      </c>
      <c r="BF8" s="10">
        <v>6941.0</v>
      </c>
      <c r="BG8" s="12" t="str">
        <f t="shared" si="1"/>
        <v>Pass</v>
      </c>
    </row>
    <row r="9">
      <c r="A9" s="8">
        <v>45315.38989583333</v>
      </c>
      <c r="B9" s="9">
        <v>45315.40131944444</v>
      </c>
      <c r="C9" s="10" t="s">
        <v>50</v>
      </c>
      <c r="D9" s="10" t="s">
        <v>136</v>
      </c>
      <c r="E9" s="10">
        <v>100.0</v>
      </c>
      <c r="F9" s="10">
        <v>987.0</v>
      </c>
      <c r="G9" s="10" t="b">
        <v>1</v>
      </c>
      <c r="H9" s="9">
        <v>45315.40133101852</v>
      </c>
      <c r="I9" s="10" t="s">
        <v>137</v>
      </c>
      <c r="J9" s="11"/>
      <c r="K9" s="11"/>
      <c r="L9" s="11"/>
      <c r="M9" s="11"/>
      <c r="N9" s="10">
        <v>17.3724</v>
      </c>
      <c r="O9" s="10">
        <v>78.4378</v>
      </c>
      <c r="P9" s="10" t="s">
        <v>53</v>
      </c>
      <c r="Q9" s="10" t="s">
        <v>54</v>
      </c>
      <c r="R9" s="10" t="s">
        <v>55</v>
      </c>
      <c r="S9" s="10" t="s">
        <v>56</v>
      </c>
      <c r="T9" s="10" t="s">
        <v>57</v>
      </c>
      <c r="U9" s="10" t="s">
        <v>58</v>
      </c>
      <c r="V9" s="11"/>
      <c r="W9" s="10" t="s">
        <v>138</v>
      </c>
      <c r="X9" s="10" t="s">
        <v>80</v>
      </c>
      <c r="Y9" s="11"/>
      <c r="Z9" s="10" t="s">
        <v>80</v>
      </c>
      <c r="AA9" s="10" t="s">
        <v>99</v>
      </c>
      <c r="AB9" s="10" t="s">
        <v>93</v>
      </c>
      <c r="AC9" s="10" t="s">
        <v>63</v>
      </c>
      <c r="AD9" s="10" t="s">
        <v>64</v>
      </c>
      <c r="AE9" s="10" t="s">
        <v>66</v>
      </c>
      <c r="AF9" s="10" t="s">
        <v>66</v>
      </c>
      <c r="AG9" s="10" t="s">
        <v>83</v>
      </c>
      <c r="AH9" s="11"/>
      <c r="AI9" s="11"/>
      <c r="AJ9" s="10" t="s">
        <v>66</v>
      </c>
      <c r="AK9" s="10" t="s">
        <v>69</v>
      </c>
      <c r="AL9" s="11"/>
      <c r="AM9" s="10" t="s">
        <v>70</v>
      </c>
      <c r="AN9" s="10" t="s">
        <v>70</v>
      </c>
      <c r="AO9" s="10" t="s">
        <v>124</v>
      </c>
      <c r="AP9" s="11"/>
      <c r="AQ9" s="10" t="s">
        <v>66</v>
      </c>
      <c r="AR9" s="10" t="s">
        <v>66</v>
      </c>
      <c r="AS9" s="11"/>
      <c r="AT9" s="10" t="s">
        <v>74</v>
      </c>
      <c r="AU9" s="10" t="s">
        <v>74</v>
      </c>
      <c r="AV9" s="10" t="s">
        <v>72</v>
      </c>
      <c r="AW9" s="10" t="s">
        <v>74</v>
      </c>
      <c r="AX9" s="10" t="s">
        <v>74</v>
      </c>
      <c r="AY9" s="10" t="s">
        <v>74</v>
      </c>
      <c r="AZ9" s="10" t="s">
        <v>69</v>
      </c>
      <c r="BA9" s="10" t="s">
        <v>66</v>
      </c>
      <c r="BB9" s="10" t="s">
        <v>139</v>
      </c>
      <c r="BC9" s="11"/>
      <c r="BD9" s="10" t="s">
        <v>87</v>
      </c>
      <c r="BE9" s="10" t="s">
        <v>140</v>
      </c>
      <c r="BF9" s="10">
        <v>4218.0</v>
      </c>
      <c r="BG9" s="12" t="str">
        <f t="shared" si="1"/>
        <v>Pass</v>
      </c>
    </row>
    <row r="10">
      <c r="A10" s="8">
        <v>45315.39121527778</v>
      </c>
      <c r="B10" s="9">
        <v>45315.399363425924</v>
      </c>
      <c r="C10" s="10" t="s">
        <v>50</v>
      </c>
      <c r="D10" s="10" t="s">
        <v>141</v>
      </c>
      <c r="E10" s="10">
        <v>100.0</v>
      </c>
      <c r="F10" s="10">
        <v>703.0</v>
      </c>
      <c r="G10" s="10" t="b">
        <v>1</v>
      </c>
      <c r="H10" s="9">
        <v>45315.399375</v>
      </c>
      <c r="I10" s="10" t="s">
        <v>142</v>
      </c>
      <c r="J10" s="11"/>
      <c r="K10" s="11"/>
      <c r="L10" s="11"/>
      <c r="M10" s="11"/>
      <c r="N10" s="10">
        <v>34.6011</v>
      </c>
      <c r="O10" s="10">
        <v>-112.3259</v>
      </c>
      <c r="P10" s="10" t="s">
        <v>53</v>
      </c>
      <c r="Q10" s="10" t="s">
        <v>54</v>
      </c>
      <c r="R10" s="10" t="s">
        <v>55</v>
      </c>
      <c r="S10" s="10" t="s">
        <v>98</v>
      </c>
      <c r="T10" s="10" t="s">
        <v>57</v>
      </c>
      <c r="U10" s="10" t="s">
        <v>78</v>
      </c>
      <c r="V10" s="11"/>
      <c r="W10" s="10" t="s">
        <v>59</v>
      </c>
      <c r="X10" s="10" t="s">
        <v>109</v>
      </c>
      <c r="Y10" s="11"/>
      <c r="Z10" s="10" t="s">
        <v>109</v>
      </c>
      <c r="AA10" s="10" t="s">
        <v>99</v>
      </c>
      <c r="AB10" s="10" t="s">
        <v>112</v>
      </c>
      <c r="AC10" s="10" t="s">
        <v>63</v>
      </c>
      <c r="AD10" s="10" t="s">
        <v>64</v>
      </c>
      <c r="AE10" s="10" t="s">
        <v>66</v>
      </c>
      <c r="AF10" s="10" t="s">
        <v>66</v>
      </c>
      <c r="AG10" s="10" t="s">
        <v>83</v>
      </c>
      <c r="AH10" s="11"/>
      <c r="AI10" s="11"/>
      <c r="AJ10" s="10" t="s">
        <v>69</v>
      </c>
      <c r="AK10" s="10" t="s">
        <v>69</v>
      </c>
      <c r="AL10" s="11"/>
      <c r="AM10" s="10" t="s">
        <v>123</v>
      </c>
      <c r="AN10" s="10" t="s">
        <v>123</v>
      </c>
      <c r="AO10" s="10" t="s">
        <v>124</v>
      </c>
      <c r="AP10" s="11"/>
      <c r="AQ10" s="10" t="s">
        <v>65</v>
      </c>
      <c r="AR10" s="10" t="s">
        <v>66</v>
      </c>
      <c r="AS10" s="11"/>
      <c r="AT10" s="10" t="s">
        <v>74</v>
      </c>
      <c r="AU10" s="10" t="s">
        <v>74</v>
      </c>
      <c r="AV10" s="10" t="s">
        <v>74</v>
      </c>
      <c r="AW10" s="10" t="s">
        <v>74</v>
      </c>
      <c r="AX10" s="10" t="s">
        <v>74</v>
      </c>
      <c r="AY10" s="10" t="s">
        <v>74</v>
      </c>
      <c r="AZ10" s="10" t="s">
        <v>69</v>
      </c>
      <c r="BA10" s="10" t="s">
        <v>66</v>
      </c>
      <c r="BB10" s="10" t="s">
        <v>143</v>
      </c>
      <c r="BC10" s="11"/>
      <c r="BD10" s="10" t="s">
        <v>87</v>
      </c>
      <c r="BE10" s="10" t="s">
        <v>140</v>
      </c>
      <c r="BF10" s="10">
        <v>5486.0</v>
      </c>
      <c r="BG10" s="12" t="str">
        <f t="shared" si="1"/>
        <v>Pass</v>
      </c>
    </row>
    <row r="11">
      <c r="A11" s="8">
        <v>45315.39439814815</v>
      </c>
      <c r="B11" s="9">
        <v>45315.406377314815</v>
      </c>
      <c r="C11" s="10" t="s">
        <v>50</v>
      </c>
      <c r="D11" s="10" t="s">
        <v>144</v>
      </c>
      <c r="E11" s="10">
        <v>100.0</v>
      </c>
      <c r="F11" s="10">
        <v>1034.0</v>
      </c>
      <c r="G11" s="10" t="b">
        <v>1</v>
      </c>
      <c r="H11" s="9">
        <v>45315.406377314815</v>
      </c>
      <c r="I11" s="10" t="s">
        <v>145</v>
      </c>
      <c r="J11" s="11"/>
      <c r="K11" s="11"/>
      <c r="L11" s="11"/>
      <c r="M11" s="11"/>
      <c r="N11" s="10">
        <v>40.8462</v>
      </c>
      <c r="O11" s="10">
        <v>-74.7056</v>
      </c>
      <c r="P11" s="10" t="s">
        <v>53</v>
      </c>
      <c r="Q11" s="10" t="s">
        <v>54</v>
      </c>
      <c r="R11" s="10" t="s">
        <v>55</v>
      </c>
      <c r="S11" s="10" t="s">
        <v>98</v>
      </c>
      <c r="T11" s="10" t="s">
        <v>57</v>
      </c>
      <c r="U11" s="10" t="s">
        <v>78</v>
      </c>
      <c r="V11" s="11"/>
      <c r="W11" s="10" t="s">
        <v>59</v>
      </c>
      <c r="X11" s="10" t="s">
        <v>80</v>
      </c>
      <c r="Y11" s="11"/>
      <c r="Z11" s="10" t="s">
        <v>80</v>
      </c>
      <c r="AA11" s="10" t="s">
        <v>81</v>
      </c>
      <c r="AB11" s="10" t="s">
        <v>93</v>
      </c>
      <c r="AC11" s="10" t="s">
        <v>63</v>
      </c>
      <c r="AD11" s="10" t="s">
        <v>64</v>
      </c>
      <c r="AE11" s="10" t="s">
        <v>66</v>
      </c>
      <c r="AF11" s="10" t="s">
        <v>66</v>
      </c>
      <c r="AG11" s="10" t="s">
        <v>83</v>
      </c>
      <c r="AH11" s="11"/>
      <c r="AI11" s="11"/>
      <c r="AJ11" s="10" t="s">
        <v>66</v>
      </c>
      <c r="AK11" s="10" t="s">
        <v>69</v>
      </c>
      <c r="AL11" s="11"/>
      <c r="AM11" s="10" t="s">
        <v>146</v>
      </c>
      <c r="AN11" s="10" t="s">
        <v>146</v>
      </c>
      <c r="AO11" s="10" t="s">
        <v>147</v>
      </c>
      <c r="AP11" s="11"/>
      <c r="AQ11" s="10" t="s">
        <v>66</v>
      </c>
      <c r="AR11" s="10" t="s">
        <v>66</v>
      </c>
      <c r="AS11" s="11"/>
      <c r="AT11" s="10" t="s">
        <v>74</v>
      </c>
      <c r="AU11" s="10" t="s">
        <v>74</v>
      </c>
      <c r="AV11" s="10" t="s">
        <v>74</v>
      </c>
      <c r="AW11" s="10" t="s">
        <v>74</v>
      </c>
      <c r="AX11" s="10" t="s">
        <v>74</v>
      </c>
      <c r="AY11" s="10" t="s">
        <v>74</v>
      </c>
      <c r="AZ11" s="10" t="s">
        <v>69</v>
      </c>
      <c r="BA11" s="10" t="s">
        <v>66</v>
      </c>
      <c r="BB11" s="10" t="s">
        <v>148</v>
      </c>
      <c r="BC11" s="11"/>
      <c r="BD11" s="10" t="s">
        <v>87</v>
      </c>
      <c r="BE11" s="10" t="s">
        <v>140</v>
      </c>
      <c r="BF11" s="10">
        <v>4923.0</v>
      </c>
      <c r="BG11" s="12" t="str">
        <f t="shared" si="1"/>
        <v>Pass</v>
      </c>
    </row>
    <row r="12">
      <c r="A12" s="8">
        <v>45315.39809027778</v>
      </c>
      <c r="B12" s="9">
        <v>45315.405856481484</v>
      </c>
      <c r="C12" s="10" t="s">
        <v>50</v>
      </c>
      <c r="D12" s="10" t="s">
        <v>152</v>
      </c>
      <c r="E12" s="10">
        <v>98.0</v>
      </c>
      <c r="F12" s="10">
        <v>670.0</v>
      </c>
      <c r="G12" s="10" t="b">
        <v>0</v>
      </c>
      <c r="H12" s="11"/>
      <c r="I12" s="10" t="s">
        <v>153</v>
      </c>
      <c r="J12" s="11"/>
      <c r="K12" s="11"/>
      <c r="L12" s="11"/>
      <c r="M12" s="11"/>
      <c r="N12" s="11"/>
      <c r="O12" s="11"/>
      <c r="P12" s="10" t="s">
        <v>53</v>
      </c>
      <c r="Q12" s="10" t="s">
        <v>54</v>
      </c>
      <c r="R12" s="10" t="s">
        <v>55</v>
      </c>
      <c r="S12" s="10" t="s">
        <v>98</v>
      </c>
      <c r="T12" s="10" t="s">
        <v>108</v>
      </c>
      <c r="U12" s="10" t="s">
        <v>78</v>
      </c>
      <c r="V12" s="11"/>
      <c r="W12" s="10" t="s">
        <v>138</v>
      </c>
      <c r="X12" s="10" t="s">
        <v>80</v>
      </c>
      <c r="Y12" s="11"/>
      <c r="Z12" s="10" t="s">
        <v>80</v>
      </c>
      <c r="AA12" s="10" t="s">
        <v>81</v>
      </c>
      <c r="AB12" s="10" t="s">
        <v>100</v>
      </c>
      <c r="AC12" s="10" t="s">
        <v>63</v>
      </c>
      <c r="AD12" s="10" t="s">
        <v>64</v>
      </c>
      <c r="AE12" s="10" t="s">
        <v>69</v>
      </c>
      <c r="AF12" s="10" t="s">
        <v>66</v>
      </c>
      <c r="AG12" s="10" t="s">
        <v>83</v>
      </c>
      <c r="AH12" s="11"/>
      <c r="AI12" s="11"/>
      <c r="AJ12" s="10" t="s">
        <v>66</v>
      </c>
      <c r="AK12" s="10" t="s">
        <v>69</v>
      </c>
      <c r="AL12" s="11"/>
      <c r="AM12" s="10" t="s">
        <v>123</v>
      </c>
      <c r="AN12" s="10" t="s">
        <v>123</v>
      </c>
      <c r="AO12" s="10" t="s">
        <v>103</v>
      </c>
      <c r="AP12" s="11"/>
      <c r="AQ12" s="10" t="s">
        <v>66</v>
      </c>
      <c r="AR12" s="10" t="s">
        <v>66</v>
      </c>
      <c r="AS12" s="11"/>
      <c r="AT12" s="10" t="s">
        <v>74</v>
      </c>
      <c r="AU12" s="10" t="s">
        <v>74</v>
      </c>
      <c r="AV12" s="10" t="s">
        <v>74</v>
      </c>
      <c r="AW12" s="10" t="s">
        <v>113</v>
      </c>
      <c r="AX12" s="10" t="s">
        <v>74</v>
      </c>
      <c r="AY12" s="10" t="s">
        <v>74</v>
      </c>
      <c r="AZ12" s="10" t="s">
        <v>69</v>
      </c>
      <c r="BA12" s="10" t="s">
        <v>66</v>
      </c>
      <c r="BB12" s="10" t="s">
        <v>154</v>
      </c>
      <c r="BC12" s="11"/>
      <c r="BD12" s="10" t="s">
        <v>87</v>
      </c>
      <c r="BE12" s="10" t="s">
        <v>155</v>
      </c>
      <c r="BF12" s="10">
        <v>4507.0</v>
      </c>
      <c r="BG12" s="12" t="str">
        <f t="shared" si="1"/>
        <v>Pass</v>
      </c>
    </row>
    <row r="13">
      <c r="A13" s="8">
        <v>45315.39844907408</v>
      </c>
      <c r="B13" s="9">
        <v>45315.40515046296</v>
      </c>
      <c r="C13" s="10" t="s">
        <v>50</v>
      </c>
      <c r="D13" s="10" t="s">
        <v>158</v>
      </c>
      <c r="E13" s="10">
        <v>100.0</v>
      </c>
      <c r="F13" s="10">
        <v>579.0</v>
      </c>
      <c r="G13" s="10" t="b">
        <v>1</v>
      </c>
      <c r="H13" s="9">
        <v>45315.40516203704</v>
      </c>
      <c r="I13" s="10" t="s">
        <v>159</v>
      </c>
      <c r="J13" s="11"/>
      <c r="K13" s="11"/>
      <c r="L13" s="11"/>
      <c r="M13" s="11"/>
      <c r="N13" s="10">
        <v>40.0664</v>
      </c>
      <c r="O13" s="10">
        <v>-74.6883</v>
      </c>
      <c r="P13" s="10" t="s">
        <v>53</v>
      </c>
      <c r="Q13" s="10" t="s">
        <v>54</v>
      </c>
      <c r="R13" s="10" t="s">
        <v>55</v>
      </c>
      <c r="S13" s="10" t="s">
        <v>56</v>
      </c>
      <c r="T13" s="10" t="s">
        <v>160</v>
      </c>
      <c r="U13" s="10" t="s">
        <v>78</v>
      </c>
      <c r="V13" s="11"/>
      <c r="W13" s="10" t="s">
        <v>138</v>
      </c>
      <c r="X13" s="10" t="s">
        <v>80</v>
      </c>
      <c r="Y13" s="11"/>
      <c r="Z13" s="10" t="s">
        <v>80</v>
      </c>
      <c r="AA13" s="10" t="s">
        <v>81</v>
      </c>
      <c r="AB13" s="10" t="s">
        <v>93</v>
      </c>
      <c r="AC13" s="10" t="s">
        <v>63</v>
      </c>
      <c r="AD13" s="10" t="s">
        <v>64</v>
      </c>
      <c r="AE13" s="10" t="s">
        <v>66</v>
      </c>
      <c r="AF13" s="10" t="s">
        <v>66</v>
      </c>
      <c r="AG13" s="10" t="s">
        <v>83</v>
      </c>
      <c r="AH13" s="11"/>
      <c r="AI13" s="11"/>
      <c r="AJ13" s="10" t="s">
        <v>66</v>
      </c>
      <c r="AK13" s="10" t="s">
        <v>69</v>
      </c>
      <c r="AL13" s="11"/>
      <c r="AM13" s="10" t="s">
        <v>146</v>
      </c>
      <c r="AN13" s="10" t="s">
        <v>146</v>
      </c>
      <c r="AO13" s="10" t="s">
        <v>161</v>
      </c>
      <c r="AP13" s="11"/>
      <c r="AQ13" s="10" t="s">
        <v>66</v>
      </c>
      <c r="AR13" s="10" t="s">
        <v>66</v>
      </c>
      <c r="AS13" s="11"/>
      <c r="AT13" s="10" t="s">
        <v>74</v>
      </c>
      <c r="AU13" s="10" t="s">
        <v>73</v>
      </c>
      <c r="AV13" s="10" t="s">
        <v>73</v>
      </c>
      <c r="AW13" s="10" t="s">
        <v>72</v>
      </c>
      <c r="AX13" s="10" t="s">
        <v>74</v>
      </c>
      <c r="AY13" s="10" t="s">
        <v>73</v>
      </c>
      <c r="AZ13" s="10" t="s">
        <v>65</v>
      </c>
      <c r="BA13" s="10" t="s">
        <v>66</v>
      </c>
      <c r="BB13" s="10" t="s">
        <v>114</v>
      </c>
      <c r="BC13" s="11"/>
      <c r="BD13" s="10" t="s">
        <v>87</v>
      </c>
      <c r="BE13" s="10" t="s">
        <v>162</v>
      </c>
      <c r="BF13" s="10">
        <v>5826.0</v>
      </c>
      <c r="BG13" s="12" t="str">
        <f t="shared" si="1"/>
        <v>Pass</v>
      </c>
    </row>
    <row r="14">
      <c r="A14" s="8">
        <v>45315.39869212963</v>
      </c>
      <c r="B14" s="9">
        <v>45315.407175925924</v>
      </c>
      <c r="C14" s="10" t="s">
        <v>50</v>
      </c>
      <c r="D14" s="10" t="s">
        <v>163</v>
      </c>
      <c r="E14" s="10">
        <v>100.0</v>
      </c>
      <c r="F14" s="10">
        <v>732.0</v>
      </c>
      <c r="G14" s="10" t="b">
        <v>1</v>
      </c>
      <c r="H14" s="9">
        <v>45315.407175925924</v>
      </c>
      <c r="I14" s="10" t="s">
        <v>164</v>
      </c>
      <c r="J14" s="11"/>
      <c r="K14" s="11"/>
      <c r="L14" s="11"/>
      <c r="M14" s="11"/>
      <c r="N14" s="10">
        <v>44.6279</v>
      </c>
      <c r="O14" s="10">
        <v>-123.0592</v>
      </c>
      <c r="P14" s="10" t="s">
        <v>53</v>
      </c>
      <c r="Q14" s="10" t="s">
        <v>54</v>
      </c>
      <c r="R14" s="10" t="s">
        <v>55</v>
      </c>
      <c r="S14" s="10" t="s">
        <v>98</v>
      </c>
      <c r="T14" s="10" t="s">
        <v>57</v>
      </c>
      <c r="U14" s="10" t="s">
        <v>78</v>
      </c>
      <c r="V14" s="11"/>
      <c r="W14" s="10" t="s">
        <v>59</v>
      </c>
      <c r="X14" s="10" t="s">
        <v>80</v>
      </c>
      <c r="Y14" s="11"/>
      <c r="Z14" s="10" t="s">
        <v>80</v>
      </c>
      <c r="AA14" s="10" t="s">
        <v>61</v>
      </c>
      <c r="AB14" s="10" t="s">
        <v>112</v>
      </c>
      <c r="AC14" s="10" t="s">
        <v>63</v>
      </c>
      <c r="AD14" s="10" t="s">
        <v>64</v>
      </c>
      <c r="AE14" s="10" t="s">
        <v>66</v>
      </c>
      <c r="AF14" s="10" t="s">
        <v>66</v>
      </c>
      <c r="AG14" s="10" t="s">
        <v>83</v>
      </c>
      <c r="AH14" s="11"/>
      <c r="AI14" s="11"/>
      <c r="AJ14" s="10" t="s">
        <v>66</v>
      </c>
      <c r="AK14" s="10" t="s">
        <v>69</v>
      </c>
      <c r="AL14" s="11"/>
      <c r="AM14" s="10" t="s">
        <v>70</v>
      </c>
      <c r="AN14" s="10" t="s">
        <v>70</v>
      </c>
      <c r="AO14" s="10" t="s">
        <v>103</v>
      </c>
      <c r="AP14" s="11"/>
      <c r="AQ14" s="10" t="s">
        <v>66</v>
      </c>
      <c r="AR14" s="10" t="s">
        <v>66</v>
      </c>
      <c r="AS14" s="11"/>
      <c r="AT14" s="10" t="s">
        <v>74</v>
      </c>
      <c r="AU14" s="10" t="s">
        <v>74</v>
      </c>
      <c r="AV14" s="10" t="s">
        <v>74</v>
      </c>
      <c r="AW14" s="10" t="s">
        <v>72</v>
      </c>
      <c r="AX14" s="10" t="s">
        <v>74</v>
      </c>
      <c r="AY14" s="10" t="s">
        <v>74</v>
      </c>
      <c r="AZ14" s="10" t="s">
        <v>65</v>
      </c>
      <c r="BA14" s="10" t="s">
        <v>66</v>
      </c>
      <c r="BB14" s="10" t="s">
        <v>165</v>
      </c>
      <c r="BC14" s="11"/>
      <c r="BD14" s="10" t="s">
        <v>87</v>
      </c>
      <c r="BE14" s="10" t="s">
        <v>69</v>
      </c>
      <c r="BF14" s="10">
        <v>1501.0</v>
      </c>
      <c r="BG14" s="12" t="str">
        <f t="shared" si="1"/>
        <v>Pass</v>
      </c>
    </row>
    <row r="15">
      <c r="A15" s="8">
        <v>45315.4034837963</v>
      </c>
      <c r="B15" s="9">
        <v>45315.41590277778</v>
      </c>
      <c r="C15" s="10" t="s">
        <v>50</v>
      </c>
      <c r="D15" s="10" t="s">
        <v>169</v>
      </c>
      <c r="E15" s="10">
        <v>100.0</v>
      </c>
      <c r="F15" s="10">
        <v>1073.0</v>
      </c>
      <c r="G15" s="10" t="b">
        <v>1</v>
      </c>
      <c r="H15" s="9">
        <v>45315.41590277778</v>
      </c>
      <c r="I15" s="10" t="s">
        <v>170</v>
      </c>
      <c r="J15" s="11"/>
      <c r="K15" s="11"/>
      <c r="L15" s="11"/>
      <c r="M15" s="11"/>
      <c r="N15" s="10">
        <v>30.3511</v>
      </c>
      <c r="O15" s="10">
        <v>-81.506</v>
      </c>
      <c r="P15" s="10" t="s">
        <v>53</v>
      </c>
      <c r="Q15" s="10" t="s">
        <v>54</v>
      </c>
      <c r="R15" s="10" t="s">
        <v>55</v>
      </c>
      <c r="S15" s="10" t="s">
        <v>98</v>
      </c>
      <c r="T15" s="10" t="s">
        <v>108</v>
      </c>
      <c r="U15" s="10" t="s">
        <v>78</v>
      </c>
      <c r="V15" s="11"/>
      <c r="W15" s="10" t="s">
        <v>59</v>
      </c>
      <c r="X15" s="10" t="s">
        <v>92</v>
      </c>
      <c r="Y15" s="11"/>
      <c r="Z15" s="10" t="s">
        <v>92</v>
      </c>
      <c r="AA15" s="10" t="s">
        <v>81</v>
      </c>
      <c r="AB15" s="10" t="s">
        <v>62</v>
      </c>
      <c r="AC15" s="10" t="s">
        <v>63</v>
      </c>
      <c r="AD15" s="10" t="s">
        <v>64</v>
      </c>
      <c r="AE15" s="10" t="s">
        <v>66</v>
      </c>
      <c r="AF15" s="10" t="s">
        <v>66</v>
      </c>
      <c r="AG15" s="10" t="s">
        <v>83</v>
      </c>
      <c r="AH15" s="11"/>
      <c r="AI15" s="11"/>
      <c r="AJ15" s="10" t="s">
        <v>69</v>
      </c>
      <c r="AK15" s="10" t="s">
        <v>69</v>
      </c>
      <c r="AL15" s="11"/>
      <c r="AM15" s="10" t="s">
        <v>70</v>
      </c>
      <c r="AN15" s="10" t="s">
        <v>70</v>
      </c>
      <c r="AO15" s="10" t="s">
        <v>131</v>
      </c>
      <c r="AP15" s="11"/>
      <c r="AQ15" s="10" t="s">
        <v>66</v>
      </c>
      <c r="AR15" s="10" t="s">
        <v>66</v>
      </c>
      <c r="AS15" s="11"/>
      <c r="AT15" s="10" t="s">
        <v>74</v>
      </c>
      <c r="AU15" s="10" t="s">
        <v>74</v>
      </c>
      <c r="AV15" s="10" t="s">
        <v>74</v>
      </c>
      <c r="AW15" s="10" t="s">
        <v>113</v>
      </c>
      <c r="AX15" s="10" t="s">
        <v>113</v>
      </c>
      <c r="AY15" s="10" t="s">
        <v>74</v>
      </c>
      <c r="AZ15" s="10" t="s">
        <v>69</v>
      </c>
      <c r="BA15" s="10" t="s">
        <v>66</v>
      </c>
      <c r="BB15" s="10" t="s">
        <v>171</v>
      </c>
      <c r="BC15" s="11"/>
      <c r="BD15" s="10" t="s">
        <v>87</v>
      </c>
      <c r="BE15" s="10" t="s">
        <v>172</v>
      </c>
      <c r="BF15" s="10">
        <v>5283.0</v>
      </c>
      <c r="BG15" s="12" t="str">
        <f t="shared" si="1"/>
        <v>Pass</v>
      </c>
    </row>
    <row r="16">
      <c r="A16" s="8">
        <v>45315.40398148148</v>
      </c>
      <c r="B16" s="9">
        <v>45315.41548611111</v>
      </c>
      <c r="C16" s="10" t="s">
        <v>50</v>
      </c>
      <c r="D16" s="10" t="s">
        <v>166</v>
      </c>
      <c r="E16" s="10">
        <v>100.0</v>
      </c>
      <c r="F16" s="10">
        <v>993.0</v>
      </c>
      <c r="G16" s="10" t="b">
        <v>1</v>
      </c>
      <c r="H16" s="9">
        <v>45315.415497685186</v>
      </c>
      <c r="I16" s="10" t="s">
        <v>173</v>
      </c>
      <c r="J16" s="11"/>
      <c r="K16" s="11"/>
      <c r="L16" s="11"/>
      <c r="M16" s="11"/>
      <c r="N16" s="10">
        <v>11.0142</v>
      </c>
      <c r="O16" s="10">
        <v>76.9941</v>
      </c>
      <c r="P16" s="10" t="s">
        <v>53</v>
      </c>
      <c r="Q16" s="10" t="s">
        <v>54</v>
      </c>
      <c r="R16" s="10" t="s">
        <v>55</v>
      </c>
      <c r="S16" s="10" t="s">
        <v>98</v>
      </c>
      <c r="T16" s="10" t="s">
        <v>57</v>
      </c>
      <c r="U16" s="10" t="s">
        <v>58</v>
      </c>
      <c r="V16" s="11"/>
      <c r="W16" s="10" t="s">
        <v>59</v>
      </c>
      <c r="X16" s="10" t="s">
        <v>92</v>
      </c>
      <c r="Y16" s="11"/>
      <c r="Z16" s="10" t="s">
        <v>92</v>
      </c>
      <c r="AA16" s="10" t="s">
        <v>61</v>
      </c>
      <c r="AB16" s="10" t="s">
        <v>62</v>
      </c>
      <c r="AC16" s="10" t="s">
        <v>63</v>
      </c>
      <c r="AD16" s="10" t="s">
        <v>64</v>
      </c>
      <c r="AE16" s="10" t="s">
        <v>66</v>
      </c>
      <c r="AF16" s="10" t="s">
        <v>66</v>
      </c>
      <c r="AG16" s="10" t="s">
        <v>83</v>
      </c>
      <c r="AH16" s="11"/>
      <c r="AI16" s="11"/>
      <c r="AJ16" s="10" t="s">
        <v>66</v>
      </c>
      <c r="AK16" s="10" t="s">
        <v>66</v>
      </c>
      <c r="AL16" s="10" t="s">
        <v>146</v>
      </c>
      <c r="AM16" s="11"/>
      <c r="AN16" s="10" t="s">
        <v>146</v>
      </c>
      <c r="AO16" s="10" t="s">
        <v>147</v>
      </c>
      <c r="AP16" s="11"/>
      <c r="AQ16" s="10" t="s">
        <v>66</v>
      </c>
      <c r="AR16" s="10" t="s">
        <v>66</v>
      </c>
      <c r="AS16" s="11"/>
      <c r="AT16" s="10" t="s">
        <v>73</v>
      </c>
      <c r="AU16" s="10" t="s">
        <v>73</v>
      </c>
      <c r="AV16" s="10" t="s">
        <v>74</v>
      </c>
      <c r="AW16" s="10" t="s">
        <v>72</v>
      </c>
      <c r="AX16" s="10" t="s">
        <v>74</v>
      </c>
      <c r="AY16" s="10" t="s">
        <v>74</v>
      </c>
      <c r="AZ16" s="10" t="s">
        <v>66</v>
      </c>
      <c r="BA16" s="10" t="s">
        <v>66</v>
      </c>
      <c r="BB16" s="10" t="s">
        <v>174</v>
      </c>
      <c r="BC16" s="11"/>
      <c r="BD16" s="10" t="s">
        <v>87</v>
      </c>
      <c r="BE16" s="10" t="s">
        <v>66</v>
      </c>
      <c r="BF16" s="10">
        <v>3627.0</v>
      </c>
      <c r="BG16" s="12" t="str">
        <f t="shared" si="1"/>
        <v>Pass</v>
      </c>
    </row>
    <row r="17">
      <c r="A17" s="8">
        <v>45315.4062962963</v>
      </c>
      <c r="B17" s="9">
        <v>45315.421435185184</v>
      </c>
      <c r="C17" s="10" t="s">
        <v>50</v>
      </c>
      <c r="D17" s="10" t="s">
        <v>175</v>
      </c>
      <c r="E17" s="10">
        <v>100.0</v>
      </c>
      <c r="F17" s="10">
        <v>1308.0</v>
      </c>
      <c r="G17" s="10" t="b">
        <v>1</v>
      </c>
      <c r="H17" s="9">
        <v>45315.42144675926</v>
      </c>
      <c r="I17" s="10" t="s">
        <v>176</v>
      </c>
      <c r="J17" s="11"/>
      <c r="K17" s="11"/>
      <c r="L17" s="11"/>
      <c r="M17" s="11"/>
      <c r="N17" s="10">
        <v>41.2301</v>
      </c>
      <c r="O17" s="10">
        <v>-74.5963</v>
      </c>
      <c r="P17" s="10" t="s">
        <v>53</v>
      </c>
      <c r="Q17" s="10" t="s">
        <v>54</v>
      </c>
      <c r="R17" s="10" t="s">
        <v>55</v>
      </c>
      <c r="S17" s="10" t="s">
        <v>98</v>
      </c>
      <c r="T17" s="10" t="s">
        <v>57</v>
      </c>
      <c r="U17" s="10" t="s">
        <v>78</v>
      </c>
      <c r="V17" s="11"/>
      <c r="W17" s="10" t="s">
        <v>59</v>
      </c>
      <c r="X17" s="10" t="s">
        <v>92</v>
      </c>
      <c r="Y17" s="11"/>
      <c r="Z17" s="10" t="s">
        <v>92</v>
      </c>
      <c r="AA17" s="10" t="s">
        <v>81</v>
      </c>
      <c r="AB17" s="10" t="s">
        <v>82</v>
      </c>
      <c r="AC17" s="10" t="s">
        <v>63</v>
      </c>
      <c r="AD17" s="10" t="s">
        <v>64</v>
      </c>
      <c r="AE17" s="10" t="s">
        <v>66</v>
      </c>
      <c r="AF17" s="10" t="s">
        <v>66</v>
      </c>
      <c r="AG17" s="10" t="s">
        <v>83</v>
      </c>
      <c r="AH17" s="11"/>
      <c r="AI17" s="11"/>
      <c r="AJ17" s="10" t="s">
        <v>66</v>
      </c>
      <c r="AK17" s="10" t="s">
        <v>69</v>
      </c>
      <c r="AL17" s="11"/>
      <c r="AM17" s="10" t="s">
        <v>70</v>
      </c>
      <c r="AN17" s="10" t="s">
        <v>70</v>
      </c>
      <c r="AO17" s="10" t="s">
        <v>147</v>
      </c>
      <c r="AP17" s="11"/>
      <c r="AQ17" s="10" t="s">
        <v>66</v>
      </c>
      <c r="AR17" s="10" t="s">
        <v>66</v>
      </c>
      <c r="AS17" s="11"/>
      <c r="AT17" s="10" t="s">
        <v>74</v>
      </c>
      <c r="AU17" s="10" t="s">
        <v>74</v>
      </c>
      <c r="AV17" s="10" t="s">
        <v>74</v>
      </c>
      <c r="AW17" s="10" t="s">
        <v>74</v>
      </c>
      <c r="AX17" s="10" t="s">
        <v>74</v>
      </c>
      <c r="AY17" s="10" t="s">
        <v>74</v>
      </c>
      <c r="AZ17" s="10" t="s">
        <v>69</v>
      </c>
      <c r="BA17" s="10" t="s">
        <v>66</v>
      </c>
      <c r="BB17" s="10" t="s">
        <v>171</v>
      </c>
      <c r="BC17" s="11"/>
      <c r="BD17" s="10" t="s">
        <v>87</v>
      </c>
      <c r="BE17" s="10" t="s">
        <v>177</v>
      </c>
      <c r="BF17" s="10">
        <v>5536.0</v>
      </c>
      <c r="BG17" s="12" t="str">
        <f t="shared" si="1"/>
        <v>Pass</v>
      </c>
    </row>
    <row r="18">
      <c r="A18" s="8">
        <v>45315.406643518516</v>
      </c>
      <c r="B18" s="9">
        <v>45315.419803240744</v>
      </c>
      <c r="C18" s="10" t="s">
        <v>50</v>
      </c>
      <c r="D18" s="10" t="s">
        <v>178</v>
      </c>
      <c r="E18" s="10">
        <v>100.0</v>
      </c>
      <c r="F18" s="10">
        <v>1136.0</v>
      </c>
      <c r="G18" s="10" t="b">
        <v>1</v>
      </c>
      <c r="H18" s="9">
        <v>45315.41981481481</v>
      </c>
      <c r="I18" s="10" t="s">
        <v>179</v>
      </c>
      <c r="J18" s="11"/>
      <c r="K18" s="11"/>
      <c r="L18" s="11"/>
      <c r="M18" s="11"/>
      <c r="N18" s="10">
        <v>28.6542</v>
      </c>
      <c r="O18" s="10">
        <v>77.2373</v>
      </c>
      <c r="P18" s="10" t="s">
        <v>53</v>
      </c>
      <c r="Q18" s="10" t="s">
        <v>54</v>
      </c>
      <c r="R18" s="10" t="s">
        <v>55</v>
      </c>
      <c r="S18" s="10" t="s">
        <v>98</v>
      </c>
      <c r="T18" s="10" t="s">
        <v>57</v>
      </c>
      <c r="U18" s="10" t="s">
        <v>58</v>
      </c>
      <c r="V18" s="11"/>
      <c r="W18" s="10" t="s">
        <v>59</v>
      </c>
      <c r="X18" s="10" t="s">
        <v>80</v>
      </c>
      <c r="Y18" s="11"/>
      <c r="Z18" s="10" t="s">
        <v>80</v>
      </c>
      <c r="AA18" s="10" t="s">
        <v>61</v>
      </c>
      <c r="AB18" s="10" t="s">
        <v>100</v>
      </c>
      <c r="AC18" s="10" t="s">
        <v>63</v>
      </c>
      <c r="AD18" s="10" t="s">
        <v>64</v>
      </c>
      <c r="AE18" s="10" t="s">
        <v>65</v>
      </c>
      <c r="AF18" s="10" t="s">
        <v>66</v>
      </c>
      <c r="AG18" s="10" t="s">
        <v>83</v>
      </c>
      <c r="AH18" s="11"/>
      <c r="AI18" s="11"/>
      <c r="AJ18" s="10" t="s">
        <v>66</v>
      </c>
      <c r="AK18" s="10" t="s">
        <v>66</v>
      </c>
      <c r="AL18" s="10" t="s">
        <v>123</v>
      </c>
      <c r="AM18" s="11"/>
      <c r="AN18" s="10" t="s">
        <v>123</v>
      </c>
      <c r="AO18" s="10" t="s">
        <v>180</v>
      </c>
      <c r="AP18" s="11"/>
      <c r="AQ18" s="10" t="s">
        <v>65</v>
      </c>
      <c r="AR18" s="10" t="s">
        <v>66</v>
      </c>
      <c r="AS18" s="11"/>
      <c r="AT18" s="10" t="s">
        <v>74</v>
      </c>
      <c r="AU18" s="10" t="s">
        <v>73</v>
      </c>
      <c r="AV18" s="10" t="s">
        <v>73</v>
      </c>
      <c r="AW18" s="10" t="s">
        <v>72</v>
      </c>
      <c r="AX18" s="10" t="s">
        <v>74</v>
      </c>
      <c r="AY18" s="10" t="s">
        <v>74</v>
      </c>
      <c r="AZ18" s="10" t="s">
        <v>66</v>
      </c>
      <c r="BA18" s="10" t="s">
        <v>65</v>
      </c>
      <c r="BB18" s="10" t="s">
        <v>181</v>
      </c>
      <c r="BC18" s="11"/>
      <c r="BD18" s="10" t="s">
        <v>87</v>
      </c>
      <c r="BE18" s="10" t="s">
        <v>69</v>
      </c>
      <c r="BF18" s="10">
        <v>3914.0</v>
      </c>
      <c r="BG18" s="12" t="str">
        <f t="shared" si="1"/>
        <v>Pass</v>
      </c>
    </row>
    <row r="19">
      <c r="A19" s="8">
        <v>45315.40819444445</v>
      </c>
      <c r="B19" s="9">
        <v>45315.418599537035</v>
      </c>
      <c r="C19" s="10" t="s">
        <v>50</v>
      </c>
      <c r="D19" s="10" t="s">
        <v>184</v>
      </c>
      <c r="E19" s="10">
        <v>100.0</v>
      </c>
      <c r="F19" s="10">
        <v>899.0</v>
      </c>
      <c r="G19" s="10" t="b">
        <v>1</v>
      </c>
      <c r="H19" s="9">
        <v>45315.41861111111</v>
      </c>
      <c r="I19" s="10" t="s">
        <v>185</v>
      </c>
      <c r="J19" s="11"/>
      <c r="K19" s="11"/>
      <c r="L19" s="11"/>
      <c r="M19" s="11"/>
      <c r="N19" s="10">
        <v>21.2817</v>
      </c>
      <c r="O19" s="10">
        <v>-157.825</v>
      </c>
      <c r="P19" s="10" t="s">
        <v>53</v>
      </c>
      <c r="Q19" s="10" t="s">
        <v>54</v>
      </c>
      <c r="R19" s="10" t="s">
        <v>55</v>
      </c>
      <c r="S19" s="10" t="s">
        <v>56</v>
      </c>
      <c r="T19" s="10" t="s">
        <v>57</v>
      </c>
      <c r="U19" s="10" t="s">
        <v>78</v>
      </c>
      <c r="V19" s="11"/>
      <c r="W19" s="10" t="s">
        <v>59</v>
      </c>
      <c r="X19" s="10" t="s">
        <v>186</v>
      </c>
      <c r="Y19" s="10" t="s">
        <v>187</v>
      </c>
      <c r="Z19" s="10" t="s">
        <v>188</v>
      </c>
      <c r="AA19" s="10" t="s">
        <v>81</v>
      </c>
      <c r="AB19" s="10" t="s">
        <v>82</v>
      </c>
      <c r="AC19" s="10" t="s">
        <v>63</v>
      </c>
      <c r="AD19" s="10" t="s">
        <v>64</v>
      </c>
      <c r="AE19" s="10" t="s">
        <v>69</v>
      </c>
      <c r="AF19" s="10" t="s">
        <v>66</v>
      </c>
      <c r="AG19" s="10" t="s">
        <v>189</v>
      </c>
      <c r="AH19" s="11"/>
      <c r="AI19" s="11"/>
      <c r="AJ19" s="10" t="s">
        <v>69</v>
      </c>
      <c r="AK19" s="10" t="s">
        <v>69</v>
      </c>
      <c r="AL19" s="11"/>
      <c r="AM19" s="10" t="s">
        <v>123</v>
      </c>
      <c r="AN19" s="10" t="s">
        <v>123</v>
      </c>
      <c r="AO19" s="10" t="s">
        <v>103</v>
      </c>
      <c r="AP19" s="11"/>
      <c r="AQ19" s="10" t="s">
        <v>66</v>
      </c>
      <c r="AR19" s="10" t="s">
        <v>66</v>
      </c>
      <c r="AS19" s="11"/>
      <c r="AT19" s="10" t="s">
        <v>73</v>
      </c>
      <c r="AU19" s="10" t="s">
        <v>74</v>
      </c>
      <c r="AV19" s="10" t="s">
        <v>74</v>
      </c>
      <c r="AW19" s="10" t="s">
        <v>72</v>
      </c>
      <c r="AX19" s="10" t="s">
        <v>72</v>
      </c>
      <c r="AY19" s="10" t="s">
        <v>74</v>
      </c>
      <c r="AZ19" s="10" t="s">
        <v>69</v>
      </c>
      <c r="BA19" s="10" t="s">
        <v>66</v>
      </c>
      <c r="BB19" s="10" t="s">
        <v>171</v>
      </c>
      <c r="BC19" s="11"/>
      <c r="BD19" s="10" t="s">
        <v>87</v>
      </c>
      <c r="BE19" s="10" t="s">
        <v>69</v>
      </c>
      <c r="BF19" s="10">
        <v>7893.0</v>
      </c>
      <c r="BG19" s="12" t="str">
        <f t="shared" si="1"/>
        <v>Pass</v>
      </c>
    </row>
    <row r="20">
      <c r="A20" s="8">
        <v>45315.40831018519</v>
      </c>
      <c r="B20" s="9">
        <v>45315.41972222222</v>
      </c>
      <c r="C20" s="10" t="s">
        <v>50</v>
      </c>
      <c r="D20" s="10" t="s">
        <v>190</v>
      </c>
      <c r="E20" s="10">
        <v>100.0</v>
      </c>
      <c r="F20" s="10">
        <v>986.0</v>
      </c>
      <c r="G20" s="10" t="b">
        <v>1</v>
      </c>
      <c r="H20" s="9">
        <v>45315.41972222222</v>
      </c>
      <c r="I20" s="10" t="s">
        <v>191</v>
      </c>
      <c r="J20" s="11"/>
      <c r="K20" s="11"/>
      <c r="L20" s="11"/>
      <c r="M20" s="11"/>
      <c r="N20" s="10">
        <v>33.1494</v>
      </c>
      <c r="O20" s="10">
        <v>-96.828</v>
      </c>
      <c r="P20" s="10" t="s">
        <v>53</v>
      </c>
      <c r="Q20" s="10" t="s">
        <v>54</v>
      </c>
      <c r="R20" s="10" t="s">
        <v>55</v>
      </c>
      <c r="S20" s="10" t="s">
        <v>98</v>
      </c>
      <c r="T20" s="10" t="s">
        <v>57</v>
      </c>
      <c r="U20" s="10" t="s">
        <v>78</v>
      </c>
      <c r="V20" s="11"/>
      <c r="W20" s="10" t="s">
        <v>79</v>
      </c>
      <c r="X20" s="10" t="s">
        <v>80</v>
      </c>
      <c r="Y20" s="11"/>
      <c r="Z20" s="10" t="s">
        <v>80</v>
      </c>
      <c r="AA20" s="10" t="s">
        <v>81</v>
      </c>
      <c r="AB20" s="10" t="s">
        <v>62</v>
      </c>
      <c r="AC20" s="10" t="s">
        <v>63</v>
      </c>
      <c r="AD20" s="10" t="s">
        <v>64</v>
      </c>
      <c r="AE20" s="10" t="s">
        <v>66</v>
      </c>
      <c r="AF20" s="10" t="s">
        <v>66</v>
      </c>
      <c r="AG20" s="10" t="s">
        <v>83</v>
      </c>
      <c r="AH20" s="11"/>
      <c r="AI20" s="11"/>
      <c r="AJ20" s="10" t="s">
        <v>66</v>
      </c>
      <c r="AK20" s="10" t="s">
        <v>69</v>
      </c>
      <c r="AL20" s="11"/>
      <c r="AM20" s="10" t="s">
        <v>123</v>
      </c>
      <c r="AN20" s="10" t="s">
        <v>123</v>
      </c>
      <c r="AO20" s="10" t="s">
        <v>147</v>
      </c>
      <c r="AP20" s="11"/>
      <c r="AQ20" s="10" t="s">
        <v>66</v>
      </c>
      <c r="AR20" s="10" t="s">
        <v>66</v>
      </c>
      <c r="AS20" s="11"/>
      <c r="AT20" s="10" t="s">
        <v>74</v>
      </c>
      <c r="AU20" s="10" t="s">
        <v>74</v>
      </c>
      <c r="AV20" s="10" t="s">
        <v>72</v>
      </c>
      <c r="AW20" s="10" t="s">
        <v>72</v>
      </c>
      <c r="AX20" s="10" t="s">
        <v>74</v>
      </c>
      <c r="AY20" s="10" t="s">
        <v>74</v>
      </c>
      <c r="AZ20" s="10" t="s">
        <v>69</v>
      </c>
      <c r="BA20" s="10" t="s">
        <v>66</v>
      </c>
      <c r="BB20" s="10" t="s">
        <v>192</v>
      </c>
      <c r="BC20" s="11"/>
      <c r="BD20" s="10" t="s">
        <v>87</v>
      </c>
      <c r="BE20" s="13" t="s">
        <v>193</v>
      </c>
      <c r="BF20" s="10">
        <v>6346.0</v>
      </c>
      <c r="BG20" s="12" t="str">
        <f t="shared" si="1"/>
        <v>Pass</v>
      </c>
    </row>
    <row r="21">
      <c r="A21" s="8">
        <v>45315.40902777778</v>
      </c>
      <c r="B21" s="9">
        <v>45315.41936342593</v>
      </c>
      <c r="C21" s="10" t="s">
        <v>50</v>
      </c>
      <c r="D21" s="10" t="s">
        <v>195</v>
      </c>
      <c r="E21" s="10">
        <v>100.0</v>
      </c>
      <c r="F21" s="10">
        <v>892.0</v>
      </c>
      <c r="G21" s="10" t="b">
        <v>1</v>
      </c>
      <c r="H21" s="9">
        <v>45315.419375</v>
      </c>
      <c r="I21" s="10" t="s">
        <v>196</v>
      </c>
      <c r="J21" s="11"/>
      <c r="K21" s="11"/>
      <c r="L21" s="11"/>
      <c r="M21" s="11"/>
      <c r="N21" s="10">
        <v>28.6542</v>
      </c>
      <c r="O21" s="10">
        <v>77.2373</v>
      </c>
      <c r="P21" s="10" t="s">
        <v>53</v>
      </c>
      <c r="Q21" s="10" t="s">
        <v>54</v>
      </c>
      <c r="R21" s="10" t="s">
        <v>55</v>
      </c>
      <c r="S21" s="10" t="s">
        <v>98</v>
      </c>
      <c r="T21" s="10" t="s">
        <v>57</v>
      </c>
      <c r="U21" s="10" t="s">
        <v>58</v>
      </c>
      <c r="V21" s="11"/>
      <c r="W21" s="10" t="s">
        <v>138</v>
      </c>
      <c r="X21" s="10" t="s">
        <v>80</v>
      </c>
      <c r="Y21" s="11"/>
      <c r="Z21" s="10" t="s">
        <v>80</v>
      </c>
      <c r="AA21" s="10" t="s">
        <v>81</v>
      </c>
      <c r="AB21" s="10" t="s">
        <v>100</v>
      </c>
      <c r="AC21" s="10" t="s">
        <v>63</v>
      </c>
      <c r="AD21" s="10" t="s">
        <v>64</v>
      </c>
      <c r="AE21" s="10" t="s">
        <v>65</v>
      </c>
      <c r="AF21" s="10" t="s">
        <v>66</v>
      </c>
      <c r="AG21" s="10" t="s">
        <v>83</v>
      </c>
      <c r="AH21" s="11"/>
      <c r="AI21" s="11"/>
      <c r="AJ21" s="10" t="s">
        <v>66</v>
      </c>
      <c r="AK21" s="10" t="s">
        <v>69</v>
      </c>
      <c r="AL21" s="11"/>
      <c r="AM21" s="10" t="s">
        <v>146</v>
      </c>
      <c r="AN21" s="10" t="s">
        <v>146</v>
      </c>
      <c r="AO21" s="10" t="s">
        <v>103</v>
      </c>
      <c r="AP21" s="11"/>
      <c r="AQ21" s="10" t="s">
        <v>66</v>
      </c>
      <c r="AR21" s="10" t="s">
        <v>66</v>
      </c>
      <c r="AS21" s="11"/>
      <c r="AT21" s="10" t="s">
        <v>74</v>
      </c>
      <c r="AU21" s="10" t="s">
        <v>74</v>
      </c>
      <c r="AV21" s="10" t="s">
        <v>74</v>
      </c>
      <c r="AW21" s="10" t="s">
        <v>72</v>
      </c>
      <c r="AX21" s="10" t="s">
        <v>72</v>
      </c>
      <c r="AY21" s="10" t="s">
        <v>74</v>
      </c>
      <c r="AZ21" s="10" t="s">
        <v>69</v>
      </c>
      <c r="BA21" s="10" t="s">
        <v>66</v>
      </c>
      <c r="BB21" s="10" t="s">
        <v>197</v>
      </c>
      <c r="BC21" s="11"/>
      <c r="BD21" s="10" t="s">
        <v>87</v>
      </c>
      <c r="BE21" s="10" t="s">
        <v>140</v>
      </c>
      <c r="BF21" s="10">
        <v>7429.0</v>
      </c>
      <c r="BG21" s="12" t="str">
        <f t="shared" si="1"/>
        <v>Pass</v>
      </c>
    </row>
    <row r="22">
      <c r="A22" s="8">
        <v>45315.40966435185</v>
      </c>
      <c r="B22" s="9">
        <v>45315.42375</v>
      </c>
      <c r="C22" s="10" t="s">
        <v>50</v>
      </c>
      <c r="D22" s="10" t="s">
        <v>198</v>
      </c>
      <c r="E22" s="10">
        <v>98.0</v>
      </c>
      <c r="F22" s="10">
        <v>1217.0</v>
      </c>
      <c r="G22" s="10" t="b">
        <v>0</v>
      </c>
      <c r="H22" s="11"/>
      <c r="I22" s="10" t="s">
        <v>199</v>
      </c>
      <c r="J22" s="11"/>
      <c r="K22" s="11"/>
      <c r="L22" s="11"/>
      <c r="M22" s="11"/>
      <c r="N22" s="11"/>
      <c r="O22" s="11"/>
      <c r="P22" s="10" t="s">
        <v>53</v>
      </c>
      <c r="Q22" s="10" t="s">
        <v>54</v>
      </c>
      <c r="R22" s="10" t="s">
        <v>55</v>
      </c>
      <c r="S22" s="10" t="s">
        <v>56</v>
      </c>
      <c r="T22" s="10" t="s">
        <v>108</v>
      </c>
      <c r="U22" s="10" t="s">
        <v>121</v>
      </c>
      <c r="V22" s="11"/>
      <c r="W22" s="10" t="s">
        <v>79</v>
      </c>
      <c r="X22" s="10" t="s">
        <v>80</v>
      </c>
      <c r="Y22" s="11"/>
      <c r="Z22" s="10" t="s">
        <v>80</v>
      </c>
      <c r="AA22" s="10" t="s">
        <v>61</v>
      </c>
      <c r="AB22" s="10" t="s">
        <v>100</v>
      </c>
      <c r="AC22" s="10" t="s">
        <v>63</v>
      </c>
      <c r="AD22" s="10" t="s">
        <v>64</v>
      </c>
      <c r="AE22" s="10" t="s">
        <v>66</v>
      </c>
      <c r="AF22" s="10" t="s">
        <v>66</v>
      </c>
      <c r="AG22" s="10" t="s">
        <v>189</v>
      </c>
      <c r="AH22" s="11"/>
      <c r="AI22" s="11"/>
      <c r="AJ22" s="10" t="s">
        <v>69</v>
      </c>
      <c r="AK22" s="10" t="s">
        <v>69</v>
      </c>
      <c r="AL22" s="11"/>
      <c r="AM22" s="10" t="s">
        <v>70</v>
      </c>
      <c r="AN22" s="10" t="s">
        <v>70</v>
      </c>
      <c r="AO22" s="10" t="s">
        <v>147</v>
      </c>
      <c r="AP22" s="11"/>
      <c r="AQ22" s="10" t="s">
        <v>66</v>
      </c>
      <c r="AR22" s="10" t="s">
        <v>66</v>
      </c>
      <c r="AS22" s="11"/>
      <c r="AT22" s="10" t="s">
        <v>74</v>
      </c>
      <c r="AU22" s="10" t="s">
        <v>74</v>
      </c>
      <c r="AV22" s="10" t="s">
        <v>73</v>
      </c>
      <c r="AW22" s="10" t="s">
        <v>74</v>
      </c>
      <c r="AX22" s="10" t="s">
        <v>74</v>
      </c>
      <c r="AY22" s="10" t="s">
        <v>74</v>
      </c>
      <c r="AZ22" s="10" t="s">
        <v>65</v>
      </c>
      <c r="BA22" s="10" t="s">
        <v>66</v>
      </c>
      <c r="BB22" s="10" t="s">
        <v>200</v>
      </c>
      <c r="BC22" s="11"/>
      <c r="BD22" s="10" t="s">
        <v>87</v>
      </c>
      <c r="BE22" s="10" t="s">
        <v>69</v>
      </c>
      <c r="BF22" s="10">
        <v>7433.0</v>
      </c>
      <c r="BG22" s="12" t="str">
        <f t="shared" si="1"/>
        <v>Pass</v>
      </c>
    </row>
    <row r="23">
      <c r="A23" s="8">
        <v>45315.41006944444</v>
      </c>
      <c r="B23" s="9">
        <v>45315.42233796296</v>
      </c>
      <c r="C23" s="10" t="s">
        <v>50</v>
      </c>
      <c r="D23" s="10" t="s">
        <v>201</v>
      </c>
      <c r="E23" s="10">
        <v>100.0</v>
      </c>
      <c r="F23" s="10">
        <v>1060.0</v>
      </c>
      <c r="G23" s="10" t="b">
        <v>1</v>
      </c>
      <c r="H23" s="9">
        <v>45315.42234953704</v>
      </c>
      <c r="I23" s="10" t="s">
        <v>202</v>
      </c>
      <c r="J23" s="11"/>
      <c r="K23" s="11"/>
      <c r="L23" s="11"/>
      <c r="M23" s="11"/>
      <c r="N23" s="10">
        <v>41.9032</v>
      </c>
      <c r="O23" s="10">
        <v>-87.6383</v>
      </c>
      <c r="P23" s="10" t="s">
        <v>53</v>
      </c>
      <c r="Q23" s="10" t="s">
        <v>54</v>
      </c>
      <c r="R23" s="10" t="s">
        <v>55</v>
      </c>
      <c r="S23" s="10" t="s">
        <v>56</v>
      </c>
      <c r="T23" s="10" t="s">
        <v>57</v>
      </c>
      <c r="U23" s="10" t="s">
        <v>78</v>
      </c>
      <c r="V23" s="11"/>
      <c r="W23" s="10" t="s">
        <v>59</v>
      </c>
      <c r="X23" s="10" t="s">
        <v>80</v>
      </c>
      <c r="Y23" s="11"/>
      <c r="Z23" s="10" t="s">
        <v>80</v>
      </c>
      <c r="AA23" s="10" t="s">
        <v>99</v>
      </c>
      <c r="AB23" s="10" t="s">
        <v>100</v>
      </c>
      <c r="AC23" s="10" t="s">
        <v>63</v>
      </c>
      <c r="AD23" s="10" t="s">
        <v>64</v>
      </c>
      <c r="AE23" s="10" t="s">
        <v>66</v>
      </c>
      <c r="AF23" s="10" t="s">
        <v>66</v>
      </c>
      <c r="AG23" s="10" t="s">
        <v>83</v>
      </c>
      <c r="AH23" s="11"/>
      <c r="AI23" s="11"/>
      <c r="AJ23" s="10" t="s">
        <v>69</v>
      </c>
      <c r="AK23" s="10" t="s">
        <v>69</v>
      </c>
      <c r="AL23" s="11"/>
      <c r="AM23" s="10" t="s">
        <v>146</v>
      </c>
      <c r="AN23" s="10" t="s">
        <v>146</v>
      </c>
      <c r="AO23" s="10" t="s">
        <v>124</v>
      </c>
      <c r="AP23" s="11"/>
      <c r="AQ23" s="10" t="s">
        <v>66</v>
      </c>
      <c r="AR23" s="10" t="s">
        <v>66</v>
      </c>
      <c r="AS23" s="11"/>
      <c r="AT23" s="10" t="s">
        <v>74</v>
      </c>
      <c r="AU23" s="10" t="s">
        <v>74</v>
      </c>
      <c r="AV23" s="10" t="s">
        <v>74</v>
      </c>
      <c r="AW23" s="10" t="s">
        <v>74</v>
      </c>
      <c r="AX23" s="10" t="s">
        <v>74</v>
      </c>
      <c r="AY23" s="10" t="s">
        <v>74</v>
      </c>
      <c r="AZ23" s="10" t="s">
        <v>65</v>
      </c>
      <c r="BA23" s="10" t="s">
        <v>66</v>
      </c>
      <c r="BB23" s="10" t="s">
        <v>200</v>
      </c>
      <c r="BC23" s="11"/>
      <c r="BD23" s="10" t="s">
        <v>87</v>
      </c>
      <c r="BE23" s="10" t="s">
        <v>69</v>
      </c>
      <c r="BF23" s="10">
        <v>6808.0</v>
      </c>
      <c r="BG23" s="12" t="str">
        <f t="shared" si="1"/>
        <v>Pass</v>
      </c>
    </row>
    <row r="24">
      <c r="A24" s="8">
        <v>45315.415625</v>
      </c>
      <c r="B24" s="9">
        <v>45315.42855324074</v>
      </c>
      <c r="C24" s="10" t="s">
        <v>50</v>
      </c>
      <c r="D24" s="10" t="s">
        <v>207</v>
      </c>
      <c r="E24" s="10">
        <v>100.0</v>
      </c>
      <c r="F24" s="10">
        <v>1117.0</v>
      </c>
      <c r="G24" s="10" t="b">
        <v>1</v>
      </c>
      <c r="H24" s="9">
        <v>45315.428564814814</v>
      </c>
      <c r="I24" s="10" t="s">
        <v>208</v>
      </c>
      <c r="J24" s="11"/>
      <c r="K24" s="11"/>
      <c r="L24" s="11"/>
      <c r="M24" s="11"/>
      <c r="N24" s="10">
        <v>34.1263</v>
      </c>
      <c r="O24" s="10">
        <v>-90.0044</v>
      </c>
      <c r="P24" s="10" t="s">
        <v>53</v>
      </c>
      <c r="Q24" s="10" t="s">
        <v>54</v>
      </c>
      <c r="R24" s="10" t="s">
        <v>55</v>
      </c>
      <c r="S24" s="10" t="s">
        <v>98</v>
      </c>
      <c r="T24" s="10" t="s">
        <v>57</v>
      </c>
      <c r="U24" s="10" t="s">
        <v>78</v>
      </c>
      <c r="V24" s="11"/>
      <c r="W24" s="10" t="s">
        <v>59</v>
      </c>
      <c r="X24" s="10" t="s">
        <v>92</v>
      </c>
      <c r="Y24" s="11"/>
      <c r="Z24" s="10" t="s">
        <v>92</v>
      </c>
      <c r="AA24" s="10" t="s">
        <v>81</v>
      </c>
      <c r="AB24" s="10" t="s">
        <v>82</v>
      </c>
      <c r="AC24" s="10" t="s">
        <v>63</v>
      </c>
      <c r="AD24" s="10" t="s">
        <v>64</v>
      </c>
      <c r="AE24" s="10" t="s">
        <v>66</v>
      </c>
      <c r="AF24" s="10" t="s">
        <v>66</v>
      </c>
      <c r="AG24" s="10" t="s">
        <v>83</v>
      </c>
      <c r="AH24" s="11"/>
      <c r="AI24" s="11"/>
      <c r="AJ24" s="10" t="s">
        <v>66</v>
      </c>
      <c r="AK24" s="10" t="s">
        <v>69</v>
      </c>
      <c r="AL24" s="11"/>
      <c r="AM24" s="10" t="s">
        <v>146</v>
      </c>
      <c r="AN24" s="10" t="s">
        <v>146</v>
      </c>
      <c r="AO24" s="10" t="s">
        <v>85</v>
      </c>
      <c r="AP24" s="11"/>
      <c r="AQ24" s="10" t="s">
        <v>66</v>
      </c>
      <c r="AR24" s="10" t="s">
        <v>66</v>
      </c>
      <c r="AS24" s="11"/>
      <c r="AT24" s="10" t="s">
        <v>74</v>
      </c>
      <c r="AU24" s="10" t="s">
        <v>74</v>
      </c>
      <c r="AV24" s="10" t="s">
        <v>74</v>
      </c>
      <c r="AW24" s="10" t="s">
        <v>74</v>
      </c>
      <c r="AX24" s="10" t="s">
        <v>74</v>
      </c>
      <c r="AY24" s="10" t="s">
        <v>74</v>
      </c>
      <c r="AZ24" s="10" t="s">
        <v>65</v>
      </c>
      <c r="BA24" s="10" t="s">
        <v>66</v>
      </c>
      <c r="BB24" s="10" t="s">
        <v>209</v>
      </c>
      <c r="BC24" s="11"/>
      <c r="BD24" s="10" t="s">
        <v>87</v>
      </c>
      <c r="BE24" s="10" t="s">
        <v>210</v>
      </c>
      <c r="BF24" s="10">
        <v>9473.0</v>
      </c>
      <c r="BG24" s="12" t="str">
        <f t="shared" si="1"/>
        <v>Pass</v>
      </c>
    </row>
    <row r="25">
      <c r="A25" s="14">
        <v>45315.41672453703</v>
      </c>
      <c r="B25" s="15">
        <v>45315.42732638889</v>
      </c>
      <c r="C25" s="16" t="s">
        <v>50</v>
      </c>
      <c r="D25" s="16" t="s">
        <v>211</v>
      </c>
      <c r="E25" s="16">
        <v>100.0</v>
      </c>
      <c r="F25" s="16">
        <v>915.0</v>
      </c>
      <c r="G25" s="16" t="b">
        <v>1</v>
      </c>
      <c r="H25" s="15">
        <v>45315.42732638889</v>
      </c>
      <c r="I25" s="16" t="s">
        <v>212</v>
      </c>
      <c r="J25" s="17"/>
      <c r="K25" s="17"/>
      <c r="L25" s="17"/>
      <c r="M25" s="17"/>
      <c r="N25" s="16">
        <v>33.3124</v>
      </c>
      <c r="O25" s="16">
        <v>-111.9195</v>
      </c>
      <c r="P25" s="16" t="s">
        <v>53</v>
      </c>
      <c r="Q25" s="16" t="s">
        <v>54</v>
      </c>
      <c r="R25" s="16" t="s">
        <v>55</v>
      </c>
      <c r="S25" s="16" t="s">
        <v>56</v>
      </c>
      <c r="T25" s="16" t="s">
        <v>57</v>
      </c>
      <c r="U25" s="16" t="s">
        <v>78</v>
      </c>
      <c r="V25" s="17"/>
      <c r="W25" s="16" t="s">
        <v>59</v>
      </c>
      <c r="X25" s="16" t="s">
        <v>92</v>
      </c>
      <c r="Y25" s="17"/>
      <c r="Z25" s="16" t="s">
        <v>92</v>
      </c>
      <c r="AA25" s="16" t="s">
        <v>61</v>
      </c>
      <c r="AB25" s="16" t="s">
        <v>62</v>
      </c>
      <c r="AC25" s="16" t="s">
        <v>63</v>
      </c>
      <c r="AD25" s="16" t="s">
        <v>64</v>
      </c>
      <c r="AE25" s="16" t="s">
        <v>66</v>
      </c>
      <c r="AF25" s="16" t="s">
        <v>66</v>
      </c>
      <c r="AG25" s="16" t="s">
        <v>83</v>
      </c>
      <c r="AH25" s="17"/>
      <c r="AI25" s="17"/>
      <c r="AJ25" s="16" t="s">
        <v>66</v>
      </c>
      <c r="AK25" s="16" t="s">
        <v>66</v>
      </c>
      <c r="AL25" s="16" t="s">
        <v>70</v>
      </c>
      <c r="AM25" s="17"/>
      <c r="AN25" s="16" t="s">
        <v>70</v>
      </c>
      <c r="AO25" s="16" t="s">
        <v>213</v>
      </c>
      <c r="AP25" s="17"/>
      <c r="AQ25" s="16" t="s">
        <v>66</v>
      </c>
      <c r="AR25" s="16" t="s">
        <v>66</v>
      </c>
      <c r="AS25" s="17"/>
      <c r="AT25" s="16" t="s">
        <v>74</v>
      </c>
      <c r="AU25" s="16" t="s">
        <v>74</v>
      </c>
      <c r="AV25" s="16" t="s">
        <v>74</v>
      </c>
      <c r="AW25" s="16" t="s">
        <v>72</v>
      </c>
      <c r="AX25" s="16" t="s">
        <v>72</v>
      </c>
      <c r="AY25" s="16" t="s">
        <v>74</v>
      </c>
      <c r="AZ25" s="16" t="s">
        <v>69</v>
      </c>
      <c r="BA25" s="16" t="s">
        <v>66</v>
      </c>
      <c r="BB25" s="16" t="s">
        <v>214</v>
      </c>
      <c r="BC25" s="17"/>
      <c r="BD25" s="16" t="s">
        <v>215</v>
      </c>
      <c r="BE25" s="16" t="s">
        <v>216</v>
      </c>
      <c r="BF25" s="16">
        <v>4318.0</v>
      </c>
      <c r="BG25" s="12" t="s">
        <v>217</v>
      </c>
    </row>
    <row r="26">
      <c r="A26" s="8">
        <v>45315.4305787037</v>
      </c>
      <c r="B26" s="9">
        <v>45315.44888888889</v>
      </c>
      <c r="C26" s="10" t="s">
        <v>50</v>
      </c>
      <c r="D26" s="10" t="s">
        <v>221</v>
      </c>
      <c r="E26" s="10">
        <v>100.0</v>
      </c>
      <c r="F26" s="10">
        <v>1581.0</v>
      </c>
      <c r="G26" s="10" t="b">
        <v>1</v>
      </c>
      <c r="H26" s="9">
        <v>45315.448900462965</v>
      </c>
      <c r="I26" s="10" t="s">
        <v>222</v>
      </c>
      <c r="J26" s="11"/>
      <c r="K26" s="11"/>
      <c r="L26" s="11"/>
      <c r="M26" s="11"/>
      <c r="N26" s="10">
        <v>44.9048</v>
      </c>
      <c r="O26" s="10">
        <v>-97.1243</v>
      </c>
      <c r="P26" s="10" t="s">
        <v>53</v>
      </c>
      <c r="Q26" s="10" t="s">
        <v>54</v>
      </c>
      <c r="R26" s="10" t="s">
        <v>55</v>
      </c>
      <c r="S26" s="10" t="s">
        <v>98</v>
      </c>
      <c r="T26" s="10" t="s">
        <v>57</v>
      </c>
      <c r="U26" s="10" t="s">
        <v>78</v>
      </c>
      <c r="V26" s="11"/>
      <c r="W26" s="10" t="s">
        <v>59</v>
      </c>
      <c r="X26" s="10" t="s">
        <v>92</v>
      </c>
      <c r="Y26" s="11"/>
      <c r="Z26" s="10" t="s">
        <v>92</v>
      </c>
      <c r="AA26" s="10" t="s">
        <v>81</v>
      </c>
      <c r="AB26" s="10" t="s">
        <v>100</v>
      </c>
      <c r="AC26" s="10" t="s">
        <v>63</v>
      </c>
      <c r="AD26" s="10" t="s">
        <v>64</v>
      </c>
      <c r="AE26" s="10" t="s">
        <v>66</v>
      </c>
      <c r="AF26" s="10" t="s">
        <v>66</v>
      </c>
      <c r="AG26" s="10" t="s">
        <v>83</v>
      </c>
      <c r="AH26" s="11"/>
      <c r="AI26" s="11"/>
      <c r="AJ26" s="10" t="s">
        <v>66</v>
      </c>
      <c r="AK26" s="10" t="s">
        <v>69</v>
      </c>
      <c r="AL26" s="11"/>
      <c r="AM26" s="10" t="s">
        <v>70</v>
      </c>
      <c r="AN26" s="10" t="s">
        <v>70</v>
      </c>
      <c r="AO26" s="10" t="s">
        <v>103</v>
      </c>
      <c r="AP26" s="11"/>
      <c r="AQ26" s="10" t="s">
        <v>65</v>
      </c>
      <c r="AR26" s="10" t="s">
        <v>66</v>
      </c>
      <c r="AS26" s="11"/>
      <c r="AT26" s="10" t="s">
        <v>74</v>
      </c>
      <c r="AU26" s="10" t="s">
        <v>74</v>
      </c>
      <c r="AV26" s="10" t="s">
        <v>74</v>
      </c>
      <c r="AW26" s="10" t="s">
        <v>74</v>
      </c>
      <c r="AX26" s="10" t="s">
        <v>74</v>
      </c>
      <c r="AY26" s="10" t="s">
        <v>74</v>
      </c>
      <c r="AZ26" s="10" t="s">
        <v>69</v>
      </c>
      <c r="BA26" s="10" t="s">
        <v>66</v>
      </c>
      <c r="BB26" s="10" t="s">
        <v>223</v>
      </c>
      <c r="BC26" s="11"/>
      <c r="BD26" s="10" t="s">
        <v>87</v>
      </c>
      <c r="BE26" s="10" t="s">
        <v>224</v>
      </c>
      <c r="BF26" s="10">
        <v>3620.0</v>
      </c>
      <c r="BG26" s="12" t="str">
        <f t="shared" ref="BG26:BG28" si="2">IF(ISNUMBER(BF26), "Pass", "Fail")</f>
        <v>Pass</v>
      </c>
    </row>
    <row r="27">
      <c r="A27" s="8">
        <v>45315.43834490741</v>
      </c>
      <c r="B27" s="9">
        <v>45315.44805555556</v>
      </c>
      <c r="C27" s="10" t="s">
        <v>50</v>
      </c>
      <c r="D27" s="10" t="s">
        <v>225</v>
      </c>
      <c r="E27" s="10">
        <v>100.0</v>
      </c>
      <c r="F27" s="10">
        <v>838.0</v>
      </c>
      <c r="G27" s="10" t="b">
        <v>1</v>
      </c>
      <c r="H27" s="9">
        <v>45315.448067129626</v>
      </c>
      <c r="I27" s="10" t="s">
        <v>226</v>
      </c>
      <c r="J27" s="11"/>
      <c r="K27" s="11"/>
      <c r="L27" s="11"/>
      <c r="M27" s="11"/>
      <c r="N27" s="10">
        <v>43.116</v>
      </c>
      <c r="O27" s="10">
        <v>-83.6895</v>
      </c>
      <c r="P27" s="10" t="s">
        <v>53</v>
      </c>
      <c r="Q27" s="10" t="s">
        <v>54</v>
      </c>
      <c r="R27" s="10" t="s">
        <v>55</v>
      </c>
      <c r="S27" s="10" t="s">
        <v>98</v>
      </c>
      <c r="T27" s="10" t="s">
        <v>57</v>
      </c>
      <c r="U27" s="10" t="s">
        <v>78</v>
      </c>
      <c r="V27" s="11"/>
      <c r="W27" s="10" t="s">
        <v>79</v>
      </c>
      <c r="X27" s="10" t="s">
        <v>80</v>
      </c>
      <c r="Y27" s="11"/>
      <c r="Z27" s="10" t="s">
        <v>80</v>
      </c>
      <c r="AA27" s="10" t="s">
        <v>81</v>
      </c>
      <c r="AB27" s="10" t="s">
        <v>100</v>
      </c>
      <c r="AC27" s="10" t="s">
        <v>63</v>
      </c>
      <c r="AD27" s="10" t="s">
        <v>64</v>
      </c>
      <c r="AE27" s="10" t="s">
        <v>66</v>
      </c>
      <c r="AF27" s="10" t="s">
        <v>66</v>
      </c>
      <c r="AG27" s="10" t="s">
        <v>83</v>
      </c>
      <c r="AH27" s="11"/>
      <c r="AI27" s="11"/>
      <c r="AJ27" s="10" t="s">
        <v>66</v>
      </c>
      <c r="AK27" s="10" t="s">
        <v>69</v>
      </c>
      <c r="AL27" s="11"/>
      <c r="AM27" s="10" t="s">
        <v>70</v>
      </c>
      <c r="AN27" s="10" t="s">
        <v>70</v>
      </c>
      <c r="AO27" s="10" t="s">
        <v>124</v>
      </c>
      <c r="AP27" s="11"/>
      <c r="AQ27" s="10" t="s">
        <v>66</v>
      </c>
      <c r="AR27" s="10" t="s">
        <v>66</v>
      </c>
      <c r="AS27" s="11"/>
      <c r="AT27" s="10" t="s">
        <v>74</v>
      </c>
      <c r="AU27" s="10" t="s">
        <v>74</v>
      </c>
      <c r="AV27" s="10" t="s">
        <v>74</v>
      </c>
      <c r="AW27" s="10" t="s">
        <v>72</v>
      </c>
      <c r="AX27" s="10" t="s">
        <v>72</v>
      </c>
      <c r="AY27" s="10" t="s">
        <v>74</v>
      </c>
      <c r="AZ27" s="10" t="s">
        <v>69</v>
      </c>
      <c r="BA27" s="10" t="s">
        <v>66</v>
      </c>
      <c r="BB27" s="10" t="s">
        <v>227</v>
      </c>
      <c r="BC27" s="11"/>
      <c r="BD27" s="10" t="s">
        <v>87</v>
      </c>
      <c r="BE27" s="10" t="s">
        <v>126</v>
      </c>
      <c r="BF27" s="10">
        <v>9886.0</v>
      </c>
      <c r="BG27" s="12" t="str">
        <f t="shared" si="2"/>
        <v>Pass</v>
      </c>
    </row>
    <row r="28">
      <c r="A28" s="8">
        <v>45315.44432870371</v>
      </c>
      <c r="B28" s="9">
        <v>45315.45265046296</v>
      </c>
      <c r="C28" s="10" t="s">
        <v>50</v>
      </c>
      <c r="D28" s="10" t="s">
        <v>110</v>
      </c>
      <c r="E28" s="10">
        <v>100.0</v>
      </c>
      <c r="F28" s="10">
        <v>719.0</v>
      </c>
      <c r="G28" s="10" t="b">
        <v>1</v>
      </c>
      <c r="H28" s="9">
        <v>45315.45265046296</v>
      </c>
      <c r="I28" s="10" t="s">
        <v>228</v>
      </c>
      <c r="J28" s="11"/>
      <c r="K28" s="11"/>
      <c r="L28" s="11"/>
      <c r="M28" s="11"/>
      <c r="N28" s="10">
        <v>33.9212</v>
      </c>
      <c r="O28" s="10">
        <v>-118.1424</v>
      </c>
      <c r="P28" s="10" t="s">
        <v>53</v>
      </c>
      <c r="Q28" s="10" t="s">
        <v>54</v>
      </c>
      <c r="R28" s="10" t="s">
        <v>55</v>
      </c>
      <c r="S28" s="10" t="s">
        <v>98</v>
      </c>
      <c r="T28" s="10" t="s">
        <v>57</v>
      </c>
      <c r="U28" s="10" t="s">
        <v>58</v>
      </c>
      <c r="V28" s="11"/>
      <c r="W28" s="10" t="s">
        <v>59</v>
      </c>
      <c r="X28" s="10" t="s">
        <v>92</v>
      </c>
      <c r="Y28" s="11"/>
      <c r="Z28" s="10" t="s">
        <v>92</v>
      </c>
      <c r="AA28" s="10" t="s">
        <v>81</v>
      </c>
      <c r="AB28" s="10" t="s">
        <v>100</v>
      </c>
      <c r="AC28" s="10" t="s">
        <v>63</v>
      </c>
      <c r="AD28" s="10" t="s">
        <v>64</v>
      </c>
      <c r="AE28" s="10" t="s">
        <v>66</v>
      </c>
      <c r="AF28" s="10" t="s">
        <v>66</v>
      </c>
      <c r="AG28" s="10" t="s">
        <v>83</v>
      </c>
      <c r="AH28" s="11"/>
      <c r="AI28" s="11"/>
      <c r="AJ28" s="10" t="s">
        <v>66</v>
      </c>
      <c r="AK28" s="10" t="s">
        <v>69</v>
      </c>
      <c r="AL28" s="11"/>
      <c r="AM28" s="10" t="s">
        <v>123</v>
      </c>
      <c r="AN28" s="10" t="s">
        <v>123</v>
      </c>
      <c r="AO28" s="10" t="s">
        <v>103</v>
      </c>
      <c r="AP28" s="11"/>
      <c r="AQ28" s="10" t="s">
        <v>66</v>
      </c>
      <c r="AR28" s="10" t="s">
        <v>66</v>
      </c>
      <c r="AS28" s="11"/>
      <c r="AT28" s="10" t="s">
        <v>74</v>
      </c>
      <c r="AU28" s="10" t="s">
        <v>74</v>
      </c>
      <c r="AV28" s="10" t="s">
        <v>74</v>
      </c>
      <c r="AW28" s="10" t="s">
        <v>72</v>
      </c>
      <c r="AX28" s="10" t="s">
        <v>72</v>
      </c>
      <c r="AY28" s="10" t="s">
        <v>74</v>
      </c>
      <c r="AZ28" s="10" t="s">
        <v>69</v>
      </c>
      <c r="BA28" s="10" t="s">
        <v>66</v>
      </c>
      <c r="BB28" s="10" t="s">
        <v>229</v>
      </c>
      <c r="BC28" s="11"/>
      <c r="BD28" s="10" t="s">
        <v>87</v>
      </c>
      <c r="BE28" s="10" t="s">
        <v>69</v>
      </c>
      <c r="BF28" s="10">
        <v>5877.0</v>
      </c>
      <c r="BG28" s="12" t="str">
        <f t="shared" si="2"/>
        <v>Pass</v>
      </c>
    </row>
    <row r="29">
      <c r="A29" s="8">
        <v>45315.514189814814</v>
      </c>
      <c r="B29" s="9">
        <v>45315.522997685184</v>
      </c>
      <c r="C29" s="10" t="s">
        <v>50</v>
      </c>
      <c r="D29" s="10" t="s">
        <v>230</v>
      </c>
      <c r="E29" s="10">
        <v>100.0</v>
      </c>
      <c r="F29" s="10">
        <v>760.0</v>
      </c>
      <c r="G29" s="10" t="b">
        <v>1</v>
      </c>
      <c r="H29" s="9">
        <v>45315.52300925926</v>
      </c>
      <c r="I29" s="10" t="s">
        <v>231</v>
      </c>
      <c r="J29" s="11"/>
      <c r="K29" s="11"/>
      <c r="L29" s="11"/>
      <c r="M29" s="11"/>
      <c r="N29" s="10">
        <v>36.7405</v>
      </c>
      <c r="O29" s="10">
        <v>-119.7508</v>
      </c>
      <c r="P29" s="10" t="s">
        <v>53</v>
      </c>
      <c r="Q29" s="10" t="s">
        <v>54</v>
      </c>
      <c r="R29" s="10" t="s">
        <v>55</v>
      </c>
      <c r="S29" s="10" t="s">
        <v>98</v>
      </c>
      <c r="T29" s="10" t="s">
        <v>108</v>
      </c>
      <c r="U29" s="10" t="s">
        <v>78</v>
      </c>
      <c r="V29" s="11"/>
      <c r="W29" s="10" t="s">
        <v>79</v>
      </c>
      <c r="X29" s="10" t="s">
        <v>80</v>
      </c>
      <c r="Y29" s="11"/>
      <c r="Z29" s="10"/>
      <c r="AA29" s="10" t="s">
        <v>61</v>
      </c>
      <c r="AB29" s="10" t="s">
        <v>100</v>
      </c>
      <c r="AC29" s="10" t="s">
        <v>63</v>
      </c>
      <c r="AD29" s="10" t="s">
        <v>64</v>
      </c>
      <c r="AE29" s="10" t="s">
        <v>69</v>
      </c>
      <c r="AF29" s="10" t="s">
        <v>66</v>
      </c>
      <c r="AG29" s="10" t="s">
        <v>83</v>
      </c>
      <c r="AH29" s="11"/>
      <c r="AI29" s="11"/>
      <c r="AJ29" s="10" t="s">
        <v>69</v>
      </c>
      <c r="AK29" s="10" t="s">
        <v>69</v>
      </c>
      <c r="AL29" s="11"/>
      <c r="AM29" s="10" t="s">
        <v>123</v>
      </c>
      <c r="AN29" s="10" t="s">
        <v>123</v>
      </c>
      <c r="AO29" s="10" t="s">
        <v>124</v>
      </c>
      <c r="AP29" s="11"/>
      <c r="AQ29" s="10" t="s">
        <v>66</v>
      </c>
      <c r="AR29" s="10" t="s">
        <v>66</v>
      </c>
      <c r="AS29" s="11"/>
      <c r="AT29" s="10" t="s">
        <v>74</v>
      </c>
      <c r="AU29" s="10" t="s">
        <v>74</v>
      </c>
      <c r="AV29" s="10" t="s">
        <v>74</v>
      </c>
      <c r="AW29" s="10" t="s">
        <v>74</v>
      </c>
      <c r="AX29" s="10" t="s">
        <v>73</v>
      </c>
      <c r="AY29" s="10" t="s">
        <v>73</v>
      </c>
      <c r="AZ29" s="10" t="s">
        <v>69</v>
      </c>
      <c r="BA29" s="10" t="s">
        <v>66</v>
      </c>
      <c r="BB29" s="10" t="s">
        <v>232</v>
      </c>
      <c r="BC29" s="11"/>
      <c r="BD29" s="10" t="s">
        <v>87</v>
      </c>
      <c r="BE29" s="10" t="s">
        <v>126</v>
      </c>
      <c r="BF29" s="10">
        <v>1956.0</v>
      </c>
      <c r="BG29" s="12" t="s">
        <v>217</v>
      </c>
    </row>
    <row r="30">
      <c r="AE30" s="18">
        <f t="shared" ref="AE30:AF30" si="3">COUNTIF(AE2:AE29, "Yes")</f>
        <v>21</v>
      </c>
      <c r="AF30" s="18">
        <f t="shared" si="3"/>
        <v>27</v>
      </c>
      <c r="AJ30" s="18">
        <f t="shared" ref="AJ30:AK30" si="4">COUNTIF(AJ2:AJ29, "Yes")</f>
        <v>20</v>
      </c>
      <c r="AK30" s="18">
        <f t="shared" si="4"/>
        <v>3</v>
      </c>
      <c r="AQ30" s="18">
        <f t="shared" ref="AQ30:AR30" si="5">COUNTIF(AQ2:AQ29, "Yes")</f>
        <v>23</v>
      </c>
      <c r="AR30" s="18">
        <f t="shared" si="5"/>
        <v>28</v>
      </c>
      <c r="AZ30" s="18">
        <f t="shared" ref="AZ30:BA30" si="6">COUNTIF(AZ2:AZ29, "Yes")</f>
        <v>2</v>
      </c>
      <c r="BA30" s="18">
        <f t="shared" si="6"/>
        <v>26</v>
      </c>
    </row>
    <row r="31">
      <c r="AE31" s="18">
        <f t="shared" ref="AE31:AF31" si="7">COUNTIF(AE2:AE29, "No")</f>
        <v>3</v>
      </c>
      <c r="AF31" s="18">
        <f t="shared" si="7"/>
        <v>1</v>
      </c>
      <c r="AJ31" s="18">
        <f t="shared" ref="AJ31:AK31" si="8">COUNTIF(AJ2:AJ29, "No")</f>
        <v>8</v>
      </c>
      <c r="AK31" s="18">
        <f t="shared" si="8"/>
        <v>25</v>
      </c>
      <c r="AZ31" s="18">
        <f t="shared" ref="AZ31:BA31" si="9">COUNTIF(AZ2:AZ29, "No")</f>
        <v>18</v>
      </c>
      <c r="BA31" s="18">
        <f t="shared" si="9"/>
        <v>1</v>
      </c>
    </row>
    <row r="32">
      <c r="AE32" s="18">
        <f t="shared" ref="AE32:AF32" si="10">COUNTIF(AE2:AE29, "Maybe")</f>
        <v>4</v>
      </c>
      <c r="AF32" s="18">
        <f t="shared" si="10"/>
        <v>0</v>
      </c>
      <c r="AZ32" s="18">
        <f t="shared" ref="AZ32:BA32" si="11">COUNTIF(AZ2:AZ29, "Maybe")</f>
        <v>8</v>
      </c>
      <c r="BA32" s="18">
        <f t="shared" si="11"/>
        <v>1</v>
      </c>
    </row>
    <row r="33">
      <c r="AE33" s="18">
        <f t="shared" ref="AE33:AF33" si="12">COUNTBLANK(AE2:AE29)
</f>
        <v>0</v>
      </c>
      <c r="AF33" s="18">
        <f t="shared" si="12"/>
        <v>0</v>
      </c>
    </row>
    <row r="34">
      <c r="AZ34" s="18">
        <f t="shared" ref="AZ34:BA34" si="13">AZ30/28</f>
        <v>0.07142857143</v>
      </c>
      <c r="BA34" s="18">
        <f t="shared" si="13"/>
        <v>0.9285714286</v>
      </c>
    </row>
    <row r="35">
      <c r="AZ35" s="18">
        <f t="shared" ref="AZ35:BA35" si="14">AZ31/28</f>
        <v>0.6428571429</v>
      </c>
      <c r="BA35" s="18">
        <f t="shared" si="14"/>
        <v>0.03571428571</v>
      </c>
    </row>
    <row r="36">
      <c r="AZ36" s="18">
        <f t="shared" ref="AZ36:BA36" si="15">AZ32/28</f>
        <v>0.2857142857</v>
      </c>
      <c r="BA36" s="18">
        <f t="shared" si="15"/>
        <v>0.03571428571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23.13"/>
    <col customWidth="1" min="3" max="3" width="32.88"/>
  </cols>
  <sheetData>
    <row r="1">
      <c r="A1" s="80" t="s">
        <v>937</v>
      </c>
      <c r="B1" s="80" t="s">
        <v>938</v>
      </c>
      <c r="C1" s="80" t="s">
        <v>939</v>
      </c>
    </row>
    <row r="2">
      <c r="A2" s="12" t="s">
        <v>940</v>
      </c>
      <c r="B2" s="12" t="s">
        <v>941</v>
      </c>
      <c r="C2" s="12" t="s">
        <v>942</v>
      </c>
    </row>
    <row r="3">
      <c r="A3" s="12" t="s">
        <v>943</v>
      </c>
      <c r="B3" s="12" t="s">
        <v>944</v>
      </c>
      <c r="C3" s="12" t="s">
        <v>945</v>
      </c>
    </row>
    <row r="4">
      <c r="A4" s="12" t="s">
        <v>946</v>
      </c>
      <c r="B4" s="12" t="s">
        <v>944</v>
      </c>
      <c r="C4" s="12" t="s">
        <v>945</v>
      </c>
    </row>
    <row r="5">
      <c r="A5" s="12" t="s">
        <v>947</v>
      </c>
      <c r="B5" s="12" t="s">
        <v>948</v>
      </c>
      <c r="C5" s="12" t="s">
        <v>949</v>
      </c>
    </row>
    <row r="6">
      <c r="A6" s="12" t="s">
        <v>950</v>
      </c>
      <c r="B6" s="12" t="s">
        <v>948</v>
      </c>
      <c r="C6" s="12" t="s">
        <v>951</v>
      </c>
    </row>
    <row r="7">
      <c r="A7" s="12" t="s">
        <v>952</v>
      </c>
      <c r="B7" s="12" t="s">
        <v>953</v>
      </c>
      <c r="C7" s="12" t="s">
        <v>954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23</v>
      </c>
      <c r="AE1" s="1" t="s">
        <v>25</v>
      </c>
      <c r="AF1" s="1" t="s">
        <v>29</v>
      </c>
      <c r="AG1" s="1" t="s">
        <v>30</v>
      </c>
      <c r="AH1" s="1" t="s">
        <v>31</v>
      </c>
      <c r="AI1" s="1" t="s">
        <v>23</v>
      </c>
      <c r="AJ1" s="1" t="s">
        <v>25</v>
      </c>
      <c r="AK1" s="1" t="s">
        <v>32</v>
      </c>
      <c r="AL1" s="1" t="s">
        <v>33</v>
      </c>
      <c r="AM1" s="1" t="s">
        <v>26</v>
      </c>
      <c r="AN1" s="1" t="s">
        <v>34</v>
      </c>
      <c r="AO1" s="1" t="s">
        <v>35</v>
      </c>
      <c r="AP1" s="1" t="s">
        <v>36</v>
      </c>
      <c r="AQ1" s="1" t="s">
        <v>37</v>
      </c>
      <c r="AR1" s="1" t="s">
        <v>38</v>
      </c>
      <c r="AS1" s="1" t="s">
        <v>39</v>
      </c>
      <c r="AT1" s="1" t="s">
        <v>40</v>
      </c>
      <c r="AU1" s="1" t="s">
        <v>41</v>
      </c>
      <c r="AV1" s="1" t="s">
        <v>42</v>
      </c>
      <c r="AW1" s="1" t="s">
        <v>43</v>
      </c>
      <c r="AX1" s="1" t="s">
        <v>44</v>
      </c>
      <c r="AY1" s="1" t="s">
        <v>45</v>
      </c>
      <c r="AZ1" s="1" t="s">
        <v>25</v>
      </c>
      <c r="BA1" s="1" t="s">
        <v>46</v>
      </c>
      <c r="BB1" s="1" t="s">
        <v>47</v>
      </c>
      <c r="BC1" s="1" t="s">
        <v>23</v>
      </c>
      <c r="BD1" s="1" t="s">
        <v>48</v>
      </c>
    </row>
    <row r="2">
      <c r="A2" s="8">
        <v>45303.43761574074</v>
      </c>
      <c r="B2" s="9">
        <v>45303.44878472222</v>
      </c>
      <c r="C2" s="10" t="s">
        <v>50</v>
      </c>
      <c r="D2" s="10" t="s">
        <v>955</v>
      </c>
      <c r="E2" s="10">
        <v>100.0</v>
      </c>
      <c r="F2" s="10">
        <v>965.0</v>
      </c>
      <c r="G2" s="10" t="b">
        <v>1</v>
      </c>
      <c r="H2" s="9">
        <v>45303.44878472222</v>
      </c>
      <c r="I2" s="10" t="s">
        <v>956</v>
      </c>
      <c r="J2" s="11"/>
      <c r="K2" s="11"/>
      <c r="L2" s="11"/>
      <c r="M2" s="11"/>
      <c r="N2" s="10">
        <v>34.6805</v>
      </c>
      <c r="O2" s="10">
        <v>-82.8231</v>
      </c>
      <c r="P2" s="10" t="s">
        <v>53</v>
      </c>
      <c r="Q2" s="10" t="s">
        <v>54</v>
      </c>
      <c r="R2" s="10" t="s">
        <v>55</v>
      </c>
      <c r="S2" s="10" t="s">
        <v>98</v>
      </c>
      <c r="T2" s="10" t="s">
        <v>57</v>
      </c>
      <c r="U2" s="10" t="s">
        <v>58</v>
      </c>
      <c r="V2" s="11"/>
      <c r="W2" s="10" t="s">
        <v>957</v>
      </c>
      <c r="X2" s="10" t="s">
        <v>109</v>
      </c>
      <c r="Y2" s="11"/>
      <c r="Z2" s="10" t="s">
        <v>99</v>
      </c>
      <c r="AA2" s="10" t="s">
        <v>100</v>
      </c>
      <c r="AB2" s="10" t="s">
        <v>63</v>
      </c>
      <c r="AC2" s="11"/>
      <c r="AD2" s="10" t="s">
        <v>69</v>
      </c>
      <c r="AE2" s="10" t="s">
        <v>66</v>
      </c>
      <c r="AF2" s="10" t="s">
        <v>83</v>
      </c>
      <c r="AG2" s="11"/>
      <c r="AH2" s="11"/>
      <c r="AI2" s="10" t="s">
        <v>69</v>
      </c>
      <c r="AJ2" s="10" t="s">
        <v>69</v>
      </c>
      <c r="AK2" s="11"/>
      <c r="AL2" s="10" t="s">
        <v>123</v>
      </c>
      <c r="AM2" s="10" t="s">
        <v>147</v>
      </c>
      <c r="AN2" s="11"/>
      <c r="AO2" s="10" t="s">
        <v>66</v>
      </c>
      <c r="AP2" s="10" t="s">
        <v>66</v>
      </c>
      <c r="AQ2" s="11"/>
      <c r="AR2" s="10" t="s">
        <v>73</v>
      </c>
      <c r="AS2" s="10" t="s">
        <v>74</v>
      </c>
      <c r="AT2" s="10" t="s">
        <v>72</v>
      </c>
      <c r="AU2" s="10" t="s">
        <v>113</v>
      </c>
      <c r="AV2" s="10" t="s">
        <v>113</v>
      </c>
      <c r="AW2" s="10" t="s">
        <v>74</v>
      </c>
      <c r="AX2" s="11"/>
      <c r="AY2" s="11"/>
      <c r="AZ2" s="10" t="s">
        <v>227</v>
      </c>
      <c r="BA2" s="11"/>
      <c r="BB2" s="11"/>
      <c r="BC2" s="10" t="s">
        <v>958</v>
      </c>
      <c r="BD2" s="11"/>
    </row>
    <row r="3">
      <c r="A3" s="8">
        <v>45303.43837962963</v>
      </c>
      <c r="B3" s="9">
        <v>45303.450208333335</v>
      </c>
      <c r="C3" s="10" t="s">
        <v>50</v>
      </c>
      <c r="D3" s="10" t="s">
        <v>959</v>
      </c>
      <c r="E3" s="10">
        <v>100.0</v>
      </c>
      <c r="F3" s="10">
        <v>1022.0</v>
      </c>
      <c r="G3" s="10" t="b">
        <v>1</v>
      </c>
      <c r="H3" s="9">
        <v>45303.450219907405</v>
      </c>
      <c r="I3" s="10" t="s">
        <v>960</v>
      </c>
      <c r="J3" s="11"/>
      <c r="K3" s="11"/>
      <c r="L3" s="11"/>
      <c r="M3" s="11"/>
      <c r="N3" s="10">
        <v>34.6881</v>
      </c>
      <c r="O3" s="10">
        <v>-82.8452</v>
      </c>
      <c r="P3" s="10" t="s">
        <v>53</v>
      </c>
      <c r="Q3" s="10" t="s">
        <v>54</v>
      </c>
      <c r="R3" s="10" t="s">
        <v>55</v>
      </c>
      <c r="S3" s="10" t="s">
        <v>98</v>
      </c>
      <c r="T3" s="10" t="s">
        <v>961</v>
      </c>
      <c r="U3" s="10" t="s">
        <v>58</v>
      </c>
      <c r="V3" s="11"/>
      <c r="W3" s="10" t="s">
        <v>957</v>
      </c>
      <c r="X3" s="10" t="s">
        <v>186</v>
      </c>
      <c r="Y3" s="10" t="s">
        <v>962</v>
      </c>
      <c r="Z3" s="10" t="s">
        <v>61</v>
      </c>
      <c r="AA3" s="10" t="s">
        <v>100</v>
      </c>
      <c r="AB3" s="10" t="s">
        <v>63</v>
      </c>
      <c r="AC3" s="11"/>
      <c r="AD3" s="10" t="s">
        <v>66</v>
      </c>
      <c r="AE3" s="10" t="s">
        <v>66</v>
      </c>
      <c r="AF3" s="10" t="s">
        <v>189</v>
      </c>
      <c r="AG3" s="11"/>
      <c r="AH3" s="11"/>
      <c r="AI3" s="10" t="s">
        <v>66</v>
      </c>
      <c r="AJ3" s="10" t="s">
        <v>69</v>
      </c>
      <c r="AK3" s="11"/>
      <c r="AL3" s="10" t="s">
        <v>146</v>
      </c>
      <c r="AM3" s="10" t="s">
        <v>147</v>
      </c>
      <c r="AN3" s="11"/>
      <c r="AO3" s="10" t="s">
        <v>65</v>
      </c>
      <c r="AP3" s="10" t="s">
        <v>66</v>
      </c>
      <c r="AQ3" s="11"/>
      <c r="AR3" s="10" t="s">
        <v>73</v>
      </c>
      <c r="AS3" s="10" t="s">
        <v>73</v>
      </c>
      <c r="AT3" s="10" t="s">
        <v>73</v>
      </c>
      <c r="AU3" s="10" t="s">
        <v>74</v>
      </c>
      <c r="AV3" s="10" t="s">
        <v>72</v>
      </c>
      <c r="AW3" s="10" t="s">
        <v>73</v>
      </c>
      <c r="AX3" s="11"/>
      <c r="AY3" s="11"/>
      <c r="AZ3" s="10" t="s">
        <v>963</v>
      </c>
      <c r="BA3" s="11"/>
      <c r="BB3" s="11"/>
      <c r="BC3" s="10" t="s">
        <v>126</v>
      </c>
      <c r="BD3" s="11"/>
    </row>
    <row r="4">
      <c r="A4" s="8">
        <v>45303.40467592593</v>
      </c>
      <c r="B4" s="9">
        <v>45303.539456018516</v>
      </c>
      <c r="C4" s="10" t="s">
        <v>50</v>
      </c>
      <c r="D4" s="10" t="s">
        <v>964</v>
      </c>
      <c r="E4" s="10">
        <v>100.0</v>
      </c>
      <c r="F4" s="10">
        <v>11645.0</v>
      </c>
      <c r="G4" s="10" t="b">
        <v>1</v>
      </c>
      <c r="H4" s="9">
        <v>45303.53946759259</v>
      </c>
      <c r="I4" s="10" t="s">
        <v>965</v>
      </c>
      <c r="J4" s="11"/>
      <c r="K4" s="11"/>
      <c r="L4" s="11"/>
      <c r="M4" s="11"/>
      <c r="N4" s="10">
        <v>34.7441</v>
      </c>
      <c r="O4" s="10">
        <v>-82.7948</v>
      </c>
      <c r="P4" s="10" t="s">
        <v>53</v>
      </c>
      <c r="Q4" s="10" t="s">
        <v>54</v>
      </c>
      <c r="R4" s="10" t="s">
        <v>55</v>
      </c>
      <c r="S4" s="10" t="s">
        <v>98</v>
      </c>
      <c r="T4" s="10" t="s">
        <v>57</v>
      </c>
      <c r="U4" s="10" t="s">
        <v>966</v>
      </c>
      <c r="V4" s="10" t="s">
        <v>967</v>
      </c>
      <c r="W4" s="10" t="s">
        <v>957</v>
      </c>
      <c r="X4" s="10" t="s">
        <v>80</v>
      </c>
      <c r="Y4" s="11"/>
      <c r="Z4" s="10" t="s">
        <v>968</v>
      </c>
      <c r="AA4" s="10" t="s">
        <v>100</v>
      </c>
      <c r="AB4" s="10" t="s">
        <v>63</v>
      </c>
      <c r="AC4" s="11"/>
      <c r="AD4" s="10" t="s">
        <v>69</v>
      </c>
      <c r="AE4" s="10" t="s">
        <v>66</v>
      </c>
      <c r="AF4" s="10" t="s">
        <v>969</v>
      </c>
      <c r="AG4" s="11"/>
      <c r="AH4" s="11"/>
      <c r="AI4" s="10" t="s">
        <v>66</v>
      </c>
      <c r="AJ4" s="10" t="s">
        <v>69</v>
      </c>
      <c r="AK4" s="11"/>
      <c r="AL4" s="10" t="s">
        <v>123</v>
      </c>
      <c r="AM4" s="10" t="s">
        <v>103</v>
      </c>
      <c r="AN4" s="11"/>
      <c r="AO4" s="10" t="s">
        <v>66</v>
      </c>
      <c r="AP4" s="10" t="s">
        <v>66</v>
      </c>
      <c r="AQ4" s="11"/>
      <c r="AR4" s="10" t="s">
        <v>73</v>
      </c>
      <c r="AS4" s="10" t="s">
        <v>74</v>
      </c>
      <c r="AT4" s="10" t="s">
        <v>74</v>
      </c>
      <c r="AU4" s="10" t="s">
        <v>74</v>
      </c>
      <c r="AV4" s="10" t="s">
        <v>74</v>
      </c>
      <c r="AW4" s="10" t="s">
        <v>74</v>
      </c>
      <c r="AX4" s="11"/>
      <c r="AY4" s="11"/>
      <c r="AZ4" s="10" t="s">
        <v>970</v>
      </c>
      <c r="BA4" s="11"/>
      <c r="BB4" s="11"/>
      <c r="BC4" s="11"/>
      <c r="BD4" s="11"/>
    </row>
    <row r="5">
      <c r="A5" s="8">
        <v>45303.596342592595</v>
      </c>
      <c r="B5" s="9">
        <v>45303.60689814815</v>
      </c>
      <c r="C5" s="10" t="s">
        <v>50</v>
      </c>
      <c r="D5" s="10" t="s">
        <v>971</v>
      </c>
      <c r="E5" s="10">
        <v>100.0</v>
      </c>
      <c r="F5" s="10">
        <v>912.0</v>
      </c>
      <c r="G5" s="10" t="b">
        <v>1</v>
      </c>
      <c r="H5" s="9">
        <v>45303.60690972222</v>
      </c>
      <c r="I5" s="10" t="s">
        <v>972</v>
      </c>
      <c r="J5" s="11"/>
      <c r="K5" s="11"/>
      <c r="L5" s="11"/>
      <c r="M5" s="11"/>
      <c r="N5" s="10">
        <v>34.6805</v>
      </c>
      <c r="O5" s="10">
        <v>-82.8231</v>
      </c>
      <c r="P5" s="10" t="s">
        <v>53</v>
      </c>
      <c r="Q5" s="10" t="s">
        <v>54</v>
      </c>
      <c r="R5" s="10" t="s">
        <v>55</v>
      </c>
      <c r="S5" s="10" t="s">
        <v>98</v>
      </c>
      <c r="T5" s="10" t="s">
        <v>108</v>
      </c>
      <c r="U5" s="10" t="s">
        <v>58</v>
      </c>
      <c r="V5" s="11"/>
      <c r="W5" s="10" t="s">
        <v>957</v>
      </c>
      <c r="X5" s="10" t="s">
        <v>80</v>
      </c>
      <c r="Y5" s="11"/>
      <c r="Z5" s="10" t="s">
        <v>99</v>
      </c>
      <c r="AA5" s="10" t="s">
        <v>82</v>
      </c>
      <c r="AB5" s="10" t="s">
        <v>63</v>
      </c>
      <c r="AC5" s="11"/>
      <c r="AD5" s="10" t="s">
        <v>66</v>
      </c>
      <c r="AE5" s="10" t="s">
        <v>66</v>
      </c>
      <c r="AF5" s="10" t="s">
        <v>83</v>
      </c>
      <c r="AG5" s="11"/>
      <c r="AH5" s="11"/>
      <c r="AI5" s="10" t="s">
        <v>66</v>
      </c>
      <c r="AJ5" s="10" t="s">
        <v>69</v>
      </c>
      <c r="AK5" s="11"/>
      <c r="AL5" s="10" t="s">
        <v>123</v>
      </c>
      <c r="AM5" s="10" t="s">
        <v>973</v>
      </c>
      <c r="AN5" s="11"/>
      <c r="AO5" s="10" t="s">
        <v>66</v>
      </c>
      <c r="AP5" s="10" t="s">
        <v>66</v>
      </c>
      <c r="AQ5" s="11"/>
      <c r="AR5" s="10" t="s">
        <v>74</v>
      </c>
      <c r="AS5" s="10" t="s">
        <v>74</v>
      </c>
      <c r="AT5" s="10" t="s">
        <v>74</v>
      </c>
      <c r="AU5" s="10" t="s">
        <v>73</v>
      </c>
      <c r="AV5" s="10" t="s">
        <v>74</v>
      </c>
      <c r="AW5" s="10" t="s">
        <v>74</v>
      </c>
      <c r="AX5" s="11"/>
      <c r="AY5" s="11"/>
      <c r="AZ5" s="10" t="s">
        <v>181</v>
      </c>
      <c r="BA5" s="11"/>
      <c r="BB5" s="11"/>
      <c r="BC5" s="10" t="s">
        <v>126</v>
      </c>
      <c r="BD5" s="11"/>
    </row>
    <row r="6">
      <c r="A6" s="8">
        <v>45303.62359953704</v>
      </c>
      <c r="B6" s="9">
        <v>45303.64969907407</v>
      </c>
      <c r="C6" s="10" t="s">
        <v>50</v>
      </c>
      <c r="D6" s="10" t="s">
        <v>974</v>
      </c>
      <c r="E6" s="10">
        <v>100.0</v>
      </c>
      <c r="F6" s="10">
        <v>2254.0</v>
      </c>
      <c r="G6" s="10" t="b">
        <v>1</v>
      </c>
      <c r="H6" s="9">
        <v>45303.64969907407</v>
      </c>
      <c r="I6" s="10" t="s">
        <v>975</v>
      </c>
      <c r="J6" s="11"/>
      <c r="K6" s="11"/>
      <c r="L6" s="11"/>
      <c r="M6" s="11"/>
      <c r="N6" s="10">
        <v>34.6805</v>
      </c>
      <c r="O6" s="10">
        <v>-82.8231</v>
      </c>
      <c r="P6" s="10" t="s">
        <v>53</v>
      </c>
      <c r="Q6" s="10" t="s">
        <v>54</v>
      </c>
      <c r="R6" s="10" t="s">
        <v>55</v>
      </c>
      <c r="S6" s="10" t="s">
        <v>98</v>
      </c>
      <c r="T6" s="10" t="s">
        <v>57</v>
      </c>
      <c r="U6" s="10" t="s">
        <v>58</v>
      </c>
      <c r="V6" s="11"/>
      <c r="W6" s="10" t="s">
        <v>138</v>
      </c>
      <c r="X6" s="10" t="s">
        <v>118</v>
      </c>
      <c r="Y6" s="11"/>
      <c r="Z6" s="11"/>
      <c r="AA6" s="11"/>
      <c r="AB6" s="10" t="s">
        <v>63</v>
      </c>
      <c r="AC6" s="11"/>
      <c r="AD6" s="10" t="s">
        <v>66</v>
      </c>
      <c r="AE6" s="10" t="s">
        <v>66</v>
      </c>
      <c r="AF6" s="10" t="s">
        <v>189</v>
      </c>
      <c r="AG6" s="11"/>
      <c r="AH6" s="11"/>
      <c r="AI6" s="10" t="s">
        <v>66</v>
      </c>
      <c r="AJ6" s="10" t="s">
        <v>69</v>
      </c>
      <c r="AK6" s="11"/>
      <c r="AL6" s="10" t="s">
        <v>123</v>
      </c>
      <c r="AM6" s="10" t="s">
        <v>131</v>
      </c>
      <c r="AN6" s="11"/>
      <c r="AO6" s="10" t="s">
        <v>66</v>
      </c>
      <c r="AP6" s="10" t="s">
        <v>66</v>
      </c>
      <c r="AQ6" s="11"/>
      <c r="AR6" s="10" t="s">
        <v>74</v>
      </c>
      <c r="AS6" s="10" t="s">
        <v>74</v>
      </c>
      <c r="AT6" s="10" t="s">
        <v>74</v>
      </c>
      <c r="AU6" s="10" t="s">
        <v>72</v>
      </c>
      <c r="AV6" s="10" t="s">
        <v>74</v>
      </c>
      <c r="AW6" s="10" t="s">
        <v>74</v>
      </c>
      <c r="AX6" s="11"/>
      <c r="AY6" s="11"/>
      <c r="AZ6" s="10" t="s">
        <v>181</v>
      </c>
      <c r="BA6" s="11"/>
      <c r="BB6" s="11"/>
      <c r="BC6" s="11"/>
      <c r="BD6" s="11"/>
    </row>
    <row r="7">
      <c r="A7" s="8">
        <v>45305.934537037036</v>
      </c>
      <c r="B7" s="9">
        <v>45305.94782407407</v>
      </c>
      <c r="C7" s="10" t="s">
        <v>50</v>
      </c>
      <c r="D7" s="10" t="s">
        <v>976</v>
      </c>
      <c r="E7" s="10">
        <v>100.0</v>
      </c>
      <c r="F7" s="10">
        <v>1148.0</v>
      </c>
      <c r="G7" s="10" t="b">
        <v>1</v>
      </c>
      <c r="H7" s="9">
        <v>45305.94783564815</v>
      </c>
      <c r="I7" s="10" t="s">
        <v>977</v>
      </c>
      <c r="J7" s="11"/>
      <c r="K7" s="11"/>
      <c r="L7" s="11"/>
      <c r="M7" s="11"/>
      <c r="N7" s="10">
        <v>41.212</v>
      </c>
      <c r="O7" s="10">
        <v>-96.1101</v>
      </c>
      <c r="P7" s="10" t="s">
        <v>53</v>
      </c>
      <c r="Q7" s="10" t="s">
        <v>54</v>
      </c>
      <c r="R7" s="10" t="s">
        <v>55</v>
      </c>
      <c r="S7" s="10" t="s">
        <v>98</v>
      </c>
      <c r="T7" s="10" t="s">
        <v>57</v>
      </c>
      <c r="U7" s="10" t="s">
        <v>58</v>
      </c>
      <c r="V7" s="11"/>
      <c r="W7" s="10" t="s">
        <v>59</v>
      </c>
      <c r="X7" s="10" t="s">
        <v>118</v>
      </c>
      <c r="Y7" s="11"/>
      <c r="Z7" s="11"/>
      <c r="AA7" s="11"/>
      <c r="AB7" s="10" t="s">
        <v>63</v>
      </c>
      <c r="AC7" s="11"/>
      <c r="AD7" s="10" t="s">
        <v>65</v>
      </c>
      <c r="AE7" s="10" t="s">
        <v>66</v>
      </c>
      <c r="AF7" s="10" t="s">
        <v>83</v>
      </c>
      <c r="AG7" s="11"/>
      <c r="AH7" s="11"/>
      <c r="AI7" s="10" t="s">
        <v>69</v>
      </c>
      <c r="AJ7" s="10" t="s">
        <v>69</v>
      </c>
      <c r="AK7" s="11"/>
      <c r="AL7" s="10" t="s">
        <v>123</v>
      </c>
      <c r="AM7" s="10" t="s">
        <v>103</v>
      </c>
      <c r="AN7" s="11"/>
      <c r="AO7" s="10" t="s">
        <v>65</v>
      </c>
      <c r="AP7" s="10" t="s">
        <v>66</v>
      </c>
      <c r="AQ7" s="11"/>
      <c r="AR7" s="10" t="s">
        <v>74</v>
      </c>
      <c r="AS7" s="10" t="s">
        <v>74</v>
      </c>
      <c r="AT7" s="10" t="s">
        <v>74</v>
      </c>
      <c r="AU7" s="10" t="s">
        <v>73</v>
      </c>
      <c r="AV7" s="10" t="s">
        <v>74</v>
      </c>
      <c r="AW7" s="10" t="s">
        <v>74</v>
      </c>
      <c r="AX7" s="11"/>
      <c r="AY7" s="11"/>
      <c r="AZ7" s="10" t="s">
        <v>978</v>
      </c>
      <c r="BA7" s="11"/>
      <c r="BB7" s="11"/>
      <c r="BC7" s="10" t="s">
        <v>979</v>
      </c>
      <c r="BD7" s="11"/>
    </row>
    <row r="8">
      <c r="A8" s="8">
        <v>45306.48636574074</v>
      </c>
      <c r="B8" s="9">
        <v>45306.49476851852</v>
      </c>
      <c r="C8" s="10" t="s">
        <v>50</v>
      </c>
      <c r="D8" s="10" t="s">
        <v>980</v>
      </c>
      <c r="E8" s="10">
        <v>100.0</v>
      </c>
      <c r="F8" s="10">
        <v>725.0</v>
      </c>
      <c r="G8" s="10" t="b">
        <v>1</v>
      </c>
      <c r="H8" s="9">
        <v>45306.49476851852</v>
      </c>
      <c r="I8" s="10" t="s">
        <v>981</v>
      </c>
      <c r="J8" s="11"/>
      <c r="K8" s="11"/>
      <c r="L8" s="11"/>
      <c r="M8" s="11"/>
      <c r="N8" s="10">
        <v>34.6881</v>
      </c>
      <c r="O8" s="10">
        <v>-82.8452</v>
      </c>
      <c r="P8" s="10" t="s">
        <v>53</v>
      </c>
      <c r="Q8" s="10" t="s">
        <v>54</v>
      </c>
      <c r="R8" s="10" t="s">
        <v>55</v>
      </c>
      <c r="S8" s="10" t="s">
        <v>98</v>
      </c>
      <c r="T8" s="10" t="s">
        <v>57</v>
      </c>
      <c r="U8" s="10" t="s">
        <v>58</v>
      </c>
      <c r="V8" s="11"/>
      <c r="W8" s="10" t="s">
        <v>957</v>
      </c>
      <c r="X8" s="10" t="s">
        <v>92</v>
      </c>
      <c r="Y8" s="11"/>
      <c r="Z8" s="10" t="s">
        <v>81</v>
      </c>
      <c r="AA8" s="10" t="s">
        <v>62</v>
      </c>
      <c r="AB8" s="10" t="s">
        <v>63</v>
      </c>
      <c r="AC8" s="11"/>
      <c r="AD8" s="10" t="s">
        <v>65</v>
      </c>
      <c r="AE8" s="10" t="s">
        <v>66</v>
      </c>
      <c r="AF8" s="10" t="s">
        <v>189</v>
      </c>
      <c r="AG8" s="11"/>
      <c r="AH8" s="11"/>
      <c r="AI8" s="10" t="s">
        <v>66</v>
      </c>
      <c r="AJ8" s="10" t="s">
        <v>66</v>
      </c>
      <c r="AK8" s="10" t="s">
        <v>70</v>
      </c>
      <c r="AL8" s="11"/>
      <c r="AM8" s="10" t="s">
        <v>103</v>
      </c>
      <c r="AN8" s="11"/>
      <c r="AO8" s="10" t="s">
        <v>66</v>
      </c>
      <c r="AP8" s="10" t="s">
        <v>66</v>
      </c>
      <c r="AQ8" s="11"/>
      <c r="AR8" s="10" t="s">
        <v>74</v>
      </c>
      <c r="AS8" s="10" t="s">
        <v>74</v>
      </c>
      <c r="AT8" s="10" t="s">
        <v>74</v>
      </c>
      <c r="AU8" s="10" t="s">
        <v>74</v>
      </c>
      <c r="AV8" s="10" t="s">
        <v>74</v>
      </c>
      <c r="AW8" s="10" t="s">
        <v>982</v>
      </c>
      <c r="AX8" s="11"/>
      <c r="AY8" s="11"/>
      <c r="AZ8" s="10" t="s">
        <v>181</v>
      </c>
      <c r="BA8" s="11"/>
      <c r="BB8" s="11"/>
      <c r="BC8" s="11"/>
      <c r="BD8" s="11"/>
    </row>
    <row r="9">
      <c r="A9" s="8">
        <v>45306.6112037037</v>
      </c>
      <c r="B9" s="9">
        <v>45306.61131944445</v>
      </c>
      <c r="C9" s="10" t="s">
        <v>983</v>
      </c>
      <c r="D9" s="11"/>
      <c r="E9" s="10">
        <v>100.0</v>
      </c>
      <c r="F9" s="10">
        <v>9.0</v>
      </c>
      <c r="G9" s="10" t="b">
        <v>1</v>
      </c>
      <c r="H9" s="9">
        <v>45306.61133101852</v>
      </c>
      <c r="I9" s="10" t="s">
        <v>984</v>
      </c>
      <c r="J9" s="11"/>
      <c r="K9" s="11"/>
      <c r="L9" s="11"/>
      <c r="M9" s="11"/>
      <c r="N9" s="10">
        <v>34.6881</v>
      </c>
      <c r="O9" s="10">
        <v>-82.8452</v>
      </c>
      <c r="P9" s="10" t="s">
        <v>985</v>
      </c>
      <c r="Q9" s="10" t="s">
        <v>54</v>
      </c>
      <c r="R9" s="10" t="s">
        <v>986</v>
      </c>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row>
    <row r="10">
      <c r="A10" s="8">
        <v>45306.611354166664</v>
      </c>
      <c r="B10" s="9">
        <v>45306.61158564815</v>
      </c>
      <c r="C10" s="10" t="s">
        <v>983</v>
      </c>
      <c r="D10" s="11"/>
      <c r="E10" s="10">
        <v>100.0</v>
      </c>
      <c r="F10" s="10">
        <v>19.0</v>
      </c>
      <c r="G10" s="10" t="b">
        <v>1</v>
      </c>
      <c r="H10" s="9">
        <v>45306.611597222225</v>
      </c>
      <c r="I10" s="10" t="s">
        <v>987</v>
      </c>
      <c r="J10" s="11"/>
      <c r="K10" s="11"/>
      <c r="L10" s="11"/>
      <c r="M10" s="11"/>
      <c r="N10" s="10">
        <v>34.6881</v>
      </c>
      <c r="O10" s="10">
        <v>-82.8452</v>
      </c>
      <c r="P10" s="10" t="s">
        <v>985</v>
      </c>
      <c r="Q10" s="10" t="s">
        <v>54</v>
      </c>
      <c r="R10" s="10" t="s">
        <v>55</v>
      </c>
      <c r="S10" s="10" t="s">
        <v>56</v>
      </c>
      <c r="T10" s="10" t="s">
        <v>961</v>
      </c>
      <c r="U10" s="10" t="s">
        <v>58</v>
      </c>
      <c r="V10" s="11"/>
      <c r="W10" s="10" t="s">
        <v>957</v>
      </c>
      <c r="X10" s="10" t="s">
        <v>118</v>
      </c>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row>
    <row r="11">
      <c r="A11" s="8">
        <v>45306.61201388889</v>
      </c>
      <c r="B11" s="9">
        <v>45306.61221064815</v>
      </c>
      <c r="C11" s="10" t="s">
        <v>983</v>
      </c>
      <c r="D11" s="11"/>
      <c r="E11" s="10">
        <v>100.0</v>
      </c>
      <c r="F11" s="10">
        <v>17.0</v>
      </c>
      <c r="G11" s="10" t="b">
        <v>1</v>
      </c>
      <c r="H11" s="9">
        <v>45306.612222222226</v>
      </c>
      <c r="I11" s="10" t="s">
        <v>988</v>
      </c>
      <c r="J11" s="11"/>
      <c r="K11" s="11"/>
      <c r="L11" s="11"/>
      <c r="M11" s="11"/>
      <c r="N11" s="10">
        <v>34.6881</v>
      </c>
      <c r="O11" s="10">
        <v>-82.8452</v>
      </c>
      <c r="P11" s="10" t="s">
        <v>985</v>
      </c>
      <c r="Q11" s="10" t="s">
        <v>54</v>
      </c>
      <c r="R11" s="10" t="s">
        <v>55</v>
      </c>
      <c r="S11" s="10" t="s">
        <v>56</v>
      </c>
      <c r="T11" s="10" t="s">
        <v>961</v>
      </c>
      <c r="U11" s="10" t="s">
        <v>91</v>
      </c>
      <c r="V11" s="11"/>
      <c r="W11" s="10" t="s">
        <v>79</v>
      </c>
      <c r="X11" s="10" t="s">
        <v>118</v>
      </c>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row>
    <row r="12">
      <c r="A12" s="8">
        <v>45306.61225694444</v>
      </c>
      <c r="B12" s="9">
        <v>45306.61258101852</v>
      </c>
      <c r="C12" s="10" t="s">
        <v>983</v>
      </c>
      <c r="D12" s="11"/>
      <c r="E12" s="10">
        <v>100.0</v>
      </c>
      <c r="F12" s="10">
        <v>27.0</v>
      </c>
      <c r="G12" s="10" t="b">
        <v>1</v>
      </c>
      <c r="H12" s="9">
        <v>45306.612592592595</v>
      </c>
      <c r="I12" s="10" t="s">
        <v>989</v>
      </c>
      <c r="J12" s="11"/>
      <c r="K12" s="11"/>
      <c r="L12" s="11"/>
      <c r="M12" s="11"/>
      <c r="N12" s="10">
        <v>34.6881</v>
      </c>
      <c r="O12" s="10">
        <v>-82.8452</v>
      </c>
      <c r="P12" s="10" t="s">
        <v>985</v>
      </c>
      <c r="Q12" s="10" t="s">
        <v>54</v>
      </c>
      <c r="R12" s="10" t="s">
        <v>55</v>
      </c>
      <c r="S12" s="10" t="s">
        <v>56</v>
      </c>
      <c r="T12" s="10" t="s">
        <v>961</v>
      </c>
      <c r="U12" s="10" t="s">
        <v>121</v>
      </c>
      <c r="V12" s="11"/>
      <c r="W12" s="10" t="s">
        <v>79</v>
      </c>
      <c r="X12" s="10" t="s">
        <v>109</v>
      </c>
      <c r="Y12" s="11"/>
      <c r="Z12" s="10" t="s">
        <v>61</v>
      </c>
      <c r="AA12" s="10" t="s">
        <v>100</v>
      </c>
      <c r="AB12" s="10" t="s">
        <v>990</v>
      </c>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row>
    <row r="13">
      <c r="A13" s="8">
        <v>45306.626493055555</v>
      </c>
      <c r="B13" s="9">
        <v>45306.626805555556</v>
      </c>
      <c r="C13" s="10" t="s">
        <v>983</v>
      </c>
      <c r="D13" s="11"/>
      <c r="E13" s="10">
        <v>100.0</v>
      </c>
      <c r="F13" s="10">
        <v>27.0</v>
      </c>
      <c r="G13" s="10" t="b">
        <v>1</v>
      </c>
      <c r="H13" s="9">
        <v>45306.62681712963</v>
      </c>
      <c r="I13" s="10" t="s">
        <v>991</v>
      </c>
      <c r="J13" s="11"/>
      <c r="K13" s="11"/>
      <c r="L13" s="11"/>
      <c r="M13" s="11"/>
      <c r="N13" s="10">
        <v>34.6881</v>
      </c>
      <c r="O13" s="10">
        <v>-82.8452</v>
      </c>
      <c r="P13" s="10" t="s">
        <v>985</v>
      </c>
      <c r="Q13" s="10" t="s">
        <v>54</v>
      </c>
      <c r="R13" s="10" t="s">
        <v>55</v>
      </c>
      <c r="S13" s="10" t="s">
        <v>992</v>
      </c>
      <c r="T13" s="10" t="s">
        <v>160</v>
      </c>
      <c r="U13" s="10" t="s">
        <v>58</v>
      </c>
      <c r="V13" s="11"/>
      <c r="W13" s="10" t="s">
        <v>79</v>
      </c>
      <c r="X13" s="10" t="s">
        <v>109</v>
      </c>
      <c r="Y13" s="11"/>
      <c r="Z13" s="10" t="s">
        <v>99</v>
      </c>
      <c r="AA13" s="10" t="s">
        <v>62</v>
      </c>
      <c r="AB13" s="10" t="s">
        <v>63</v>
      </c>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row>
    <row r="14">
      <c r="A14" s="8">
        <v>45306.62684027778</v>
      </c>
      <c r="B14" s="9">
        <v>45306.62763888889</v>
      </c>
      <c r="C14" s="10" t="s">
        <v>983</v>
      </c>
      <c r="D14" s="11"/>
      <c r="E14" s="10">
        <v>100.0</v>
      </c>
      <c r="F14" s="10">
        <v>68.0</v>
      </c>
      <c r="G14" s="10" t="b">
        <v>1</v>
      </c>
      <c r="H14" s="9">
        <v>45306.627650462964</v>
      </c>
      <c r="I14" s="10" t="s">
        <v>993</v>
      </c>
      <c r="J14" s="11"/>
      <c r="K14" s="11"/>
      <c r="L14" s="11"/>
      <c r="M14" s="11"/>
      <c r="N14" s="10">
        <v>34.6881</v>
      </c>
      <c r="O14" s="10">
        <v>-82.8452</v>
      </c>
      <c r="P14" s="10" t="s">
        <v>985</v>
      </c>
      <c r="Q14" s="10" t="s">
        <v>54</v>
      </c>
      <c r="R14" s="10" t="s">
        <v>55</v>
      </c>
      <c r="S14" s="10" t="s">
        <v>56</v>
      </c>
      <c r="T14" s="10" t="s">
        <v>961</v>
      </c>
      <c r="U14" s="10" t="s">
        <v>121</v>
      </c>
      <c r="V14" s="11"/>
      <c r="W14" s="10" t="s">
        <v>138</v>
      </c>
      <c r="X14" s="10" t="s">
        <v>109</v>
      </c>
      <c r="Y14" s="11"/>
      <c r="Z14" s="10" t="s">
        <v>99</v>
      </c>
      <c r="AA14" s="10" t="s">
        <v>62</v>
      </c>
      <c r="AB14" s="10" t="s">
        <v>63</v>
      </c>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row>
    <row r="15">
      <c r="A15" s="8">
        <v>45306.62767361111</v>
      </c>
      <c r="B15" s="9">
        <v>45306.62829861111</v>
      </c>
      <c r="C15" s="10" t="s">
        <v>983</v>
      </c>
      <c r="D15" s="11"/>
      <c r="E15" s="10">
        <v>100.0</v>
      </c>
      <c r="F15" s="10">
        <v>54.0</v>
      </c>
      <c r="G15" s="10" t="b">
        <v>1</v>
      </c>
      <c r="H15" s="9">
        <v>45306.62831018519</v>
      </c>
      <c r="I15" s="10" t="s">
        <v>994</v>
      </c>
      <c r="J15" s="11"/>
      <c r="K15" s="11"/>
      <c r="L15" s="11"/>
      <c r="M15" s="11"/>
      <c r="N15" s="10">
        <v>34.6881</v>
      </c>
      <c r="O15" s="10">
        <v>-82.8452</v>
      </c>
      <c r="P15" s="10" t="s">
        <v>985</v>
      </c>
      <c r="Q15" s="10" t="s">
        <v>54</v>
      </c>
      <c r="R15" s="10" t="s">
        <v>55</v>
      </c>
      <c r="S15" s="10" t="s">
        <v>56</v>
      </c>
      <c r="T15" s="10" t="s">
        <v>108</v>
      </c>
      <c r="U15" s="10" t="s">
        <v>58</v>
      </c>
      <c r="V15" s="11"/>
      <c r="W15" s="10" t="s">
        <v>59</v>
      </c>
      <c r="X15" s="10" t="s">
        <v>80</v>
      </c>
      <c r="Y15" s="11"/>
      <c r="Z15" s="10" t="s">
        <v>99</v>
      </c>
      <c r="AA15" s="10" t="s">
        <v>100</v>
      </c>
      <c r="AB15" s="10" t="s">
        <v>63</v>
      </c>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row>
    <row r="16">
      <c r="A16" s="8">
        <v>45306.62880787037</v>
      </c>
      <c r="B16" s="9">
        <v>45306.62914351852</v>
      </c>
      <c r="C16" s="10" t="s">
        <v>983</v>
      </c>
      <c r="D16" s="11"/>
      <c r="E16" s="10">
        <v>100.0</v>
      </c>
      <c r="F16" s="10">
        <v>29.0</v>
      </c>
      <c r="G16" s="10" t="b">
        <v>1</v>
      </c>
      <c r="H16" s="9">
        <v>45306.629166666666</v>
      </c>
      <c r="I16" s="10" t="s">
        <v>995</v>
      </c>
      <c r="J16" s="11"/>
      <c r="K16" s="11"/>
      <c r="L16" s="11"/>
      <c r="M16" s="11"/>
      <c r="N16" s="10">
        <v>34.6881</v>
      </c>
      <c r="O16" s="10">
        <v>-82.8452</v>
      </c>
      <c r="P16" s="10" t="s">
        <v>985</v>
      </c>
      <c r="Q16" s="10" t="s">
        <v>54</v>
      </c>
      <c r="R16" s="10" t="s">
        <v>55</v>
      </c>
      <c r="S16" s="10" t="s">
        <v>56</v>
      </c>
      <c r="T16" s="10" t="s">
        <v>57</v>
      </c>
      <c r="U16" s="10" t="s">
        <v>220</v>
      </c>
      <c r="V16" s="11"/>
      <c r="W16" s="10" t="s">
        <v>79</v>
      </c>
      <c r="X16" s="10" t="s">
        <v>109</v>
      </c>
      <c r="Y16" s="11"/>
      <c r="Z16" s="10" t="s">
        <v>99</v>
      </c>
      <c r="AA16" s="10" t="s">
        <v>62</v>
      </c>
      <c r="AB16" s="10" t="s">
        <v>63</v>
      </c>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row>
    <row r="17">
      <c r="A17" s="8">
        <v>45306.63738425926</v>
      </c>
      <c r="B17" s="9">
        <v>45306.64664351852</v>
      </c>
      <c r="C17" s="10" t="s">
        <v>983</v>
      </c>
      <c r="D17" s="11"/>
      <c r="E17" s="10">
        <v>100.0</v>
      </c>
      <c r="F17" s="10">
        <v>800.0</v>
      </c>
      <c r="G17" s="10" t="b">
        <v>1</v>
      </c>
      <c r="H17" s="9">
        <v>45306.64665509259</v>
      </c>
      <c r="I17" s="10" t="s">
        <v>996</v>
      </c>
      <c r="J17" s="11"/>
      <c r="K17" s="11"/>
      <c r="L17" s="11"/>
      <c r="M17" s="11"/>
      <c r="N17" s="10">
        <v>34.6881</v>
      </c>
      <c r="O17" s="10">
        <v>-82.8452</v>
      </c>
      <c r="P17" s="10" t="s">
        <v>985</v>
      </c>
      <c r="Q17" s="10" t="s">
        <v>54</v>
      </c>
      <c r="R17" s="10" t="s">
        <v>55</v>
      </c>
      <c r="S17" s="10" t="s">
        <v>56</v>
      </c>
      <c r="T17" s="10" t="s">
        <v>57</v>
      </c>
      <c r="U17" s="10" t="s">
        <v>58</v>
      </c>
      <c r="V17" s="11"/>
      <c r="W17" s="10" t="s">
        <v>79</v>
      </c>
      <c r="X17" s="10" t="s">
        <v>80</v>
      </c>
      <c r="Y17" s="11"/>
      <c r="Z17" s="10" t="s">
        <v>99</v>
      </c>
      <c r="AA17" s="10" t="s">
        <v>62</v>
      </c>
      <c r="AB17" s="10" t="s">
        <v>63</v>
      </c>
      <c r="AC17" s="11"/>
      <c r="AD17" s="10" t="s">
        <v>66</v>
      </c>
      <c r="AE17" s="10" t="s">
        <v>66</v>
      </c>
      <c r="AF17" s="10" t="s">
        <v>67</v>
      </c>
      <c r="AG17" s="10" t="s">
        <v>997</v>
      </c>
      <c r="AH17" s="11"/>
      <c r="AI17" s="10" t="s">
        <v>69</v>
      </c>
      <c r="AJ17" s="10" t="s">
        <v>66</v>
      </c>
      <c r="AK17" s="10" t="s">
        <v>146</v>
      </c>
      <c r="AL17" s="11"/>
      <c r="AM17" s="10" t="s">
        <v>998</v>
      </c>
      <c r="AN17" s="11"/>
      <c r="AO17" s="10" t="s">
        <v>69</v>
      </c>
      <c r="AP17" s="10" t="s">
        <v>66</v>
      </c>
      <c r="AQ17" s="11"/>
      <c r="AR17" s="10" t="s">
        <v>74</v>
      </c>
      <c r="AS17" s="10" t="s">
        <v>73</v>
      </c>
      <c r="AT17" s="10" t="s">
        <v>73</v>
      </c>
      <c r="AU17" s="10" t="s">
        <v>73</v>
      </c>
      <c r="AV17" s="10" t="s">
        <v>73</v>
      </c>
      <c r="AW17" s="10" t="s">
        <v>74</v>
      </c>
      <c r="AX17" s="10" t="s">
        <v>69</v>
      </c>
      <c r="AY17" s="10" t="s">
        <v>66</v>
      </c>
      <c r="AZ17" s="10" t="s">
        <v>999</v>
      </c>
      <c r="BA17" s="11"/>
      <c r="BB17" s="10" t="s">
        <v>215</v>
      </c>
      <c r="BC17" s="11"/>
      <c r="BD17" s="11"/>
    </row>
    <row r="18">
      <c r="A18" s="8">
        <v>45307.60603009259</v>
      </c>
      <c r="B18" s="9">
        <v>45307.62013888889</v>
      </c>
      <c r="C18" s="10" t="s">
        <v>50</v>
      </c>
      <c r="D18" s="10" t="s">
        <v>76</v>
      </c>
      <c r="E18" s="10">
        <v>100.0</v>
      </c>
      <c r="F18" s="10">
        <v>1218.0</v>
      </c>
      <c r="G18" s="10" t="b">
        <v>1</v>
      </c>
      <c r="H18" s="9">
        <v>45307.620150462964</v>
      </c>
      <c r="I18" s="10" t="s">
        <v>77</v>
      </c>
      <c r="J18" s="11"/>
      <c r="K18" s="11"/>
      <c r="L18" s="11"/>
      <c r="M18" s="11"/>
      <c r="N18" s="10">
        <v>34.0782</v>
      </c>
      <c r="O18" s="10">
        <v>-84.6485</v>
      </c>
      <c r="P18" s="10" t="s">
        <v>53</v>
      </c>
      <c r="Q18" s="10" t="s">
        <v>54</v>
      </c>
      <c r="R18" s="10" t="s">
        <v>55</v>
      </c>
      <c r="S18" s="10" t="s">
        <v>56</v>
      </c>
      <c r="T18" s="10" t="s">
        <v>57</v>
      </c>
      <c r="U18" s="10" t="s">
        <v>78</v>
      </c>
      <c r="V18" s="11"/>
      <c r="W18" s="10" t="s">
        <v>79</v>
      </c>
      <c r="X18" s="10" t="s">
        <v>80</v>
      </c>
      <c r="Y18" s="11"/>
      <c r="Z18" s="10" t="s">
        <v>81</v>
      </c>
      <c r="AA18" s="10" t="s">
        <v>82</v>
      </c>
      <c r="AB18" s="10" t="s">
        <v>63</v>
      </c>
      <c r="AC18" s="11"/>
      <c r="AD18" s="10" t="s">
        <v>66</v>
      </c>
      <c r="AE18" s="10" t="s">
        <v>66</v>
      </c>
      <c r="AF18" s="10" t="s">
        <v>83</v>
      </c>
      <c r="AG18" s="11"/>
      <c r="AH18" s="11"/>
      <c r="AI18" s="10" t="s">
        <v>66</v>
      </c>
      <c r="AJ18" s="10" t="s">
        <v>69</v>
      </c>
      <c r="AK18" s="11"/>
      <c r="AL18" s="10" t="s">
        <v>84</v>
      </c>
      <c r="AM18" s="10" t="s">
        <v>85</v>
      </c>
      <c r="AN18" s="11"/>
      <c r="AO18" s="10" t="s">
        <v>66</v>
      </c>
      <c r="AP18" s="10" t="s">
        <v>66</v>
      </c>
      <c r="AQ18" s="11"/>
      <c r="AR18" s="10" t="s">
        <v>74</v>
      </c>
      <c r="AS18" s="10" t="s">
        <v>74</v>
      </c>
      <c r="AT18" s="10" t="s">
        <v>72</v>
      </c>
      <c r="AU18" s="10" t="s">
        <v>74</v>
      </c>
      <c r="AV18" s="10" t="s">
        <v>74</v>
      </c>
      <c r="AW18" s="10" t="s">
        <v>74</v>
      </c>
      <c r="AX18" s="10" t="s">
        <v>69</v>
      </c>
      <c r="AY18" s="10" t="s">
        <v>66</v>
      </c>
      <c r="AZ18" s="10" t="s">
        <v>86</v>
      </c>
      <c r="BA18" s="11"/>
      <c r="BB18" s="10" t="s">
        <v>87</v>
      </c>
      <c r="BC18" s="10" t="s">
        <v>88</v>
      </c>
      <c r="BD18" s="10">
        <v>7034.0</v>
      </c>
    </row>
    <row r="19">
      <c r="A19" s="8">
        <v>45307.61541666667</v>
      </c>
      <c r="B19" s="9">
        <v>45307.624189814815</v>
      </c>
      <c r="C19" s="10" t="s">
        <v>50</v>
      </c>
      <c r="D19" s="10" t="s">
        <v>96</v>
      </c>
      <c r="E19" s="10">
        <v>100.0</v>
      </c>
      <c r="F19" s="10">
        <v>757.0</v>
      </c>
      <c r="G19" s="10" t="b">
        <v>1</v>
      </c>
      <c r="H19" s="9">
        <v>45307.62420138889</v>
      </c>
      <c r="I19" s="10" t="s">
        <v>101</v>
      </c>
      <c r="J19" s="11"/>
      <c r="K19" s="11"/>
      <c r="L19" s="11"/>
      <c r="M19" s="11"/>
      <c r="N19" s="10">
        <v>37.8032</v>
      </c>
      <c r="O19" s="10">
        <v>-86.4186</v>
      </c>
      <c r="P19" s="10" t="s">
        <v>53</v>
      </c>
      <c r="Q19" s="10" t="s">
        <v>54</v>
      </c>
      <c r="R19" s="10" t="s">
        <v>55</v>
      </c>
      <c r="S19" s="10" t="s">
        <v>98</v>
      </c>
      <c r="T19" s="10" t="s">
        <v>57</v>
      </c>
      <c r="U19" s="10" t="s">
        <v>78</v>
      </c>
      <c r="V19" s="11"/>
      <c r="W19" s="10" t="s">
        <v>79</v>
      </c>
      <c r="X19" s="10" t="s">
        <v>92</v>
      </c>
      <c r="Y19" s="11"/>
      <c r="Z19" s="10" t="s">
        <v>99</v>
      </c>
      <c r="AA19" s="10" t="s">
        <v>100</v>
      </c>
      <c r="AB19" s="10" t="s">
        <v>63</v>
      </c>
      <c r="AC19" s="11"/>
      <c r="AD19" s="10" t="s">
        <v>66</v>
      </c>
      <c r="AE19" s="10" t="s">
        <v>69</v>
      </c>
      <c r="AF19" s="11"/>
      <c r="AG19" s="10" t="s">
        <v>102</v>
      </c>
      <c r="AH19" s="11"/>
      <c r="AI19" s="10" t="s">
        <v>66</v>
      </c>
      <c r="AJ19" s="10" t="s">
        <v>69</v>
      </c>
      <c r="AK19" s="11"/>
      <c r="AL19" s="10" t="s">
        <v>84</v>
      </c>
      <c r="AM19" s="10" t="s">
        <v>103</v>
      </c>
      <c r="AN19" s="11"/>
      <c r="AO19" s="10" t="s">
        <v>66</v>
      </c>
      <c r="AP19" s="10" t="s">
        <v>66</v>
      </c>
      <c r="AQ19" s="11"/>
      <c r="AR19" s="10" t="s">
        <v>74</v>
      </c>
      <c r="AS19" s="10" t="s">
        <v>74</v>
      </c>
      <c r="AT19" s="10" t="s">
        <v>74</v>
      </c>
      <c r="AU19" s="10" t="s">
        <v>72</v>
      </c>
      <c r="AV19" s="10" t="s">
        <v>74</v>
      </c>
      <c r="AW19" s="10" t="s">
        <v>73</v>
      </c>
      <c r="AX19" s="10" t="s">
        <v>65</v>
      </c>
      <c r="AY19" s="10" t="s">
        <v>66</v>
      </c>
      <c r="AZ19" s="10" t="s">
        <v>104</v>
      </c>
      <c r="BA19" s="11"/>
      <c r="BB19" s="10" t="s">
        <v>87</v>
      </c>
      <c r="BC19" s="10" t="s">
        <v>105</v>
      </c>
      <c r="BD19" s="10">
        <v>2833.0</v>
      </c>
    </row>
    <row r="20">
      <c r="A20" s="8">
        <v>45307.610671296294</v>
      </c>
      <c r="B20" s="9">
        <v>45307.62587962963</v>
      </c>
      <c r="C20" s="10" t="s">
        <v>50</v>
      </c>
      <c r="D20" s="10" t="s">
        <v>89</v>
      </c>
      <c r="E20" s="10">
        <v>100.0</v>
      </c>
      <c r="F20" s="10">
        <v>1313.0</v>
      </c>
      <c r="G20" s="10" t="b">
        <v>1</v>
      </c>
      <c r="H20" s="9">
        <v>45307.62587962963</v>
      </c>
      <c r="I20" s="10" t="s">
        <v>90</v>
      </c>
      <c r="J20" s="11"/>
      <c r="K20" s="11"/>
      <c r="L20" s="11"/>
      <c r="M20" s="11"/>
      <c r="N20" s="10">
        <v>36.5002</v>
      </c>
      <c r="O20" s="10">
        <v>-80.6163</v>
      </c>
      <c r="P20" s="10" t="s">
        <v>53</v>
      </c>
      <c r="Q20" s="10" t="s">
        <v>54</v>
      </c>
      <c r="R20" s="10" t="s">
        <v>55</v>
      </c>
      <c r="S20" s="10" t="s">
        <v>56</v>
      </c>
      <c r="T20" s="10" t="s">
        <v>57</v>
      </c>
      <c r="U20" s="10" t="s">
        <v>91</v>
      </c>
      <c r="V20" s="11"/>
      <c r="W20" s="10" t="s">
        <v>59</v>
      </c>
      <c r="X20" s="10" t="s">
        <v>92</v>
      </c>
      <c r="Y20" s="11"/>
      <c r="Z20" s="10" t="s">
        <v>81</v>
      </c>
      <c r="AA20" s="10" t="s">
        <v>93</v>
      </c>
      <c r="AB20" s="10" t="s">
        <v>63</v>
      </c>
      <c r="AC20" s="11"/>
      <c r="AD20" s="10" t="s">
        <v>66</v>
      </c>
      <c r="AE20" s="10" t="s">
        <v>66</v>
      </c>
      <c r="AF20" s="10" t="s">
        <v>83</v>
      </c>
      <c r="AG20" s="11"/>
      <c r="AH20" s="11"/>
      <c r="AI20" s="10" t="s">
        <v>69</v>
      </c>
      <c r="AJ20" s="10" t="s">
        <v>69</v>
      </c>
      <c r="AK20" s="11"/>
      <c r="AL20" s="10" t="s">
        <v>70</v>
      </c>
      <c r="AM20" s="10" t="s">
        <v>94</v>
      </c>
      <c r="AN20" s="11"/>
      <c r="AO20" s="10" t="s">
        <v>65</v>
      </c>
      <c r="AP20" s="10" t="s">
        <v>66</v>
      </c>
      <c r="AQ20" s="11"/>
      <c r="AR20" s="10" t="s">
        <v>74</v>
      </c>
      <c r="AS20" s="10" t="s">
        <v>74</v>
      </c>
      <c r="AT20" s="10" t="s">
        <v>74</v>
      </c>
      <c r="AU20" s="10" t="s">
        <v>74</v>
      </c>
      <c r="AV20" s="10" t="s">
        <v>74</v>
      </c>
      <c r="AW20" s="10" t="s">
        <v>74</v>
      </c>
      <c r="AX20" s="10" t="s">
        <v>69</v>
      </c>
      <c r="AY20" s="10" t="s">
        <v>66</v>
      </c>
      <c r="AZ20" s="10" t="s">
        <v>95</v>
      </c>
      <c r="BA20" s="11"/>
      <c r="BB20" s="10" t="s">
        <v>87</v>
      </c>
      <c r="BC20" s="11"/>
      <c r="BD20" s="10">
        <v>3711.0</v>
      </c>
    </row>
    <row r="21">
      <c r="A21" s="8">
        <v>45307.62944444444</v>
      </c>
      <c r="B21" s="9">
        <v>45307.62981481481</v>
      </c>
      <c r="C21" s="10" t="s">
        <v>50</v>
      </c>
      <c r="D21" s="10" t="s">
        <v>116</v>
      </c>
      <c r="E21" s="10">
        <v>100.0</v>
      </c>
      <c r="F21" s="10">
        <v>31.0</v>
      </c>
      <c r="G21" s="10" t="b">
        <v>1</v>
      </c>
      <c r="H21" s="9">
        <v>45307.62981481481</v>
      </c>
      <c r="I21" s="10" t="s">
        <v>117</v>
      </c>
      <c r="J21" s="11"/>
      <c r="K21" s="11"/>
      <c r="L21" s="11"/>
      <c r="M21" s="11"/>
      <c r="N21" s="10">
        <v>43.2294</v>
      </c>
      <c r="O21" s="10">
        <v>-123.2392</v>
      </c>
      <c r="P21" s="10" t="s">
        <v>53</v>
      </c>
      <c r="Q21" s="10" t="s">
        <v>54</v>
      </c>
      <c r="R21" s="10" t="s">
        <v>55</v>
      </c>
      <c r="S21" s="10" t="s">
        <v>56</v>
      </c>
      <c r="T21" s="10" t="s">
        <v>108</v>
      </c>
      <c r="U21" s="10" t="s">
        <v>78</v>
      </c>
      <c r="V21" s="11"/>
      <c r="W21" s="10" t="s">
        <v>79</v>
      </c>
      <c r="X21" s="10" t="s">
        <v>118</v>
      </c>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row>
    <row r="22">
      <c r="A22" s="8">
        <v>45307.62662037037</v>
      </c>
      <c r="B22" s="9">
        <v>45307.63880787037</v>
      </c>
      <c r="C22" s="10" t="s">
        <v>50</v>
      </c>
      <c r="D22" s="10" t="s">
        <v>110</v>
      </c>
      <c r="E22" s="10">
        <v>100.0</v>
      </c>
      <c r="F22" s="10">
        <v>1052.0</v>
      </c>
      <c r="G22" s="10" t="b">
        <v>1</v>
      </c>
      <c r="H22" s="9">
        <v>45307.63880787037</v>
      </c>
      <c r="I22" s="10" t="s">
        <v>111</v>
      </c>
      <c r="J22" s="11"/>
      <c r="K22" s="11"/>
      <c r="L22" s="11"/>
      <c r="M22" s="11"/>
      <c r="N22" s="10">
        <v>33.9212</v>
      </c>
      <c r="O22" s="10">
        <v>-118.1424</v>
      </c>
      <c r="P22" s="10" t="s">
        <v>53</v>
      </c>
      <c r="Q22" s="10" t="s">
        <v>54</v>
      </c>
      <c r="R22" s="10" t="s">
        <v>55</v>
      </c>
      <c r="S22" s="10" t="s">
        <v>98</v>
      </c>
      <c r="T22" s="10" t="s">
        <v>57</v>
      </c>
      <c r="U22" s="10" t="s">
        <v>58</v>
      </c>
      <c r="V22" s="11"/>
      <c r="W22" s="10" t="s">
        <v>59</v>
      </c>
      <c r="X22" s="10" t="s">
        <v>92</v>
      </c>
      <c r="Y22" s="11"/>
      <c r="Z22" s="10" t="s">
        <v>81</v>
      </c>
      <c r="AA22" s="10" t="s">
        <v>112</v>
      </c>
      <c r="AB22" s="10" t="s">
        <v>63</v>
      </c>
      <c r="AC22" s="11"/>
      <c r="AD22" s="10" t="s">
        <v>66</v>
      </c>
      <c r="AE22" s="10" t="s">
        <v>66</v>
      </c>
      <c r="AF22" s="10" t="s">
        <v>83</v>
      </c>
      <c r="AG22" s="11"/>
      <c r="AH22" s="11"/>
      <c r="AI22" s="10" t="s">
        <v>66</v>
      </c>
      <c r="AJ22" s="10" t="s">
        <v>69</v>
      </c>
      <c r="AK22" s="11"/>
      <c r="AL22" s="10" t="s">
        <v>70</v>
      </c>
      <c r="AM22" s="10" t="s">
        <v>103</v>
      </c>
      <c r="AN22" s="11"/>
      <c r="AO22" s="10" t="s">
        <v>66</v>
      </c>
      <c r="AP22" s="10" t="s">
        <v>66</v>
      </c>
      <c r="AQ22" s="11"/>
      <c r="AR22" s="10" t="s">
        <v>74</v>
      </c>
      <c r="AS22" s="10" t="s">
        <v>74</v>
      </c>
      <c r="AT22" s="10" t="s">
        <v>74</v>
      </c>
      <c r="AU22" s="10" t="s">
        <v>72</v>
      </c>
      <c r="AV22" s="10" t="s">
        <v>113</v>
      </c>
      <c r="AW22" s="10" t="s">
        <v>74</v>
      </c>
      <c r="AX22" s="10" t="s">
        <v>69</v>
      </c>
      <c r="AY22" s="10" t="s">
        <v>66</v>
      </c>
      <c r="AZ22" s="10" t="s">
        <v>114</v>
      </c>
      <c r="BA22" s="11"/>
      <c r="BB22" s="10" t="s">
        <v>87</v>
      </c>
      <c r="BC22" s="10" t="s">
        <v>115</v>
      </c>
      <c r="BD22" s="10">
        <v>9843.0</v>
      </c>
    </row>
    <row r="23">
      <c r="A23" s="8">
        <v>45307.680763888886</v>
      </c>
      <c r="B23" s="9">
        <v>45307.68572916667</v>
      </c>
      <c r="C23" s="10" t="s">
        <v>50</v>
      </c>
      <c r="D23" s="10" t="s">
        <v>119</v>
      </c>
      <c r="E23" s="10">
        <v>100.0</v>
      </c>
      <c r="F23" s="10">
        <v>429.0</v>
      </c>
      <c r="G23" s="10" t="b">
        <v>1</v>
      </c>
      <c r="H23" s="9">
        <v>45307.685740740744</v>
      </c>
      <c r="I23" s="10" t="s">
        <v>122</v>
      </c>
      <c r="J23" s="11"/>
      <c r="K23" s="11"/>
      <c r="L23" s="11"/>
      <c r="M23" s="11"/>
      <c r="N23" s="10">
        <v>36.2709</v>
      </c>
      <c r="O23" s="10">
        <v>-115.28</v>
      </c>
      <c r="P23" s="10" t="s">
        <v>53</v>
      </c>
      <c r="Q23" s="10" t="s">
        <v>54</v>
      </c>
      <c r="R23" s="10" t="s">
        <v>55</v>
      </c>
      <c r="S23" s="10" t="s">
        <v>98</v>
      </c>
      <c r="T23" s="10" t="s">
        <v>57</v>
      </c>
      <c r="U23" s="10" t="s">
        <v>121</v>
      </c>
      <c r="V23" s="11"/>
      <c r="W23" s="10" t="s">
        <v>79</v>
      </c>
      <c r="X23" s="10" t="s">
        <v>109</v>
      </c>
      <c r="Y23" s="11"/>
      <c r="Z23" s="10" t="s">
        <v>99</v>
      </c>
      <c r="AA23" s="10" t="s">
        <v>100</v>
      </c>
      <c r="AB23" s="10" t="s">
        <v>63</v>
      </c>
      <c r="AC23" s="11"/>
      <c r="AD23" s="10" t="s">
        <v>65</v>
      </c>
      <c r="AE23" s="10" t="s">
        <v>66</v>
      </c>
      <c r="AF23" s="10" t="s">
        <v>83</v>
      </c>
      <c r="AG23" s="11"/>
      <c r="AH23" s="11"/>
      <c r="AI23" s="10" t="s">
        <v>69</v>
      </c>
      <c r="AJ23" s="10" t="s">
        <v>69</v>
      </c>
      <c r="AK23" s="11"/>
      <c r="AL23" s="10" t="s">
        <v>123</v>
      </c>
      <c r="AM23" s="10" t="s">
        <v>124</v>
      </c>
      <c r="AN23" s="11"/>
      <c r="AO23" s="10" t="s">
        <v>65</v>
      </c>
      <c r="AP23" s="10" t="s">
        <v>66</v>
      </c>
      <c r="AQ23" s="11"/>
      <c r="AR23" s="10" t="s">
        <v>74</v>
      </c>
      <c r="AS23" s="10" t="s">
        <v>72</v>
      </c>
      <c r="AT23" s="10" t="s">
        <v>74</v>
      </c>
      <c r="AU23" s="10" t="s">
        <v>113</v>
      </c>
      <c r="AV23" s="10" t="s">
        <v>113</v>
      </c>
      <c r="AW23" s="10" t="s">
        <v>74</v>
      </c>
      <c r="AX23" s="10" t="s">
        <v>65</v>
      </c>
      <c r="AY23" s="10" t="s">
        <v>69</v>
      </c>
      <c r="AZ23" s="10" t="s">
        <v>125</v>
      </c>
      <c r="BA23" s="11"/>
      <c r="BB23" s="10" t="s">
        <v>87</v>
      </c>
      <c r="BC23" s="10" t="s">
        <v>126</v>
      </c>
      <c r="BD23" s="10">
        <v>5928.0</v>
      </c>
    </row>
    <row r="24">
      <c r="A24" s="8">
        <v>45308.50346064815</v>
      </c>
      <c r="B24" s="9">
        <v>45308.50377314815</v>
      </c>
      <c r="C24" s="10" t="s">
        <v>983</v>
      </c>
      <c r="D24" s="11"/>
      <c r="E24" s="10">
        <v>100.0</v>
      </c>
      <c r="F24" s="10">
        <v>27.0</v>
      </c>
      <c r="G24" s="10" t="b">
        <v>1</v>
      </c>
      <c r="H24" s="9">
        <v>45308.50378472222</v>
      </c>
      <c r="I24" s="10" t="s">
        <v>1000</v>
      </c>
      <c r="J24" s="11"/>
      <c r="K24" s="11"/>
      <c r="L24" s="11"/>
      <c r="M24" s="11"/>
      <c r="N24" s="10">
        <v>34.7441</v>
      </c>
      <c r="O24" s="10">
        <v>-82.7948</v>
      </c>
      <c r="P24" s="10" t="s">
        <v>985</v>
      </c>
      <c r="Q24" s="10" t="s">
        <v>54</v>
      </c>
      <c r="R24" s="10" t="s">
        <v>55</v>
      </c>
      <c r="S24" s="10" t="s">
        <v>992</v>
      </c>
      <c r="T24" s="10" t="s">
        <v>57</v>
      </c>
      <c r="U24" s="10" t="s">
        <v>58</v>
      </c>
      <c r="V24" s="11"/>
      <c r="W24" s="10" t="s">
        <v>79</v>
      </c>
      <c r="X24" s="10" t="s">
        <v>109</v>
      </c>
      <c r="Y24" s="11"/>
      <c r="Z24" s="10" t="s">
        <v>99</v>
      </c>
      <c r="AA24" s="10" t="s">
        <v>100</v>
      </c>
      <c r="AB24" s="10" t="s">
        <v>63</v>
      </c>
      <c r="AC24" s="10" t="s">
        <v>151</v>
      </c>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row>
    <row r="25">
      <c r="A25" s="8">
        <v>45308.50381944444</v>
      </c>
      <c r="B25" s="9">
        <v>45308.50408564815</v>
      </c>
      <c r="C25" s="10" t="s">
        <v>983</v>
      </c>
      <c r="D25" s="11"/>
      <c r="E25" s="10">
        <v>100.0</v>
      </c>
      <c r="F25" s="10">
        <v>23.0</v>
      </c>
      <c r="G25" s="10" t="b">
        <v>1</v>
      </c>
      <c r="H25" s="9">
        <v>45308.50409722222</v>
      </c>
      <c r="I25" s="10" t="s">
        <v>1001</v>
      </c>
      <c r="J25" s="11"/>
      <c r="K25" s="11"/>
      <c r="L25" s="11"/>
      <c r="M25" s="11"/>
      <c r="N25" s="10">
        <v>34.7441</v>
      </c>
      <c r="O25" s="10">
        <v>-82.7948</v>
      </c>
      <c r="P25" s="10" t="s">
        <v>985</v>
      </c>
      <c r="Q25" s="10" t="s">
        <v>54</v>
      </c>
      <c r="R25" s="10" t="s">
        <v>55</v>
      </c>
      <c r="S25" s="10" t="s">
        <v>992</v>
      </c>
      <c r="T25" s="10" t="s">
        <v>961</v>
      </c>
      <c r="U25" s="10" t="s">
        <v>58</v>
      </c>
      <c r="V25" s="11"/>
      <c r="W25" s="10" t="s">
        <v>79</v>
      </c>
      <c r="X25" s="10" t="s">
        <v>80</v>
      </c>
      <c r="Y25" s="11"/>
      <c r="Z25" s="10" t="s">
        <v>99</v>
      </c>
      <c r="AA25" s="10" t="s">
        <v>100</v>
      </c>
      <c r="AB25" s="10" t="s">
        <v>63</v>
      </c>
      <c r="AC25" s="10" t="s">
        <v>64</v>
      </c>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row>
    <row r="26">
      <c r="A26" s="8">
        <v>45308.504583333335</v>
      </c>
      <c r="B26" s="9">
        <v>45308.507418981484</v>
      </c>
      <c r="C26" s="10" t="s">
        <v>983</v>
      </c>
      <c r="D26" s="11"/>
      <c r="E26" s="10">
        <v>100.0</v>
      </c>
      <c r="F26" s="10">
        <v>245.0</v>
      </c>
      <c r="G26" s="10" t="b">
        <v>1</v>
      </c>
      <c r="H26" s="9">
        <v>45308.50743055555</v>
      </c>
      <c r="I26" s="10" t="s">
        <v>1002</v>
      </c>
      <c r="J26" s="11"/>
      <c r="K26" s="11"/>
      <c r="L26" s="11"/>
      <c r="M26" s="11"/>
      <c r="N26" s="10">
        <v>34.7441</v>
      </c>
      <c r="O26" s="10">
        <v>-82.7948</v>
      </c>
      <c r="P26" s="10" t="s">
        <v>985</v>
      </c>
      <c r="Q26" s="10" t="s">
        <v>54</v>
      </c>
      <c r="R26" s="10" t="s">
        <v>55</v>
      </c>
      <c r="S26" s="10" t="s">
        <v>992</v>
      </c>
      <c r="T26" s="10" t="s">
        <v>57</v>
      </c>
      <c r="U26" s="10" t="s">
        <v>220</v>
      </c>
      <c r="V26" s="11"/>
      <c r="W26" s="10" t="s">
        <v>138</v>
      </c>
      <c r="X26" s="10" t="s">
        <v>109</v>
      </c>
      <c r="Y26" s="11"/>
      <c r="Z26" s="10" t="s">
        <v>99</v>
      </c>
      <c r="AA26" s="10" t="s">
        <v>100</v>
      </c>
      <c r="AB26" s="10" t="s">
        <v>63</v>
      </c>
      <c r="AC26" s="10" t="s">
        <v>64</v>
      </c>
      <c r="AD26" s="10" t="s">
        <v>65</v>
      </c>
      <c r="AE26" s="10" t="s">
        <v>69</v>
      </c>
      <c r="AF26" s="11"/>
      <c r="AG26" s="10" t="s">
        <v>102</v>
      </c>
      <c r="AH26" s="11"/>
      <c r="AI26" s="10" t="s">
        <v>69</v>
      </c>
      <c r="AJ26" s="10" t="s">
        <v>69</v>
      </c>
      <c r="AK26" s="11"/>
      <c r="AL26" s="10" t="s">
        <v>146</v>
      </c>
      <c r="AM26" s="10" t="s">
        <v>71</v>
      </c>
      <c r="AN26" s="11"/>
      <c r="AO26" s="10" t="s">
        <v>66</v>
      </c>
      <c r="AP26" s="10" t="s">
        <v>66</v>
      </c>
      <c r="AQ26" s="11"/>
      <c r="AR26" s="10" t="s">
        <v>73</v>
      </c>
      <c r="AS26" s="10" t="s">
        <v>74</v>
      </c>
      <c r="AT26" s="10" t="s">
        <v>74</v>
      </c>
      <c r="AU26" s="10" t="s">
        <v>74</v>
      </c>
      <c r="AV26" s="10" t="s">
        <v>73</v>
      </c>
      <c r="AW26" s="10" t="s">
        <v>74</v>
      </c>
      <c r="AX26" s="10" t="s">
        <v>69</v>
      </c>
      <c r="AY26" s="10" t="s">
        <v>66</v>
      </c>
      <c r="AZ26" s="10" t="s">
        <v>1003</v>
      </c>
      <c r="BA26" s="11"/>
      <c r="BB26" s="10" t="s">
        <v>87</v>
      </c>
      <c r="BC26" s="11"/>
      <c r="BD26" s="10">
        <v>5378.0</v>
      </c>
    </row>
    <row r="27">
      <c r="A27" s="8">
        <v>45307.60270833333</v>
      </c>
      <c r="B27" s="9">
        <v>45307.60275462963</v>
      </c>
      <c r="C27" s="10" t="s">
        <v>50</v>
      </c>
      <c r="D27" s="10" t="s">
        <v>1004</v>
      </c>
      <c r="E27" s="10">
        <v>4.0</v>
      </c>
      <c r="F27" s="10">
        <v>4.0</v>
      </c>
      <c r="G27" s="10" t="b">
        <v>0</v>
      </c>
      <c r="H27" s="9">
        <v>45314.60318287037</v>
      </c>
      <c r="I27" s="10" t="s">
        <v>1005</v>
      </c>
      <c r="J27" s="11"/>
      <c r="K27" s="11"/>
      <c r="L27" s="11"/>
      <c r="M27" s="11"/>
      <c r="N27" s="11"/>
      <c r="O27" s="11"/>
      <c r="P27" s="10" t="s">
        <v>53</v>
      </c>
      <c r="Q27" s="10" t="s">
        <v>54</v>
      </c>
      <c r="R27" s="10" t="s">
        <v>55</v>
      </c>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row>
    <row r="28">
      <c r="A28" s="8">
        <v>45307.61398148148</v>
      </c>
      <c r="B28" s="9">
        <v>45307.62464120371</v>
      </c>
      <c r="C28" s="10" t="s">
        <v>50</v>
      </c>
      <c r="D28" s="10" t="s">
        <v>96</v>
      </c>
      <c r="E28" s="10">
        <v>30.0</v>
      </c>
      <c r="F28" s="10">
        <v>921.0</v>
      </c>
      <c r="G28" s="10" t="b">
        <v>0</v>
      </c>
      <c r="H28" s="9">
        <v>45314.62469907408</v>
      </c>
      <c r="I28" s="10" t="s">
        <v>97</v>
      </c>
      <c r="J28" s="11"/>
      <c r="K28" s="11"/>
      <c r="L28" s="11"/>
      <c r="M28" s="11"/>
      <c r="N28" s="11"/>
      <c r="O28" s="11"/>
      <c r="P28" s="10" t="s">
        <v>53</v>
      </c>
      <c r="Q28" s="10" t="s">
        <v>54</v>
      </c>
      <c r="R28" s="10" t="s">
        <v>55</v>
      </c>
      <c r="S28" s="10" t="s">
        <v>98</v>
      </c>
      <c r="T28" s="10" t="s">
        <v>57</v>
      </c>
      <c r="U28" s="10" t="s">
        <v>78</v>
      </c>
      <c r="V28" s="11"/>
      <c r="W28" s="10" t="s">
        <v>79</v>
      </c>
      <c r="X28" s="10" t="s">
        <v>92</v>
      </c>
      <c r="Y28" s="11"/>
      <c r="Z28" s="10" t="s">
        <v>99</v>
      </c>
      <c r="AA28" s="10" t="s">
        <v>100</v>
      </c>
      <c r="AB28" s="10" t="s">
        <v>63</v>
      </c>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row>
    <row r="29">
      <c r="A29" s="8">
        <v>45307.623715277776</v>
      </c>
      <c r="B29" s="9">
        <v>45307.62564814815</v>
      </c>
      <c r="C29" s="10" t="s">
        <v>50</v>
      </c>
      <c r="D29" s="10" t="s">
        <v>106</v>
      </c>
      <c r="E29" s="10">
        <v>28.0</v>
      </c>
      <c r="F29" s="10">
        <v>166.0</v>
      </c>
      <c r="G29" s="10" t="b">
        <v>0</v>
      </c>
      <c r="H29" s="9">
        <v>45314.62569444445</v>
      </c>
      <c r="I29" s="10" t="s">
        <v>107</v>
      </c>
      <c r="J29" s="11"/>
      <c r="K29" s="11"/>
      <c r="L29" s="11"/>
      <c r="M29" s="11"/>
      <c r="N29" s="11"/>
      <c r="O29" s="11"/>
      <c r="P29" s="10" t="s">
        <v>53</v>
      </c>
      <c r="Q29" s="10" t="s">
        <v>54</v>
      </c>
      <c r="R29" s="10" t="s">
        <v>55</v>
      </c>
      <c r="S29" s="10" t="s">
        <v>98</v>
      </c>
      <c r="T29" s="10" t="s">
        <v>108</v>
      </c>
      <c r="U29" s="10" t="s">
        <v>78</v>
      </c>
      <c r="V29" s="11"/>
      <c r="W29" s="10" t="s">
        <v>79</v>
      </c>
      <c r="X29" s="10" t="s">
        <v>109</v>
      </c>
      <c r="Y29" s="11"/>
      <c r="Z29" s="10" t="s">
        <v>81</v>
      </c>
      <c r="AA29" s="10" t="s">
        <v>100</v>
      </c>
      <c r="AB29" s="10" t="s">
        <v>63</v>
      </c>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row>
    <row r="30">
      <c r="A30" s="8">
        <v>45307.677256944444</v>
      </c>
      <c r="B30" s="9">
        <v>45307.68072916667</v>
      </c>
      <c r="C30" s="10" t="s">
        <v>50</v>
      </c>
      <c r="D30" s="10" t="s">
        <v>119</v>
      </c>
      <c r="E30" s="10">
        <v>30.0</v>
      </c>
      <c r="F30" s="10">
        <v>300.0</v>
      </c>
      <c r="G30" s="10" t="b">
        <v>0</v>
      </c>
      <c r="H30" s="9">
        <v>45314.680810185186</v>
      </c>
      <c r="I30" s="10" t="s">
        <v>120</v>
      </c>
      <c r="J30" s="11"/>
      <c r="K30" s="11"/>
      <c r="L30" s="11"/>
      <c r="M30" s="11"/>
      <c r="N30" s="11"/>
      <c r="O30" s="11"/>
      <c r="P30" s="10" t="s">
        <v>53</v>
      </c>
      <c r="Q30" s="10" t="s">
        <v>54</v>
      </c>
      <c r="R30" s="10" t="s">
        <v>55</v>
      </c>
      <c r="S30" s="10" t="s">
        <v>98</v>
      </c>
      <c r="T30" s="10" t="s">
        <v>57</v>
      </c>
      <c r="U30" s="10" t="s">
        <v>121</v>
      </c>
      <c r="V30" s="11"/>
      <c r="W30" s="10" t="s">
        <v>79</v>
      </c>
      <c r="X30" s="10" t="s">
        <v>109</v>
      </c>
      <c r="Y30" s="11"/>
      <c r="Z30" s="10" t="s">
        <v>99</v>
      </c>
      <c r="AA30" s="10" t="s">
        <v>100</v>
      </c>
      <c r="AB30" s="10" t="s">
        <v>63</v>
      </c>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row>
    <row r="31">
      <c r="A31" s="8">
        <v>45315.388761574075</v>
      </c>
      <c r="B31" s="9">
        <v>45315.38921296296</v>
      </c>
      <c r="C31" s="10" t="s">
        <v>50</v>
      </c>
      <c r="D31" s="10" t="s">
        <v>127</v>
      </c>
      <c r="E31" s="10">
        <v>100.0</v>
      </c>
      <c r="F31" s="10">
        <v>38.0</v>
      </c>
      <c r="G31" s="10" t="b">
        <v>1</v>
      </c>
      <c r="H31" s="9">
        <v>45315.38921296296</v>
      </c>
      <c r="I31" s="10" t="s">
        <v>128</v>
      </c>
      <c r="J31" s="11"/>
      <c r="K31" s="11"/>
      <c r="L31" s="11"/>
      <c r="M31" s="11"/>
      <c r="N31" s="10">
        <v>39.869</v>
      </c>
      <c r="O31" s="10">
        <v>-104.9767</v>
      </c>
      <c r="P31" s="10" t="s">
        <v>53</v>
      </c>
      <c r="Q31" s="10" t="s">
        <v>54</v>
      </c>
      <c r="R31" s="10" t="s">
        <v>55</v>
      </c>
      <c r="S31" s="10" t="s">
        <v>98</v>
      </c>
      <c r="T31" s="10" t="s">
        <v>108</v>
      </c>
      <c r="U31" s="10" t="s">
        <v>78</v>
      </c>
      <c r="V31" s="11"/>
      <c r="W31" s="10" t="s">
        <v>59</v>
      </c>
      <c r="X31" s="10" t="s">
        <v>118</v>
      </c>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row>
    <row r="32">
      <c r="A32" s="8">
        <v>45315.39121527778</v>
      </c>
      <c r="B32" s="9">
        <v>45315.399363425924</v>
      </c>
      <c r="C32" s="10" t="s">
        <v>50</v>
      </c>
      <c r="D32" s="10" t="s">
        <v>141</v>
      </c>
      <c r="E32" s="10">
        <v>100.0</v>
      </c>
      <c r="F32" s="10">
        <v>703.0</v>
      </c>
      <c r="G32" s="10" t="b">
        <v>1</v>
      </c>
      <c r="H32" s="9">
        <v>45315.399375</v>
      </c>
      <c r="I32" s="10" t="s">
        <v>142</v>
      </c>
      <c r="J32" s="11"/>
      <c r="K32" s="11"/>
      <c r="L32" s="11"/>
      <c r="M32" s="11"/>
      <c r="N32" s="10">
        <v>34.6011</v>
      </c>
      <c r="O32" s="10">
        <v>-112.3259</v>
      </c>
      <c r="P32" s="10" t="s">
        <v>53</v>
      </c>
      <c r="Q32" s="10" t="s">
        <v>54</v>
      </c>
      <c r="R32" s="10" t="s">
        <v>55</v>
      </c>
      <c r="S32" s="10" t="s">
        <v>98</v>
      </c>
      <c r="T32" s="10" t="s">
        <v>57</v>
      </c>
      <c r="U32" s="10" t="s">
        <v>78</v>
      </c>
      <c r="V32" s="11"/>
      <c r="W32" s="10" t="s">
        <v>59</v>
      </c>
      <c r="X32" s="10" t="s">
        <v>109</v>
      </c>
      <c r="Y32" s="11"/>
      <c r="Z32" s="10" t="s">
        <v>99</v>
      </c>
      <c r="AA32" s="10" t="s">
        <v>112</v>
      </c>
      <c r="AB32" s="10" t="s">
        <v>63</v>
      </c>
      <c r="AC32" s="10" t="s">
        <v>64</v>
      </c>
      <c r="AD32" s="10" t="s">
        <v>66</v>
      </c>
      <c r="AE32" s="10" t="s">
        <v>66</v>
      </c>
      <c r="AF32" s="10" t="s">
        <v>83</v>
      </c>
      <c r="AG32" s="11"/>
      <c r="AH32" s="11"/>
      <c r="AI32" s="10" t="s">
        <v>69</v>
      </c>
      <c r="AJ32" s="10" t="s">
        <v>69</v>
      </c>
      <c r="AK32" s="11"/>
      <c r="AL32" s="10" t="s">
        <v>123</v>
      </c>
      <c r="AM32" s="10" t="s">
        <v>124</v>
      </c>
      <c r="AN32" s="11"/>
      <c r="AO32" s="10" t="s">
        <v>65</v>
      </c>
      <c r="AP32" s="10" t="s">
        <v>66</v>
      </c>
      <c r="AQ32" s="11"/>
      <c r="AR32" s="10" t="s">
        <v>74</v>
      </c>
      <c r="AS32" s="10" t="s">
        <v>74</v>
      </c>
      <c r="AT32" s="10" t="s">
        <v>74</v>
      </c>
      <c r="AU32" s="10" t="s">
        <v>74</v>
      </c>
      <c r="AV32" s="10" t="s">
        <v>74</v>
      </c>
      <c r="AW32" s="10" t="s">
        <v>74</v>
      </c>
      <c r="AX32" s="10" t="s">
        <v>69</v>
      </c>
      <c r="AY32" s="10" t="s">
        <v>66</v>
      </c>
      <c r="AZ32" s="10" t="s">
        <v>143</v>
      </c>
      <c r="BA32" s="11"/>
      <c r="BB32" s="10" t="s">
        <v>87</v>
      </c>
      <c r="BC32" s="10" t="s">
        <v>140</v>
      </c>
      <c r="BD32" s="10">
        <v>5486.0</v>
      </c>
    </row>
    <row r="33">
      <c r="A33" s="8">
        <v>45315.39664351852</v>
      </c>
      <c r="B33" s="9">
        <v>45315.400613425925</v>
      </c>
      <c r="C33" s="10" t="s">
        <v>50</v>
      </c>
      <c r="D33" s="10" t="s">
        <v>149</v>
      </c>
      <c r="E33" s="10">
        <v>100.0</v>
      </c>
      <c r="F33" s="10">
        <v>343.0</v>
      </c>
      <c r="G33" s="10" t="b">
        <v>1</v>
      </c>
      <c r="H33" s="9">
        <v>45315.400625</v>
      </c>
      <c r="I33" s="10" t="s">
        <v>150</v>
      </c>
      <c r="J33" s="11"/>
      <c r="K33" s="11"/>
      <c r="L33" s="11"/>
      <c r="M33" s="11"/>
      <c r="N33" s="10">
        <v>27.7889</v>
      </c>
      <c r="O33" s="10">
        <v>-82.7192</v>
      </c>
      <c r="P33" s="10" t="s">
        <v>53</v>
      </c>
      <c r="Q33" s="10" t="s">
        <v>54</v>
      </c>
      <c r="R33" s="10" t="s">
        <v>55</v>
      </c>
      <c r="S33" s="10" t="s">
        <v>98</v>
      </c>
      <c r="T33" s="10" t="s">
        <v>57</v>
      </c>
      <c r="U33" s="10" t="s">
        <v>78</v>
      </c>
      <c r="V33" s="11"/>
      <c r="W33" s="10" t="s">
        <v>59</v>
      </c>
      <c r="X33" s="10" t="s">
        <v>80</v>
      </c>
      <c r="Y33" s="11"/>
      <c r="Z33" s="10" t="s">
        <v>61</v>
      </c>
      <c r="AA33" s="10" t="s">
        <v>62</v>
      </c>
      <c r="AB33" s="10" t="s">
        <v>63</v>
      </c>
      <c r="AC33" s="10" t="s">
        <v>151</v>
      </c>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row>
    <row r="34">
      <c r="A34" s="8">
        <v>45315.38989583333</v>
      </c>
      <c r="B34" s="9">
        <v>45315.40131944444</v>
      </c>
      <c r="C34" s="10" t="s">
        <v>50</v>
      </c>
      <c r="D34" s="10" t="s">
        <v>136</v>
      </c>
      <c r="E34" s="10">
        <v>100.0</v>
      </c>
      <c r="F34" s="10">
        <v>987.0</v>
      </c>
      <c r="G34" s="10" t="b">
        <v>1</v>
      </c>
      <c r="H34" s="9">
        <v>45315.40133101852</v>
      </c>
      <c r="I34" s="10" t="s">
        <v>137</v>
      </c>
      <c r="J34" s="11"/>
      <c r="K34" s="11"/>
      <c r="L34" s="11"/>
      <c r="M34" s="11"/>
      <c r="N34" s="10">
        <v>17.3724</v>
      </c>
      <c r="O34" s="10">
        <v>78.4378</v>
      </c>
      <c r="P34" s="10" t="s">
        <v>53</v>
      </c>
      <c r="Q34" s="10" t="s">
        <v>54</v>
      </c>
      <c r="R34" s="10" t="s">
        <v>55</v>
      </c>
      <c r="S34" s="10" t="s">
        <v>56</v>
      </c>
      <c r="T34" s="10" t="s">
        <v>57</v>
      </c>
      <c r="U34" s="10" t="s">
        <v>58</v>
      </c>
      <c r="V34" s="11"/>
      <c r="W34" s="10" t="s">
        <v>138</v>
      </c>
      <c r="X34" s="10" t="s">
        <v>80</v>
      </c>
      <c r="Y34" s="11"/>
      <c r="Z34" s="10" t="s">
        <v>99</v>
      </c>
      <c r="AA34" s="10" t="s">
        <v>93</v>
      </c>
      <c r="AB34" s="10" t="s">
        <v>63</v>
      </c>
      <c r="AC34" s="10" t="s">
        <v>64</v>
      </c>
      <c r="AD34" s="10" t="s">
        <v>66</v>
      </c>
      <c r="AE34" s="10" t="s">
        <v>66</v>
      </c>
      <c r="AF34" s="10" t="s">
        <v>83</v>
      </c>
      <c r="AG34" s="11"/>
      <c r="AH34" s="11"/>
      <c r="AI34" s="10" t="s">
        <v>66</v>
      </c>
      <c r="AJ34" s="10" t="s">
        <v>69</v>
      </c>
      <c r="AK34" s="11"/>
      <c r="AL34" s="10" t="s">
        <v>70</v>
      </c>
      <c r="AM34" s="10" t="s">
        <v>124</v>
      </c>
      <c r="AN34" s="11"/>
      <c r="AO34" s="10" t="s">
        <v>66</v>
      </c>
      <c r="AP34" s="10" t="s">
        <v>66</v>
      </c>
      <c r="AQ34" s="11"/>
      <c r="AR34" s="10" t="s">
        <v>74</v>
      </c>
      <c r="AS34" s="10" t="s">
        <v>74</v>
      </c>
      <c r="AT34" s="10" t="s">
        <v>72</v>
      </c>
      <c r="AU34" s="10" t="s">
        <v>74</v>
      </c>
      <c r="AV34" s="10" t="s">
        <v>74</v>
      </c>
      <c r="AW34" s="10" t="s">
        <v>74</v>
      </c>
      <c r="AX34" s="10" t="s">
        <v>69</v>
      </c>
      <c r="AY34" s="10" t="s">
        <v>66</v>
      </c>
      <c r="AZ34" s="10" t="s">
        <v>139</v>
      </c>
      <c r="BA34" s="11"/>
      <c r="BB34" s="10" t="s">
        <v>87</v>
      </c>
      <c r="BC34" s="10" t="s">
        <v>140</v>
      </c>
      <c r="BD34" s="10">
        <v>4218.0</v>
      </c>
    </row>
    <row r="35">
      <c r="A35" s="8">
        <v>45315.38916666667</v>
      </c>
      <c r="B35" s="9">
        <v>45315.40212962963</v>
      </c>
      <c r="C35" s="10" t="s">
        <v>50</v>
      </c>
      <c r="D35" s="10" t="s">
        <v>129</v>
      </c>
      <c r="E35" s="10">
        <v>100.0</v>
      </c>
      <c r="F35" s="10">
        <v>1119.0</v>
      </c>
      <c r="G35" s="10" t="b">
        <v>1</v>
      </c>
      <c r="H35" s="9">
        <v>45315.402141203704</v>
      </c>
      <c r="I35" s="10" t="s">
        <v>130</v>
      </c>
      <c r="J35" s="11"/>
      <c r="K35" s="11"/>
      <c r="L35" s="11"/>
      <c r="M35" s="11"/>
      <c r="N35" s="10">
        <v>8.1832</v>
      </c>
      <c r="O35" s="10">
        <v>77.4277</v>
      </c>
      <c r="P35" s="10" t="s">
        <v>53</v>
      </c>
      <c r="Q35" s="10" t="s">
        <v>54</v>
      </c>
      <c r="R35" s="10" t="s">
        <v>55</v>
      </c>
      <c r="S35" s="10" t="s">
        <v>56</v>
      </c>
      <c r="T35" s="10" t="s">
        <v>57</v>
      </c>
      <c r="U35" s="10" t="s">
        <v>58</v>
      </c>
      <c r="V35" s="11"/>
      <c r="W35" s="10" t="s">
        <v>59</v>
      </c>
      <c r="X35" s="10" t="s">
        <v>92</v>
      </c>
      <c r="Y35" s="11"/>
      <c r="Z35" s="10" t="s">
        <v>81</v>
      </c>
      <c r="AA35" s="10" t="s">
        <v>100</v>
      </c>
      <c r="AB35" s="10" t="s">
        <v>63</v>
      </c>
      <c r="AC35" s="10" t="s">
        <v>64</v>
      </c>
      <c r="AD35" s="10" t="s">
        <v>66</v>
      </c>
      <c r="AE35" s="10" t="s">
        <v>66</v>
      </c>
      <c r="AF35" s="10" t="s">
        <v>83</v>
      </c>
      <c r="AG35" s="11"/>
      <c r="AH35" s="11"/>
      <c r="AI35" s="10" t="s">
        <v>66</v>
      </c>
      <c r="AJ35" s="10" t="s">
        <v>69</v>
      </c>
      <c r="AK35" s="11"/>
      <c r="AL35" s="10" t="s">
        <v>123</v>
      </c>
      <c r="AM35" s="10" t="s">
        <v>131</v>
      </c>
      <c r="AN35" s="11"/>
      <c r="AO35" s="10" t="s">
        <v>66</v>
      </c>
      <c r="AP35" s="10" t="s">
        <v>66</v>
      </c>
      <c r="AQ35" s="11"/>
      <c r="AR35" s="10" t="s">
        <v>74</v>
      </c>
      <c r="AS35" s="10" t="s">
        <v>74</v>
      </c>
      <c r="AT35" s="10" t="s">
        <v>74</v>
      </c>
      <c r="AU35" s="10" t="s">
        <v>74</v>
      </c>
      <c r="AV35" s="10" t="s">
        <v>72</v>
      </c>
      <c r="AW35" s="10" t="s">
        <v>74</v>
      </c>
      <c r="AX35" s="10" t="s">
        <v>69</v>
      </c>
      <c r="AY35" s="10" t="s">
        <v>66</v>
      </c>
      <c r="AZ35" s="10" t="s">
        <v>132</v>
      </c>
      <c r="BA35" s="11"/>
      <c r="BB35" s="10" t="s">
        <v>87</v>
      </c>
      <c r="BC35" s="10" t="s">
        <v>126</v>
      </c>
      <c r="BD35" s="10">
        <v>6456.0</v>
      </c>
    </row>
    <row r="36">
      <c r="A36" s="8">
        <v>45315.38962962963</v>
      </c>
      <c r="B36" s="9">
        <v>45315.40387731481</v>
      </c>
      <c r="C36" s="10" t="s">
        <v>50</v>
      </c>
      <c r="D36" s="10" t="s">
        <v>133</v>
      </c>
      <c r="E36" s="10">
        <v>100.0</v>
      </c>
      <c r="F36" s="10">
        <v>1230.0</v>
      </c>
      <c r="G36" s="10" t="b">
        <v>1</v>
      </c>
      <c r="H36" s="9">
        <v>45315.40387731481</v>
      </c>
      <c r="I36" s="10" t="s">
        <v>134</v>
      </c>
      <c r="J36" s="11"/>
      <c r="K36" s="11"/>
      <c r="L36" s="11"/>
      <c r="M36" s="11"/>
      <c r="N36" s="10">
        <v>40.0558</v>
      </c>
      <c r="O36" s="10">
        <v>-75.0773</v>
      </c>
      <c r="P36" s="10" t="s">
        <v>53</v>
      </c>
      <c r="Q36" s="10" t="s">
        <v>54</v>
      </c>
      <c r="R36" s="10" t="s">
        <v>55</v>
      </c>
      <c r="S36" s="10" t="s">
        <v>56</v>
      </c>
      <c r="T36" s="10" t="s">
        <v>108</v>
      </c>
      <c r="U36" s="10" t="s">
        <v>91</v>
      </c>
      <c r="V36" s="11"/>
      <c r="W36" s="10" t="s">
        <v>59</v>
      </c>
      <c r="X36" s="10" t="s">
        <v>109</v>
      </c>
      <c r="Y36" s="11"/>
      <c r="Z36" s="10" t="s">
        <v>81</v>
      </c>
      <c r="AA36" s="10" t="s">
        <v>93</v>
      </c>
      <c r="AB36" s="10" t="s">
        <v>63</v>
      </c>
      <c r="AC36" s="10" t="s">
        <v>64</v>
      </c>
      <c r="AD36" s="10" t="s">
        <v>65</v>
      </c>
      <c r="AE36" s="10" t="s">
        <v>66</v>
      </c>
      <c r="AF36" s="10" t="s">
        <v>83</v>
      </c>
      <c r="AG36" s="11"/>
      <c r="AH36" s="11"/>
      <c r="AI36" s="10" t="s">
        <v>66</v>
      </c>
      <c r="AJ36" s="10" t="s">
        <v>69</v>
      </c>
      <c r="AK36" s="11"/>
      <c r="AL36" s="10" t="s">
        <v>84</v>
      </c>
      <c r="AM36" s="10" t="s">
        <v>103</v>
      </c>
      <c r="AN36" s="11"/>
      <c r="AO36" s="10" t="s">
        <v>66</v>
      </c>
      <c r="AP36" s="10" t="s">
        <v>66</v>
      </c>
      <c r="AQ36" s="11"/>
      <c r="AR36" s="10" t="s">
        <v>74</v>
      </c>
      <c r="AS36" s="10" t="s">
        <v>74</v>
      </c>
      <c r="AT36" s="10" t="s">
        <v>74</v>
      </c>
      <c r="AU36" s="10" t="s">
        <v>74</v>
      </c>
      <c r="AV36" s="10" t="s">
        <v>74</v>
      </c>
      <c r="AW36" s="10" t="s">
        <v>74</v>
      </c>
      <c r="AX36" s="10" t="s">
        <v>65</v>
      </c>
      <c r="AY36" s="10" t="s">
        <v>66</v>
      </c>
      <c r="AZ36" s="10" t="s">
        <v>86</v>
      </c>
      <c r="BA36" s="11"/>
      <c r="BB36" s="10" t="s">
        <v>87</v>
      </c>
      <c r="BC36" s="10" t="s">
        <v>135</v>
      </c>
      <c r="BD36" s="10">
        <v>6941.0</v>
      </c>
    </row>
    <row r="37">
      <c r="A37" s="8">
        <v>45315.39844907408</v>
      </c>
      <c r="B37" s="9">
        <v>45315.40515046296</v>
      </c>
      <c r="C37" s="10" t="s">
        <v>50</v>
      </c>
      <c r="D37" s="10" t="s">
        <v>158</v>
      </c>
      <c r="E37" s="10">
        <v>100.0</v>
      </c>
      <c r="F37" s="10">
        <v>579.0</v>
      </c>
      <c r="G37" s="10" t="b">
        <v>1</v>
      </c>
      <c r="H37" s="9">
        <v>45315.40516203704</v>
      </c>
      <c r="I37" s="10" t="s">
        <v>159</v>
      </c>
      <c r="J37" s="11"/>
      <c r="K37" s="11"/>
      <c r="L37" s="11"/>
      <c r="M37" s="11"/>
      <c r="N37" s="10">
        <v>40.0664</v>
      </c>
      <c r="O37" s="10">
        <v>-74.6883</v>
      </c>
      <c r="P37" s="10" t="s">
        <v>53</v>
      </c>
      <c r="Q37" s="10" t="s">
        <v>54</v>
      </c>
      <c r="R37" s="10" t="s">
        <v>55</v>
      </c>
      <c r="S37" s="10" t="s">
        <v>56</v>
      </c>
      <c r="T37" s="10" t="s">
        <v>160</v>
      </c>
      <c r="U37" s="10" t="s">
        <v>78</v>
      </c>
      <c r="V37" s="11"/>
      <c r="W37" s="10" t="s">
        <v>138</v>
      </c>
      <c r="X37" s="10" t="s">
        <v>80</v>
      </c>
      <c r="Y37" s="11"/>
      <c r="Z37" s="10" t="s">
        <v>81</v>
      </c>
      <c r="AA37" s="10" t="s">
        <v>93</v>
      </c>
      <c r="AB37" s="10" t="s">
        <v>63</v>
      </c>
      <c r="AC37" s="10" t="s">
        <v>64</v>
      </c>
      <c r="AD37" s="10" t="s">
        <v>66</v>
      </c>
      <c r="AE37" s="10" t="s">
        <v>66</v>
      </c>
      <c r="AF37" s="10" t="s">
        <v>83</v>
      </c>
      <c r="AG37" s="11"/>
      <c r="AH37" s="11"/>
      <c r="AI37" s="10" t="s">
        <v>66</v>
      </c>
      <c r="AJ37" s="10" t="s">
        <v>69</v>
      </c>
      <c r="AK37" s="11"/>
      <c r="AL37" s="10" t="s">
        <v>146</v>
      </c>
      <c r="AM37" s="10" t="s">
        <v>161</v>
      </c>
      <c r="AN37" s="11"/>
      <c r="AO37" s="10" t="s">
        <v>66</v>
      </c>
      <c r="AP37" s="10" t="s">
        <v>66</v>
      </c>
      <c r="AQ37" s="11"/>
      <c r="AR37" s="10" t="s">
        <v>74</v>
      </c>
      <c r="AS37" s="10" t="s">
        <v>73</v>
      </c>
      <c r="AT37" s="10" t="s">
        <v>73</v>
      </c>
      <c r="AU37" s="10" t="s">
        <v>72</v>
      </c>
      <c r="AV37" s="10" t="s">
        <v>74</v>
      </c>
      <c r="AW37" s="10" t="s">
        <v>73</v>
      </c>
      <c r="AX37" s="10" t="s">
        <v>65</v>
      </c>
      <c r="AY37" s="10" t="s">
        <v>66</v>
      </c>
      <c r="AZ37" s="10" t="s">
        <v>114</v>
      </c>
      <c r="BA37" s="11"/>
      <c r="BB37" s="10" t="s">
        <v>87</v>
      </c>
      <c r="BC37" s="10" t="s">
        <v>162</v>
      </c>
      <c r="BD37" s="10">
        <v>5826.0</v>
      </c>
    </row>
    <row r="38">
      <c r="A38" s="8">
        <v>45315.39439814815</v>
      </c>
      <c r="B38" s="9">
        <v>45315.406377314815</v>
      </c>
      <c r="C38" s="10" t="s">
        <v>50</v>
      </c>
      <c r="D38" s="10" t="s">
        <v>144</v>
      </c>
      <c r="E38" s="10">
        <v>100.0</v>
      </c>
      <c r="F38" s="10">
        <v>1034.0</v>
      </c>
      <c r="G38" s="10" t="b">
        <v>1</v>
      </c>
      <c r="H38" s="9">
        <v>45315.406377314815</v>
      </c>
      <c r="I38" s="10" t="s">
        <v>145</v>
      </c>
      <c r="J38" s="11"/>
      <c r="K38" s="11"/>
      <c r="L38" s="11"/>
      <c r="M38" s="11"/>
      <c r="N38" s="10">
        <v>40.8462</v>
      </c>
      <c r="O38" s="10">
        <v>-74.7056</v>
      </c>
      <c r="P38" s="10" t="s">
        <v>53</v>
      </c>
      <c r="Q38" s="10" t="s">
        <v>54</v>
      </c>
      <c r="R38" s="10" t="s">
        <v>55</v>
      </c>
      <c r="S38" s="10" t="s">
        <v>98</v>
      </c>
      <c r="T38" s="10" t="s">
        <v>57</v>
      </c>
      <c r="U38" s="10" t="s">
        <v>78</v>
      </c>
      <c r="V38" s="11"/>
      <c r="W38" s="10" t="s">
        <v>59</v>
      </c>
      <c r="X38" s="10" t="s">
        <v>80</v>
      </c>
      <c r="Y38" s="11"/>
      <c r="Z38" s="10" t="s">
        <v>81</v>
      </c>
      <c r="AA38" s="10" t="s">
        <v>93</v>
      </c>
      <c r="AB38" s="10" t="s">
        <v>63</v>
      </c>
      <c r="AC38" s="10" t="s">
        <v>64</v>
      </c>
      <c r="AD38" s="10" t="s">
        <v>66</v>
      </c>
      <c r="AE38" s="10" t="s">
        <v>66</v>
      </c>
      <c r="AF38" s="10" t="s">
        <v>83</v>
      </c>
      <c r="AG38" s="11"/>
      <c r="AH38" s="11"/>
      <c r="AI38" s="10" t="s">
        <v>66</v>
      </c>
      <c r="AJ38" s="10" t="s">
        <v>69</v>
      </c>
      <c r="AK38" s="11"/>
      <c r="AL38" s="10" t="s">
        <v>146</v>
      </c>
      <c r="AM38" s="10" t="s">
        <v>147</v>
      </c>
      <c r="AN38" s="11"/>
      <c r="AO38" s="10" t="s">
        <v>66</v>
      </c>
      <c r="AP38" s="10" t="s">
        <v>66</v>
      </c>
      <c r="AQ38" s="11"/>
      <c r="AR38" s="10" t="s">
        <v>74</v>
      </c>
      <c r="AS38" s="10" t="s">
        <v>74</v>
      </c>
      <c r="AT38" s="10" t="s">
        <v>74</v>
      </c>
      <c r="AU38" s="10" t="s">
        <v>74</v>
      </c>
      <c r="AV38" s="10" t="s">
        <v>74</v>
      </c>
      <c r="AW38" s="10" t="s">
        <v>74</v>
      </c>
      <c r="AX38" s="10" t="s">
        <v>69</v>
      </c>
      <c r="AY38" s="10" t="s">
        <v>66</v>
      </c>
      <c r="AZ38" s="10" t="s">
        <v>148</v>
      </c>
      <c r="BA38" s="11"/>
      <c r="BB38" s="10" t="s">
        <v>87</v>
      </c>
      <c r="BC38" s="10" t="s">
        <v>140</v>
      </c>
      <c r="BD38" s="10">
        <v>4923.0</v>
      </c>
    </row>
    <row r="39">
      <c r="A39" s="8">
        <v>45315.39869212963</v>
      </c>
      <c r="B39" s="9">
        <v>45315.407175925924</v>
      </c>
      <c r="C39" s="10" t="s">
        <v>50</v>
      </c>
      <c r="D39" s="10" t="s">
        <v>163</v>
      </c>
      <c r="E39" s="10">
        <v>100.0</v>
      </c>
      <c r="F39" s="10">
        <v>732.0</v>
      </c>
      <c r="G39" s="10" t="b">
        <v>1</v>
      </c>
      <c r="H39" s="9">
        <v>45315.407175925924</v>
      </c>
      <c r="I39" s="10" t="s">
        <v>164</v>
      </c>
      <c r="J39" s="11"/>
      <c r="K39" s="11"/>
      <c r="L39" s="11"/>
      <c r="M39" s="11"/>
      <c r="N39" s="10">
        <v>44.6279</v>
      </c>
      <c r="O39" s="10">
        <v>-123.0592</v>
      </c>
      <c r="P39" s="10" t="s">
        <v>53</v>
      </c>
      <c r="Q39" s="10" t="s">
        <v>54</v>
      </c>
      <c r="R39" s="10" t="s">
        <v>55</v>
      </c>
      <c r="S39" s="10" t="s">
        <v>98</v>
      </c>
      <c r="T39" s="10" t="s">
        <v>57</v>
      </c>
      <c r="U39" s="10" t="s">
        <v>78</v>
      </c>
      <c r="V39" s="11"/>
      <c r="W39" s="10" t="s">
        <v>59</v>
      </c>
      <c r="X39" s="10" t="s">
        <v>80</v>
      </c>
      <c r="Y39" s="11"/>
      <c r="Z39" s="10" t="s">
        <v>61</v>
      </c>
      <c r="AA39" s="10" t="s">
        <v>112</v>
      </c>
      <c r="AB39" s="10" t="s">
        <v>63</v>
      </c>
      <c r="AC39" s="10" t="s">
        <v>64</v>
      </c>
      <c r="AD39" s="10" t="s">
        <v>66</v>
      </c>
      <c r="AE39" s="10" t="s">
        <v>66</v>
      </c>
      <c r="AF39" s="10" t="s">
        <v>83</v>
      </c>
      <c r="AG39" s="11"/>
      <c r="AH39" s="11"/>
      <c r="AI39" s="10" t="s">
        <v>66</v>
      </c>
      <c r="AJ39" s="10" t="s">
        <v>69</v>
      </c>
      <c r="AK39" s="11"/>
      <c r="AL39" s="10" t="s">
        <v>70</v>
      </c>
      <c r="AM39" s="10" t="s">
        <v>103</v>
      </c>
      <c r="AN39" s="11"/>
      <c r="AO39" s="10" t="s">
        <v>66</v>
      </c>
      <c r="AP39" s="10" t="s">
        <v>66</v>
      </c>
      <c r="AQ39" s="11"/>
      <c r="AR39" s="10" t="s">
        <v>74</v>
      </c>
      <c r="AS39" s="10" t="s">
        <v>74</v>
      </c>
      <c r="AT39" s="10" t="s">
        <v>74</v>
      </c>
      <c r="AU39" s="10" t="s">
        <v>72</v>
      </c>
      <c r="AV39" s="10" t="s">
        <v>74</v>
      </c>
      <c r="AW39" s="10" t="s">
        <v>74</v>
      </c>
      <c r="AX39" s="10" t="s">
        <v>65</v>
      </c>
      <c r="AY39" s="10" t="s">
        <v>66</v>
      </c>
      <c r="AZ39" s="10" t="s">
        <v>165</v>
      </c>
      <c r="BA39" s="11"/>
      <c r="BB39" s="10" t="s">
        <v>87</v>
      </c>
      <c r="BC39" s="10" t="s">
        <v>69</v>
      </c>
      <c r="BD39" s="10">
        <v>1501.0</v>
      </c>
    </row>
    <row r="40">
      <c r="A40" s="8">
        <v>45315.412256944444</v>
      </c>
      <c r="B40" s="9">
        <v>45315.41548611111</v>
      </c>
      <c r="C40" s="10" t="s">
        <v>50</v>
      </c>
      <c r="D40" s="10" t="s">
        <v>203</v>
      </c>
      <c r="E40" s="10">
        <v>100.0</v>
      </c>
      <c r="F40" s="10">
        <v>278.0</v>
      </c>
      <c r="G40" s="10" t="b">
        <v>1</v>
      </c>
      <c r="H40" s="9">
        <v>45315.41548611111</v>
      </c>
      <c r="I40" s="10" t="s">
        <v>204</v>
      </c>
      <c r="J40" s="11"/>
      <c r="K40" s="11"/>
      <c r="L40" s="11"/>
      <c r="M40" s="11"/>
      <c r="N40" s="10">
        <v>43.0592</v>
      </c>
      <c r="O40" s="10">
        <v>-73.7356</v>
      </c>
      <c r="P40" s="10" t="s">
        <v>53</v>
      </c>
      <c r="Q40" s="10" t="s">
        <v>54</v>
      </c>
      <c r="R40" s="10" t="s">
        <v>55</v>
      </c>
      <c r="S40" s="10" t="s">
        <v>56</v>
      </c>
      <c r="T40" s="10" t="s">
        <v>57</v>
      </c>
      <c r="U40" s="10" t="s">
        <v>78</v>
      </c>
      <c r="V40" s="11"/>
      <c r="W40" s="10" t="s">
        <v>59</v>
      </c>
      <c r="X40" s="10" t="s">
        <v>80</v>
      </c>
      <c r="Y40" s="11"/>
      <c r="Z40" s="10" t="s">
        <v>81</v>
      </c>
      <c r="AA40" s="10" t="s">
        <v>100</v>
      </c>
      <c r="AB40" s="10" t="s">
        <v>63</v>
      </c>
      <c r="AC40" s="10" t="s">
        <v>151</v>
      </c>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row>
    <row r="41">
      <c r="A41" s="8">
        <v>45315.40398148148</v>
      </c>
      <c r="B41" s="9">
        <v>45315.41548611111</v>
      </c>
      <c r="C41" s="10" t="s">
        <v>50</v>
      </c>
      <c r="D41" s="10" t="s">
        <v>166</v>
      </c>
      <c r="E41" s="10">
        <v>100.0</v>
      </c>
      <c r="F41" s="10">
        <v>993.0</v>
      </c>
      <c r="G41" s="10" t="b">
        <v>1</v>
      </c>
      <c r="H41" s="9">
        <v>45315.415497685186</v>
      </c>
      <c r="I41" s="10" t="s">
        <v>173</v>
      </c>
      <c r="J41" s="11"/>
      <c r="K41" s="11"/>
      <c r="L41" s="11"/>
      <c r="M41" s="11"/>
      <c r="N41" s="10">
        <v>11.0142</v>
      </c>
      <c r="O41" s="10">
        <v>76.9941</v>
      </c>
      <c r="P41" s="10" t="s">
        <v>53</v>
      </c>
      <c r="Q41" s="10" t="s">
        <v>54</v>
      </c>
      <c r="R41" s="10" t="s">
        <v>55</v>
      </c>
      <c r="S41" s="10" t="s">
        <v>98</v>
      </c>
      <c r="T41" s="10" t="s">
        <v>57</v>
      </c>
      <c r="U41" s="10" t="s">
        <v>58</v>
      </c>
      <c r="V41" s="11"/>
      <c r="W41" s="10" t="s">
        <v>59</v>
      </c>
      <c r="X41" s="10" t="s">
        <v>92</v>
      </c>
      <c r="Y41" s="11"/>
      <c r="Z41" s="10" t="s">
        <v>61</v>
      </c>
      <c r="AA41" s="10" t="s">
        <v>62</v>
      </c>
      <c r="AB41" s="10" t="s">
        <v>63</v>
      </c>
      <c r="AC41" s="10" t="s">
        <v>64</v>
      </c>
      <c r="AD41" s="10" t="s">
        <v>66</v>
      </c>
      <c r="AE41" s="10" t="s">
        <v>66</v>
      </c>
      <c r="AF41" s="10" t="s">
        <v>83</v>
      </c>
      <c r="AG41" s="11"/>
      <c r="AH41" s="11"/>
      <c r="AI41" s="10" t="s">
        <v>66</v>
      </c>
      <c r="AJ41" s="10" t="s">
        <v>66</v>
      </c>
      <c r="AK41" s="10" t="s">
        <v>146</v>
      </c>
      <c r="AL41" s="11"/>
      <c r="AM41" s="10" t="s">
        <v>147</v>
      </c>
      <c r="AN41" s="11"/>
      <c r="AO41" s="10" t="s">
        <v>66</v>
      </c>
      <c r="AP41" s="10" t="s">
        <v>66</v>
      </c>
      <c r="AQ41" s="11"/>
      <c r="AR41" s="10" t="s">
        <v>73</v>
      </c>
      <c r="AS41" s="10" t="s">
        <v>73</v>
      </c>
      <c r="AT41" s="10" t="s">
        <v>74</v>
      </c>
      <c r="AU41" s="10" t="s">
        <v>72</v>
      </c>
      <c r="AV41" s="10" t="s">
        <v>74</v>
      </c>
      <c r="AW41" s="10" t="s">
        <v>74</v>
      </c>
      <c r="AX41" s="10" t="s">
        <v>66</v>
      </c>
      <c r="AY41" s="10" t="s">
        <v>66</v>
      </c>
      <c r="AZ41" s="10" t="s">
        <v>174</v>
      </c>
      <c r="BA41" s="11"/>
      <c r="BB41" s="10" t="s">
        <v>87</v>
      </c>
      <c r="BC41" s="10" t="s">
        <v>66</v>
      </c>
      <c r="BD41" s="10">
        <v>3627.0</v>
      </c>
    </row>
    <row r="42">
      <c r="A42" s="8">
        <v>45315.4034837963</v>
      </c>
      <c r="B42" s="9">
        <v>45315.41590277778</v>
      </c>
      <c r="C42" s="10" t="s">
        <v>50</v>
      </c>
      <c r="D42" s="10" t="s">
        <v>169</v>
      </c>
      <c r="E42" s="10">
        <v>100.0</v>
      </c>
      <c r="F42" s="10">
        <v>1073.0</v>
      </c>
      <c r="G42" s="10" t="b">
        <v>1</v>
      </c>
      <c r="H42" s="9">
        <v>45315.41590277778</v>
      </c>
      <c r="I42" s="10" t="s">
        <v>170</v>
      </c>
      <c r="J42" s="11"/>
      <c r="K42" s="11"/>
      <c r="L42" s="11"/>
      <c r="M42" s="11"/>
      <c r="N42" s="10">
        <v>30.3511</v>
      </c>
      <c r="O42" s="10">
        <v>-81.506</v>
      </c>
      <c r="P42" s="10" t="s">
        <v>53</v>
      </c>
      <c r="Q42" s="10" t="s">
        <v>54</v>
      </c>
      <c r="R42" s="10" t="s">
        <v>55</v>
      </c>
      <c r="S42" s="10" t="s">
        <v>98</v>
      </c>
      <c r="T42" s="10" t="s">
        <v>108</v>
      </c>
      <c r="U42" s="10" t="s">
        <v>78</v>
      </c>
      <c r="V42" s="11"/>
      <c r="W42" s="10" t="s">
        <v>59</v>
      </c>
      <c r="X42" s="10" t="s">
        <v>92</v>
      </c>
      <c r="Y42" s="11"/>
      <c r="Z42" s="10" t="s">
        <v>81</v>
      </c>
      <c r="AA42" s="10" t="s">
        <v>62</v>
      </c>
      <c r="AB42" s="10" t="s">
        <v>63</v>
      </c>
      <c r="AC42" s="10" t="s">
        <v>64</v>
      </c>
      <c r="AD42" s="10" t="s">
        <v>66</v>
      </c>
      <c r="AE42" s="10" t="s">
        <v>66</v>
      </c>
      <c r="AF42" s="10" t="s">
        <v>83</v>
      </c>
      <c r="AG42" s="11"/>
      <c r="AH42" s="11"/>
      <c r="AI42" s="10" t="s">
        <v>69</v>
      </c>
      <c r="AJ42" s="10" t="s">
        <v>69</v>
      </c>
      <c r="AK42" s="11"/>
      <c r="AL42" s="10" t="s">
        <v>70</v>
      </c>
      <c r="AM42" s="10" t="s">
        <v>131</v>
      </c>
      <c r="AN42" s="11"/>
      <c r="AO42" s="10" t="s">
        <v>66</v>
      </c>
      <c r="AP42" s="10" t="s">
        <v>66</v>
      </c>
      <c r="AQ42" s="11"/>
      <c r="AR42" s="10" t="s">
        <v>74</v>
      </c>
      <c r="AS42" s="10" t="s">
        <v>74</v>
      </c>
      <c r="AT42" s="10" t="s">
        <v>74</v>
      </c>
      <c r="AU42" s="10" t="s">
        <v>113</v>
      </c>
      <c r="AV42" s="10" t="s">
        <v>113</v>
      </c>
      <c r="AW42" s="10" t="s">
        <v>74</v>
      </c>
      <c r="AX42" s="10" t="s">
        <v>69</v>
      </c>
      <c r="AY42" s="10" t="s">
        <v>66</v>
      </c>
      <c r="AZ42" s="10" t="s">
        <v>171</v>
      </c>
      <c r="BA42" s="11"/>
      <c r="BB42" s="10" t="s">
        <v>87</v>
      </c>
      <c r="BC42" s="10" t="s">
        <v>172</v>
      </c>
      <c r="BD42" s="10">
        <v>5283.0</v>
      </c>
    </row>
    <row r="43">
      <c r="A43" s="8">
        <v>45315.40819444445</v>
      </c>
      <c r="B43" s="9">
        <v>45315.418599537035</v>
      </c>
      <c r="C43" s="10" t="s">
        <v>50</v>
      </c>
      <c r="D43" s="10" t="s">
        <v>184</v>
      </c>
      <c r="E43" s="10">
        <v>100.0</v>
      </c>
      <c r="F43" s="10">
        <v>899.0</v>
      </c>
      <c r="G43" s="10" t="b">
        <v>1</v>
      </c>
      <c r="H43" s="9">
        <v>45315.41861111111</v>
      </c>
      <c r="I43" s="10" t="s">
        <v>185</v>
      </c>
      <c r="J43" s="11"/>
      <c r="K43" s="11"/>
      <c r="L43" s="11"/>
      <c r="M43" s="11"/>
      <c r="N43" s="10">
        <v>21.2817</v>
      </c>
      <c r="O43" s="10">
        <v>-157.825</v>
      </c>
      <c r="P43" s="10" t="s">
        <v>53</v>
      </c>
      <c r="Q43" s="10" t="s">
        <v>54</v>
      </c>
      <c r="R43" s="10" t="s">
        <v>55</v>
      </c>
      <c r="S43" s="10" t="s">
        <v>56</v>
      </c>
      <c r="T43" s="10" t="s">
        <v>57</v>
      </c>
      <c r="U43" s="10" t="s">
        <v>78</v>
      </c>
      <c r="V43" s="11"/>
      <c r="W43" s="10" t="s">
        <v>59</v>
      </c>
      <c r="X43" s="10" t="s">
        <v>186</v>
      </c>
      <c r="Y43" s="10" t="s">
        <v>187</v>
      </c>
      <c r="Z43" s="10" t="s">
        <v>81</v>
      </c>
      <c r="AA43" s="10" t="s">
        <v>82</v>
      </c>
      <c r="AB43" s="10" t="s">
        <v>63</v>
      </c>
      <c r="AC43" s="10" t="s">
        <v>64</v>
      </c>
      <c r="AD43" s="10" t="s">
        <v>69</v>
      </c>
      <c r="AE43" s="10" t="s">
        <v>66</v>
      </c>
      <c r="AF43" s="10" t="s">
        <v>189</v>
      </c>
      <c r="AG43" s="11"/>
      <c r="AH43" s="11"/>
      <c r="AI43" s="10" t="s">
        <v>69</v>
      </c>
      <c r="AJ43" s="10" t="s">
        <v>69</v>
      </c>
      <c r="AK43" s="11"/>
      <c r="AL43" s="10" t="s">
        <v>123</v>
      </c>
      <c r="AM43" s="10" t="s">
        <v>103</v>
      </c>
      <c r="AN43" s="11"/>
      <c r="AO43" s="10" t="s">
        <v>66</v>
      </c>
      <c r="AP43" s="10" t="s">
        <v>66</v>
      </c>
      <c r="AQ43" s="11"/>
      <c r="AR43" s="10" t="s">
        <v>73</v>
      </c>
      <c r="AS43" s="10" t="s">
        <v>74</v>
      </c>
      <c r="AT43" s="10" t="s">
        <v>74</v>
      </c>
      <c r="AU43" s="10" t="s">
        <v>72</v>
      </c>
      <c r="AV43" s="10" t="s">
        <v>72</v>
      </c>
      <c r="AW43" s="10" t="s">
        <v>74</v>
      </c>
      <c r="AX43" s="10" t="s">
        <v>69</v>
      </c>
      <c r="AY43" s="10" t="s">
        <v>66</v>
      </c>
      <c r="AZ43" s="10" t="s">
        <v>171</v>
      </c>
      <c r="BA43" s="11"/>
      <c r="BB43" s="10" t="s">
        <v>87</v>
      </c>
      <c r="BC43" s="10" t="s">
        <v>69</v>
      </c>
      <c r="BD43" s="10">
        <v>7893.0</v>
      </c>
    </row>
    <row r="44">
      <c r="A44" s="8">
        <v>45315.40902777778</v>
      </c>
      <c r="B44" s="9">
        <v>45315.41936342593</v>
      </c>
      <c r="C44" s="10" t="s">
        <v>50</v>
      </c>
      <c r="D44" s="10" t="s">
        <v>195</v>
      </c>
      <c r="E44" s="10">
        <v>100.0</v>
      </c>
      <c r="F44" s="10">
        <v>892.0</v>
      </c>
      <c r="G44" s="10" t="b">
        <v>1</v>
      </c>
      <c r="H44" s="9">
        <v>45315.419375</v>
      </c>
      <c r="I44" s="10" t="s">
        <v>196</v>
      </c>
      <c r="J44" s="11"/>
      <c r="K44" s="11"/>
      <c r="L44" s="11"/>
      <c r="M44" s="11"/>
      <c r="N44" s="10">
        <v>28.6542</v>
      </c>
      <c r="O44" s="10">
        <v>77.2373</v>
      </c>
      <c r="P44" s="10" t="s">
        <v>53</v>
      </c>
      <c r="Q44" s="10" t="s">
        <v>54</v>
      </c>
      <c r="R44" s="10" t="s">
        <v>55</v>
      </c>
      <c r="S44" s="10" t="s">
        <v>98</v>
      </c>
      <c r="T44" s="10" t="s">
        <v>57</v>
      </c>
      <c r="U44" s="10" t="s">
        <v>58</v>
      </c>
      <c r="V44" s="11"/>
      <c r="W44" s="10" t="s">
        <v>138</v>
      </c>
      <c r="X44" s="10" t="s">
        <v>80</v>
      </c>
      <c r="Y44" s="11"/>
      <c r="Z44" s="10" t="s">
        <v>81</v>
      </c>
      <c r="AA44" s="10" t="s">
        <v>100</v>
      </c>
      <c r="AB44" s="10" t="s">
        <v>63</v>
      </c>
      <c r="AC44" s="10" t="s">
        <v>64</v>
      </c>
      <c r="AD44" s="10" t="s">
        <v>65</v>
      </c>
      <c r="AE44" s="10" t="s">
        <v>66</v>
      </c>
      <c r="AF44" s="10" t="s">
        <v>83</v>
      </c>
      <c r="AG44" s="11"/>
      <c r="AH44" s="11"/>
      <c r="AI44" s="10" t="s">
        <v>66</v>
      </c>
      <c r="AJ44" s="10" t="s">
        <v>69</v>
      </c>
      <c r="AK44" s="11"/>
      <c r="AL44" s="10" t="s">
        <v>146</v>
      </c>
      <c r="AM44" s="10" t="s">
        <v>103</v>
      </c>
      <c r="AN44" s="11"/>
      <c r="AO44" s="10" t="s">
        <v>66</v>
      </c>
      <c r="AP44" s="10" t="s">
        <v>66</v>
      </c>
      <c r="AQ44" s="11"/>
      <c r="AR44" s="10" t="s">
        <v>74</v>
      </c>
      <c r="AS44" s="10" t="s">
        <v>74</v>
      </c>
      <c r="AT44" s="10" t="s">
        <v>74</v>
      </c>
      <c r="AU44" s="10" t="s">
        <v>72</v>
      </c>
      <c r="AV44" s="10" t="s">
        <v>72</v>
      </c>
      <c r="AW44" s="10" t="s">
        <v>74</v>
      </c>
      <c r="AX44" s="10" t="s">
        <v>69</v>
      </c>
      <c r="AY44" s="10" t="s">
        <v>66</v>
      </c>
      <c r="AZ44" s="10" t="s">
        <v>197</v>
      </c>
      <c r="BA44" s="11"/>
      <c r="BB44" s="10" t="s">
        <v>87</v>
      </c>
      <c r="BC44" s="10" t="s">
        <v>140</v>
      </c>
      <c r="BD44" s="10">
        <v>7429.0</v>
      </c>
    </row>
    <row r="45">
      <c r="A45" s="8">
        <v>45315.40831018519</v>
      </c>
      <c r="B45" s="9">
        <v>45315.41972222222</v>
      </c>
      <c r="C45" s="10" t="s">
        <v>50</v>
      </c>
      <c r="D45" s="10" t="s">
        <v>190</v>
      </c>
      <c r="E45" s="10">
        <v>100.0</v>
      </c>
      <c r="F45" s="10">
        <v>986.0</v>
      </c>
      <c r="G45" s="10" t="b">
        <v>1</v>
      </c>
      <c r="H45" s="9">
        <v>45315.41972222222</v>
      </c>
      <c r="I45" s="10" t="s">
        <v>191</v>
      </c>
      <c r="J45" s="11"/>
      <c r="K45" s="11"/>
      <c r="L45" s="11"/>
      <c r="M45" s="11"/>
      <c r="N45" s="10">
        <v>33.1494</v>
      </c>
      <c r="O45" s="10">
        <v>-96.828</v>
      </c>
      <c r="P45" s="10" t="s">
        <v>53</v>
      </c>
      <c r="Q45" s="10" t="s">
        <v>54</v>
      </c>
      <c r="R45" s="10" t="s">
        <v>55</v>
      </c>
      <c r="S45" s="10" t="s">
        <v>98</v>
      </c>
      <c r="T45" s="10" t="s">
        <v>57</v>
      </c>
      <c r="U45" s="10" t="s">
        <v>78</v>
      </c>
      <c r="V45" s="11"/>
      <c r="W45" s="10" t="s">
        <v>79</v>
      </c>
      <c r="X45" s="10" t="s">
        <v>80</v>
      </c>
      <c r="Y45" s="11"/>
      <c r="Z45" s="10" t="s">
        <v>81</v>
      </c>
      <c r="AA45" s="10" t="s">
        <v>62</v>
      </c>
      <c r="AB45" s="10" t="s">
        <v>63</v>
      </c>
      <c r="AC45" s="10" t="s">
        <v>64</v>
      </c>
      <c r="AD45" s="10" t="s">
        <v>66</v>
      </c>
      <c r="AE45" s="10" t="s">
        <v>66</v>
      </c>
      <c r="AF45" s="10" t="s">
        <v>83</v>
      </c>
      <c r="AG45" s="11"/>
      <c r="AH45" s="11"/>
      <c r="AI45" s="10" t="s">
        <v>66</v>
      </c>
      <c r="AJ45" s="10" t="s">
        <v>69</v>
      </c>
      <c r="AK45" s="11"/>
      <c r="AL45" s="10" t="s">
        <v>123</v>
      </c>
      <c r="AM45" s="10" t="s">
        <v>147</v>
      </c>
      <c r="AN45" s="11"/>
      <c r="AO45" s="10" t="s">
        <v>66</v>
      </c>
      <c r="AP45" s="10" t="s">
        <v>66</v>
      </c>
      <c r="AQ45" s="11"/>
      <c r="AR45" s="10" t="s">
        <v>74</v>
      </c>
      <c r="AS45" s="10" t="s">
        <v>74</v>
      </c>
      <c r="AT45" s="10" t="s">
        <v>72</v>
      </c>
      <c r="AU45" s="10" t="s">
        <v>72</v>
      </c>
      <c r="AV45" s="10" t="s">
        <v>74</v>
      </c>
      <c r="AW45" s="10" t="s">
        <v>74</v>
      </c>
      <c r="AX45" s="10" t="s">
        <v>69</v>
      </c>
      <c r="AY45" s="10" t="s">
        <v>66</v>
      </c>
      <c r="AZ45" s="10" t="s">
        <v>192</v>
      </c>
      <c r="BA45" s="11"/>
      <c r="BB45" s="10" t="s">
        <v>87</v>
      </c>
      <c r="BC45" s="13" t="s">
        <v>193</v>
      </c>
      <c r="BD45" s="10">
        <v>6346.0</v>
      </c>
    </row>
    <row r="46">
      <c r="A46" s="8">
        <v>45315.406643518516</v>
      </c>
      <c r="B46" s="9">
        <v>45315.419803240744</v>
      </c>
      <c r="C46" s="10" t="s">
        <v>50</v>
      </c>
      <c r="D46" s="10" t="s">
        <v>178</v>
      </c>
      <c r="E46" s="10">
        <v>100.0</v>
      </c>
      <c r="F46" s="10">
        <v>1136.0</v>
      </c>
      <c r="G46" s="10" t="b">
        <v>1</v>
      </c>
      <c r="H46" s="9">
        <v>45315.41981481481</v>
      </c>
      <c r="I46" s="10" t="s">
        <v>179</v>
      </c>
      <c r="J46" s="11"/>
      <c r="K46" s="11"/>
      <c r="L46" s="11"/>
      <c r="M46" s="11"/>
      <c r="N46" s="10">
        <v>28.6542</v>
      </c>
      <c r="O46" s="10">
        <v>77.2373</v>
      </c>
      <c r="P46" s="10" t="s">
        <v>53</v>
      </c>
      <c r="Q46" s="10" t="s">
        <v>54</v>
      </c>
      <c r="R46" s="10" t="s">
        <v>55</v>
      </c>
      <c r="S46" s="10" t="s">
        <v>98</v>
      </c>
      <c r="T46" s="10" t="s">
        <v>57</v>
      </c>
      <c r="U46" s="10" t="s">
        <v>58</v>
      </c>
      <c r="V46" s="11"/>
      <c r="W46" s="10" t="s">
        <v>59</v>
      </c>
      <c r="X46" s="10" t="s">
        <v>80</v>
      </c>
      <c r="Y46" s="11"/>
      <c r="Z46" s="10" t="s">
        <v>61</v>
      </c>
      <c r="AA46" s="10" t="s">
        <v>100</v>
      </c>
      <c r="AB46" s="10" t="s">
        <v>63</v>
      </c>
      <c r="AC46" s="10" t="s">
        <v>64</v>
      </c>
      <c r="AD46" s="10" t="s">
        <v>65</v>
      </c>
      <c r="AE46" s="10" t="s">
        <v>66</v>
      </c>
      <c r="AF46" s="10" t="s">
        <v>83</v>
      </c>
      <c r="AG46" s="11"/>
      <c r="AH46" s="11"/>
      <c r="AI46" s="10" t="s">
        <v>66</v>
      </c>
      <c r="AJ46" s="10" t="s">
        <v>66</v>
      </c>
      <c r="AK46" s="10" t="s">
        <v>123</v>
      </c>
      <c r="AL46" s="11"/>
      <c r="AM46" s="10" t="s">
        <v>180</v>
      </c>
      <c r="AN46" s="11"/>
      <c r="AO46" s="10" t="s">
        <v>65</v>
      </c>
      <c r="AP46" s="10" t="s">
        <v>66</v>
      </c>
      <c r="AQ46" s="11"/>
      <c r="AR46" s="10" t="s">
        <v>74</v>
      </c>
      <c r="AS46" s="10" t="s">
        <v>73</v>
      </c>
      <c r="AT46" s="10" t="s">
        <v>73</v>
      </c>
      <c r="AU46" s="10" t="s">
        <v>72</v>
      </c>
      <c r="AV46" s="10" t="s">
        <v>74</v>
      </c>
      <c r="AW46" s="10" t="s">
        <v>74</v>
      </c>
      <c r="AX46" s="10" t="s">
        <v>66</v>
      </c>
      <c r="AY46" s="10" t="s">
        <v>65</v>
      </c>
      <c r="AZ46" s="10" t="s">
        <v>181</v>
      </c>
      <c r="BA46" s="11"/>
      <c r="BB46" s="10" t="s">
        <v>87</v>
      </c>
      <c r="BC46" s="10" t="s">
        <v>69</v>
      </c>
      <c r="BD46" s="10">
        <v>3914.0</v>
      </c>
    </row>
    <row r="47">
      <c r="A47" s="8">
        <v>45315.4062962963</v>
      </c>
      <c r="B47" s="9">
        <v>45315.421435185184</v>
      </c>
      <c r="C47" s="10" t="s">
        <v>50</v>
      </c>
      <c r="D47" s="10" t="s">
        <v>175</v>
      </c>
      <c r="E47" s="10">
        <v>100.0</v>
      </c>
      <c r="F47" s="10">
        <v>1308.0</v>
      </c>
      <c r="G47" s="10" t="b">
        <v>1</v>
      </c>
      <c r="H47" s="9">
        <v>45315.42144675926</v>
      </c>
      <c r="I47" s="10" t="s">
        <v>176</v>
      </c>
      <c r="J47" s="11"/>
      <c r="K47" s="11"/>
      <c r="L47" s="11"/>
      <c r="M47" s="11"/>
      <c r="N47" s="10">
        <v>41.2301</v>
      </c>
      <c r="O47" s="10">
        <v>-74.5963</v>
      </c>
      <c r="P47" s="10" t="s">
        <v>53</v>
      </c>
      <c r="Q47" s="10" t="s">
        <v>54</v>
      </c>
      <c r="R47" s="10" t="s">
        <v>55</v>
      </c>
      <c r="S47" s="10" t="s">
        <v>98</v>
      </c>
      <c r="T47" s="10" t="s">
        <v>57</v>
      </c>
      <c r="U47" s="10" t="s">
        <v>78</v>
      </c>
      <c r="V47" s="11"/>
      <c r="W47" s="10" t="s">
        <v>59</v>
      </c>
      <c r="X47" s="10" t="s">
        <v>92</v>
      </c>
      <c r="Y47" s="11"/>
      <c r="Z47" s="10" t="s">
        <v>81</v>
      </c>
      <c r="AA47" s="10" t="s">
        <v>82</v>
      </c>
      <c r="AB47" s="10" t="s">
        <v>63</v>
      </c>
      <c r="AC47" s="10" t="s">
        <v>64</v>
      </c>
      <c r="AD47" s="10" t="s">
        <v>66</v>
      </c>
      <c r="AE47" s="10" t="s">
        <v>66</v>
      </c>
      <c r="AF47" s="10" t="s">
        <v>83</v>
      </c>
      <c r="AG47" s="11"/>
      <c r="AH47" s="11"/>
      <c r="AI47" s="10" t="s">
        <v>66</v>
      </c>
      <c r="AJ47" s="10" t="s">
        <v>69</v>
      </c>
      <c r="AK47" s="11"/>
      <c r="AL47" s="10" t="s">
        <v>70</v>
      </c>
      <c r="AM47" s="10" t="s">
        <v>147</v>
      </c>
      <c r="AN47" s="11"/>
      <c r="AO47" s="10" t="s">
        <v>66</v>
      </c>
      <c r="AP47" s="10" t="s">
        <v>66</v>
      </c>
      <c r="AQ47" s="11"/>
      <c r="AR47" s="10" t="s">
        <v>74</v>
      </c>
      <c r="AS47" s="10" t="s">
        <v>74</v>
      </c>
      <c r="AT47" s="10" t="s">
        <v>74</v>
      </c>
      <c r="AU47" s="10" t="s">
        <v>74</v>
      </c>
      <c r="AV47" s="10" t="s">
        <v>74</v>
      </c>
      <c r="AW47" s="10" t="s">
        <v>74</v>
      </c>
      <c r="AX47" s="10" t="s">
        <v>69</v>
      </c>
      <c r="AY47" s="10" t="s">
        <v>66</v>
      </c>
      <c r="AZ47" s="10" t="s">
        <v>171</v>
      </c>
      <c r="BA47" s="11"/>
      <c r="BB47" s="10" t="s">
        <v>87</v>
      </c>
      <c r="BC47" s="10" t="s">
        <v>177</v>
      </c>
      <c r="BD47" s="10">
        <v>5536.0</v>
      </c>
    </row>
    <row r="48">
      <c r="A48" s="8">
        <v>45315.41006944444</v>
      </c>
      <c r="B48" s="9">
        <v>45315.42233796296</v>
      </c>
      <c r="C48" s="10" t="s">
        <v>50</v>
      </c>
      <c r="D48" s="10" t="s">
        <v>201</v>
      </c>
      <c r="E48" s="10">
        <v>100.0</v>
      </c>
      <c r="F48" s="10">
        <v>1060.0</v>
      </c>
      <c r="G48" s="10" t="b">
        <v>1</v>
      </c>
      <c r="H48" s="9">
        <v>45315.42234953704</v>
      </c>
      <c r="I48" s="10" t="s">
        <v>202</v>
      </c>
      <c r="J48" s="11"/>
      <c r="K48" s="11"/>
      <c r="L48" s="11"/>
      <c r="M48" s="11"/>
      <c r="N48" s="10">
        <v>41.9032</v>
      </c>
      <c r="O48" s="10">
        <v>-87.6383</v>
      </c>
      <c r="P48" s="10" t="s">
        <v>53</v>
      </c>
      <c r="Q48" s="10" t="s">
        <v>54</v>
      </c>
      <c r="R48" s="10" t="s">
        <v>55</v>
      </c>
      <c r="S48" s="10" t="s">
        <v>56</v>
      </c>
      <c r="T48" s="10" t="s">
        <v>57</v>
      </c>
      <c r="U48" s="10" t="s">
        <v>78</v>
      </c>
      <c r="V48" s="11"/>
      <c r="W48" s="10" t="s">
        <v>59</v>
      </c>
      <c r="X48" s="10" t="s">
        <v>80</v>
      </c>
      <c r="Y48" s="11"/>
      <c r="Z48" s="10" t="s">
        <v>99</v>
      </c>
      <c r="AA48" s="10" t="s">
        <v>100</v>
      </c>
      <c r="AB48" s="10" t="s">
        <v>63</v>
      </c>
      <c r="AC48" s="10" t="s">
        <v>64</v>
      </c>
      <c r="AD48" s="10" t="s">
        <v>66</v>
      </c>
      <c r="AE48" s="10" t="s">
        <v>66</v>
      </c>
      <c r="AF48" s="10" t="s">
        <v>83</v>
      </c>
      <c r="AG48" s="11"/>
      <c r="AH48" s="11"/>
      <c r="AI48" s="10" t="s">
        <v>69</v>
      </c>
      <c r="AJ48" s="10" t="s">
        <v>69</v>
      </c>
      <c r="AK48" s="11"/>
      <c r="AL48" s="10" t="s">
        <v>146</v>
      </c>
      <c r="AM48" s="10" t="s">
        <v>124</v>
      </c>
      <c r="AN48" s="11"/>
      <c r="AO48" s="10" t="s">
        <v>66</v>
      </c>
      <c r="AP48" s="10" t="s">
        <v>66</v>
      </c>
      <c r="AQ48" s="11"/>
      <c r="AR48" s="10" t="s">
        <v>74</v>
      </c>
      <c r="AS48" s="10" t="s">
        <v>74</v>
      </c>
      <c r="AT48" s="10" t="s">
        <v>74</v>
      </c>
      <c r="AU48" s="10" t="s">
        <v>74</v>
      </c>
      <c r="AV48" s="10" t="s">
        <v>74</v>
      </c>
      <c r="AW48" s="10" t="s">
        <v>74</v>
      </c>
      <c r="AX48" s="10" t="s">
        <v>65</v>
      </c>
      <c r="AY48" s="10" t="s">
        <v>66</v>
      </c>
      <c r="AZ48" s="10" t="s">
        <v>200</v>
      </c>
      <c r="BA48" s="11"/>
      <c r="BB48" s="10" t="s">
        <v>87</v>
      </c>
      <c r="BC48" s="10" t="s">
        <v>69</v>
      </c>
      <c r="BD48" s="10">
        <v>6808.0</v>
      </c>
    </row>
    <row r="49">
      <c r="A49" s="8">
        <v>45315.41672453703</v>
      </c>
      <c r="B49" s="9">
        <v>45315.42732638889</v>
      </c>
      <c r="C49" s="10" t="s">
        <v>50</v>
      </c>
      <c r="D49" s="10" t="s">
        <v>211</v>
      </c>
      <c r="E49" s="10">
        <v>100.0</v>
      </c>
      <c r="F49" s="10">
        <v>915.0</v>
      </c>
      <c r="G49" s="10" t="b">
        <v>1</v>
      </c>
      <c r="H49" s="9">
        <v>45315.42732638889</v>
      </c>
      <c r="I49" s="10" t="s">
        <v>212</v>
      </c>
      <c r="J49" s="11"/>
      <c r="K49" s="11"/>
      <c r="L49" s="11"/>
      <c r="M49" s="11"/>
      <c r="N49" s="10">
        <v>33.3124</v>
      </c>
      <c r="O49" s="10">
        <v>-111.9195</v>
      </c>
      <c r="P49" s="10" t="s">
        <v>53</v>
      </c>
      <c r="Q49" s="10" t="s">
        <v>54</v>
      </c>
      <c r="R49" s="10" t="s">
        <v>55</v>
      </c>
      <c r="S49" s="10" t="s">
        <v>56</v>
      </c>
      <c r="T49" s="10" t="s">
        <v>57</v>
      </c>
      <c r="U49" s="10" t="s">
        <v>78</v>
      </c>
      <c r="V49" s="11"/>
      <c r="W49" s="10" t="s">
        <v>59</v>
      </c>
      <c r="X49" s="10" t="s">
        <v>92</v>
      </c>
      <c r="Y49" s="11"/>
      <c r="Z49" s="10" t="s">
        <v>61</v>
      </c>
      <c r="AA49" s="10" t="s">
        <v>62</v>
      </c>
      <c r="AB49" s="10" t="s">
        <v>63</v>
      </c>
      <c r="AC49" s="10" t="s">
        <v>64</v>
      </c>
      <c r="AD49" s="10" t="s">
        <v>66</v>
      </c>
      <c r="AE49" s="10" t="s">
        <v>66</v>
      </c>
      <c r="AF49" s="10" t="s">
        <v>83</v>
      </c>
      <c r="AG49" s="11"/>
      <c r="AH49" s="11"/>
      <c r="AI49" s="10" t="s">
        <v>66</v>
      </c>
      <c r="AJ49" s="10" t="s">
        <v>66</v>
      </c>
      <c r="AK49" s="10" t="s">
        <v>70</v>
      </c>
      <c r="AL49" s="11"/>
      <c r="AM49" s="10" t="s">
        <v>213</v>
      </c>
      <c r="AN49" s="11"/>
      <c r="AO49" s="10" t="s">
        <v>66</v>
      </c>
      <c r="AP49" s="10" t="s">
        <v>66</v>
      </c>
      <c r="AQ49" s="11"/>
      <c r="AR49" s="10" t="s">
        <v>74</v>
      </c>
      <c r="AS49" s="10" t="s">
        <v>74</v>
      </c>
      <c r="AT49" s="10" t="s">
        <v>74</v>
      </c>
      <c r="AU49" s="10" t="s">
        <v>72</v>
      </c>
      <c r="AV49" s="10" t="s">
        <v>72</v>
      </c>
      <c r="AW49" s="10" t="s">
        <v>74</v>
      </c>
      <c r="AX49" s="10" t="s">
        <v>69</v>
      </c>
      <c r="AY49" s="10" t="s">
        <v>66</v>
      </c>
      <c r="AZ49" s="10" t="s">
        <v>214</v>
      </c>
      <c r="BA49" s="11"/>
      <c r="BB49" s="10" t="s">
        <v>215</v>
      </c>
      <c r="BC49" s="10" t="s">
        <v>216</v>
      </c>
      <c r="BD49" s="10">
        <v>4318.0</v>
      </c>
    </row>
    <row r="50">
      <c r="A50" s="8">
        <v>45315.415625</v>
      </c>
      <c r="B50" s="9">
        <v>45315.42855324074</v>
      </c>
      <c r="C50" s="10" t="s">
        <v>50</v>
      </c>
      <c r="D50" s="10" t="s">
        <v>207</v>
      </c>
      <c r="E50" s="10">
        <v>100.0</v>
      </c>
      <c r="F50" s="10">
        <v>1117.0</v>
      </c>
      <c r="G50" s="10" t="b">
        <v>1</v>
      </c>
      <c r="H50" s="9">
        <v>45315.428564814814</v>
      </c>
      <c r="I50" s="10" t="s">
        <v>208</v>
      </c>
      <c r="J50" s="11"/>
      <c r="K50" s="11"/>
      <c r="L50" s="11"/>
      <c r="M50" s="11"/>
      <c r="N50" s="10">
        <v>34.1263</v>
      </c>
      <c r="O50" s="10">
        <v>-90.0044</v>
      </c>
      <c r="P50" s="10" t="s">
        <v>53</v>
      </c>
      <c r="Q50" s="10" t="s">
        <v>54</v>
      </c>
      <c r="R50" s="10" t="s">
        <v>55</v>
      </c>
      <c r="S50" s="10" t="s">
        <v>98</v>
      </c>
      <c r="T50" s="10" t="s">
        <v>57</v>
      </c>
      <c r="U50" s="10" t="s">
        <v>78</v>
      </c>
      <c r="V50" s="11"/>
      <c r="W50" s="10" t="s">
        <v>59</v>
      </c>
      <c r="X50" s="10" t="s">
        <v>92</v>
      </c>
      <c r="Y50" s="11"/>
      <c r="Z50" s="10" t="s">
        <v>81</v>
      </c>
      <c r="AA50" s="10" t="s">
        <v>82</v>
      </c>
      <c r="AB50" s="10" t="s">
        <v>63</v>
      </c>
      <c r="AC50" s="10" t="s">
        <v>64</v>
      </c>
      <c r="AD50" s="10" t="s">
        <v>66</v>
      </c>
      <c r="AE50" s="10" t="s">
        <v>66</v>
      </c>
      <c r="AF50" s="10" t="s">
        <v>83</v>
      </c>
      <c r="AG50" s="11"/>
      <c r="AH50" s="11"/>
      <c r="AI50" s="10" t="s">
        <v>66</v>
      </c>
      <c r="AJ50" s="10" t="s">
        <v>69</v>
      </c>
      <c r="AK50" s="11"/>
      <c r="AL50" s="10" t="s">
        <v>146</v>
      </c>
      <c r="AM50" s="10" t="s">
        <v>85</v>
      </c>
      <c r="AN50" s="11"/>
      <c r="AO50" s="10" t="s">
        <v>66</v>
      </c>
      <c r="AP50" s="10" t="s">
        <v>66</v>
      </c>
      <c r="AQ50" s="11"/>
      <c r="AR50" s="10" t="s">
        <v>74</v>
      </c>
      <c r="AS50" s="10" t="s">
        <v>74</v>
      </c>
      <c r="AT50" s="10" t="s">
        <v>74</v>
      </c>
      <c r="AU50" s="10" t="s">
        <v>74</v>
      </c>
      <c r="AV50" s="10" t="s">
        <v>74</v>
      </c>
      <c r="AW50" s="10" t="s">
        <v>74</v>
      </c>
      <c r="AX50" s="10" t="s">
        <v>65</v>
      </c>
      <c r="AY50" s="10" t="s">
        <v>66</v>
      </c>
      <c r="AZ50" s="10" t="s">
        <v>209</v>
      </c>
      <c r="BA50" s="11"/>
      <c r="BB50" s="10" t="s">
        <v>87</v>
      </c>
      <c r="BC50" s="10" t="s">
        <v>210</v>
      </c>
      <c r="BD50" s="10">
        <v>9473.0</v>
      </c>
    </row>
    <row r="51">
      <c r="A51" s="8">
        <v>45315.43834490741</v>
      </c>
      <c r="B51" s="9">
        <v>45315.44805555556</v>
      </c>
      <c r="C51" s="10" t="s">
        <v>50</v>
      </c>
      <c r="D51" s="10" t="s">
        <v>225</v>
      </c>
      <c r="E51" s="10">
        <v>100.0</v>
      </c>
      <c r="F51" s="10">
        <v>838.0</v>
      </c>
      <c r="G51" s="10" t="b">
        <v>1</v>
      </c>
      <c r="H51" s="9">
        <v>45315.448067129626</v>
      </c>
      <c r="I51" s="10" t="s">
        <v>226</v>
      </c>
      <c r="J51" s="11"/>
      <c r="K51" s="11"/>
      <c r="L51" s="11"/>
      <c r="M51" s="11"/>
      <c r="N51" s="10">
        <v>43.116</v>
      </c>
      <c r="O51" s="10">
        <v>-83.6895</v>
      </c>
      <c r="P51" s="10" t="s">
        <v>53</v>
      </c>
      <c r="Q51" s="10" t="s">
        <v>54</v>
      </c>
      <c r="R51" s="10" t="s">
        <v>55</v>
      </c>
      <c r="S51" s="10" t="s">
        <v>98</v>
      </c>
      <c r="T51" s="10" t="s">
        <v>57</v>
      </c>
      <c r="U51" s="10" t="s">
        <v>78</v>
      </c>
      <c r="V51" s="11"/>
      <c r="W51" s="10" t="s">
        <v>79</v>
      </c>
      <c r="X51" s="10" t="s">
        <v>80</v>
      </c>
      <c r="Y51" s="11"/>
      <c r="Z51" s="10" t="s">
        <v>81</v>
      </c>
      <c r="AA51" s="10" t="s">
        <v>100</v>
      </c>
      <c r="AB51" s="10" t="s">
        <v>63</v>
      </c>
      <c r="AC51" s="10" t="s">
        <v>64</v>
      </c>
      <c r="AD51" s="10" t="s">
        <v>66</v>
      </c>
      <c r="AE51" s="10" t="s">
        <v>66</v>
      </c>
      <c r="AF51" s="10" t="s">
        <v>83</v>
      </c>
      <c r="AG51" s="11"/>
      <c r="AH51" s="11"/>
      <c r="AI51" s="10" t="s">
        <v>66</v>
      </c>
      <c r="AJ51" s="10" t="s">
        <v>69</v>
      </c>
      <c r="AK51" s="11"/>
      <c r="AL51" s="10" t="s">
        <v>70</v>
      </c>
      <c r="AM51" s="10" t="s">
        <v>124</v>
      </c>
      <c r="AN51" s="11"/>
      <c r="AO51" s="10" t="s">
        <v>66</v>
      </c>
      <c r="AP51" s="10" t="s">
        <v>66</v>
      </c>
      <c r="AQ51" s="11"/>
      <c r="AR51" s="10" t="s">
        <v>74</v>
      </c>
      <c r="AS51" s="10" t="s">
        <v>74</v>
      </c>
      <c r="AT51" s="10" t="s">
        <v>74</v>
      </c>
      <c r="AU51" s="10" t="s">
        <v>72</v>
      </c>
      <c r="AV51" s="10" t="s">
        <v>72</v>
      </c>
      <c r="AW51" s="10" t="s">
        <v>74</v>
      </c>
      <c r="AX51" s="10" t="s">
        <v>69</v>
      </c>
      <c r="AY51" s="10" t="s">
        <v>66</v>
      </c>
      <c r="AZ51" s="10" t="s">
        <v>227</v>
      </c>
      <c r="BA51" s="11"/>
      <c r="BB51" s="10" t="s">
        <v>87</v>
      </c>
      <c r="BC51" s="10" t="s">
        <v>126</v>
      </c>
      <c r="BD51" s="10">
        <v>9886.0</v>
      </c>
    </row>
    <row r="52">
      <c r="A52" s="8">
        <v>45315.4305787037</v>
      </c>
      <c r="B52" s="9">
        <v>45315.44888888889</v>
      </c>
      <c r="C52" s="10" t="s">
        <v>50</v>
      </c>
      <c r="D52" s="10" t="s">
        <v>221</v>
      </c>
      <c r="E52" s="10">
        <v>100.0</v>
      </c>
      <c r="F52" s="10">
        <v>1581.0</v>
      </c>
      <c r="G52" s="10" t="b">
        <v>1</v>
      </c>
      <c r="H52" s="9">
        <v>45315.448900462965</v>
      </c>
      <c r="I52" s="10" t="s">
        <v>222</v>
      </c>
      <c r="J52" s="11"/>
      <c r="K52" s="11"/>
      <c r="L52" s="11"/>
      <c r="M52" s="11"/>
      <c r="N52" s="10">
        <v>44.9048</v>
      </c>
      <c r="O52" s="10">
        <v>-97.1243</v>
      </c>
      <c r="P52" s="10" t="s">
        <v>53</v>
      </c>
      <c r="Q52" s="10" t="s">
        <v>54</v>
      </c>
      <c r="R52" s="10" t="s">
        <v>55</v>
      </c>
      <c r="S52" s="10" t="s">
        <v>98</v>
      </c>
      <c r="T52" s="10" t="s">
        <v>57</v>
      </c>
      <c r="U52" s="10" t="s">
        <v>78</v>
      </c>
      <c r="V52" s="11"/>
      <c r="W52" s="10" t="s">
        <v>59</v>
      </c>
      <c r="X52" s="10" t="s">
        <v>92</v>
      </c>
      <c r="Y52" s="11"/>
      <c r="Z52" s="10" t="s">
        <v>81</v>
      </c>
      <c r="AA52" s="10" t="s">
        <v>100</v>
      </c>
      <c r="AB52" s="10" t="s">
        <v>63</v>
      </c>
      <c r="AC52" s="10" t="s">
        <v>64</v>
      </c>
      <c r="AD52" s="10" t="s">
        <v>66</v>
      </c>
      <c r="AE52" s="10" t="s">
        <v>66</v>
      </c>
      <c r="AF52" s="10" t="s">
        <v>83</v>
      </c>
      <c r="AG52" s="11"/>
      <c r="AH52" s="11"/>
      <c r="AI52" s="10" t="s">
        <v>66</v>
      </c>
      <c r="AJ52" s="10" t="s">
        <v>69</v>
      </c>
      <c r="AK52" s="11"/>
      <c r="AL52" s="10" t="s">
        <v>70</v>
      </c>
      <c r="AM52" s="10" t="s">
        <v>103</v>
      </c>
      <c r="AN52" s="11"/>
      <c r="AO52" s="10" t="s">
        <v>65</v>
      </c>
      <c r="AP52" s="10" t="s">
        <v>66</v>
      </c>
      <c r="AQ52" s="11"/>
      <c r="AR52" s="10" t="s">
        <v>74</v>
      </c>
      <c r="AS52" s="10" t="s">
        <v>74</v>
      </c>
      <c r="AT52" s="10" t="s">
        <v>74</v>
      </c>
      <c r="AU52" s="10" t="s">
        <v>74</v>
      </c>
      <c r="AV52" s="10" t="s">
        <v>74</v>
      </c>
      <c r="AW52" s="10" t="s">
        <v>74</v>
      </c>
      <c r="AX52" s="10" t="s">
        <v>69</v>
      </c>
      <c r="AY52" s="10" t="s">
        <v>66</v>
      </c>
      <c r="AZ52" s="10" t="s">
        <v>223</v>
      </c>
      <c r="BA52" s="11"/>
      <c r="BB52" s="10" t="s">
        <v>87</v>
      </c>
      <c r="BC52" s="10" t="s">
        <v>224</v>
      </c>
      <c r="BD52" s="10">
        <v>3620.0</v>
      </c>
    </row>
    <row r="53">
      <c r="A53" s="8">
        <v>45315.44432870371</v>
      </c>
      <c r="B53" s="9">
        <v>45315.45265046296</v>
      </c>
      <c r="C53" s="10" t="s">
        <v>50</v>
      </c>
      <c r="D53" s="10" t="s">
        <v>110</v>
      </c>
      <c r="E53" s="10">
        <v>100.0</v>
      </c>
      <c r="F53" s="10">
        <v>719.0</v>
      </c>
      <c r="G53" s="10" t="b">
        <v>1</v>
      </c>
      <c r="H53" s="9">
        <v>45315.45265046296</v>
      </c>
      <c r="I53" s="10" t="s">
        <v>228</v>
      </c>
      <c r="J53" s="11"/>
      <c r="K53" s="11"/>
      <c r="L53" s="11"/>
      <c r="M53" s="11"/>
      <c r="N53" s="10">
        <v>33.9212</v>
      </c>
      <c r="O53" s="10">
        <v>-118.1424</v>
      </c>
      <c r="P53" s="10" t="s">
        <v>53</v>
      </c>
      <c r="Q53" s="10" t="s">
        <v>54</v>
      </c>
      <c r="R53" s="10" t="s">
        <v>55</v>
      </c>
      <c r="S53" s="10" t="s">
        <v>98</v>
      </c>
      <c r="T53" s="10" t="s">
        <v>57</v>
      </c>
      <c r="U53" s="10" t="s">
        <v>58</v>
      </c>
      <c r="V53" s="11"/>
      <c r="W53" s="10" t="s">
        <v>59</v>
      </c>
      <c r="X53" s="10" t="s">
        <v>92</v>
      </c>
      <c r="Y53" s="11"/>
      <c r="Z53" s="10" t="s">
        <v>81</v>
      </c>
      <c r="AA53" s="10" t="s">
        <v>100</v>
      </c>
      <c r="AB53" s="10" t="s">
        <v>63</v>
      </c>
      <c r="AC53" s="10" t="s">
        <v>64</v>
      </c>
      <c r="AD53" s="10" t="s">
        <v>66</v>
      </c>
      <c r="AE53" s="10" t="s">
        <v>66</v>
      </c>
      <c r="AF53" s="10" t="s">
        <v>83</v>
      </c>
      <c r="AG53" s="11"/>
      <c r="AH53" s="11"/>
      <c r="AI53" s="10" t="s">
        <v>66</v>
      </c>
      <c r="AJ53" s="10" t="s">
        <v>69</v>
      </c>
      <c r="AK53" s="11"/>
      <c r="AL53" s="10" t="s">
        <v>123</v>
      </c>
      <c r="AM53" s="10" t="s">
        <v>103</v>
      </c>
      <c r="AN53" s="11"/>
      <c r="AO53" s="10" t="s">
        <v>66</v>
      </c>
      <c r="AP53" s="10" t="s">
        <v>66</v>
      </c>
      <c r="AQ53" s="11"/>
      <c r="AR53" s="10" t="s">
        <v>74</v>
      </c>
      <c r="AS53" s="10" t="s">
        <v>74</v>
      </c>
      <c r="AT53" s="10" t="s">
        <v>74</v>
      </c>
      <c r="AU53" s="10" t="s">
        <v>72</v>
      </c>
      <c r="AV53" s="10" t="s">
        <v>72</v>
      </c>
      <c r="AW53" s="10" t="s">
        <v>74</v>
      </c>
      <c r="AX53" s="10" t="s">
        <v>69</v>
      </c>
      <c r="AY53" s="10" t="s">
        <v>66</v>
      </c>
      <c r="AZ53" s="10" t="s">
        <v>229</v>
      </c>
      <c r="BA53" s="11"/>
      <c r="BB53" s="10" t="s">
        <v>87</v>
      </c>
      <c r="BC53" s="10" t="s">
        <v>69</v>
      </c>
      <c r="BD53" s="10">
        <v>5877.0</v>
      </c>
    </row>
    <row r="54">
      <c r="A54" s="8">
        <v>45315.39809027778</v>
      </c>
      <c r="B54" s="9">
        <v>45315.405856481484</v>
      </c>
      <c r="C54" s="10" t="s">
        <v>50</v>
      </c>
      <c r="D54" s="10" t="s">
        <v>152</v>
      </c>
      <c r="E54" s="10">
        <v>98.0</v>
      </c>
      <c r="F54" s="10">
        <v>670.0</v>
      </c>
      <c r="G54" s="10" t="b">
        <v>0</v>
      </c>
      <c r="H54" s="11"/>
      <c r="I54" s="10" t="s">
        <v>153</v>
      </c>
      <c r="J54" s="11"/>
      <c r="K54" s="11"/>
      <c r="L54" s="11"/>
      <c r="M54" s="11"/>
      <c r="N54" s="11"/>
      <c r="O54" s="11"/>
      <c r="P54" s="10" t="s">
        <v>53</v>
      </c>
      <c r="Q54" s="10" t="s">
        <v>54</v>
      </c>
      <c r="R54" s="10" t="s">
        <v>55</v>
      </c>
      <c r="S54" s="10" t="s">
        <v>98</v>
      </c>
      <c r="T54" s="10" t="s">
        <v>108</v>
      </c>
      <c r="U54" s="10" t="s">
        <v>78</v>
      </c>
      <c r="V54" s="11"/>
      <c r="W54" s="10" t="s">
        <v>138</v>
      </c>
      <c r="X54" s="10" t="s">
        <v>80</v>
      </c>
      <c r="Y54" s="11"/>
      <c r="Z54" s="10" t="s">
        <v>81</v>
      </c>
      <c r="AA54" s="10" t="s">
        <v>100</v>
      </c>
      <c r="AB54" s="10" t="s">
        <v>63</v>
      </c>
      <c r="AC54" s="10" t="s">
        <v>64</v>
      </c>
      <c r="AD54" s="10" t="s">
        <v>69</v>
      </c>
      <c r="AE54" s="10" t="s">
        <v>66</v>
      </c>
      <c r="AF54" s="10" t="s">
        <v>83</v>
      </c>
      <c r="AG54" s="11"/>
      <c r="AH54" s="11"/>
      <c r="AI54" s="10" t="s">
        <v>66</v>
      </c>
      <c r="AJ54" s="10" t="s">
        <v>69</v>
      </c>
      <c r="AK54" s="11"/>
      <c r="AL54" s="10" t="s">
        <v>123</v>
      </c>
      <c r="AM54" s="10" t="s">
        <v>103</v>
      </c>
      <c r="AN54" s="11"/>
      <c r="AO54" s="10" t="s">
        <v>66</v>
      </c>
      <c r="AP54" s="10" t="s">
        <v>66</v>
      </c>
      <c r="AQ54" s="11"/>
      <c r="AR54" s="10" t="s">
        <v>74</v>
      </c>
      <c r="AS54" s="10" t="s">
        <v>74</v>
      </c>
      <c r="AT54" s="10" t="s">
        <v>74</v>
      </c>
      <c r="AU54" s="10" t="s">
        <v>113</v>
      </c>
      <c r="AV54" s="10" t="s">
        <v>74</v>
      </c>
      <c r="AW54" s="10" t="s">
        <v>74</v>
      </c>
      <c r="AX54" s="10" t="s">
        <v>69</v>
      </c>
      <c r="AY54" s="10" t="s">
        <v>66</v>
      </c>
      <c r="AZ54" s="10" t="s">
        <v>154</v>
      </c>
      <c r="BA54" s="11"/>
      <c r="BB54" s="10" t="s">
        <v>87</v>
      </c>
      <c r="BC54" s="10" t="s">
        <v>155</v>
      </c>
      <c r="BD54" s="10">
        <v>4507.0</v>
      </c>
    </row>
    <row r="55">
      <c r="A55" s="8">
        <v>45315.398148148146</v>
      </c>
      <c r="B55" s="9">
        <v>45315.402592592596</v>
      </c>
      <c r="C55" s="10" t="s">
        <v>50</v>
      </c>
      <c r="D55" s="10" t="s">
        <v>156</v>
      </c>
      <c r="E55" s="10">
        <v>64.0</v>
      </c>
      <c r="F55" s="10">
        <v>383.0</v>
      </c>
      <c r="G55" s="10" t="b">
        <v>0</v>
      </c>
      <c r="H55" s="11"/>
      <c r="I55" s="10" t="s">
        <v>157</v>
      </c>
      <c r="J55" s="11"/>
      <c r="K55" s="11"/>
      <c r="L55" s="11"/>
      <c r="M55" s="11"/>
      <c r="N55" s="11"/>
      <c r="O55" s="11"/>
      <c r="P55" s="10" t="s">
        <v>53</v>
      </c>
      <c r="Q55" s="10" t="s">
        <v>54</v>
      </c>
      <c r="R55" s="10" t="s">
        <v>55</v>
      </c>
      <c r="S55" s="10" t="s">
        <v>98</v>
      </c>
      <c r="T55" s="10" t="s">
        <v>108</v>
      </c>
      <c r="U55" s="10" t="s">
        <v>78</v>
      </c>
      <c r="V55" s="11"/>
      <c r="W55" s="10" t="s">
        <v>59</v>
      </c>
      <c r="X55" s="10" t="s">
        <v>80</v>
      </c>
      <c r="Y55" s="11"/>
      <c r="Z55" s="10" t="s">
        <v>81</v>
      </c>
      <c r="AA55" s="10" t="s">
        <v>100</v>
      </c>
      <c r="AB55" s="10" t="s">
        <v>63</v>
      </c>
      <c r="AC55" s="10" t="s">
        <v>64</v>
      </c>
      <c r="AD55" s="10" t="s">
        <v>66</v>
      </c>
      <c r="AE55" s="10" t="s">
        <v>66</v>
      </c>
      <c r="AF55" s="10" t="s">
        <v>83</v>
      </c>
      <c r="AG55" s="11"/>
      <c r="AH55" s="11"/>
      <c r="AI55" s="10" t="s">
        <v>66</v>
      </c>
      <c r="AJ55" s="10" t="s">
        <v>69</v>
      </c>
      <c r="AK55" s="11"/>
      <c r="AL55" s="10" t="s">
        <v>146</v>
      </c>
      <c r="AM55" s="10" t="s">
        <v>124</v>
      </c>
      <c r="AN55" s="11"/>
      <c r="AO55" s="10" t="s">
        <v>65</v>
      </c>
      <c r="AP55" s="10" t="s">
        <v>66</v>
      </c>
      <c r="AQ55" s="11"/>
      <c r="AR55" s="11"/>
      <c r="AS55" s="11"/>
      <c r="AT55" s="11"/>
      <c r="AU55" s="11"/>
      <c r="AV55" s="11"/>
      <c r="AW55" s="11"/>
      <c r="AX55" s="11"/>
      <c r="AY55" s="11"/>
      <c r="AZ55" s="11"/>
      <c r="BA55" s="11"/>
      <c r="BB55" s="11"/>
      <c r="BC55" s="11"/>
      <c r="BD55" s="11"/>
    </row>
    <row r="56">
      <c r="A56" s="8">
        <v>45315.40231481481</v>
      </c>
      <c r="B56" s="9">
        <v>45315.40398148148</v>
      </c>
      <c r="C56" s="10" t="s">
        <v>50</v>
      </c>
      <c r="D56" s="10" t="s">
        <v>166</v>
      </c>
      <c r="E56" s="10">
        <v>30.0</v>
      </c>
      <c r="F56" s="10">
        <v>144.0</v>
      </c>
      <c r="G56" s="10" t="b">
        <v>0</v>
      </c>
      <c r="H56" s="11"/>
      <c r="I56" s="10" t="s">
        <v>167</v>
      </c>
      <c r="J56" s="11"/>
      <c r="K56" s="11"/>
      <c r="L56" s="11"/>
      <c r="M56" s="11"/>
      <c r="N56" s="11"/>
      <c r="O56" s="11"/>
      <c r="P56" s="10" t="s">
        <v>53</v>
      </c>
      <c r="Q56" s="10" t="s">
        <v>54</v>
      </c>
      <c r="R56" s="10" t="s">
        <v>55</v>
      </c>
      <c r="S56" s="10" t="s">
        <v>98</v>
      </c>
      <c r="T56" s="10" t="s">
        <v>57</v>
      </c>
      <c r="U56" s="10" t="s">
        <v>58</v>
      </c>
      <c r="V56" s="11"/>
      <c r="W56" s="10" t="s">
        <v>59</v>
      </c>
      <c r="X56" s="10" t="s">
        <v>92</v>
      </c>
      <c r="Y56" s="11"/>
      <c r="Z56" s="10" t="s">
        <v>61</v>
      </c>
      <c r="AA56" s="10" t="s">
        <v>62</v>
      </c>
      <c r="AB56" s="10" t="s">
        <v>63</v>
      </c>
      <c r="AC56" s="10" t="s">
        <v>168</v>
      </c>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row>
    <row r="57">
      <c r="A57" s="8">
        <v>45315.40467592593</v>
      </c>
      <c r="B57" s="9">
        <v>45315.408159722225</v>
      </c>
      <c r="C57" s="10" t="s">
        <v>50</v>
      </c>
      <c r="D57" s="10" t="s">
        <v>51</v>
      </c>
      <c r="E57" s="10">
        <v>94.0</v>
      </c>
      <c r="F57" s="10">
        <v>301.0</v>
      </c>
      <c r="G57" s="10" t="b">
        <v>0</v>
      </c>
      <c r="H57" s="11"/>
      <c r="I57" s="10" t="s">
        <v>52</v>
      </c>
      <c r="J57" s="11"/>
      <c r="K57" s="11"/>
      <c r="L57" s="11"/>
      <c r="M57" s="11"/>
      <c r="N57" s="11"/>
      <c r="O57" s="11"/>
      <c r="P57" s="10" t="s">
        <v>53</v>
      </c>
      <c r="Q57" s="10" t="s">
        <v>54</v>
      </c>
      <c r="R57" s="10" t="s">
        <v>55</v>
      </c>
      <c r="S57" s="10" t="s">
        <v>56</v>
      </c>
      <c r="T57" s="10" t="s">
        <v>57</v>
      </c>
      <c r="U57" s="10" t="s">
        <v>58</v>
      </c>
      <c r="V57" s="11"/>
      <c r="W57" s="10" t="s">
        <v>59</v>
      </c>
      <c r="X57" s="10" t="s">
        <v>60</v>
      </c>
      <c r="Y57" s="11"/>
      <c r="Z57" s="10" t="s">
        <v>61</v>
      </c>
      <c r="AA57" s="10" t="s">
        <v>62</v>
      </c>
      <c r="AB57" s="10" t="s">
        <v>63</v>
      </c>
      <c r="AC57" s="10" t="s">
        <v>64</v>
      </c>
      <c r="AD57" s="10" t="s">
        <v>65</v>
      </c>
      <c r="AE57" s="10" t="s">
        <v>66</v>
      </c>
      <c r="AF57" s="10" t="s">
        <v>67</v>
      </c>
      <c r="AG57" s="10" t="s">
        <v>68</v>
      </c>
      <c r="AH57" s="11"/>
      <c r="AI57" s="10" t="s">
        <v>66</v>
      </c>
      <c r="AJ57" s="10" t="s">
        <v>69</v>
      </c>
      <c r="AK57" s="11"/>
      <c r="AL57" s="10" t="s">
        <v>70</v>
      </c>
      <c r="AM57" s="10" t="s">
        <v>71</v>
      </c>
      <c r="AN57" s="11"/>
      <c r="AO57" s="10" t="s">
        <v>65</v>
      </c>
      <c r="AP57" s="10" t="s">
        <v>66</v>
      </c>
      <c r="AQ57" s="11"/>
      <c r="AR57" s="10" t="s">
        <v>72</v>
      </c>
      <c r="AS57" s="10" t="s">
        <v>72</v>
      </c>
      <c r="AT57" s="10" t="s">
        <v>73</v>
      </c>
      <c r="AU57" s="10" t="s">
        <v>74</v>
      </c>
      <c r="AV57" s="10" t="s">
        <v>73</v>
      </c>
      <c r="AW57" s="10" t="s">
        <v>73</v>
      </c>
      <c r="AX57" s="10" t="s">
        <v>66</v>
      </c>
      <c r="AY57" s="10" t="s">
        <v>65</v>
      </c>
      <c r="AZ57" s="10" t="s">
        <v>75</v>
      </c>
      <c r="BA57" s="11"/>
      <c r="BB57" s="11"/>
      <c r="BC57" s="11"/>
      <c r="BD57" s="11"/>
    </row>
    <row r="58">
      <c r="A58" s="8">
        <v>45315.408113425925</v>
      </c>
      <c r="B58" s="9">
        <v>45315.43313657407</v>
      </c>
      <c r="C58" s="10" t="s">
        <v>50</v>
      </c>
      <c r="D58" s="10" t="s">
        <v>182</v>
      </c>
      <c r="E58" s="10">
        <v>30.0</v>
      </c>
      <c r="F58" s="10">
        <v>2162.0</v>
      </c>
      <c r="G58" s="10" t="b">
        <v>0</v>
      </c>
      <c r="H58" s="11"/>
      <c r="I58" s="10" t="s">
        <v>183</v>
      </c>
      <c r="J58" s="11"/>
      <c r="K58" s="11"/>
      <c r="L58" s="11"/>
      <c r="M58" s="11"/>
      <c r="N58" s="11"/>
      <c r="O58" s="11"/>
      <c r="P58" s="10" t="s">
        <v>53</v>
      </c>
      <c r="Q58" s="10" t="s">
        <v>54</v>
      </c>
      <c r="R58" s="10" t="s">
        <v>55</v>
      </c>
      <c r="S58" s="10" t="s">
        <v>98</v>
      </c>
      <c r="T58" s="10" t="s">
        <v>57</v>
      </c>
      <c r="U58" s="10" t="s">
        <v>78</v>
      </c>
      <c r="V58" s="11"/>
      <c r="W58" s="10" t="s">
        <v>59</v>
      </c>
      <c r="X58" s="10" t="s">
        <v>60</v>
      </c>
      <c r="Y58" s="11"/>
      <c r="Z58" s="10" t="s">
        <v>61</v>
      </c>
      <c r="AA58" s="10" t="s">
        <v>62</v>
      </c>
      <c r="AB58" s="10" t="s">
        <v>63</v>
      </c>
      <c r="AC58" s="10" t="s">
        <v>151</v>
      </c>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row>
    <row r="59">
      <c r="A59" s="8">
        <v>45315.40883101852</v>
      </c>
      <c r="B59" s="9">
        <v>45315.42078703704</v>
      </c>
      <c r="C59" s="10" t="s">
        <v>50</v>
      </c>
      <c r="D59" s="10" t="s">
        <v>178</v>
      </c>
      <c r="E59" s="10">
        <v>26.0</v>
      </c>
      <c r="F59" s="10">
        <v>1033.0</v>
      </c>
      <c r="G59" s="10" t="b">
        <v>0</v>
      </c>
      <c r="H59" s="11"/>
      <c r="I59" s="10" t="s">
        <v>194</v>
      </c>
      <c r="J59" s="11"/>
      <c r="K59" s="11"/>
      <c r="L59" s="11"/>
      <c r="M59" s="11"/>
      <c r="N59" s="11"/>
      <c r="O59" s="11"/>
      <c r="P59" s="10" t="s">
        <v>53</v>
      </c>
      <c r="Q59" s="10" t="s">
        <v>54</v>
      </c>
      <c r="R59" s="10" t="s">
        <v>55</v>
      </c>
      <c r="S59" s="10" t="s">
        <v>98</v>
      </c>
      <c r="T59" s="10" t="s">
        <v>57</v>
      </c>
      <c r="U59" s="10" t="s">
        <v>58</v>
      </c>
      <c r="V59" s="11"/>
      <c r="W59" s="10" t="s">
        <v>59</v>
      </c>
      <c r="X59" s="10" t="s">
        <v>80</v>
      </c>
      <c r="Y59" s="11"/>
      <c r="Z59" s="10" t="s">
        <v>61</v>
      </c>
      <c r="AA59" s="10" t="s">
        <v>100</v>
      </c>
      <c r="AB59" s="10" t="s">
        <v>63</v>
      </c>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row>
    <row r="60">
      <c r="A60" s="8">
        <v>45315.40966435185</v>
      </c>
      <c r="B60" s="9">
        <v>45315.42375</v>
      </c>
      <c r="C60" s="10" t="s">
        <v>50</v>
      </c>
      <c r="D60" s="10" t="s">
        <v>198</v>
      </c>
      <c r="E60" s="10">
        <v>98.0</v>
      </c>
      <c r="F60" s="10">
        <v>1217.0</v>
      </c>
      <c r="G60" s="10" t="b">
        <v>0</v>
      </c>
      <c r="H60" s="11"/>
      <c r="I60" s="10" t="s">
        <v>199</v>
      </c>
      <c r="J60" s="11"/>
      <c r="K60" s="11"/>
      <c r="L60" s="11"/>
      <c r="M60" s="11"/>
      <c r="N60" s="11"/>
      <c r="O60" s="11"/>
      <c r="P60" s="10" t="s">
        <v>53</v>
      </c>
      <c r="Q60" s="10" t="s">
        <v>54</v>
      </c>
      <c r="R60" s="10" t="s">
        <v>55</v>
      </c>
      <c r="S60" s="10" t="s">
        <v>56</v>
      </c>
      <c r="T60" s="10" t="s">
        <v>108</v>
      </c>
      <c r="U60" s="10" t="s">
        <v>121</v>
      </c>
      <c r="V60" s="11"/>
      <c r="W60" s="10" t="s">
        <v>79</v>
      </c>
      <c r="X60" s="10" t="s">
        <v>80</v>
      </c>
      <c r="Y60" s="11"/>
      <c r="Z60" s="10" t="s">
        <v>61</v>
      </c>
      <c r="AA60" s="10" t="s">
        <v>100</v>
      </c>
      <c r="AB60" s="10" t="s">
        <v>63</v>
      </c>
      <c r="AC60" s="10" t="s">
        <v>64</v>
      </c>
      <c r="AD60" s="10" t="s">
        <v>66</v>
      </c>
      <c r="AE60" s="10" t="s">
        <v>66</v>
      </c>
      <c r="AF60" s="10" t="s">
        <v>189</v>
      </c>
      <c r="AG60" s="11"/>
      <c r="AH60" s="11"/>
      <c r="AI60" s="10" t="s">
        <v>69</v>
      </c>
      <c r="AJ60" s="10" t="s">
        <v>69</v>
      </c>
      <c r="AK60" s="11"/>
      <c r="AL60" s="10" t="s">
        <v>70</v>
      </c>
      <c r="AM60" s="10" t="s">
        <v>147</v>
      </c>
      <c r="AN60" s="11"/>
      <c r="AO60" s="10" t="s">
        <v>66</v>
      </c>
      <c r="AP60" s="10" t="s">
        <v>66</v>
      </c>
      <c r="AQ60" s="11"/>
      <c r="AR60" s="10" t="s">
        <v>74</v>
      </c>
      <c r="AS60" s="10" t="s">
        <v>74</v>
      </c>
      <c r="AT60" s="10" t="s">
        <v>73</v>
      </c>
      <c r="AU60" s="10" t="s">
        <v>74</v>
      </c>
      <c r="AV60" s="10" t="s">
        <v>74</v>
      </c>
      <c r="AW60" s="10" t="s">
        <v>74</v>
      </c>
      <c r="AX60" s="10" t="s">
        <v>65</v>
      </c>
      <c r="AY60" s="10" t="s">
        <v>66</v>
      </c>
      <c r="AZ60" s="10" t="s">
        <v>200</v>
      </c>
      <c r="BA60" s="11"/>
      <c r="BB60" s="10" t="s">
        <v>87</v>
      </c>
      <c r="BC60" s="10" t="s">
        <v>69</v>
      </c>
      <c r="BD60" s="10">
        <v>7433.0</v>
      </c>
    </row>
    <row r="61">
      <c r="A61" s="8">
        <v>45315.414560185185</v>
      </c>
      <c r="B61" s="9">
        <v>45315.414722222224</v>
      </c>
      <c r="C61" s="10" t="s">
        <v>50</v>
      </c>
      <c r="D61" s="10" t="s">
        <v>205</v>
      </c>
      <c r="E61" s="10">
        <v>12.0</v>
      </c>
      <c r="F61" s="10">
        <v>14.0</v>
      </c>
      <c r="G61" s="10" t="b">
        <v>0</v>
      </c>
      <c r="H61" s="11"/>
      <c r="I61" s="10" t="s">
        <v>206</v>
      </c>
      <c r="J61" s="11"/>
      <c r="K61" s="11"/>
      <c r="L61" s="11"/>
      <c r="M61" s="11"/>
      <c r="N61" s="11"/>
      <c r="O61" s="11"/>
      <c r="P61" s="10" t="s">
        <v>53</v>
      </c>
      <c r="Q61" s="10" t="s">
        <v>54</v>
      </c>
      <c r="R61" s="10" t="s">
        <v>55</v>
      </c>
      <c r="S61" s="10" t="s">
        <v>98</v>
      </c>
      <c r="T61" s="10" t="s">
        <v>57</v>
      </c>
      <c r="U61" s="10" t="s">
        <v>78</v>
      </c>
      <c r="V61" s="11"/>
      <c r="W61" s="10" t="s">
        <v>59</v>
      </c>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row>
    <row r="62">
      <c r="A62" s="8">
        <v>45315.42454861111</v>
      </c>
      <c r="B62" s="9">
        <v>45315.42508101852</v>
      </c>
      <c r="C62" s="10" t="s">
        <v>50</v>
      </c>
      <c r="D62" s="10" t="s">
        <v>218</v>
      </c>
      <c r="E62" s="10">
        <v>20.0</v>
      </c>
      <c r="F62" s="10">
        <v>46.0</v>
      </c>
      <c r="G62" s="10" t="b">
        <v>0</v>
      </c>
      <c r="H62" s="11"/>
      <c r="I62" s="10" t="s">
        <v>219</v>
      </c>
      <c r="J62" s="11"/>
      <c r="K62" s="11"/>
      <c r="L62" s="11"/>
      <c r="M62" s="11"/>
      <c r="N62" s="11"/>
      <c r="O62" s="11"/>
      <c r="P62" s="10" t="s">
        <v>53</v>
      </c>
      <c r="Q62" s="10" t="s">
        <v>54</v>
      </c>
      <c r="R62" s="10" t="s">
        <v>55</v>
      </c>
      <c r="S62" s="10" t="s">
        <v>98</v>
      </c>
      <c r="T62" s="10" t="s">
        <v>57</v>
      </c>
      <c r="U62" s="10" t="s">
        <v>220</v>
      </c>
      <c r="V62" s="11"/>
      <c r="W62" s="10" t="s">
        <v>59</v>
      </c>
      <c r="X62" s="10" t="s">
        <v>109</v>
      </c>
      <c r="Y62" s="11"/>
      <c r="Z62" s="10" t="s">
        <v>81</v>
      </c>
      <c r="AA62" s="10" t="s">
        <v>93</v>
      </c>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8" width="12.63"/>
    <col customWidth="1" min="35" max="35" width="46.5"/>
    <col customWidth="1" min="36" max="36" width="16.88"/>
    <col customWidth="1" min="37" max="37" width="20.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1006</v>
      </c>
      <c r="V1" s="1" t="s">
        <v>1007</v>
      </c>
      <c r="W1" s="1" t="s">
        <v>23</v>
      </c>
      <c r="X1" s="1" t="s">
        <v>25</v>
      </c>
      <c r="Y1" s="1" t="s">
        <v>1008</v>
      </c>
      <c r="Z1" s="1" t="s">
        <v>1009</v>
      </c>
      <c r="AA1" s="1" t="s">
        <v>1010</v>
      </c>
      <c r="AB1" s="1" t="s">
        <v>1011</v>
      </c>
      <c r="AC1" s="1" t="s">
        <v>1012</v>
      </c>
      <c r="AD1" s="1" t="s">
        <v>1013</v>
      </c>
      <c r="AE1" s="1" t="s">
        <v>1014</v>
      </c>
      <c r="AF1" s="1" t="s">
        <v>1015</v>
      </c>
      <c r="AG1" s="1" t="s">
        <v>1016</v>
      </c>
      <c r="AH1" s="1" t="s">
        <v>1017</v>
      </c>
      <c r="AI1" s="1" t="s">
        <v>1018</v>
      </c>
      <c r="AJ1" s="1" t="s">
        <v>1019</v>
      </c>
      <c r="AK1" s="1" t="s">
        <v>1020</v>
      </c>
      <c r="AL1" s="1" t="s">
        <v>1021</v>
      </c>
      <c r="AM1" s="1" t="s">
        <v>1022</v>
      </c>
      <c r="AN1" s="1" t="s">
        <v>1023</v>
      </c>
      <c r="AO1" s="1" t="s">
        <v>1024</v>
      </c>
      <c r="AP1" s="1" t="s">
        <v>1023</v>
      </c>
      <c r="AQ1" s="1" t="s">
        <v>1025</v>
      </c>
      <c r="AR1" s="1" t="s">
        <v>1015</v>
      </c>
    </row>
    <row r="2">
      <c r="A2" s="8">
        <v>45362.09193287037</v>
      </c>
      <c r="B2" s="9">
        <v>45362.093935185185</v>
      </c>
      <c r="C2" s="10" t="s">
        <v>50</v>
      </c>
      <c r="D2" s="10" t="s">
        <v>1026</v>
      </c>
      <c r="E2" s="10">
        <v>100.0</v>
      </c>
      <c r="F2" s="10">
        <v>172.0</v>
      </c>
      <c r="G2" s="10" t="b">
        <v>1</v>
      </c>
      <c r="H2" s="9">
        <v>45362.093935185185</v>
      </c>
      <c r="I2" s="10" t="s">
        <v>1027</v>
      </c>
      <c r="J2" s="11"/>
      <c r="K2" s="11"/>
      <c r="L2" s="11"/>
      <c r="M2" s="11"/>
      <c r="N2" s="10">
        <v>45.5585</v>
      </c>
      <c r="O2" s="10">
        <v>9.2177</v>
      </c>
      <c r="P2" s="10" t="s">
        <v>53</v>
      </c>
      <c r="Q2" s="10" t="s">
        <v>54</v>
      </c>
      <c r="R2" s="10" t="s">
        <v>55</v>
      </c>
      <c r="S2" s="10" t="s">
        <v>98</v>
      </c>
      <c r="T2" s="10" t="s">
        <v>1028</v>
      </c>
      <c r="U2" s="10" t="s">
        <v>78</v>
      </c>
      <c r="V2" s="10" t="s">
        <v>79</v>
      </c>
      <c r="W2" s="10" t="s">
        <v>66</v>
      </c>
      <c r="X2" s="10" t="s">
        <v>1029</v>
      </c>
      <c r="Y2" s="10" t="s">
        <v>93</v>
      </c>
      <c r="Z2" s="10" t="s">
        <v>1030</v>
      </c>
      <c r="AA2" s="10" t="s">
        <v>1031</v>
      </c>
      <c r="AB2" s="10" t="s">
        <v>1032</v>
      </c>
      <c r="AC2" s="10" t="s">
        <v>66</v>
      </c>
      <c r="AD2" s="10" t="s">
        <v>1033</v>
      </c>
      <c r="AE2" s="10" t="s">
        <v>1034</v>
      </c>
      <c r="AF2" s="10" t="s">
        <v>1035</v>
      </c>
      <c r="AG2" s="10" t="s">
        <v>1036</v>
      </c>
      <c r="AH2" s="11"/>
      <c r="AI2" s="10" t="s">
        <v>1037</v>
      </c>
      <c r="AJ2" s="10" t="s">
        <v>1038</v>
      </c>
      <c r="AK2" s="10" t="s">
        <v>1039</v>
      </c>
      <c r="AL2" s="11"/>
      <c r="AM2" s="10" t="s">
        <v>66</v>
      </c>
      <c r="AN2" s="11"/>
      <c r="AO2" s="10" t="s">
        <v>1040</v>
      </c>
      <c r="AP2" s="10" t="s">
        <v>66</v>
      </c>
      <c r="AQ2" s="11"/>
      <c r="AR2" s="11"/>
    </row>
    <row r="3">
      <c r="A3" s="8">
        <v>45362.33476851852</v>
      </c>
      <c r="B3" s="9">
        <v>45362.336006944446</v>
      </c>
      <c r="C3" s="10" t="s">
        <v>50</v>
      </c>
      <c r="D3" s="10" t="s">
        <v>1041</v>
      </c>
      <c r="E3" s="10">
        <v>100.0</v>
      </c>
      <c r="F3" s="10">
        <v>106.0</v>
      </c>
      <c r="G3" s="10" t="b">
        <v>1</v>
      </c>
      <c r="H3" s="9">
        <v>45362.336018518516</v>
      </c>
      <c r="I3" s="10" t="s">
        <v>1042</v>
      </c>
      <c r="J3" s="11"/>
      <c r="K3" s="11"/>
      <c r="L3" s="11"/>
      <c r="M3" s="11"/>
      <c r="N3" s="10">
        <v>42.2803</v>
      </c>
      <c r="O3" s="10">
        <v>-71.25</v>
      </c>
      <c r="P3" s="10" t="s">
        <v>53</v>
      </c>
      <c r="Q3" s="10" t="s">
        <v>54</v>
      </c>
      <c r="R3" s="10" t="s">
        <v>55</v>
      </c>
      <c r="S3" s="10" t="s">
        <v>98</v>
      </c>
      <c r="T3" s="10" t="s">
        <v>1028</v>
      </c>
      <c r="U3" s="10" t="s">
        <v>78</v>
      </c>
      <c r="V3" s="10" t="s">
        <v>59</v>
      </c>
      <c r="W3" s="10" t="s">
        <v>66</v>
      </c>
      <c r="X3" s="10" t="s">
        <v>1029</v>
      </c>
      <c r="Y3" s="10" t="s">
        <v>93</v>
      </c>
      <c r="Z3" s="10" t="s">
        <v>1043</v>
      </c>
      <c r="AA3" s="10" t="s">
        <v>1031</v>
      </c>
      <c r="AB3" s="10" t="s">
        <v>1032</v>
      </c>
      <c r="AC3" s="10" t="s">
        <v>66</v>
      </c>
      <c r="AD3" s="10" t="s">
        <v>1033</v>
      </c>
      <c r="AE3" s="10" t="s">
        <v>1034</v>
      </c>
      <c r="AF3" s="10" t="s">
        <v>1035</v>
      </c>
      <c r="AG3" s="10" t="s">
        <v>1036</v>
      </c>
      <c r="AH3" s="11"/>
      <c r="AI3" s="10" t="s">
        <v>1037</v>
      </c>
      <c r="AJ3" s="10" t="s">
        <v>1044</v>
      </c>
      <c r="AK3" s="10" t="s">
        <v>1045</v>
      </c>
      <c r="AL3" s="11"/>
      <c r="AM3" s="10" t="s">
        <v>66</v>
      </c>
      <c r="AN3" s="11"/>
      <c r="AO3" s="10" t="s">
        <v>1046</v>
      </c>
      <c r="AP3" s="10" t="s">
        <v>65</v>
      </c>
      <c r="AQ3" s="10" t="s">
        <v>126</v>
      </c>
      <c r="AR3" s="11"/>
    </row>
    <row r="4">
      <c r="A4" s="8">
        <v>45362.43274305556</v>
      </c>
      <c r="B4" s="9">
        <v>45362.434745370374</v>
      </c>
      <c r="C4" s="10" t="s">
        <v>50</v>
      </c>
      <c r="D4" s="10" t="s">
        <v>1047</v>
      </c>
      <c r="E4" s="10">
        <v>100.0</v>
      </c>
      <c r="F4" s="10">
        <v>173.0</v>
      </c>
      <c r="G4" s="10" t="b">
        <v>1</v>
      </c>
      <c r="H4" s="9">
        <v>45362.43475694444</v>
      </c>
      <c r="I4" s="10" t="s">
        <v>1048</v>
      </c>
      <c r="J4" s="11"/>
      <c r="K4" s="11"/>
      <c r="L4" s="81" t="s">
        <v>1049</v>
      </c>
      <c r="M4" s="11"/>
      <c r="N4" s="10">
        <v>25.7349</v>
      </c>
      <c r="O4" s="10">
        <v>-80.2228</v>
      </c>
      <c r="P4" s="10" t="s">
        <v>1046</v>
      </c>
      <c r="Q4" s="10" t="s">
        <v>54</v>
      </c>
      <c r="R4" s="10" t="s">
        <v>55</v>
      </c>
      <c r="S4" s="10" t="s">
        <v>56</v>
      </c>
      <c r="T4" s="10" t="s">
        <v>1050</v>
      </c>
      <c r="U4" s="10" t="s">
        <v>121</v>
      </c>
      <c r="V4" s="10" t="s">
        <v>59</v>
      </c>
      <c r="W4" s="10" t="s">
        <v>66</v>
      </c>
      <c r="X4" s="10" t="s">
        <v>1029</v>
      </c>
      <c r="Y4" s="10" t="s">
        <v>93</v>
      </c>
      <c r="Z4" s="10" t="s">
        <v>1043</v>
      </c>
      <c r="AA4" s="10" t="s">
        <v>1031</v>
      </c>
      <c r="AB4" s="10" t="s">
        <v>1051</v>
      </c>
      <c r="AC4" s="10" t="s">
        <v>66</v>
      </c>
      <c r="AD4" s="10" t="s">
        <v>1033</v>
      </c>
      <c r="AE4" s="10" t="s">
        <v>1052</v>
      </c>
      <c r="AF4" s="10" t="s">
        <v>1053</v>
      </c>
      <c r="AG4" s="10" t="s">
        <v>1036</v>
      </c>
      <c r="AH4" s="11"/>
      <c r="AI4" s="10" t="s">
        <v>1054</v>
      </c>
      <c r="AJ4" s="10" t="s">
        <v>1055</v>
      </c>
      <c r="AK4" s="11"/>
      <c r="AL4" s="11"/>
      <c r="AM4" s="10" t="s">
        <v>66</v>
      </c>
      <c r="AN4" s="11"/>
      <c r="AO4" s="81" t="s">
        <v>1056</v>
      </c>
      <c r="AP4" s="10" t="s">
        <v>66</v>
      </c>
      <c r="AQ4" s="11"/>
      <c r="AR4" s="11"/>
    </row>
    <row r="5">
      <c r="A5" s="8">
        <v>45362.44646990741</v>
      </c>
      <c r="B5" s="9">
        <v>45362.44978009259</v>
      </c>
      <c r="C5" s="10" t="s">
        <v>50</v>
      </c>
      <c r="D5" s="10" t="s">
        <v>1057</v>
      </c>
      <c r="E5" s="10">
        <v>100.0</v>
      </c>
      <c r="F5" s="10">
        <v>286.0</v>
      </c>
      <c r="G5" s="10" t="b">
        <v>1</v>
      </c>
      <c r="H5" s="9">
        <v>45362.449791666666</v>
      </c>
      <c r="I5" s="10" t="s">
        <v>1058</v>
      </c>
      <c r="J5" s="11"/>
      <c r="K5" s="11"/>
      <c r="L5" s="81" t="s">
        <v>1059</v>
      </c>
      <c r="M5" s="11"/>
      <c r="N5" s="10">
        <v>36.9689</v>
      </c>
      <c r="O5" s="10">
        <v>-121.9903</v>
      </c>
      <c r="P5" s="10" t="s">
        <v>1046</v>
      </c>
      <c r="Q5" s="10" t="s">
        <v>54</v>
      </c>
      <c r="R5" s="10" t="s">
        <v>55</v>
      </c>
      <c r="S5" s="10" t="s">
        <v>98</v>
      </c>
      <c r="T5" s="10" t="s">
        <v>1028</v>
      </c>
      <c r="U5" s="10" t="s">
        <v>121</v>
      </c>
      <c r="V5" s="10" t="s">
        <v>957</v>
      </c>
      <c r="W5" s="10" t="s">
        <v>66</v>
      </c>
      <c r="X5" s="10" t="s">
        <v>1029</v>
      </c>
      <c r="Y5" s="10" t="s">
        <v>93</v>
      </c>
      <c r="Z5" s="10" t="s">
        <v>1043</v>
      </c>
      <c r="AA5" s="10" t="s">
        <v>1031</v>
      </c>
      <c r="AB5" s="10" t="s">
        <v>1032</v>
      </c>
      <c r="AC5" s="10" t="s">
        <v>66</v>
      </c>
      <c r="AD5" s="10" t="s">
        <v>1033</v>
      </c>
      <c r="AE5" s="10" t="s">
        <v>1060</v>
      </c>
      <c r="AF5" s="10" t="s">
        <v>1053</v>
      </c>
      <c r="AG5" s="10" t="s">
        <v>1061</v>
      </c>
      <c r="AH5" s="11"/>
      <c r="AI5" s="11"/>
      <c r="AJ5" s="11"/>
      <c r="AK5" s="11"/>
      <c r="AL5" s="11"/>
      <c r="AM5" s="11"/>
      <c r="AN5" s="11"/>
      <c r="AO5" s="11"/>
      <c r="AP5" s="11"/>
      <c r="AQ5" s="11"/>
      <c r="AR5" s="11"/>
    </row>
    <row r="6">
      <c r="A6" s="8">
        <v>45362.46487268519</v>
      </c>
      <c r="B6" s="9">
        <v>45362.46607638889</v>
      </c>
      <c r="C6" s="10" t="s">
        <v>50</v>
      </c>
      <c r="D6" s="10" t="s">
        <v>1062</v>
      </c>
      <c r="E6" s="10">
        <v>100.0</v>
      </c>
      <c r="F6" s="10">
        <v>104.0</v>
      </c>
      <c r="G6" s="10" t="b">
        <v>1</v>
      </c>
      <c r="H6" s="9">
        <v>45362.46608796297</v>
      </c>
      <c r="I6" s="10" t="s">
        <v>1063</v>
      </c>
      <c r="J6" s="11"/>
      <c r="K6" s="11"/>
      <c r="L6" s="81" t="s">
        <v>1064</v>
      </c>
      <c r="M6" s="11"/>
      <c r="N6" s="10">
        <v>40.4209</v>
      </c>
      <c r="O6" s="10">
        <v>-74.5584</v>
      </c>
      <c r="P6" s="10" t="s">
        <v>1046</v>
      </c>
      <c r="Q6" s="10" t="s">
        <v>54</v>
      </c>
      <c r="R6" s="10" t="s">
        <v>55</v>
      </c>
      <c r="S6" s="10" t="s">
        <v>98</v>
      </c>
      <c r="T6" s="10" t="s">
        <v>1028</v>
      </c>
      <c r="U6" s="10" t="s">
        <v>58</v>
      </c>
      <c r="V6" s="10" t="s">
        <v>138</v>
      </c>
      <c r="W6" s="10" t="s">
        <v>66</v>
      </c>
      <c r="X6" s="10" t="s">
        <v>1029</v>
      </c>
      <c r="Y6" s="10" t="s">
        <v>93</v>
      </c>
      <c r="Z6" s="10" t="s">
        <v>1030</v>
      </c>
      <c r="AA6" s="10" t="s">
        <v>1031</v>
      </c>
      <c r="AB6" s="10" t="s">
        <v>1032</v>
      </c>
      <c r="AC6" s="10" t="s">
        <v>66</v>
      </c>
      <c r="AD6" s="10" t="s">
        <v>1033</v>
      </c>
      <c r="AE6" s="10" t="s">
        <v>1052</v>
      </c>
      <c r="AF6" s="10" t="s">
        <v>1053</v>
      </c>
      <c r="AG6" s="10" t="s">
        <v>1065</v>
      </c>
      <c r="AH6" s="11"/>
      <c r="AI6" s="10" t="s">
        <v>1037</v>
      </c>
      <c r="AJ6" s="10" t="s">
        <v>1066</v>
      </c>
      <c r="AK6" s="10" t="s">
        <v>1067</v>
      </c>
      <c r="AL6" s="11"/>
      <c r="AM6" s="10" t="s">
        <v>69</v>
      </c>
      <c r="AN6" s="11"/>
      <c r="AO6" s="81" t="s">
        <v>1068</v>
      </c>
      <c r="AP6" s="10" t="s">
        <v>65</v>
      </c>
      <c r="AQ6" s="11"/>
      <c r="AR6" s="11"/>
    </row>
    <row r="7">
      <c r="A7" s="8">
        <v>45362.51217592593</v>
      </c>
      <c r="B7" s="9">
        <v>45362.51353009259</v>
      </c>
      <c r="C7" s="10" t="s">
        <v>50</v>
      </c>
      <c r="D7" s="10" t="s">
        <v>1069</v>
      </c>
      <c r="E7" s="10">
        <v>100.0</v>
      </c>
      <c r="F7" s="10">
        <v>117.0</v>
      </c>
      <c r="G7" s="10" t="b">
        <v>1</v>
      </c>
      <c r="H7" s="9">
        <v>45362.51354166667</v>
      </c>
      <c r="I7" s="10" t="s">
        <v>1070</v>
      </c>
      <c r="J7" s="11"/>
      <c r="K7" s="11"/>
      <c r="L7" s="11"/>
      <c r="M7" s="11"/>
      <c r="N7" s="10">
        <v>32.9321</v>
      </c>
      <c r="O7" s="10">
        <v>-97.2834</v>
      </c>
      <c r="P7" s="10" t="s">
        <v>53</v>
      </c>
      <c r="Q7" s="10" t="s">
        <v>54</v>
      </c>
      <c r="R7" s="10" t="s">
        <v>55</v>
      </c>
      <c r="S7" s="10" t="s">
        <v>98</v>
      </c>
      <c r="T7" s="10" t="s">
        <v>1050</v>
      </c>
      <c r="U7" s="10" t="s">
        <v>91</v>
      </c>
      <c r="V7" s="10" t="s">
        <v>59</v>
      </c>
      <c r="W7" s="10" t="s">
        <v>66</v>
      </c>
      <c r="X7" s="10" t="s">
        <v>1029</v>
      </c>
      <c r="Y7" s="10" t="s">
        <v>93</v>
      </c>
      <c r="Z7" s="10" t="s">
        <v>1030</v>
      </c>
      <c r="AA7" s="10" t="s">
        <v>1031</v>
      </c>
      <c r="AB7" s="10" t="s">
        <v>1032</v>
      </c>
      <c r="AC7" s="10" t="s">
        <v>66</v>
      </c>
      <c r="AD7" s="10" t="s">
        <v>1033</v>
      </c>
      <c r="AE7" s="10" t="s">
        <v>1060</v>
      </c>
      <c r="AF7" s="10" t="s">
        <v>1071</v>
      </c>
      <c r="AG7" s="10" t="s">
        <v>1072</v>
      </c>
      <c r="AH7" s="10" t="s">
        <v>1073</v>
      </c>
      <c r="AI7" s="10" t="s">
        <v>1074</v>
      </c>
      <c r="AJ7" s="11"/>
      <c r="AK7" s="10" t="s">
        <v>966</v>
      </c>
      <c r="AL7" s="11"/>
      <c r="AM7" s="11"/>
      <c r="AN7" s="11"/>
      <c r="AO7" s="10" t="s">
        <v>1075</v>
      </c>
      <c r="AP7" s="10" t="s">
        <v>69</v>
      </c>
      <c r="AQ7" s="11"/>
      <c r="AR7" s="11"/>
    </row>
    <row r="8">
      <c r="A8" s="8">
        <v>45362.50896990741</v>
      </c>
      <c r="B8" s="9">
        <v>45362.51388888889</v>
      </c>
      <c r="C8" s="10" t="s">
        <v>50</v>
      </c>
      <c r="D8" s="10" t="s">
        <v>1069</v>
      </c>
      <c r="E8" s="10">
        <v>100.0</v>
      </c>
      <c r="F8" s="10">
        <v>425.0</v>
      </c>
      <c r="G8" s="10" t="b">
        <v>1</v>
      </c>
      <c r="H8" s="9">
        <v>45362.51388888889</v>
      </c>
      <c r="I8" s="10" t="s">
        <v>1076</v>
      </c>
      <c r="J8" s="11"/>
      <c r="K8" s="11"/>
      <c r="L8" s="81" t="s">
        <v>1077</v>
      </c>
      <c r="M8" s="11"/>
      <c r="N8" s="10">
        <v>32.9321</v>
      </c>
      <c r="O8" s="10">
        <v>-97.2834</v>
      </c>
      <c r="P8" s="10" t="s">
        <v>1046</v>
      </c>
      <c r="Q8" s="10" t="s">
        <v>54</v>
      </c>
      <c r="R8" s="10" t="s">
        <v>55</v>
      </c>
      <c r="S8" s="10" t="s">
        <v>98</v>
      </c>
      <c r="T8" s="10" t="s">
        <v>1050</v>
      </c>
      <c r="U8" s="10" t="s">
        <v>58</v>
      </c>
      <c r="V8" s="10" t="s">
        <v>59</v>
      </c>
      <c r="W8" s="10" t="s">
        <v>66</v>
      </c>
      <c r="X8" s="10" t="s">
        <v>1029</v>
      </c>
      <c r="Y8" s="10" t="s">
        <v>93</v>
      </c>
      <c r="Z8" s="10" t="s">
        <v>1030</v>
      </c>
      <c r="AA8" s="10" t="s">
        <v>1031</v>
      </c>
      <c r="AB8" s="10" t="s">
        <v>1032</v>
      </c>
      <c r="AC8" s="10" t="s">
        <v>66</v>
      </c>
      <c r="AD8" s="10" t="s">
        <v>1033</v>
      </c>
      <c r="AE8" s="10" t="s">
        <v>1078</v>
      </c>
      <c r="AF8" s="10" t="s">
        <v>1053</v>
      </c>
      <c r="AG8" s="10" t="s">
        <v>1079</v>
      </c>
      <c r="AH8" s="11"/>
      <c r="AI8" s="10" t="s">
        <v>1037</v>
      </c>
      <c r="AJ8" s="10" t="s">
        <v>1066</v>
      </c>
      <c r="AK8" s="10" t="s">
        <v>1080</v>
      </c>
      <c r="AL8" s="11"/>
      <c r="AM8" s="10" t="s">
        <v>66</v>
      </c>
      <c r="AN8" s="11"/>
      <c r="AO8" s="10" t="s">
        <v>1075</v>
      </c>
      <c r="AP8" s="10" t="s">
        <v>69</v>
      </c>
      <c r="AQ8" s="11"/>
      <c r="AR8" s="11"/>
    </row>
    <row r="9">
      <c r="A9" s="8">
        <v>45362.662986111114</v>
      </c>
      <c r="B9" s="9">
        <v>45362.665601851855</v>
      </c>
      <c r="C9" s="10" t="s">
        <v>50</v>
      </c>
      <c r="D9" s="10" t="s">
        <v>1081</v>
      </c>
      <c r="E9" s="10">
        <v>100.0</v>
      </c>
      <c r="F9" s="10">
        <v>226.0</v>
      </c>
      <c r="G9" s="10" t="b">
        <v>1</v>
      </c>
      <c r="H9" s="9">
        <v>45362.665613425925</v>
      </c>
      <c r="I9" s="10" t="s">
        <v>1082</v>
      </c>
      <c r="J9" s="11"/>
      <c r="K9" s="11"/>
      <c r="L9" s="11"/>
      <c r="M9" s="11"/>
      <c r="N9" s="10">
        <v>35.8047</v>
      </c>
      <c r="O9" s="10">
        <v>-78.8881</v>
      </c>
      <c r="P9" s="10" t="s">
        <v>53</v>
      </c>
      <c r="Q9" s="10" t="s">
        <v>54</v>
      </c>
      <c r="R9" s="10" t="s">
        <v>55</v>
      </c>
      <c r="S9" s="10" t="s">
        <v>98</v>
      </c>
      <c r="T9" s="10" t="s">
        <v>1083</v>
      </c>
      <c r="U9" s="10" t="s">
        <v>58</v>
      </c>
      <c r="V9" s="10" t="s">
        <v>59</v>
      </c>
      <c r="W9" s="10" t="s">
        <v>66</v>
      </c>
      <c r="X9" s="10" t="s">
        <v>1029</v>
      </c>
      <c r="Y9" s="10" t="s">
        <v>62</v>
      </c>
      <c r="Z9" s="10" t="s">
        <v>1030</v>
      </c>
      <c r="AA9" s="10" t="s">
        <v>1031</v>
      </c>
      <c r="AB9" s="10" t="s">
        <v>1032</v>
      </c>
      <c r="AC9" s="10" t="s">
        <v>66</v>
      </c>
      <c r="AD9" s="10" t="s">
        <v>1033</v>
      </c>
      <c r="AE9" s="10" t="s">
        <v>1034</v>
      </c>
      <c r="AF9" s="10" t="s">
        <v>1035</v>
      </c>
      <c r="AG9" s="10" t="s">
        <v>1079</v>
      </c>
      <c r="AH9" s="11"/>
      <c r="AI9" s="10" t="s">
        <v>1074</v>
      </c>
      <c r="AJ9" s="11"/>
      <c r="AK9" s="10" t="s">
        <v>966</v>
      </c>
      <c r="AL9" s="10" t="s">
        <v>1084</v>
      </c>
      <c r="AM9" s="11"/>
      <c r="AN9" s="11"/>
      <c r="AO9" s="81" t="s">
        <v>1085</v>
      </c>
      <c r="AP9" s="10" t="s">
        <v>66</v>
      </c>
      <c r="AQ9" s="10" t="s">
        <v>1086</v>
      </c>
      <c r="AR9" s="81" t="s">
        <v>1087</v>
      </c>
    </row>
    <row r="10">
      <c r="A10" s="8">
        <v>45365.35767361111</v>
      </c>
      <c r="B10" s="9">
        <v>45365.36174768519</v>
      </c>
      <c r="C10" s="10" t="s">
        <v>50</v>
      </c>
      <c r="D10" s="10" t="s">
        <v>1088</v>
      </c>
      <c r="E10" s="10">
        <v>100.0</v>
      </c>
      <c r="F10" s="10">
        <v>351.0</v>
      </c>
      <c r="G10" s="10" t="b">
        <v>1</v>
      </c>
      <c r="H10" s="9">
        <v>45365.361759259256</v>
      </c>
      <c r="I10" s="10" t="s">
        <v>1089</v>
      </c>
      <c r="J10" s="11"/>
      <c r="K10" s="11"/>
      <c r="L10" s="81" t="s">
        <v>1090</v>
      </c>
      <c r="M10" s="11"/>
      <c r="N10" s="10">
        <v>26.9525</v>
      </c>
      <c r="O10" s="10">
        <v>75.7105</v>
      </c>
      <c r="P10" s="10" t="s">
        <v>1046</v>
      </c>
      <c r="Q10" s="10" t="s">
        <v>54</v>
      </c>
      <c r="R10" s="10" t="s">
        <v>55</v>
      </c>
      <c r="S10" s="10" t="s">
        <v>98</v>
      </c>
      <c r="T10" s="10" t="s">
        <v>1050</v>
      </c>
      <c r="U10" s="10" t="s">
        <v>58</v>
      </c>
      <c r="V10" s="10" t="s">
        <v>59</v>
      </c>
      <c r="W10" s="10" t="s">
        <v>66</v>
      </c>
      <c r="X10" s="10" t="s">
        <v>99</v>
      </c>
      <c r="Y10" s="10" t="s">
        <v>100</v>
      </c>
      <c r="Z10" s="10" t="s">
        <v>1030</v>
      </c>
      <c r="AA10" s="10" t="s">
        <v>1091</v>
      </c>
      <c r="AB10" s="10" t="s">
        <v>1032</v>
      </c>
      <c r="AC10" s="10" t="s">
        <v>66</v>
      </c>
      <c r="AD10" s="10" t="s">
        <v>1033</v>
      </c>
      <c r="AE10" s="10" t="s">
        <v>1034</v>
      </c>
      <c r="AF10" s="10" t="s">
        <v>1053</v>
      </c>
      <c r="AG10" s="10" t="s">
        <v>1065</v>
      </c>
      <c r="AH10" s="11"/>
      <c r="AI10" s="10" t="s">
        <v>1054</v>
      </c>
      <c r="AJ10" s="10" t="s">
        <v>1092</v>
      </c>
      <c r="AK10" s="11"/>
      <c r="AL10" s="11"/>
      <c r="AM10" s="10" t="s">
        <v>66</v>
      </c>
      <c r="AN10" s="10" t="s">
        <v>66</v>
      </c>
      <c r="AO10" s="10" t="s">
        <v>1093</v>
      </c>
      <c r="AP10" s="10" t="s">
        <v>66</v>
      </c>
      <c r="AQ10" s="10" t="s">
        <v>1094</v>
      </c>
      <c r="AR10" s="81" t="s">
        <v>1090</v>
      </c>
    </row>
    <row r="11">
      <c r="A11" s="8">
        <v>45362.35134259259</v>
      </c>
      <c r="B11" s="9">
        <v>45362.375659722224</v>
      </c>
      <c r="C11" s="10" t="s">
        <v>50</v>
      </c>
      <c r="D11" s="10" t="s">
        <v>1095</v>
      </c>
      <c r="E11" s="10">
        <v>72.0</v>
      </c>
      <c r="F11" s="10">
        <v>2101.0</v>
      </c>
      <c r="G11" s="10" t="b">
        <v>0</v>
      </c>
      <c r="H11" s="9">
        <v>45369.37569444445</v>
      </c>
      <c r="I11" s="10" t="s">
        <v>1096</v>
      </c>
      <c r="J11" s="11"/>
      <c r="K11" s="11"/>
      <c r="L11" s="11"/>
      <c r="M11" s="11"/>
      <c r="N11" s="11"/>
      <c r="O11" s="11"/>
      <c r="P11" s="10" t="s">
        <v>53</v>
      </c>
      <c r="Q11" s="10" t="s">
        <v>54</v>
      </c>
      <c r="R11" s="10" t="s">
        <v>55</v>
      </c>
      <c r="S11" s="10" t="s">
        <v>98</v>
      </c>
      <c r="T11" s="10" t="s">
        <v>1050</v>
      </c>
      <c r="U11" s="10" t="s">
        <v>78</v>
      </c>
      <c r="V11" s="10" t="s">
        <v>138</v>
      </c>
      <c r="W11" s="10" t="s">
        <v>66</v>
      </c>
      <c r="X11" s="10" t="s">
        <v>99</v>
      </c>
      <c r="Y11" s="10" t="s">
        <v>62</v>
      </c>
      <c r="Z11" s="10" t="s">
        <v>1030</v>
      </c>
      <c r="AA11" s="10" t="s">
        <v>1097</v>
      </c>
      <c r="AB11" s="10" t="s">
        <v>1032</v>
      </c>
      <c r="AC11" s="10" t="s">
        <v>66</v>
      </c>
      <c r="AD11" s="10" t="s">
        <v>1098</v>
      </c>
      <c r="AE11" s="10" t="s">
        <v>1034</v>
      </c>
      <c r="AF11" s="10" t="s">
        <v>1053</v>
      </c>
      <c r="AG11" s="10" t="s">
        <v>1036</v>
      </c>
      <c r="AH11" s="11"/>
      <c r="AI11" s="10" t="s">
        <v>1074</v>
      </c>
      <c r="AJ11" s="11"/>
      <c r="AK11" s="11"/>
      <c r="AL11" s="11"/>
      <c r="AM11" s="11"/>
      <c r="AN11" s="11"/>
      <c r="AO11" s="11"/>
      <c r="AP11" s="11"/>
      <c r="AQ11" s="11"/>
      <c r="AR11" s="11"/>
    </row>
    <row r="12">
      <c r="A12" s="8">
        <v>45362.42325231482</v>
      </c>
      <c r="B12" s="9">
        <v>45362.429814814815</v>
      </c>
      <c r="C12" s="10" t="s">
        <v>50</v>
      </c>
      <c r="D12" s="10" t="s">
        <v>1099</v>
      </c>
      <c r="E12" s="10">
        <v>72.0</v>
      </c>
      <c r="F12" s="10">
        <v>566.0</v>
      </c>
      <c r="G12" s="10" t="b">
        <v>0</v>
      </c>
      <c r="H12" s="9">
        <v>45369.43204861111</v>
      </c>
      <c r="I12" s="10" t="s">
        <v>1100</v>
      </c>
      <c r="J12" s="11"/>
      <c r="K12" s="11"/>
      <c r="L12" s="81" t="s">
        <v>1101</v>
      </c>
      <c r="M12" s="11"/>
      <c r="N12" s="11"/>
      <c r="O12" s="11"/>
      <c r="P12" s="10" t="s">
        <v>1046</v>
      </c>
      <c r="Q12" s="10" t="s">
        <v>54</v>
      </c>
      <c r="R12" s="10" t="s">
        <v>55</v>
      </c>
      <c r="S12" s="10" t="s">
        <v>98</v>
      </c>
      <c r="T12" s="10" t="s">
        <v>1050</v>
      </c>
      <c r="U12" s="10" t="s">
        <v>78</v>
      </c>
      <c r="V12" s="10" t="s">
        <v>138</v>
      </c>
      <c r="W12" s="10" t="s">
        <v>66</v>
      </c>
      <c r="X12" s="10" t="s">
        <v>1029</v>
      </c>
      <c r="Y12" s="10" t="s">
        <v>93</v>
      </c>
      <c r="Z12" s="10" t="s">
        <v>1102</v>
      </c>
      <c r="AA12" s="10" t="s">
        <v>1031</v>
      </c>
      <c r="AB12" s="10" t="s">
        <v>1032</v>
      </c>
      <c r="AC12" s="10" t="s">
        <v>66</v>
      </c>
      <c r="AD12" s="10" t="s">
        <v>1033</v>
      </c>
      <c r="AE12" s="10" t="s">
        <v>1052</v>
      </c>
      <c r="AF12" s="10" t="s">
        <v>1053</v>
      </c>
      <c r="AG12" s="10" t="s">
        <v>1072</v>
      </c>
      <c r="AH12" s="10" t="s">
        <v>1103</v>
      </c>
      <c r="AI12" s="10" t="s">
        <v>1054</v>
      </c>
      <c r="AJ12" s="11"/>
      <c r="AK12" s="11"/>
      <c r="AL12" s="11"/>
      <c r="AM12" s="11"/>
      <c r="AN12" s="11"/>
      <c r="AO12" s="11"/>
      <c r="AP12" s="11"/>
      <c r="AQ12" s="11"/>
      <c r="AR12" s="11"/>
    </row>
    <row r="13">
      <c r="A13" s="8">
        <v>45362.63549768519</v>
      </c>
      <c r="B13" s="9">
        <v>45362.66658564815</v>
      </c>
      <c r="C13" s="10" t="s">
        <v>50</v>
      </c>
      <c r="D13" s="10" t="s">
        <v>1081</v>
      </c>
      <c r="E13" s="10">
        <v>67.0</v>
      </c>
      <c r="F13" s="10">
        <v>2686.0</v>
      </c>
      <c r="G13" s="10" t="b">
        <v>0</v>
      </c>
      <c r="H13" s="9">
        <v>45369.446863425925</v>
      </c>
      <c r="I13" s="10" t="s">
        <v>1104</v>
      </c>
      <c r="J13" s="11"/>
      <c r="K13" s="11"/>
      <c r="L13" s="11"/>
      <c r="M13" s="11"/>
      <c r="N13" s="11"/>
      <c r="O13" s="11"/>
      <c r="P13" s="10" t="s">
        <v>53</v>
      </c>
      <c r="Q13" s="10" t="s">
        <v>54</v>
      </c>
      <c r="R13" s="10" t="s">
        <v>55</v>
      </c>
      <c r="S13" s="10" t="s">
        <v>98</v>
      </c>
      <c r="T13" s="10" t="s">
        <v>1083</v>
      </c>
      <c r="U13" s="10" t="s">
        <v>58</v>
      </c>
      <c r="V13" s="10" t="s">
        <v>59</v>
      </c>
      <c r="W13" s="10" t="s">
        <v>66</v>
      </c>
      <c r="X13" s="10" t="s">
        <v>1029</v>
      </c>
      <c r="Y13" s="10" t="s">
        <v>93</v>
      </c>
      <c r="Z13" s="10" t="s">
        <v>1030</v>
      </c>
      <c r="AA13" s="10" t="s">
        <v>1031</v>
      </c>
      <c r="AB13" s="10" t="s">
        <v>1032</v>
      </c>
      <c r="AC13" s="10" t="s">
        <v>66</v>
      </c>
      <c r="AD13" s="10" t="s">
        <v>1033</v>
      </c>
      <c r="AE13" s="10" t="s">
        <v>1034</v>
      </c>
      <c r="AF13" s="10" t="s">
        <v>1035</v>
      </c>
      <c r="AG13" s="10" t="s">
        <v>1079</v>
      </c>
      <c r="AH13" s="11"/>
      <c r="AI13" s="10" t="s">
        <v>1054</v>
      </c>
      <c r="AJ13" s="11"/>
      <c r="AK13" s="11"/>
      <c r="AL13" s="11"/>
      <c r="AM13" s="11"/>
      <c r="AN13" s="11"/>
      <c r="AO13" s="11"/>
      <c r="AP13" s="11"/>
      <c r="AQ13" s="11"/>
      <c r="AR13" s="11"/>
    </row>
    <row r="14">
      <c r="A14" s="8">
        <v>45362.952835648146</v>
      </c>
      <c r="B14" s="9">
        <v>45362.95556712963</v>
      </c>
      <c r="C14" s="10" t="s">
        <v>50</v>
      </c>
      <c r="D14" s="10" t="s">
        <v>1105</v>
      </c>
      <c r="E14" s="10">
        <v>67.0</v>
      </c>
      <c r="F14" s="10">
        <v>236.0</v>
      </c>
      <c r="G14" s="10" t="b">
        <v>0</v>
      </c>
      <c r="H14" s="9">
        <v>45369.446863425925</v>
      </c>
      <c r="I14" s="10" t="s">
        <v>1106</v>
      </c>
      <c r="J14" s="11"/>
      <c r="K14" s="11"/>
      <c r="L14" s="81" t="s">
        <v>1107</v>
      </c>
      <c r="M14" s="11"/>
      <c r="N14" s="11"/>
      <c r="O14" s="11"/>
      <c r="P14" s="10" t="s">
        <v>1046</v>
      </c>
      <c r="Q14" s="10" t="s">
        <v>54</v>
      </c>
      <c r="R14" s="10" t="s">
        <v>55</v>
      </c>
      <c r="S14" s="10" t="s">
        <v>98</v>
      </c>
      <c r="T14" s="10" t="s">
        <v>1028</v>
      </c>
      <c r="U14" s="10" t="s">
        <v>58</v>
      </c>
      <c r="V14" s="10" t="s">
        <v>138</v>
      </c>
      <c r="W14" s="10" t="s">
        <v>66</v>
      </c>
      <c r="X14" s="10" t="s">
        <v>1029</v>
      </c>
      <c r="Y14" s="10" t="s">
        <v>93</v>
      </c>
      <c r="Z14" s="10" t="s">
        <v>1030</v>
      </c>
      <c r="AA14" s="10" t="s">
        <v>1031</v>
      </c>
      <c r="AB14" s="10" t="s">
        <v>1032</v>
      </c>
      <c r="AC14" s="10" t="s">
        <v>66</v>
      </c>
      <c r="AD14" s="10" t="s">
        <v>1033</v>
      </c>
      <c r="AE14" s="10" t="s">
        <v>1034</v>
      </c>
      <c r="AF14" s="10" t="s">
        <v>1035</v>
      </c>
      <c r="AG14" s="10" t="s">
        <v>1036</v>
      </c>
      <c r="AH14" s="11"/>
      <c r="AI14" s="10" t="s">
        <v>1054</v>
      </c>
      <c r="AJ14" s="11"/>
      <c r="AK14" s="11"/>
      <c r="AL14" s="11"/>
      <c r="AM14" s="11"/>
      <c r="AN14" s="11"/>
      <c r="AO14" s="11"/>
      <c r="AP14" s="11"/>
      <c r="AQ14" s="11"/>
      <c r="AR14" s="11"/>
    </row>
    <row r="15">
      <c r="A15" s="8">
        <v>45362.48844907407</v>
      </c>
      <c r="B15" s="9">
        <v>45362.491215277776</v>
      </c>
      <c r="C15" s="10" t="s">
        <v>50</v>
      </c>
      <c r="D15" s="10" t="s">
        <v>1108</v>
      </c>
      <c r="E15" s="10">
        <v>72.0</v>
      </c>
      <c r="F15" s="10">
        <v>238.0</v>
      </c>
      <c r="G15" s="10" t="b">
        <v>0</v>
      </c>
      <c r="H15" s="9">
        <v>45369.446863425925</v>
      </c>
      <c r="I15" s="10" t="s">
        <v>1109</v>
      </c>
      <c r="J15" s="11"/>
      <c r="K15" s="11"/>
      <c r="L15" s="81" t="s">
        <v>1110</v>
      </c>
      <c r="M15" s="11"/>
      <c r="N15" s="11"/>
      <c r="O15" s="11"/>
      <c r="P15" s="10" t="s">
        <v>1046</v>
      </c>
      <c r="Q15" s="10" t="s">
        <v>54</v>
      </c>
      <c r="R15" s="10" t="s">
        <v>55</v>
      </c>
      <c r="S15" s="10" t="s">
        <v>98</v>
      </c>
      <c r="T15" s="10" t="s">
        <v>1050</v>
      </c>
      <c r="U15" s="10" t="s">
        <v>91</v>
      </c>
      <c r="V15" s="10" t="s">
        <v>138</v>
      </c>
      <c r="W15" s="10" t="s">
        <v>66</v>
      </c>
      <c r="X15" s="10" t="s">
        <v>1029</v>
      </c>
      <c r="Y15" s="10" t="s">
        <v>100</v>
      </c>
      <c r="Z15" s="10" t="s">
        <v>1030</v>
      </c>
      <c r="AA15" s="10" t="s">
        <v>1031</v>
      </c>
      <c r="AB15" s="10" t="s">
        <v>1032</v>
      </c>
      <c r="AC15" s="10" t="s">
        <v>66</v>
      </c>
      <c r="AD15" s="10" t="s">
        <v>1033</v>
      </c>
      <c r="AE15" s="10" t="s">
        <v>1052</v>
      </c>
      <c r="AF15" s="10" t="s">
        <v>1053</v>
      </c>
      <c r="AG15" s="10" t="s">
        <v>1065</v>
      </c>
      <c r="AH15" s="11"/>
      <c r="AI15" s="10" t="s">
        <v>1054</v>
      </c>
      <c r="AJ15" s="11"/>
      <c r="AK15" s="11"/>
      <c r="AL15" s="11"/>
      <c r="AM15" s="11"/>
      <c r="AN15" s="11"/>
      <c r="AO15" s="11"/>
      <c r="AP15" s="11"/>
      <c r="AQ15" s="11"/>
      <c r="AR15" s="11"/>
    </row>
    <row r="16">
      <c r="A16" s="8">
        <v>45362.52488425926</v>
      </c>
      <c r="B16" s="9">
        <v>45362.52737268519</v>
      </c>
      <c r="C16" s="10" t="s">
        <v>50</v>
      </c>
      <c r="D16" s="10" t="s">
        <v>1111</v>
      </c>
      <c r="E16" s="10">
        <v>68.0</v>
      </c>
      <c r="F16" s="10">
        <v>215.0</v>
      </c>
      <c r="G16" s="10" t="b">
        <v>0</v>
      </c>
      <c r="H16" s="9">
        <v>45369.446863425925</v>
      </c>
      <c r="I16" s="10" t="s">
        <v>1112</v>
      </c>
      <c r="J16" s="11"/>
      <c r="K16" s="11"/>
      <c r="L16" s="81" t="s">
        <v>1113</v>
      </c>
      <c r="M16" s="11"/>
      <c r="N16" s="11"/>
      <c r="O16" s="11"/>
      <c r="P16" s="10" t="s">
        <v>1046</v>
      </c>
      <c r="Q16" s="10" t="s">
        <v>54</v>
      </c>
      <c r="R16" s="10" t="s">
        <v>55</v>
      </c>
      <c r="S16" s="10" t="s">
        <v>98</v>
      </c>
      <c r="T16" s="10" t="s">
        <v>1050</v>
      </c>
      <c r="U16" s="10" t="s">
        <v>58</v>
      </c>
      <c r="V16" s="10" t="s">
        <v>138</v>
      </c>
      <c r="W16" s="10" t="s">
        <v>66</v>
      </c>
      <c r="X16" s="10" t="s">
        <v>1029</v>
      </c>
      <c r="Y16" s="10" t="s">
        <v>93</v>
      </c>
      <c r="Z16" s="10" t="s">
        <v>1030</v>
      </c>
      <c r="AA16" s="10" t="s">
        <v>1031</v>
      </c>
      <c r="AB16" s="10" t="s">
        <v>1032</v>
      </c>
      <c r="AC16" s="10" t="s">
        <v>66</v>
      </c>
      <c r="AD16" s="10" t="s">
        <v>1098</v>
      </c>
      <c r="AE16" s="10" t="s">
        <v>1034</v>
      </c>
      <c r="AF16" s="10" t="s">
        <v>1035</v>
      </c>
      <c r="AG16" s="10" t="s">
        <v>1036</v>
      </c>
      <c r="AH16" s="11"/>
      <c r="AI16" s="11"/>
      <c r="AJ16" s="11"/>
      <c r="AK16" s="11"/>
      <c r="AL16" s="11"/>
      <c r="AM16" s="11"/>
      <c r="AN16" s="11"/>
      <c r="AO16" s="11"/>
      <c r="AP16" s="11"/>
      <c r="AQ16" s="11"/>
      <c r="AR16" s="11"/>
    </row>
    <row r="17">
      <c r="A17" s="8">
        <v>45362.514328703706</v>
      </c>
      <c r="B17" s="9">
        <v>45362.519467592596</v>
      </c>
      <c r="C17" s="10" t="s">
        <v>50</v>
      </c>
      <c r="D17" s="10" t="s">
        <v>1114</v>
      </c>
      <c r="E17" s="10">
        <v>72.0</v>
      </c>
      <c r="F17" s="10">
        <v>443.0</v>
      </c>
      <c r="G17" s="10" t="b">
        <v>0</v>
      </c>
      <c r="H17" s="9">
        <v>45369.446863425925</v>
      </c>
      <c r="I17" s="10" t="s">
        <v>1115</v>
      </c>
      <c r="J17" s="11"/>
      <c r="K17" s="11"/>
      <c r="L17" s="81" t="s">
        <v>1116</v>
      </c>
      <c r="M17" s="11"/>
      <c r="N17" s="11"/>
      <c r="O17" s="11"/>
      <c r="P17" s="10" t="s">
        <v>1046</v>
      </c>
      <c r="Q17" s="10" t="s">
        <v>54</v>
      </c>
      <c r="R17" s="10" t="s">
        <v>55</v>
      </c>
      <c r="S17" s="10" t="s">
        <v>98</v>
      </c>
      <c r="T17" s="10" t="s">
        <v>1028</v>
      </c>
      <c r="U17" s="10" t="s">
        <v>78</v>
      </c>
      <c r="V17" s="10" t="s">
        <v>138</v>
      </c>
      <c r="W17" s="10" t="s">
        <v>66</v>
      </c>
      <c r="X17" s="10" t="s">
        <v>1029</v>
      </c>
      <c r="Y17" s="10" t="s">
        <v>100</v>
      </c>
      <c r="Z17" s="10" t="s">
        <v>1030</v>
      </c>
      <c r="AA17" s="10" t="s">
        <v>1031</v>
      </c>
      <c r="AB17" s="10" t="s">
        <v>1032</v>
      </c>
      <c r="AC17" s="10" t="s">
        <v>66</v>
      </c>
      <c r="AD17" s="10" t="s">
        <v>1098</v>
      </c>
      <c r="AE17" s="10" t="s">
        <v>1052</v>
      </c>
      <c r="AF17" s="10" t="s">
        <v>1053</v>
      </c>
      <c r="AG17" s="10" t="s">
        <v>1036</v>
      </c>
      <c r="AH17" s="11"/>
      <c r="AI17" s="10" t="s">
        <v>1054</v>
      </c>
      <c r="AJ17" s="11"/>
      <c r="AK17" s="11"/>
      <c r="AL17" s="11"/>
      <c r="AM17" s="11"/>
      <c r="AN17" s="11"/>
      <c r="AO17" s="11"/>
      <c r="AP17" s="11"/>
      <c r="AQ17" s="11"/>
      <c r="AR17" s="11"/>
    </row>
    <row r="18">
      <c r="A18" s="8">
        <v>45362.42864583333</v>
      </c>
      <c r="B18" s="9">
        <v>45362.45054398148</v>
      </c>
      <c r="C18" s="10" t="s">
        <v>50</v>
      </c>
      <c r="D18" s="10" t="s">
        <v>1117</v>
      </c>
      <c r="E18" s="10">
        <v>72.0</v>
      </c>
      <c r="F18" s="10">
        <v>1892.0</v>
      </c>
      <c r="G18" s="10" t="b">
        <v>0</v>
      </c>
      <c r="H18" s="9">
        <v>45369.446863425925</v>
      </c>
      <c r="I18" s="10" t="s">
        <v>1118</v>
      </c>
      <c r="J18" s="11"/>
      <c r="K18" s="11"/>
      <c r="L18" s="81" t="s">
        <v>1119</v>
      </c>
      <c r="M18" s="11"/>
      <c r="N18" s="11"/>
      <c r="O18" s="11"/>
      <c r="P18" s="10" t="s">
        <v>1046</v>
      </c>
      <c r="Q18" s="10" t="s">
        <v>54</v>
      </c>
      <c r="R18" s="10" t="s">
        <v>55</v>
      </c>
      <c r="S18" s="10" t="s">
        <v>98</v>
      </c>
      <c r="T18" s="10" t="s">
        <v>1050</v>
      </c>
      <c r="U18" s="10" t="s">
        <v>58</v>
      </c>
      <c r="V18" s="10" t="s">
        <v>59</v>
      </c>
      <c r="W18" s="10" t="s">
        <v>69</v>
      </c>
      <c r="X18" s="10" t="s">
        <v>968</v>
      </c>
      <c r="Y18" s="10" t="s">
        <v>100</v>
      </c>
      <c r="Z18" s="10" t="s">
        <v>1043</v>
      </c>
      <c r="AA18" s="10" t="s">
        <v>1097</v>
      </c>
      <c r="AB18" s="10" t="s">
        <v>1032</v>
      </c>
      <c r="AC18" s="10" t="s">
        <v>66</v>
      </c>
      <c r="AD18" s="10" t="s">
        <v>1098</v>
      </c>
      <c r="AE18" s="10" t="s">
        <v>1052</v>
      </c>
      <c r="AF18" s="10" t="s">
        <v>1053</v>
      </c>
      <c r="AG18" s="10" t="s">
        <v>1036</v>
      </c>
      <c r="AH18" s="11"/>
      <c r="AI18" s="10" t="s">
        <v>1037</v>
      </c>
      <c r="AJ18" s="11"/>
      <c r="AK18" s="11"/>
      <c r="AL18" s="11"/>
      <c r="AM18" s="11"/>
      <c r="AN18" s="11"/>
      <c r="AO18" s="11"/>
      <c r="AP18" s="11"/>
      <c r="AQ18" s="11"/>
      <c r="AR18" s="11"/>
    </row>
    <row r="19">
      <c r="A19" s="8">
        <v>45362.722974537035</v>
      </c>
      <c r="B19" s="9">
        <v>45362.74488425926</v>
      </c>
      <c r="C19" s="10" t="s">
        <v>50</v>
      </c>
      <c r="D19" s="10" t="s">
        <v>1120</v>
      </c>
      <c r="E19" s="10">
        <v>67.0</v>
      </c>
      <c r="F19" s="10">
        <v>1893.0</v>
      </c>
      <c r="G19" s="10" t="b">
        <v>0</v>
      </c>
      <c r="H19" s="9">
        <v>45369.446863425925</v>
      </c>
      <c r="I19" s="10" t="s">
        <v>1121</v>
      </c>
      <c r="J19" s="11"/>
      <c r="K19" s="11"/>
      <c r="L19" s="81" t="s">
        <v>1122</v>
      </c>
      <c r="M19" s="11"/>
      <c r="N19" s="11"/>
      <c r="O19" s="11"/>
      <c r="P19" s="10" t="s">
        <v>1046</v>
      </c>
      <c r="Q19" s="10" t="s">
        <v>54</v>
      </c>
      <c r="R19" s="10" t="s">
        <v>55</v>
      </c>
      <c r="S19" s="10" t="s">
        <v>56</v>
      </c>
      <c r="T19" s="10" t="s">
        <v>1028</v>
      </c>
      <c r="U19" s="10" t="s">
        <v>121</v>
      </c>
      <c r="V19" s="10" t="s">
        <v>59</v>
      </c>
      <c r="W19" s="10" t="s">
        <v>66</v>
      </c>
      <c r="X19" s="10" t="s">
        <v>1029</v>
      </c>
      <c r="Y19" s="10" t="s">
        <v>100</v>
      </c>
      <c r="Z19" s="10" t="s">
        <v>1102</v>
      </c>
      <c r="AA19" s="10" t="s">
        <v>1031</v>
      </c>
      <c r="AB19" s="10" t="s">
        <v>1032</v>
      </c>
      <c r="AC19" s="10" t="s">
        <v>66</v>
      </c>
      <c r="AD19" s="10" t="s">
        <v>1033</v>
      </c>
      <c r="AE19" s="10" t="s">
        <v>1060</v>
      </c>
      <c r="AF19" s="10" t="s">
        <v>1053</v>
      </c>
      <c r="AG19" s="10" t="s">
        <v>1036</v>
      </c>
      <c r="AH19" s="11"/>
      <c r="AI19" s="10" t="s">
        <v>1074</v>
      </c>
      <c r="AJ19" s="11"/>
      <c r="AK19" s="11"/>
      <c r="AL19" s="11"/>
      <c r="AM19" s="11"/>
      <c r="AN19" s="11"/>
      <c r="AO19" s="11"/>
      <c r="AP19" s="11"/>
      <c r="AQ19" s="11"/>
      <c r="AR19" s="11"/>
    </row>
    <row r="20">
      <c r="A20" s="8">
        <v>45363.192037037035</v>
      </c>
      <c r="B20" s="9">
        <v>45363.19349537037</v>
      </c>
      <c r="C20" s="10" t="s">
        <v>50</v>
      </c>
      <c r="D20" s="10" t="s">
        <v>1123</v>
      </c>
      <c r="E20" s="10">
        <v>67.0</v>
      </c>
      <c r="F20" s="10">
        <v>125.0</v>
      </c>
      <c r="G20" s="10" t="b">
        <v>0</v>
      </c>
      <c r="H20" s="9">
        <v>45369.446875</v>
      </c>
      <c r="I20" s="10" t="s">
        <v>1124</v>
      </c>
      <c r="J20" s="11"/>
      <c r="K20" s="11"/>
      <c r="L20" s="81" t="s">
        <v>1125</v>
      </c>
      <c r="M20" s="11"/>
      <c r="N20" s="11"/>
      <c r="O20" s="11"/>
      <c r="P20" s="10" t="s">
        <v>1046</v>
      </c>
      <c r="Q20" s="10" t="s">
        <v>54</v>
      </c>
      <c r="R20" s="10" t="s">
        <v>55</v>
      </c>
      <c r="S20" s="10" t="s">
        <v>98</v>
      </c>
      <c r="T20" s="10" t="s">
        <v>1050</v>
      </c>
      <c r="U20" s="10" t="s">
        <v>58</v>
      </c>
      <c r="V20" s="10" t="s">
        <v>59</v>
      </c>
      <c r="W20" s="10" t="s">
        <v>66</v>
      </c>
      <c r="X20" s="10" t="s">
        <v>1029</v>
      </c>
      <c r="Y20" s="10" t="s">
        <v>82</v>
      </c>
      <c r="Z20" s="10" t="s">
        <v>1102</v>
      </c>
      <c r="AA20" s="10" t="s">
        <v>1031</v>
      </c>
      <c r="AB20" s="10" t="s">
        <v>1032</v>
      </c>
      <c r="AC20" s="10" t="s">
        <v>66</v>
      </c>
      <c r="AD20" s="10" t="s">
        <v>1033</v>
      </c>
      <c r="AE20" s="10" t="s">
        <v>1052</v>
      </c>
      <c r="AF20" s="10" t="s">
        <v>1035</v>
      </c>
      <c r="AG20" s="10" t="s">
        <v>1036</v>
      </c>
      <c r="AH20" s="11"/>
      <c r="AI20" s="10" t="s">
        <v>1054</v>
      </c>
      <c r="AJ20" s="11"/>
      <c r="AK20" s="11"/>
      <c r="AL20" s="11"/>
      <c r="AM20" s="11"/>
      <c r="AN20" s="11"/>
      <c r="AO20" s="11"/>
      <c r="AP20" s="11"/>
      <c r="AQ20" s="11"/>
      <c r="AR20" s="11"/>
    </row>
    <row r="21">
      <c r="A21" s="8">
        <v>45364.69732638889</v>
      </c>
      <c r="B21" s="9">
        <v>45364.702685185184</v>
      </c>
      <c r="C21" s="10" t="s">
        <v>50</v>
      </c>
      <c r="D21" s="10" t="s">
        <v>1126</v>
      </c>
      <c r="E21" s="10">
        <v>67.0</v>
      </c>
      <c r="F21" s="10">
        <v>462.0</v>
      </c>
      <c r="G21" s="10" t="b">
        <v>0</v>
      </c>
      <c r="H21" s="9">
        <v>45369.446875</v>
      </c>
      <c r="I21" s="10" t="s">
        <v>1127</v>
      </c>
      <c r="J21" s="11"/>
      <c r="K21" s="11"/>
      <c r="L21" s="81" t="s">
        <v>1128</v>
      </c>
      <c r="M21" s="11"/>
      <c r="N21" s="11"/>
      <c r="O21" s="11"/>
      <c r="P21" s="10" t="s">
        <v>1046</v>
      </c>
      <c r="Q21" s="10" t="s">
        <v>54</v>
      </c>
      <c r="R21" s="10" t="s">
        <v>55</v>
      </c>
      <c r="S21" s="10" t="s">
        <v>98</v>
      </c>
      <c r="T21" s="10" t="s">
        <v>1083</v>
      </c>
      <c r="U21" s="10" t="s">
        <v>78</v>
      </c>
      <c r="V21" s="10" t="s">
        <v>79</v>
      </c>
      <c r="W21" s="10" t="s">
        <v>66</v>
      </c>
      <c r="X21" s="10" t="s">
        <v>1029</v>
      </c>
      <c r="Y21" s="10" t="s">
        <v>100</v>
      </c>
      <c r="Z21" s="10" t="s">
        <v>1043</v>
      </c>
      <c r="AA21" s="10" t="s">
        <v>1031</v>
      </c>
      <c r="AB21" s="10" t="s">
        <v>1032</v>
      </c>
      <c r="AC21" s="10" t="s">
        <v>66</v>
      </c>
      <c r="AD21" s="10" t="s">
        <v>1098</v>
      </c>
      <c r="AE21" s="10" t="s">
        <v>1060</v>
      </c>
      <c r="AF21" s="10" t="s">
        <v>1071</v>
      </c>
      <c r="AG21" s="10" t="s">
        <v>1036</v>
      </c>
      <c r="AH21" s="11"/>
      <c r="AI21" s="10" t="s">
        <v>1054</v>
      </c>
      <c r="AJ21" s="11"/>
      <c r="AK21" s="11"/>
      <c r="AL21" s="11"/>
      <c r="AM21" s="11"/>
      <c r="AN21" s="11"/>
      <c r="AO21" s="11"/>
      <c r="AP21" s="11"/>
      <c r="AQ21" s="11"/>
      <c r="AR21" s="11"/>
    </row>
    <row r="22">
      <c r="A22" s="8">
        <v>45369.024305555555</v>
      </c>
      <c r="B22" s="9">
        <v>45369.03525462963</v>
      </c>
      <c r="C22" s="10" t="s">
        <v>50</v>
      </c>
      <c r="D22" s="10" t="s">
        <v>1129</v>
      </c>
      <c r="E22" s="10">
        <v>67.0</v>
      </c>
      <c r="F22" s="10">
        <v>945.0</v>
      </c>
      <c r="G22" s="10" t="b">
        <v>0</v>
      </c>
      <c r="H22" s="9">
        <v>45369.446875</v>
      </c>
      <c r="I22" s="10" t="s">
        <v>1130</v>
      </c>
      <c r="J22" s="11"/>
      <c r="K22" s="11"/>
      <c r="L22" s="11"/>
      <c r="M22" s="11"/>
      <c r="N22" s="11"/>
      <c r="O22" s="11"/>
      <c r="P22" s="10" t="s">
        <v>53</v>
      </c>
      <c r="Q22" s="10" t="s">
        <v>54</v>
      </c>
      <c r="R22" s="10" t="s">
        <v>55</v>
      </c>
      <c r="S22" s="10" t="s">
        <v>98</v>
      </c>
      <c r="T22" s="10" t="s">
        <v>1050</v>
      </c>
      <c r="U22" s="10" t="s">
        <v>58</v>
      </c>
      <c r="V22" s="10" t="s">
        <v>59</v>
      </c>
      <c r="W22" s="10" t="s">
        <v>66</v>
      </c>
      <c r="X22" s="10" t="s">
        <v>1029</v>
      </c>
      <c r="Y22" s="10" t="s">
        <v>62</v>
      </c>
      <c r="Z22" s="10" t="s">
        <v>1030</v>
      </c>
      <c r="AA22" s="10" t="s">
        <v>1031</v>
      </c>
      <c r="AB22" s="10" t="s">
        <v>1032</v>
      </c>
      <c r="AC22" s="10" t="s">
        <v>66</v>
      </c>
      <c r="AD22" s="10" t="s">
        <v>1033</v>
      </c>
      <c r="AE22" s="10" t="s">
        <v>1034</v>
      </c>
      <c r="AF22" s="10" t="s">
        <v>1035</v>
      </c>
      <c r="AG22" s="10" t="s">
        <v>1065</v>
      </c>
      <c r="AH22" s="11"/>
      <c r="AI22" s="10" t="s">
        <v>1054</v>
      </c>
      <c r="AJ22" s="11"/>
      <c r="AK22" s="11"/>
      <c r="AL22" s="11"/>
      <c r="AM22" s="11"/>
      <c r="AN22" s="11"/>
      <c r="AO22" s="11"/>
      <c r="AP22" s="11"/>
      <c r="AQ22" s="11"/>
      <c r="AR22" s="11"/>
    </row>
  </sheetData>
  <autoFilter ref="$AI$1:$AI$997"/>
  <hyperlinks>
    <hyperlink r:id="rId1" ref="L4"/>
    <hyperlink r:id="rId2" ref="AO4"/>
    <hyperlink r:id="rId3" ref="L5"/>
    <hyperlink r:id="rId4" ref="L6"/>
    <hyperlink r:id="rId5" ref="AO6"/>
    <hyperlink r:id="rId6" ref="L8"/>
    <hyperlink r:id="rId7" ref="AO9"/>
    <hyperlink r:id="rId8" ref="AR9"/>
    <hyperlink r:id="rId9" ref="L10"/>
    <hyperlink r:id="rId10" ref="AR10"/>
    <hyperlink r:id="rId11" ref="L12"/>
    <hyperlink r:id="rId12" ref="L14"/>
    <hyperlink r:id="rId13" ref="L15"/>
    <hyperlink r:id="rId14" ref="L16"/>
    <hyperlink r:id="rId15" ref="L17"/>
    <hyperlink r:id="rId16" ref="L18"/>
    <hyperlink r:id="rId17" ref="L19"/>
    <hyperlink r:id="rId18" ref="L20"/>
    <hyperlink r:id="rId19" ref="L21"/>
  </hyperlinks>
  <drawing r:id="rId2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9.25"/>
    <col hidden="1" min="3" max="17"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23</v>
      </c>
      <c r="AE1" s="1" t="s">
        <v>25</v>
      </c>
      <c r="AF1" s="1" t="s">
        <v>29</v>
      </c>
      <c r="AG1" s="1" t="s">
        <v>30</v>
      </c>
      <c r="AH1" s="1" t="s">
        <v>31</v>
      </c>
      <c r="AI1" s="1" t="s">
        <v>23</v>
      </c>
      <c r="AJ1" s="1" t="s">
        <v>25</v>
      </c>
      <c r="AK1" s="1" t="s">
        <v>32</v>
      </c>
      <c r="AL1" s="1" t="s">
        <v>33</v>
      </c>
      <c r="AM1" s="1" t="s">
        <v>26</v>
      </c>
      <c r="AN1" s="1" t="s">
        <v>34</v>
      </c>
      <c r="AO1" s="1" t="s">
        <v>35</v>
      </c>
      <c r="AP1" s="1" t="s">
        <v>36</v>
      </c>
      <c r="AQ1" s="1" t="s">
        <v>37</v>
      </c>
      <c r="AR1" s="1" t="s">
        <v>38</v>
      </c>
      <c r="AS1" s="1" t="s">
        <v>39</v>
      </c>
      <c r="AT1" s="1" t="s">
        <v>40</v>
      </c>
      <c r="AU1" s="1" t="s">
        <v>41</v>
      </c>
      <c r="AV1" s="1" t="s">
        <v>42</v>
      </c>
      <c r="AW1" s="1" t="s">
        <v>43</v>
      </c>
      <c r="AX1" s="1" t="s">
        <v>44</v>
      </c>
      <c r="AY1" s="1" t="s">
        <v>45</v>
      </c>
      <c r="AZ1" s="1" t="s">
        <v>1131</v>
      </c>
      <c r="BA1" s="1" t="s">
        <v>25</v>
      </c>
      <c r="BB1" s="1" t="s">
        <v>46</v>
      </c>
      <c r="BC1" s="1" t="s">
        <v>47</v>
      </c>
      <c r="BD1" s="1" t="s">
        <v>23</v>
      </c>
      <c r="BE1" s="1" t="s">
        <v>48</v>
      </c>
    </row>
    <row r="2" ht="35.25" customHeight="1">
      <c r="A2" s="38" t="s">
        <v>1132</v>
      </c>
      <c r="B2" s="10" t="s">
        <v>1133</v>
      </c>
      <c r="C2" s="10" t="s">
        <v>1134</v>
      </c>
      <c r="D2" s="10" t="s">
        <v>50</v>
      </c>
      <c r="E2" s="10" t="s">
        <v>4</v>
      </c>
      <c r="F2" s="10" t="s">
        <v>5</v>
      </c>
      <c r="G2" s="10" t="s">
        <v>6</v>
      </c>
      <c r="H2" s="10" t="s">
        <v>1135</v>
      </c>
      <c r="I2" s="10" t="s">
        <v>1136</v>
      </c>
      <c r="J2" s="10" t="s">
        <v>1137</v>
      </c>
      <c r="K2" s="10" t="s">
        <v>1138</v>
      </c>
      <c r="L2" s="10" t="s">
        <v>1139</v>
      </c>
      <c r="M2" s="10" t="s">
        <v>1140</v>
      </c>
      <c r="N2" s="10" t="s">
        <v>1141</v>
      </c>
      <c r="O2" s="10" t="s">
        <v>1142</v>
      </c>
      <c r="P2" s="10" t="s">
        <v>1143</v>
      </c>
      <c r="Q2" s="10" t="s">
        <v>1144</v>
      </c>
      <c r="R2" s="81" t="s">
        <v>1145</v>
      </c>
      <c r="S2" s="10" t="s">
        <v>1146</v>
      </c>
      <c r="T2" s="10" t="s">
        <v>1147</v>
      </c>
      <c r="U2" s="10" t="s">
        <v>1148</v>
      </c>
      <c r="V2" s="10" t="s">
        <v>1149</v>
      </c>
      <c r="W2" s="10" t="s">
        <v>1150</v>
      </c>
      <c r="X2" s="10" t="s">
        <v>1151</v>
      </c>
      <c r="Y2" s="10" t="s">
        <v>1152</v>
      </c>
      <c r="Z2" s="10" t="s">
        <v>1153</v>
      </c>
      <c r="AA2" s="10" t="s">
        <v>1154</v>
      </c>
      <c r="AB2" s="10" t="s">
        <v>1155</v>
      </c>
      <c r="AC2" s="10" t="s">
        <v>1156</v>
      </c>
      <c r="AD2" s="10" t="s">
        <v>1157</v>
      </c>
      <c r="AE2" s="10" t="s">
        <v>1158</v>
      </c>
      <c r="AF2" s="10" t="s">
        <v>1159</v>
      </c>
      <c r="AG2" s="10" t="s">
        <v>1160</v>
      </c>
      <c r="AH2" s="10" t="s">
        <v>1161</v>
      </c>
      <c r="AI2" s="10" t="s">
        <v>1162</v>
      </c>
      <c r="AJ2" s="10" t="s">
        <v>1163</v>
      </c>
      <c r="AK2" s="10" t="s">
        <v>1164</v>
      </c>
      <c r="AL2" s="10" t="s">
        <v>1165</v>
      </c>
      <c r="AM2" s="10" t="s">
        <v>1166</v>
      </c>
      <c r="AN2" s="10" t="s">
        <v>1167</v>
      </c>
      <c r="AO2" s="10" t="s">
        <v>1168</v>
      </c>
      <c r="AP2" s="10" t="s">
        <v>1169</v>
      </c>
      <c r="AQ2" s="10" t="s">
        <v>1170</v>
      </c>
      <c r="AR2" s="10" t="s">
        <v>1171</v>
      </c>
      <c r="AS2" s="10" t="s">
        <v>1172</v>
      </c>
      <c r="AT2" s="10" t="s">
        <v>1173</v>
      </c>
      <c r="AU2" s="10" t="s">
        <v>1174</v>
      </c>
      <c r="AV2" s="10" t="s">
        <v>1175</v>
      </c>
      <c r="AW2" s="10" t="s">
        <v>1176</v>
      </c>
      <c r="AX2" s="10" t="s">
        <v>1177</v>
      </c>
      <c r="AY2" s="10" t="s">
        <v>1178</v>
      </c>
      <c r="AZ2" s="10" t="s">
        <v>1179</v>
      </c>
      <c r="BA2" s="10" t="s">
        <v>1180</v>
      </c>
      <c r="BB2" s="10" t="s">
        <v>1181</v>
      </c>
      <c r="BC2" s="10" t="s">
        <v>1182</v>
      </c>
      <c r="BD2" s="10" t="s">
        <v>1183</v>
      </c>
      <c r="BE2" s="10" t="s">
        <v>48</v>
      </c>
    </row>
    <row r="3">
      <c r="A3" s="38" t="s">
        <v>1184</v>
      </c>
      <c r="B3" s="10" t="s">
        <v>1185</v>
      </c>
      <c r="C3" s="10" t="s">
        <v>1186</v>
      </c>
      <c r="D3" s="10" t="s">
        <v>1187</v>
      </c>
      <c r="E3" s="10" t="s">
        <v>1188</v>
      </c>
      <c r="F3" s="10" t="s">
        <v>1189</v>
      </c>
      <c r="G3" s="10" t="s">
        <v>1190</v>
      </c>
      <c r="H3" s="10" t="s">
        <v>1191</v>
      </c>
      <c r="I3" s="10" t="s">
        <v>1192</v>
      </c>
      <c r="J3" s="10" t="s">
        <v>1193</v>
      </c>
      <c r="K3" s="10" t="s">
        <v>1194</v>
      </c>
      <c r="L3" s="10" t="s">
        <v>1195</v>
      </c>
      <c r="M3" s="10" t="s">
        <v>1196</v>
      </c>
      <c r="N3" s="10" t="s">
        <v>1197</v>
      </c>
      <c r="O3" s="10" t="s">
        <v>1198</v>
      </c>
      <c r="P3" s="10" t="s">
        <v>1199</v>
      </c>
      <c r="Q3" s="10" t="s">
        <v>1200</v>
      </c>
      <c r="R3" s="10" t="s">
        <v>1201</v>
      </c>
      <c r="S3" s="10" t="s">
        <v>1202</v>
      </c>
      <c r="T3" s="10" t="s">
        <v>1203</v>
      </c>
      <c r="U3" s="10" t="s">
        <v>1204</v>
      </c>
      <c r="V3" s="10" t="s">
        <v>1205</v>
      </c>
      <c r="W3" s="10" t="s">
        <v>1206</v>
      </c>
      <c r="X3" s="10" t="s">
        <v>1207</v>
      </c>
      <c r="Y3" s="10" t="s">
        <v>1208</v>
      </c>
      <c r="Z3" s="10" t="s">
        <v>1209</v>
      </c>
      <c r="AA3" s="10" t="s">
        <v>1210</v>
      </c>
      <c r="AB3" s="10" t="s">
        <v>1211</v>
      </c>
      <c r="AC3" s="10" t="s">
        <v>1212</v>
      </c>
      <c r="AD3" s="10" t="s">
        <v>1213</v>
      </c>
      <c r="AE3" s="10" t="s">
        <v>1214</v>
      </c>
      <c r="AF3" s="10" t="s">
        <v>1215</v>
      </c>
      <c r="AG3" s="10" t="s">
        <v>1216</v>
      </c>
      <c r="AH3" s="10" t="s">
        <v>1217</v>
      </c>
      <c r="AI3" s="10" t="s">
        <v>1218</v>
      </c>
      <c r="AJ3" s="10" t="s">
        <v>1219</v>
      </c>
      <c r="AK3" s="10" t="s">
        <v>1220</v>
      </c>
      <c r="AL3" s="10" t="s">
        <v>1221</v>
      </c>
      <c r="AM3" s="10" t="s">
        <v>1222</v>
      </c>
      <c r="AN3" s="10" t="s">
        <v>1223</v>
      </c>
      <c r="AO3" s="10" t="s">
        <v>1224</v>
      </c>
      <c r="AP3" s="10" t="s">
        <v>1225</v>
      </c>
      <c r="AQ3" s="10" t="s">
        <v>1226</v>
      </c>
      <c r="AR3" s="10" t="s">
        <v>1227</v>
      </c>
      <c r="AS3" s="10" t="s">
        <v>1228</v>
      </c>
      <c r="AT3" s="10" t="s">
        <v>1229</v>
      </c>
      <c r="AU3" s="10" t="s">
        <v>1230</v>
      </c>
      <c r="AV3" s="10" t="s">
        <v>1231</v>
      </c>
      <c r="AW3" s="10" t="s">
        <v>1232</v>
      </c>
      <c r="AX3" s="10" t="s">
        <v>1233</v>
      </c>
      <c r="AY3" s="10" t="s">
        <v>1234</v>
      </c>
      <c r="AZ3" s="10" t="s">
        <v>1235</v>
      </c>
      <c r="BA3" s="10" t="s">
        <v>1236</v>
      </c>
      <c r="BB3" s="10" t="s">
        <v>1237</v>
      </c>
      <c r="BC3" s="10" t="s">
        <v>1238</v>
      </c>
      <c r="BD3" s="10" t="s">
        <v>1239</v>
      </c>
      <c r="BE3" s="10" t="s">
        <v>1240</v>
      </c>
    </row>
    <row r="4" hidden="1">
      <c r="A4" s="8">
        <v>45307.60603009259</v>
      </c>
      <c r="B4" s="9">
        <v>45307.62013888889</v>
      </c>
      <c r="C4" s="10" t="s">
        <v>50</v>
      </c>
      <c r="D4" s="10" t="s">
        <v>76</v>
      </c>
      <c r="E4" s="10">
        <v>100.0</v>
      </c>
      <c r="F4" s="10">
        <v>1218.0</v>
      </c>
      <c r="G4" s="10" t="b">
        <v>1</v>
      </c>
      <c r="H4" s="9">
        <v>45307.620150462964</v>
      </c>
      <c r="I4" s="10" t="s">
        <v>77</v>
      </c>
      <c r="J4" s="11"/>
      <c r="K4" s="11"/>
      <c r="L4" s="11"/>
      <c r="M4" s="11"/>
      <c r="N4" s="10">
        <v>34.0782</v>
      </c>
      <c r="O4" s="10">
        <v>-84.6485</v>
      </c>
      <c r="P4" s="10" t="s">
        <v>53</v>
      </c>
      <c r="Q4" s="10" t="s">
        <v>54</v>
      </c>
      <c r="R4" s="10" t="s">
        <v>55</v>
      </c>
      <c r="S4" s="10" t="s">
        <v>56</v>
      </c>
      <c r="T4" s="10" t="s">
        <v>1241</v>
      </c>
      <c r="U4" s="10" t="s">
        <v>78</v>
      </c>
      <c r="V4" s="11"/>
      <c r="W4" s="10" t="s">
        <v>79</v>
      </c>
      <c r="X4" s="10" t="s">
        <v>80</v>
      </c>
      <c r="Y4" s="11"/>
      <c r="Z4" s="10" t="s">
        <v>81</v>
      </c>
      <c r="AA4" s="10" t="s">
        <v>82</v>
      </c>
      <c r="AB4" s="10" t="s">
        <v>63</v>
      </c>
      <c r="AC4" s="11"/>
      <c r="AD4" s="10" t="s">
        <v>66</v>
      </c>
      <c r="AE4" s="10" t="s">
        <v>66</v>
      </c>
      <c r="AF4" s="10" t="s">
        <v>83</v>
      </c>
      <c r="AG4" s="11"/>
      <c r="AH4" s="11"/>
      <c r="AI4" s="10" t="s">
        <v>66</v>
      </c>
      <c r="AJ4" s="10" t="s">
        <v>69</v>
      </c>
      <c r="AK4" s="11"/>
      <c r="AL4" s="10" t="s">
        <v>84</v>
      </c>
      <c r="AM4" s="10" t="s">
        <v>85</v>
      </c>
      <c r="AN4" s="11"/>
      <c r="AO4" s="10" t="s">
        <v>66</v>
      </c>
      <c r="AP4" s="10" t="s">
        <v>66</v>
      </c>
      <c r="AQ4" s="11"/>
      <c r="AR4" s="10" t="s">
        <v>74</v>
      </c>
      <c r="AS4" s="10" t="s">
        <v>74</v>
      </c>
      <c r="AT4" s="10" t="s">
        <v>72</v>
      </c>
      <c r="AU4" s="10" t="s">
        <v>74</v>
      </c>
      <c r="AV4" s="10" t="s">
        <v>74</v>
      </c>
      <c r="AW4" s="10" t="s">
        <v>74</v>
      </c>
      <c r="AX4" s="10" t="s">
        <v>69</v>
      </c>
      <c r="AY4" s="10" t="s">
        <v>66</v>
      </c>
      <c r="AZ4" s="11"/>
      <c r="BA4" s="10" t="s">
        <v>86</v>
      </c>
      <c r="BB4" s="11"/>
      <c r="BC4" s="10" t="s">
        <v>87</v>
      </c>
      <c r="BD4" s="10" t="s">
        <v>88</v>
      </c>
      <c r="BE4" s="10">
        <v>7034.0</v>
      </c>
    </row>
    <row r="5" hidden="1">
      <c r="A5" s="8">
        <v>45307.610671296294</v>
      </c>
      <c r="B5" s="9">
        <v>45307.62587962963</v>
      </c>
      <c r="C5" s="10" t="s">
        <v>50</v>
      </c>
      <c r="D5" s="10" t="s">
        <v>89</v>
      </c>
      <c r="E5" s="10">
        <v>100.0</v>
      </c>
      <c r="F5" s="10">
        <v>1313.0</v>
      </c>
      <c r="G5" s="10" t="b">
        <v>1</v>
      </c>
      <c r="H5" s="9">
        <v>45307.62587962963</v>
      </c>
      <c r="I5" s="10" t="s">
        <v>90</v>
      </c>
      <c r="J5" s="11"/>
      <c r="K5" s="11"/>
      <c r="L5" s="11"/>
      <c r="M5" s="11"/>
      <c r="N5" s="10">
        <v>36.5002</v>
      </c>
      <c r="O5" s="10">
        <v>-80.6163</v>
      </c>
      <c r="P5" s="10" t="s">
        <v>53</v>
      </c>
      <c r="Q5" s="10" t="s">
        <v>54</v>
      </c>
      <c r="R5" s="10" t="s">
        <v>55</v>
      </c>
      <c r="S5" s="10" t="s">
        <v>56</v>
      </c>
      <c r="T5" s="10" t="s">
        <v>1241</v>
      </c>
      <c r="U5" s="10" t="s">
        <v>91</v>
      </c>
      <c r="V5" s="11"/>
      <c r="W5" s="10" t="s">
        <v>59</v>
      </c>
      <c r="X5" s="10" t="s">
        <v>92</v>
      </c>
      <c r="Y5" s="11"/>
      <c r="Z5" s="10" t="s">
        <v>81</v>
      </c>
      <c r="AA5" s="10" t="s">
        <v>93</v>
      </c>
      <c r="AB5" s="10" t="s">
        <v>63</v>
      </c>
      <c r="AC5" s="11"/>
      <c r="AD5" s="10" t="s">
        <v>66</v>
      </c>
      <c r="AE5" s="10" t="s">
        <v>66</v>
      </c>
      <c r="AF5" s="10" t="s">
        <v>83</v>
      </c>
      <c r="AG5" s="11"/>
      <c r="AH5" s="11"/>
      <c r="AI5" s="10" t="s">
        <v>69</v>
      </c>
      <c r="AJ5" s="10" t="s">
        <v>69</v>
      </c>
      <c r="AK5" s="11"/>
      <c r="AL5" s="10" t="s">
        <v>70</v>
      </c>
      <c r="AM5" s="10" t="s">
        <v>94</v>
      </c>
      <c r="AN5" s="11"/>
      <c r="AO5" s="10" t="s">
        <v>65</v>
      </c>
      <c r="AP5" s="10" t="s">
        <v>66</v>
      </c>
      <c r="AQ5" s="11"/>
      <c r="AR5" s="10" t="s">
        <v>74</v>
      </c>
      <c r="AS5" s="10" t="s">
        <v>74</v>
      </c>
      <c r="AT5" s="10" t="s">
        <v>74</v>
      </c>
      <c r="AU5" s="10" t="s">
        <v>74</v>
      </c>
      <c r="AV5" s="10" t="s">
        <v>74</v>
      </c>
      <c r="AW5" s="10" t="s">
        <v>74</v>
      </c>
      <c r="AX5" s="10" t="s">
        <v>69</v>
      </c>
      <c r="AY5" s="10" t="s">
        <v>66</v>
      </c>
      <c r="AZ5" s="11"/>
      <c r="BA5" s="10" t="s">
        <v>95</v>
      </c>
      <c r="BB5" s="11"/>
      <c r="BC5" s="10" t="s">
        <v>87</v>
      </c>
      <c r="BD5" s="11"/>
      <c r="BE5" s="10">
        <v>3711.0</v>
      </c>
    </row>
    <row r="6" hidden="1">
      <c r="A6" s="8">
        <v>45307.61398148148</v>
      </c>
      <c r="B6" s="9">
        <v>45307.62464120371</v>
      </c>
      <c r="C6" s="10" t="s">
        <v>50</v>
      </c>
      <c r="D6" s="10" t="s">
        <v>96</v>
      </c>
      <c r="E6" s="10">
        <v>30.0</v>
      </c>
      <c r="F6" s="10">
        <v>921.0</v>
      </c>
      <c r="G6" s="10" t="b">
        <v>0</v>
      </c>
      <c r="H6" s="9">
        <v>45314.62469907408</v>
      </c>
      <c r="I6" s="10" t="s">
        <v>97</v>
      </c>
      <c r="J6" s="11"/>
      <c r="K6" s="11"/>
      <c r="L6" s="11"/>
      <c r="M6" s="11"/>
      <c r="N6" s="11"/>
      <c r="O6" s="11"/>
      <c r="P6" s="10" t="s">
        <v>53</v>
      </c>
      <c r="Q6" s="10" t="s">
        <v>54</v>
      </c>
      <c r="R6" s="10" t="s">
        <v>55</v>
      </c>
      <c r="S6" s="10" t="s">
        <v>98</v>
      </c>
      <c r="T6" s="10" t="s">
        <v>1241</v>
      </c>
      <c r="U6" s="10" t="s">
        <v>78</v>
      </c>
      <c r="V6" s="11"/>
      <c r="W6" s="10" t="s">
        <v>79</v>
      </c>
      <c r="X6" s="10" t="s">
        <v>92</v>
      </c>
      <c r="Y6" s="11"/>
      <c r="Z6" s="10" t="s">
        <v>99</v>
      </c>
      <c r="AA6" s="10" t="s">
        <v>100</v>
      </c>
      <c r="AB6" s="10" t="s">
        <v>63</v>
      </c>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row>
    <row r="7" hidden="1">
      <c r="A7" s="8">
        <v>45307.61541666667</v>
      </c>
      <c r="B7" s="9">
        <v>45307.624189814815</v>
      </c>
      <c r="C7" s="10" t="s">
        <v>50</v>
      </c>
      <c r="D7" s="10" t="s">
        <v>96</v>
      </c>
      <c r="E7" s="10">
        <v>100.0</v>
      </c>
      <c r="F7" s="10">
        <v>757.0</v>
      </c>
      <c r="G7" s="10" t="b">
        <v>1</v>
      </c>
      <c r="H7" s="9">
        <v>45307.62420138889</v>
      </c>
      <c r="I7" s="10" t="s">
        <v>101</v>
      </c>
      <c r="J7" s="11"/>
      <c r="K7" s="11"/>
      <c r="L7" s="11"/>
      <c r="M7" s="11"/>
      <c r="N7" s="10">
        <v>37.8032</v>
      </c>
      <c r="O7" s="10">
        <v>-86.4186</v>
      </c>
      <c r="P7" s="10" t="s">
        <v>53</v>
      </c>
      <c r="Q7" s="10" t="s">
        <v>54</v>
      </c>
      <c r="R7" s="10" t="s">
        <v>55</v>
      </c>
      <c r="S7" s="10" t="s">
        <v>98</v>
      </c>
      <c r="T7" s="10" t="s">
        <v>1241</v>
      </c>
      <c r="U7" s="10" t="s">
        <v>78</v>
      </c>
      <c r="V7" s="11"/>
      <c r="W7" s="10" t="s">
        <v>79</v>
      </c>
      <c r="X7" s="10" t="s">
        <v>92</v>
      </c>
      <c r="Y7" s="11"/>
      <c r="Z7" s="10" t="s">
        <v>99</v>
      </c>
      <c r="AA7" s="10" t="s">
        <v>100</v>
      </c>
      <c r="AB7" s="10" t="s">
        <v>63</v>
      </c>
      <c r="AC7" s="11"/>
      <c r="AD7" s="10" t="s">
        <v>66</v>
      </c>
      <c r="AE7" s="10" t="s">
        <v>69</v>
      </c>
      <c r="AF7" s="11"/>
      <c r="AG7" s="10" t="s">
        <v>102</v>
      </c>
      <c r="AH7" s="11"/>
      <c r="AI7" s="10" t="s">
        <v>66</v>
      </c>
      <c r="AJ7" s="10" t="s">
        <v>69</v>
      </c>
      <c r="AK7" s="11"/>
      <c r="AL7" s="10" t="s">
        <v>84</v>
      </c>
      <c r="AM7" s="10" t="s">
        <v>103</v>
      </c>
      <c r="AN7" s="11"/>
      <c r="AO7" s="10" t="s">
        <v>66</v>
      </c>
      <c r="AP7" s="10" t="s">
        <v>66</v>
      </c>
      <c r="AQ7" s="11"/>
      <c r="AR7" s="10" t="s">
        <v>74</v>
      </c>
      <c r="AS7" s="10" t="s">
        <v>74</v>
      </c>
      <c r="AT7" s="10" t="s">
        <v>74</v>
      </c>
      <c r="AU7" s="10" t="s">
        <v>72</v>
      </c>
      <c r="AV7" s="10" t="s">
        <v>74</v>
      </c>
      <c r="AW7" s="10" t="s">
        <v>73</v>
      </c>
      <c r="AX7" s="10" t="s">
        <v>65</v>
      </c>
      <c r="AY7" s="10" t="s">
        <v>66</v>
      </c>
      <c r="AZ7" s="11"/>
      <c r="BA7" s="10" t="s">
        <v>104</v>
      </c>
      <c r="BB7" s="11"/>
      <c r="BC7" s="10" t="s">
        <v>87</v>
      </c>
      <c r="BD7" s="10" t="s">
        <v>105</v>
      </c>
      <c r="BE7" s="10">
        <v>2833.0</v>
      </c>
    </row>
    <row r="8" hidden="1">
      <c r="A8" s="8">
        <v>45307.623715277776</v>
      </c>
      <c r="B8" s="9">
        <v>45307.62564814815</v>
      </c>
      <c r="C8" s="10" t="s">
        <v>50</v>
      </c>
      <c r="D8" s="10" t="s">
        <v>106</v>
      </c>
      <c r="E8" s="10">
        <v>28.0</v>
      </c>
      <c r="F8" s="10">
        <v>166.0</v>
      </c>
      <c r="G8" s="10" t="b">
        <v>0</v>
      </c>
      <c r="H8" s="9">
        <v>45314.62569444445</v>
      </c>
      <c r="I8" s="10" t="s">
        <v>107</v>
      </c>
      <c r="J8" s="11"/>
      <c r="K8" s="11"/>
      <c r="L8" s="11"/>
      <c r="M8" s="11"/>
      <c r="N8" s="11"/>
      <c r="O8" s="11"/>
      <c r="P8" s="10" t="s">
        <v>53</v>
      </c>
      <c r="Q8" s="10" t="s">
        <v>54</v>
      </c>
      <c r="R8" s="10" t="s">
        <v>55</v>
      </c>
      <c r="S8" s="10" t="s">
        <v>98</v>
      </c>
      <c r="T8" s="10" t="s">
        <v>108</v>
      </c>
      <c r="U8" s="10" t="s">
        <v>78</v>
      </c>
      <c r="V8" s="11"/>
      <c r="W8" s="10" t="s">
        <v>79</v>
      </c>
      <c r="X8" s="10" t="s">
        <v>109</v>
      </c>
      <c r="Y8" s="11"/>
      <c r="Z8" s="10" t="s">
        <v>81</v>
      </c>
      <c r="AA8" s="10" t="s">
        <v>100</v>
      </c>
      <c r="AB8" s="10" t="s">
        <v>63</v>
      </c>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row>
    <row r="9" hidden="1">
      <c r="A9" s="8">
        <v>45307.62662037037</v>
      </c>
      <c r="B9" s="9">
        <v>45307.63880787037</v>
      </c>
      <c r="C9" s="10" t="s">
        <v>50</v>
      </c>
      <c r="D9" s="10" t="s">
        <v>110</v>
      </c>
      <c r="E9" s="10">
        <v>100.0</v>
      </c>
      <c r="F9" s="10">
        <v>1052.0</v>
      </c>
      <c r="G9" s="10" t="b">
        <v>1</v>
      </c>
      <c r="H9" s="9">
        <v>45307.63880787037</v>
      </c>
      <c r="I9" s="10" t="s">
        <v>111</v>
      </c>
      <c r="J9" s="11"/>
      <c r="K9" s="11"/>
      <c r="L9" s="11"/>
      <c r="M9" s="11"/>
      <c r="N9" s="10">
        <v>33.9212</v>
      </c>
      <c r="O9" s="10">
        <v>-118.1424</v>
      </c>
      <c r="P9" s="10" t="s">
        <v>53</v>
      </c>
      <c r="Q9" s="10" t="s">
        <v>54</v>
      </c>
      <c r="R9" s="10" t="s">
        <v>55</v>
      </c>
      <c r="S9" s="10" t="s">
        <v>98</v>
      </c>
      <c r="T9" s="10" t="s">
        <v>1241</v>
      </c>
      <c r="U9" s="10" t="s">
        <v>58</v>
      </c>
      <c r="V9" s="11"/>
      <c r="W9" s="10" t="s">
        <v>59</v>
      </c>
      <c r="X9" s="10" t="s">
        <v>92</v>
      </c>
      <c r="Y9" s="11"/>
      <c r="Z9" s="10" t="s">
        <v>81</v>
      </c>
      <c r="AA9" s="10" t="s">
        <v>112</v>
      </c>
      <c r="AB9" s="10" t="s">
        <v>63</v>
      </c>
      <c r="AC9" s="11"/>
      <c r="AD9" s="10" t="s">
        <v>66</v>
      </c>
      <c r="AE9" s="10" t="s">
        <v>66</v>
      </c>
      <c r="AF9" s="10" t="s">
        <v>83</v>
      </c>
      <c r="AG9" s="11"/>
      <c r="AH9" s="11"/>
      <c r="AI9" s="10" t="s">
        <v>66</v>
      </c>
      <c r="AJ9" s="10" t="s">
        <v>69</v>
      </c>
      <c r="AK9" s="11"/>
      <c r="AL9" s="10" t="s">
        <v>70</v>
      </c>
      <c r="AM9" s="10" t="s">
        <v>103</v>
      </c>
      <c r="AN9" s="11"/>
      <c r="AO9" s="10" t="s">
        <v>66</v>
      </c>
      <c r="AP9" s="10" t="s">
        <v>66</v>
      </c>
      <c r="AQ9" s="11"/>
      <c r="AR9" s="10" t="s">
        <v>74</v>
      </c>
      <c r="AS9" s="10" t="s">
        <v>74</v>
      </c>
      <c r="AT9" s="10" t="s">
        <v>74</v>
      </c>
      <c r="AU9" s="10" t="s">
        <v>72</v>
      </c>
      <c r="AV9" s="10" t="s">
        <v>113</v>
      </c>
      <c r="AW9" s="10" t="s">
        <v>74</v>
      </c>
      <c r="AX9" s="10" t="s">
        <v>69</v>
      </c>
      <c r="AY9" s="10" t="s">
        <v>66</v>
      </c>
      <c r="AZ9" s="11"/>
      <c r="BA9" s="10" t="s">
        <v>114</v>
      </c>
      <c r="BB9" s="11"/>
      <c r="BC9" s="10" t="s">
        <v>87</v>
      </c>
      <c r="BD9" s="10" t="s">
        <v>115</v>
      </c>
      <c r="BE9" s="10">
        <v>9843.0</v>
      </c>
    </row>
    <row r="10" hidden="1">
      <c r="A10" s="8">
        <v>45307.677256944444</v>
      </c>
      <c r="B10" s="9">
        <v>45307.68072916667</v>
      </c>
      <c r="C10" s="10" t="s">
        <v>50</v>
      </c>
      <c r="D10" s="10" t="s">
        <v>119</v>
      </c>
      <c r="E10" s="10">
        <v>30.0</v>
      </c>
      <c r="F10" s="10">
        <v>300.0</v>
      </c>
      <c r="G10" s="10" t="b">
        <v>0</v>
      </c>
      <c r="H10" s="9">
        <v>45314.680810185186</v>
      </c>
      <c r="I10" s="10" t="s">
        <v>120</v>
      </c>
      <c r="J10" s="11"/>
      <c r="K10" s="11"/>
      <c r="L10" s="11"/>
      <c r="M10" s="11"/>
      <c r="N10" s="11"/>
      <c r="O10" s="11"/>
      <c r="P10" s="10" t="s">
        <v>53</v>
      </c>
      <c r="Q10" s="10" t="s">
        <v>54</v>
      </c>
      <c r="R10" s="10" t="s">
        <v>55</v>
      </c>
      <c r="S10" s="10" t="s">
        <v>98</v>
      </c>
      <c r="T10" s="10" t="s">
        <v>1241</v>
      </c>
      <c r="U10" s="10" t="s">
        <v>121</v>
      </c>
      <c r="V10" s="11"/>
      <c r="W10" s="10" t="s">
        <v>79</v>
      </c>
      <c r="X10" s="10" t="s">
        <v>109</v>
      </c>
      <c r="Y10" s="11"/>
      <c r="Z10" s="10" t="s">
        <v>99</v>
      </c>
      <c r="AA10" s="10" t="s">
        <v>100</v>
      </c>
      <c r="AB10" s="10" t="s">
        <v>63</v>
      </c>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row>
    <row r="11" hidden="1">
      <c r="A11" s="8">
        <v>45307.680763888886</v>
      </c>
      <c r="B11" s="9">
        <v>45307.68572916667</v>
      </c>
      <c r="C11" s="10" t="s">
        <v>50</v>
      </c>
      <c r="D11" s="10" t="s">
        <v>119</v>
      </c>
      <c r="E11" s="10">
        <v>100.0</v>
      </c>
      <c r="F11" s="10">
        <v>429.0</v>
      </c>
      <c r="G11" s="10" t="b">
        <v>1</v>
      </c>
      <c r="H11" s="9">
        <v>45307.685740740744</v>
      </c>
      <c r="I11" s="10" t="s">
        <v>122</v>
      </c>
      <c r="J11" s="11"/>
      <c r="K11" s="11"/>
      <c r="L11" s="11"/>
      <c r="M11" s="11"/>
      <c r="N11" s="10">
        <v>36.2709</v>
      </c>
      <c r="O11" s="10">
        <v>-115.28</v>
      </c>
      <c r="P11" s="10" t="s">
        <v>53</v>
      </c>
      <c r="Q11" s="10" t="s">
        <v>54</v>
      </c>
      <c r="R11" s="10" t="s">
        <v>55</v>
      </c>
      <c r="S11" s="10" t="s">
        <v>98</v>
      </c>
      <c r="T11" s="10" t="s">
        <v>1241</v>
      </c>
      <c r="U11" s="10" t="s">
        <v>121</v>
      </c>
      <c r="V11" s="11"/>
      <c r="W11" s="10" t="s">
        <v>79</v>
      </c>
      <c r="X11" s="10" t="s">
        <v>109</v>
      </c>
      <c r="Y11" s="11"/>
      <c r="Z11" s="10" t="s">
        <v>99</v>
      </c>
      <c r="AA11" s="10" t="s">
        <v>100</v>
      </c>
      <c r="AB11" s="10" t="s">
        <v>63</v>
      </c>
      <c r="AC11" s="11"/>
      <c r="AD11" s="10" t="s">
        <v>65</v>
      </c>
      <c r="AE11" s="10" t="s">
        <v>66</v>
      </c>
      <c r="AF11" s="10" t="s">
        <v>83</v>
      </c>
      <c r="AG11" s="11"/>
      <c r="AH11" s="11"/>
      <c r="AI11" s="10" t="s">
        <v>69</v>
      </c>
      <c r="AJ11" s="10" t="s">
        <v>69</v>
      </c>
      <c r="AK11" s="11"/>
      <c r="AL11" s="10" t="s">
        <v>123</v>
      </c>
      <c r="AM11" s="10" t="s">
        <v>124</v>
      </c>
      <c r="AN11" s="11"/>
      <c r="AO11" s="10" t="s">
        <v>65</v>
      </c>
      <c r="AP11" s="10" t="s">
        <v>66</v>
      </c>
      <c r="AQ11" s="11"/>
      <c r="AR11" s="10" t="s">
        <v>74</v>
      </c>
      <c r="AS11" s="10" t="s">
        <v>72</v>
      </c>
      <c r="AT11" s="10" t="s">
        <v>74</v>
      </c>
      <c r="AU11" s="10" t="s">
        <v>113</v>
      </c>
      <c r="AV11" s="10" t="s">
        <v>113</v>
      </c>
      <c r="AW11" s="10" t="s">
        <v>74</v>
      </c>
      <c r="AX11" s="10" t="s">
        <v>65</v>
      </c>
      <c r="AY11" s="10" t="s">
        <v>69</v>
      </c>
      <c r="AZ11" s="11"/>
      <c r="BA11" s="10" t="s">
        <v>125</v>
      </c>
      <c r="BB11" s="11"/>
      <c r="BC11" s="10" t="s">
        <v>87</v>
      </c>
      <c r="BD11" s="10" t="s">
        <v>126</v>
      </c>
      <c r="BE11" s="10">
        <v>5928.0</v>
      </c>
    </row>
    <row r="12">
      <c r="A12" s="8">
        <v>45315.38916666667</v>
      </c>
      <c r="B12" s="9">
        <v>45315.40212962963</v>
      </c>
      <c r="C12" s="10" t="s">
        <v>50</v>
      </c>
      <c r="D12" s="10" t="s">
        <v>129</v>
      </c>
      <c r="E12" s="10">
        <v>100.0</v>
      </c>
      <c r="F12" s="10">
        <v>1119.0</v>
      </c>
      <c r="G12" s="10" t="b">
        <v>1</v>
      </c>
      <c r="H12" s="9">
        <v>45315.402141203704</v>
      </c>
      <c r="I12" s="10" t="s">
        <v>130</v>
      </c>
      <c r="J12" s="11"/>
      <c r="K12" s="11"/>
      <c r="L12" s="11"/>
      <c r="M12" s="11"/>
      <c r="N12" s="10">
        <v>8.1832</v>
      </c>
      <c r="O12" s="10">
        <v>77.4277</v>
      </c>
      <c r="P12" s="10" t="s">
        <v>53</v>
      </c>
      <c r="Q12" s="10" t="s">
        <v>54</v>
      </c>
      <c r="R12" s="10" t="s">
        <v>55</v>
      </c>
      <c r="S12" s="10" t="s">
        <v>56</v>
      </c>
      <c r="T12" s="10" t="s">
        <v>1241</v>
      </c>
      <c r="U12" s="10" t="s">
        <v>58</v>
      </c>
      <c r="V12" s="11"/>
      <c r="W12" s="10" t="s">
        <v>59</v>
      </c>
      <c r="X12" s="10" t="s">
        <v>92</v>
      </c>
      <c r="Y12" s="11"/>
      <c r="Z12" s="10" t="s">
        <v>81</v>
      </c>
      <c r="AA12" s="10" t="s">
        <v>100</v>
      </c>
      <c r="AB12" s="10" t="s">
        <v>63</v>
      </c>
      <c r="AC12" s="10" t="s">
        <v>64</v>
      </c>
      <c r="AD12" s="10" t="s">
        <v>66</v>
      </c>
      <c r="AE12" s="10" t="s">
        <v>66</v>
      </c>
      <c r="AF12" s="10" t="s">
        <v>83</v>
      </c>
      <c r="AG12" s="11"/>
      <c r="AH12" s="11"/>
      <c r="AI12" s="10" t="s">
        <v>66</v>
      </c>
      <c r="AJ12" s="10" t="s">
        <v>69</v>
      </c>
      <c r="AK12" s="11"/>
      <c r="AL12" s="10" t="s">
        <v>123</v>
      </c>
      <c r="AM12" s="10" t="s">
        <v>131</v>
      </c>
      <c r="AN12" s="11"/>
      <c r="AO12" s="10" t="s">
        <v>66</v>
      </c>
      <c r="AP12" s="10" t="s">
        <v>66</v>
      </c>
      <c r="AQ12" s="11"/>
      <c r="AR12" s="10" t="s">
        <v>74</v>
      </c>
      <c r="AS12" s="10" t="s">
        <v>74</v>
      </c>
      <c r="AT12" s="10" t="s">
        <v>74</v>
      </c>
      <c r="AU12" s="10" t="s">
        <v>74</v>
      </c>
      <c r="AV12" s="10" t="s">
        <v>72</v>
      </c>
      <c r="AW12" s="10" t="s">
        <v>74</v>
      </c>
      <c r="AX12" s="10" t="s">
        <v>69</v>
      </c>
      <c r="AY12" s="10" t="s">
        <v>66</v>
      </c>
      <c r="AZ12" s="11"/>
      <c r="BA12" s="10" t="s">
        <v>132</v>
      </c>
      <c r="BB12" s="11"/>
      <c r="BC12" s="10" t="s">
        <v>87</v>
      </c>
      <c r="BD12" s="10" t="s">
        <v>126</v>
      </c>
      <c r="BE12" s="10">
        <v>6456.0</v>
      </c>
    </row>
    <row r="13">
      <c r="A13" s="8">
        <v>45315.38962962963</v>
      </c>
      <c r="B13" s="9">
        <v>45315.40387731481</v>
      </c>
      <c r="C13" s="10" t="s">
        <v>50</v>
      </c>
      <c r="D13" s="10" t="s">
        <v>133</v>
      </c>
      <c r="E13" s="10">
        <v>100.0</v>
      </c>
      <c r="F13" s="10">
        <v>1230.0</v>
      </c>
      <c r="G13" s="10" t="b">
        <v>1</v>
      </c>
      <c r="H13" s="9">
        <v>45315.40387731481</v>
      </c>
      <c r="I13" s="10" t="s">
        <v>134</v>
      </c>
      <c r="J13" s="11"/>
      <c r="K13" s="11"/>
      <c r="L13" s="11"/>
      <c r="M13" s="11"/>
      <c r="N13" s="10">
        <v>40.0558</v>
      </c>
      <c r="O13" s="10">
        <v>-75.0773</v>
      </c>
      <c r="P13" s="10" t="s">
        <v>53</v>
      </c>
      <c r="Q13" s="10" t="s">
        <v>54</v>
      </c>
      <c r="R13" s="10" t="s">
        <v>55</v>
      </c>
      <c r="S13" s="10" t="s">
        <v>56</v>
      </c>
      <c r="T13" s="10" t="s">
        <v>108</v>
      </c>
      <c r="U13" s="10" t="s">
        <v>91</v>
      </c>
      <c r="V13" s="11"/>
      <c r="W13" s="10" t="s">
        <v>59</v>
      </c>
      <c r="X13" s="10" t="s">
        <v>109</v>
      </c>
      <c r="Y13" s="11"/>
      <c r="Z13" s="10" t="s">
        <v>81</v>
      </c>
      <c r="AA13" s="10" t="s">
        <v>93</v>
      </c>
      <c r="AB13" s="10" t="s">
        <v>63</v>
      </c>
      <c r="AC13" s="10" t="s">
        <v>64</v>
      </c>
      <c r="AD13" s="10" t="s">
        <v>65</v>
      </c>
      <c r="AE13" s="10" t="s">
        <v>66</v>
      </c>
      <c r="AF13" s="10" t="s">
        <v>83</v>
      </c>
      <c r="AG13" s="11"/>
      <c r="AH13" s="11"/>
      <c r="AI13" s="10" t="s">
        <v>66</v>
      </c>
      <c r="AJ13" s="10" t="s">
        <v>69</v>
      </c>
      <c r="AK13" s="11"/>
      <c r="AL13" s="10" t="s">
        <v>84</v>
      </c>
      <c r="AM13" s="10" t="s">
        <v>103</v>
      </c>
      <c r="AN13" s="11"/>
      <c r="AO13" s="10" t="s">
        <v>66</v>
      </c>
      <c r="AP13" s="10" t="s">
        <v>66</v>
      </c>
      <c r="AQ13" s="11"/>
      <c r="AR13" s="10" t="s">
        <v>74</v>
      </c>
      <c r="AS13" s="10" t="s">
        <v>74</v>
      </c>
      <c r="AT13" s="10" t="s">
        <v>74</v>
      </c>
      <c r="AU13" s="10" t="s">
        <v>74</v>
      </c>
      <c r="AV13" s="10" t="s">
        <v>74</v>
      </c>
      <c r="AW13" s="10" t="s">
        <v>74</v>
      </c>
      <c r="AX13" s="10" t="s">
        <v>65</v>
      </c>
      <c r="AY13" s="10" t="s">
        <v>66</v>
      </c>
      <c r="AZ13" s="11"/>
      <c r="BA13" s="10" t="s">
        <v>86</v>
      </c>
      <c r="BB13" s="11"/>
      <c r="BC13" s="10" t="s">
        <v>87</v>
      </c>
      <c r="BD13" s="10" t="s">
        <v>135</v>
      </c>
      <c r="BE13" s="10">
        <v>6941.0</v>
      </c>
    </row>
    <row r="14">
      <c r="A14" s="8">
        <v>45315.38989583333</v>
      </c>
      <c r="B14" s="9">
        <v>45315.40131944444</v>
      </c>
      <c r="C14" s="10" t="s">
        <v>50</v>
      </c>
      <c r="D14" s="10" t="s">
        <v>136</v>
      </c>
      <c r="E14" s="10">
        <v>100.0</v>
      </c>
      <c r="F14" s="10">
        <v>987.0</v>
      </c>
      <c r="G14" s="10" t="b">
        <v>1</v>
      </c>
      <c r="H14" s="9">
        <v>45315.40133101852</v>
      </c>
      <c r="I14" s="10" t="s">
        <v>137</v>
      </c>
      <c r="J14" s="11"/>
      <c r="K14" s="11"/>
      <c r="L14" s="11"/>
      <c r="M14" s="11"/>
      <c r="N14" s="10">
        <v>17.3724</v>
      </c>
      <c r="O14" s="10">
        <v>78.4378</v>
      </c>
      <c r="P14" s="10" t="s">
        <v>53</v>
      </c>
      <c r="Q14" s="10" t="s">
        <v>54</v>
      </c>
      <c r="R14" s="10" t="s">
        <v>55</v>
      </c>
      <c r="S14" s="10" t="s">
        <v>56</v>
      </c>
      <c r="T14" s="10" t="s">
        <v>1241</v>
      </c>
      <c r="U14" s="10" t="s">
        <v>58</v>
      </c>
      <c r="V14" s="11"/>
      <c r="W14" s="10" t="s">
        <v>138</v>
      </c>
      <c r="X14" s="10" t="s">
        <v>80</v>
      </c>
      <c r="Y14" s="11"/>
      <c r="Z14" s="10" t="s">
        <v>99</v>
      </c>
      <c r="AA14" s="10" t="s">
        <v>93</v>
      </c>
      <c r="AB14" s="10" t="s">
        <v>63</v>
      </c>
      <c r="AC14" s="10" t="s">
        <v>64</v>
      </c>
      <c r="AD14" s="10" t="s">
        <v>66</v>
      </c>
      <c r="AE14" s="10" t="s">
        <v>66</v>
      </c>
      <c r="AF14" s="10" t="s">
        <v>83</v>
      </c>
      <c r="AG14" s="11"/>
      <c r="AH14" s="11"/>
      <c r="AI14" s="10" t="s">
        <v>66</v>
      </c>
      <c r="AJ14" s="10" t="s">
        <v>69</v>
      </c>
      <c r="AK14" s="11"/>
      <c r="AL14" s="10" t="s">
        <v>70</v>
      </c>
      <c r="AM14" s="10" t="s">
        <v>124</v>
      </c>
      <c r="AN14" s="11"/>
      <c r="AO14" s="10" t="s">
        <v>66</v>
      </c>
      <c r="AP14" s="10" t="s">
        <v>66</v>
      </c>
      <c r="AQ14" s="11"/>
      <c r="AR14" s="10" t="s">
        <v>74</v>
      </c>
      <c r="AS14" s="10" t="s">
        <v>74</v>
      </c>
      <c r="AT14" s="10" t="s">
        <v>72</v>
      </c>
      <c r="AU14" s="10" t="s">
        <v>74</v>
      </c>
      <c r="AV14" s="10" t="s">
        <v>74</v>
      </c>
      <c r="AW14" s="10" t="s">
        <v>74</v>
      </c>
      <c r="AX14" s="10" t="s">
        <v>69</v>
      </c>
      <c r="AY14" s="10" t="s">
        <v>66</v>
      </c>
      <c r="AZ14" s="11"/>
      <c r="BA14" s="10" t="s">
        <v>139</v>
      </c>
      <c r="BB14" s="11"/>
      <c r="BC14" s="10" t="s">
        <v>87</v>
      </c>
      <c r="BD14" s="10" t="s">
        <v>140</v>
      </c>
      <c r="BE14" s="10">
        <v>4218.0</v>
      </c>
    </row>
    <row r="15">
      <c r="A15" s="8">
        <v>45315.39121527778</v>
      </c>
      <c r="B15" s="9">
        <v>45315.399363425924</v>
      </c>
      <c r="C15" s="10" t="s">
        <v>50</v>
      </c>
      <c r="D15" s="10" t="s">
        <v>141</v>
      </c>
      <c r="E15" s="10">
        <v>100.0</v>
      </c>
      <c r="F15" s="10">
        <v>703.0</v>
      </c>
      <c r="G15" s="10" t="b">
        <v>1</v>
      </c>
      <c r="H15" s="9">
        <v>45315.399375</v>
      </c>
      <c r="I15" s="10" t="s">
        <v>142</v>
      </c>
      <c r="J15" s="11"/>
      <c r="K15" s="11"/>
      <c r="L15" s="11"/>
      <c r="M15" s="11"/>
      <c r="N15" s="10">
        <v>34.6011</v>
      </c>
      <c r="O15" s="10">
        <v>-112.3259</v>
      </c>
      <c r="P15" s="10" t="s">
        <v>53</v>
      </c>
      <c r="Q15" s="10" t="s">
        <v>54</v>
      </c>
      <c r="R15" s="10" t="s">
        <v>55</v>
      </c>
      <c r="S15" s="10" t="s">
        <v>98</v>
      </c>
      <c r="T15" s="10" t="s">
        <v>1241</v>
      </c>
      <c r="U15" s="10" t="s">
        <v>78</v>
      </c>
      <c r="V15" s="11"/>
      <c r="W15" s="10" t="s">
        <v>59</v>
      </c>
      <c r="X15" s="10" t="s">
        <v>109</v>
      </c>
      <c r="Y15" s="11"/>
      <c r="Z15" s="10" t="s">
        <v>99</v>
      </c>
      <c r="AA15" s="10" t="s">
        <v>112</v>
      </c>
      <c r="AB15" s="10" t="s">
        <v>63</v>
      </c>
      <c r="AC15" s="10" t="s">
        <v>64</v>
      </c>
      <c r="AD15" s="10" t="s">
        <v>66</v>
      </c>
      <c r="AE15" s="10" t="s">
        <v>66</v>
      </c>
      <c r="AF15" s="10" t="s">
        <v>83</v>
      </c>
      <c r="AG15" s="11"/>
      <c r="AH15" s="11"/>
      <c r="AI15" s="10" t="s">
        <v>69</v>
      </c>
      <c r="AJ15" s="10" t="s">
        <v>69</v>
      </c>
      <c r="AK15" s="11"/>
      <c r="AL15" s="10" t="s">
        <v>123</v>
      </c>
      <c r="AM15" s="10" t="s">
        <v>124</v>
      </c>
      <c r="AN15" s="11"/>
      <c r="AO15" s="10" t="s">
        <v>65</v>
      </c>
      <c r="AP15" s="10" t="s">
        <v>66</v>
      </c>
      <c r="AQ15" s="11"/>
      <c r="AR15" s="10" t="s">
        <v>74</v>
      </c>
      <c r="AS15" s="10" t="s">
        <v>74</v>
      </c>
      <c r="AT15" s="10" t="s">
        <v>74</v>
      </c>
      <c r="AU15" s="10" t="s">
        <v>74</v>
      </c>
      <c r="AV15" s="10" t="s">
        <v>74</v>
      </c>
      <c r="AW15" s="10" t="s">
        <v>74</v>
      </c>
      <c r="AX15" s="10" t="s">
        <v>69</v>
      </c>
      <c r="AY15" s="10" t="s">
        <v>66</v>
      </c>
      <c r="AZ15" s="11"/>
      <c r="BA15" s="10" t="s">
        <v>143</v>
      </c>
      <c r="BB15" s="11"/>
      <c r="BC15" s="10" t="s">
        <v>87</v>
      </c>
      <c r="BD15" s="10" t="s">
        <v>140</v>
      </c>
      <c r="BE15" s="10">
        <v>5486.0</v>
      </c>
    </row>
    <row r="16">
      <c r="A16" s="8">
        <v>45315.39439814815</v>
      </c>
      <c r="B16" s="9">
        <v>45315.406377314815</v>
      </c>
      <c r="C16" s="10" t="s">
        <v>50</v>
      </c>
      <c r="D16" s="10" t="s">
        <v>144</v>
      </c>
      <c r="E16" s="10">
        <v>100.0</v>
      </c>
      <c r="F16" s="10">
        <v>1034.0</v>
      </c>
      <c r="G16" s="10" t="b">
        <v>1</v>
      </c>
      <c r="H16" s="9">
        <v>45315.406377314815</v>
      </c>
      <c r="I16" s="10" t="s">
        <v>145</v>
      </c>
      <c r="J16" s="11"/>
      <c r="K16" s="11"/>
      <c r="L16" s="11"/>
      <c r="M16" s="11"/>
      <c r="N16" s="10">
        <v>40.8462</v>
      </c>
      <c r="O16" s="10">
        <v>-74.7056</v>
      </c>
      <c r="P16" s="10" t="s">
        <v>53</v>
      </c>
      <c r="Q16" s="10" t="s">
        <v>54</v>
      </c>
      <c r="R16" s="10" t="s">
        <v>55</v>
      </c>
      <c r="S16" s="10" t="s">
        <v>98</v>
      </c>
      <c r="T16" s="10" t="s">
        <v>1241</v>
      </c>
      <c r="U16" s="10" t="s">
        <v>78</v>
      </c>
      <c r="V16" s="11"/>
      <c r="W16" s="10" t="s">
        <v>59</v>
      </c>
      <c r="X16" s="10" t="s">
        <v>80</v>
      </c>
      <c r="Y16" s="11"/>
      <c r="Z16" s="10" t="s">
        <v>81</v>
      </c>
      <c r="AA16" s="10" t="s">
        <v>93</v>
      </c>
      <c r="AB16" s="10" t="s">
        <v>63</v>
      </c>
      <c r="AC16" s="10" t="s">
        <v>64</v>
      </c>
      <c r="AD16" s="10" t="s">
        <v>66</v>
      </c>
      <c r="AE16" s="10" t="s">
        <v>66</v>
      </c>
      <c r="AF16" s="10" t="s">
        <v>83</v>
      </c>
      <c r="AG16" s="11"/>
      <c r="AH16" s="11"/>
      <c r="AI16" s="10" t="s">
        <v>66</v>
      </c>
      <c r="AJ16" s="10" t="s">
        <v>69</v>
      </c>
      <c r="AK16" s="11"/>
      <c r="AL16" s="10" t="s">
        <v>146</v>
      </c>
      <c r="AM16" s="10" t="s">
        <v>147</v>
      </c>
      <c r="AN16" s="11"/>
      <c r="AO16" s="10" t="s">
        <v>66</v>
      </c>
      <c r="AP16" s="10" t="s">
        <v>66</v>
      </c>
      <c r="AQ16" s="11"/>
      <c r="AR16" s="10" t="s">
        <v>74</v>
      </c>
      <c r="AS16" s="10" t="s">
        <v>74</v>
      </c>
      <c r="AT16" s="10" t="s">
        <v>74</v>
      </c>
      <c r="AU16" s="10" t="s">
        <v>74</v>
      </c>
      <c r="AV16" s="10" t="s">
        <v>74</v>
      </c>
      <c r="AW16" s="10" t="s">
        <v>74</v>
      </c>
      <c r="AX16" s="10" t="s">
        <v>69</v>
      </c>
      <c r="AY16" s="10" t="s">
        <v>66</v>
      </c>
      <c r="AZ16" s="11"/>
      <c r="BA16" s="10" t="s">
        <v>148</v>
      </c>
      <c r="BB16" s="11"/>
      <c r="BC16" s="10" t="s">
        <v>87</v>
      </c>
      <c r="BD16" s="10" t="s">
        <v>140</v>
      </c>
      <c r="BE16" s="10">
        <v>4923.0</v>
      </c>
    </row>
    <row r="17" hidden="1">
      <c r="A17" s="8">
        <v>45315.39664351852</v>
      </c>
      <c r="B17" s="9">
        <v>45315.400613425925</v>
      </c>
      <c r="C17" s="10" t="s">
        <v>50</v>
      </c>
      <c r="D17" s="10" t="s">
        <v>149</v>
      </c>
      <c r="E17" s="10">
        <v>100.0</v>
      </c>
      <c r="F17" s="10">
        <v>343.0</v>
      </c>
      <c r="G17" s="10" t="b">
        <v>1</v>
      </c>
      <c r="H17" s="9">
        <v>45315.400625</v>
      </c>
      <c r="I17" s="10" t="s">
        <v>150</v>
      </c>
      <c r="J17" s="11"/>
      <c r="K17" s="11"/>
      <c r="L17" s="11"/>
      <c r="M17" s="11"/>
      <c r="N17" s="10">
        <v>27.7889</v>
      </c>
      <c r="O17" s="10">
        <v>-82.7192</v>
      </c>
      <c r="P17" s="10" t="s">
        <v>53</v>
      </c>
      <c r="Q17" s="10" t="s">
        <v>54</v>
      </c>
      <c r="R17" s="10" t="s">
        <v>55</v>
      </c>
      <c r="S17" s="10" t="s">
        <v>98</v>
      </c>
      <c r="T17" s="10" t="s">
        <v>1241</v>
      </c>
      <c r="U17" s="10" t="s">
        <v>78</v>
      </c>
      <c r="V17" s="11"/>
      <c r="W17" s="10" t="s">
        <v>59</v>
      </c>
      <c r="X17" s="10" t="s">
        <v>80</v>
      </c>
      <c r="Y17" s="11"/>
      <c r="Z17" s="10" t="s">
        <v>61</v>
      </c>
      <c r="AA17" s="10" t="s">
        <v>62</v>
      </c>
      <c r="AB17" s="10" t="s">
        <v>63</v>
      </c>
      <c r="AC17" s="10" t="s">
        <v>151</v>
      </c>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row>
    <row r="18">
      <c r="A18" s="8">
        <v>45315.39809027778</v>
      </c>
      <c r="B18" s="9">
        <v>45315.405856481484</v>
      </c>
      <c r="C18" s="10" t="s">
        <v>50</v>
      </c>
      <c r="D18" s="10" t="s">
        <v>152</v>
      </c>
      <c r="E18" s="10">
        <v>98.0</v>
      </c>
      <c r="F18" s="10">
        <v>670.0</v>
      </c>
      <c r="G18" s="10" t="b">
        <v>0</v>
      </c>
      <c r="H18" s="9">
        <v>45322.40586805555</v>
      </c>
      <c r="I18" s="10" t="s">
        <v>1242</v>
      </c>
      <c r="J18" s="11"/>
      <c r="K18" s="11"/>
      <c r="L18" s="11"/>
      <c r="M18" s="11"/>
      <c r="N18" s="11"/>
      <c r="O18" s="11"/>
      <c r="P18" s="10" t="s">
        <v>53</v>
      </c>
      <c r="Q18" s="10" t="s">
        <v>54</v>
      </c>
      <c r="R18" s="10" t="s">
        <v>55</v>
      </c>
      <c r="S18" s="10" t="s">
        <v>98</v>
      </c>
      <c r="T18" s="10" t="s">
        <v>108</v>
      </c>
      <c r="U18" s="10" t="s">
        <v>78</v>
      </c>
      <c r="V18" s="11"/>
      <c r="W18" s="10" t="s">
        <v>138</v>
      </c>
      <c r="X18" s="10" t="s">
        <v>80</v>
      </c>
      <c r="Y18" s="11"/>
      <c r="Z18" s="10" t="s">
        <v>81</v>
      </c>
      <c r="AA18" s="10" t="s">
        <v>100</v>
      </c>
      <c r="AB18" s="10" t="s">
        <v>63</v>
      </c>
      <c r="AC18" s="10" t="s">
        <v>64</v>
      </c>
      <c r="AD18" s="10" t="s">
        <v>69</v>
      </c>
      <c r="AE18" s="10" t="s">
        <v>66</v>
      </c>
      <c r="AF18" s="10" t="s">
        <v>83</v>
      </c>
      <c r="AG18" s="11"/>
      <c r="AH18" s="11"/>
      <c r="AI18" s="10" t="s">
        <v>66</v>
      </c>
      <c r="AJ18" s="10" t="s">
        <v>69</v>
      </c>
      <c r="AK18" s="11"/>
      <c r="AL18" s="10" t="s">
        <v>123</v>
      </c>
      <c r="AM18" s="10" t="s">
        <v>103</v>
      </c>
      <c r="AN18" s="11"/>
      <c r="AO18" s="10" t="s">
        <v>66</v>
      </c>
      <c r="AP18" s="10" t="s">
        <v>66</v>
      </c>
      <c r="AQ18" s="11"/>
      <c r="AR18" s="10" t="s">
        <v>74</v>
      </c>
      <c r="AS18" s="10" t="s">
        <v>74</v>
      </c>
      <c r="AT18" s="10" t="s">
        <v>74</v>
      </c>
      <c r="AU18" s="10" t="s">
        <v>113</v>
      </c>
      <c r="AV18" s="10" t="s">
        <v>74</v>
      </c>
      <c r="AW18" s="10" t="s">
        <v>74</v>
      </c>
      <c r="AX18" s="10" t="s">
        <v>69</v>
      </c>
      <c r="AY18" s="10" t="s">
        <v>66</v>
      </c>
      <c r="AZ18" s="11"/>
      <c r="BA18" s="10" t="s">
        <v>154</v>
      </c>
      <c r="BB18" s="11"/>
      <c r="BC18" s="10" t="s">
        <v>87</v>
      </c>
      <c r="BD18" s="10" t="s">
        <v>155</v>
      </c>
      <c r="BE18" s="10">
        <v>4507.0</v>
      </c>
    </row>
    <row r="19" hidden="1">
      <c r="A19" s="8">
        <v>45315.398148148146</v>
      </c>
      <c r="B19" s="9">
        <v>45315.402592592596</v>
      </c>
      <c r="C19" s="10" t="s">
        <v>50</v>
      </c>
      <c r="D19" s="10" t="s">
        <v>156</v>
      </c>
      <c r="E19" s="10">
        <v>64.0</v>
      </c>
      <c r="F19" s="10">
        <v>383.0</v>
      </c>
      <c r="G19" s="10" t="b">
        <v>0</v>
      </c>
      <c r="H19" s="9">
        <v>45322.402604166666</v>
      </c>
      <c r="I19" s="10" t="s">
        <v>1243</v>
      </c>
      <c r="J19" s="11"/>
      <c r="K19" s="11"/>
      <c r="L19" s="11"/>
      <c r="M19" s="11"/>
      <c r="N19" s="11"/>
      <c r="O19" s="11"/>
      <c r="P19" s="10" t="s">
        <v>53</v>
      </c>
      <c r="Q19" s="10" t="s">
        <v>54</v>
      </c>
      <c r="R19" s="10" t="s">
        <v>55</v>
      </c>
      <c r="S19" s="10" t="s">
        <v>98</v>
      </c>
      <c r="T19" s="10" t="s">
        <v>108</v>
      </c>
      <c r="U19" s="10" t="s">
        <v>78</v>
      </c>
      <c r="V19" s="11"/>
      <c r="W19" s="10" t="s">
        <v>59</v>
      </c>
      <c r="X19" s="10" t="s">
        <v>80</v>
      </c>
      <c r="Y19" s="11"/>
      <c r="Z19" s="10" t="s">
        <v>81</v>
      </c>
      <c r="AA19" s="10" t="s">
        <v>100</v>
      </c>
      <c r="AB19" s="10" t="s">
        <v>63</v>
      </c>
      <c r="AC19" s="10" t="s">
        <v>64</v>
      </c>
      <c r="AD19" s="10" t="s">
        <v>66</v>
      </c>
      <c r="AE19" s="10" t="s">
        <v>66</v>
      </c>
      <c r="AF19" s="10" t="s">
        <v>83</v>
      </c>
      <c r="AG19" s="11"/>
      <c r="AH19" s="11"/>
      <c r="AI19" s="10" t="s">
        <v>66</v>
      </c>
      <c r="AJ19" s="10" t="s">
        <v>69</v>
      </c>
      <c r="AK19" s="11"/>
      <c r="AL19" s="10" t="s">
        <v>146</v>
      </c>
      <c r="AM19" s="10" t="s">
        <v>124</v>
      </c>
      <c r="AN19" s="11"/>
      <c r="AO19" s="10" t="s">
        <v>65</v>
      </c>
      <c r="AP19" s="10" t="s">
        <v>66</v>
      </c>
      <c r="AQ19" s="11"/>
      <c r="AR19" s="11"/>
      <c r="AS19" s="11"/>
      <c r="AT19" s="11"/>
      <c r="AU19" s="11"/>
      <c r="AV19" s="11"/>
      <c r="AW19" s="11"/>
      <c r="AX19" s="11"/>
      <c r="AY19" s="11"/>
      <c r="AZ19" s="11"/>
      <c r="BA19" s="11"/>
      <c r="BB19" s="11"/>
      <c r="BC19" s="11"/>
      <c r="BD19" s="11"/>
      <c r="BE19" s="11"/>
    </row>
    <row r="20">
      <c r="A20" s="8">
        <v>45315.39844907408</v>
      </c>
      <c r="B20" s="9">
        <v>45315.40515046296</v>
      </c>
      <c r="C20" s="10" t="s">
        <v>50</v>
      </c>
      <c r="D20" s="10" t="s">
        <v>158</v>
      </c>
      <c r="E20" s="10">
        <v>100.0</v>
      </c>
      <c r="F20" s="10">
        <v>579.0</v>
      </c>
      <c r="G20" s="10" t="b">
        <v>1</v>
      </c>
      <c r="H20" s="9">
        <v>45315.40516203704</v>
      </c>
      <c r="I20" s="10" t="s">
        <v>159</v>
      </c>
      <c r="J20" s="11"/>
      <c r="K20" s="11"/>
      <c r="L20" s="11"/>
      <c r="M20" s="11"/>
      <c r="N20" s="10">
        <v>40.0664</v>
      </c>
      <c r="O20" s="10">
        <v>-74.6883</v>
      </c>
      <c r="P20" s="10" t="s">
        <v>53</v>
      </c>
      <c r="Q20" s="10" t="s">
        <v>54</v>
      </c>
      <c r="R20" s="10" t="s">
        <v>55</v>
      </c>
      <c r="S20" s="10" t="s">
        <v>56</v>
      </c>
      <c r="T20" s="10" t="s">
        <v>160</v>
      </c>
      <c r="U20" s="10" t="s">
        <v>78</v>
      </c>
      <c r="V20" s="11"/>
      <c r="W20" s="10" t="s">
        <v>138</v>
      </c>
      <c r="X20" s="10" t="s">
        <v>80</v>
      </c>
      <c r="Y20" s="11"/>
      <c r="Z20" s="10" t="s">
        <v>81</v>
      </c>
      <c r="AA20" s="10" t="s">
        <v>93</v>
      </c>
      <c r="AB20" s="10" t="s">
        <v>63</v>
      </c>
      <c r="AC20" s="10" t="s">
        <v>64</v>
      </c>
      <c r="AD20" s="10" t="s">
        <v>66</v>
      </c>
      <c r="AE20" s="10" t="s">
        <v>66</v>
      </c>
      <c r="AF20" s="10" t="s">
        <v>83</v>
      </c>
      <c r="AG20" s="11"/>
      <c r="AH20" s="11"/>
      <c r="AI20" s="10" t="s">
        <v>66</v>
      </c>
      <c r="AJ20" s="10" t="s">
        <v>69</v>
      </c>
      <c r="AK20" s="11"/>
      <c r="AL20" s="10" t="s">
        <v>146</v>
      </c>
      <c r="AM20" s="10" t="s">
        <v>161</v>
      </c>
      <c r="AN20" s="11"/>
      <c r="AO20" s="10" t="s">
        <v>66</v>
      </c>
      <c r="AP20" s="10" t="s">
        <v>66</v>
      </c>
      <c r="AQ20" s="11"/>
      <c r="AR20" s="10" t="s">
        <v>74</v>
      </c>
      <c r="AS20" s="10" t="s">
        <v>73</v>
      </c>
      <c r="AT20" s="10" t="s">
        <v>73</v>
      </c>
      <c r="AU20" s="10" t="s">
        <v>72</v>
      </c>
      <c r="AV20" s="10" t="s">
        <v>74</v>
      </c>
      <c r="AW20" s="10" t="s">
        <v>73</v>
      </c>
      <c r="AX20" s="10" t="s">
        <v>65</v>
      </c>
      <c r="AY20" s="10" t="s">
        <v>66</v>
      </c>
      <c r="AZ20" s="11"/>
      <c r="BA20" s="10" t="s">
        <v>114</v>
      </c>
      <c r="BB20" s="11"/>
      <c r="BC20" s="10" t="s">
        <v>87</v>
      </c>
      <c r="BD20" s="10" t="s">
        <v>162</v>
      </c>
      <c r="BE20" s="10">
        <v>5826.0</v>
      </c>
    </row>
    <row r="21">
      <c r="A21" s="8">
        <v>45315.39869212963</v>
      </c>
      <c r="B21" s="9">
        <v>45315.407175925924</v>
      </c>
      <c r="C21" s="10" t="s">
        <v>50</v>
      </c>
      <c r="D21" s="10" t="s">
        <v>163</v>
      </c>
      <c r="E21" s="10">
        <v>100.0</v>
      </c>
      <c r="F21" s="10">
        <v>732.0</v>
      </c>
      <c r="G21" s="10" t="b">
        <v>1</v>
      </c>
      <c r="H21" s="9">
        <v>45315.407175925924</v>
      </c>
      <c r="I21" s="10" t="s">
        <v>164</v>
      </c>
      <c r="J21" s="11"/>
      <c r="K21" s="11"/>
      <c r="L21" s="11"/>
      <c r="M21" s="11"/>
      <c r="N21" s="10">
        <v>44.6279</v>
      </c>
      <c r="O21" s="10">
        <v>-123.0592</v>
      </c>
      <c r="P21" s="10" t="s">
        <v>53</v>
      </c>
      <c r="Q21" s="10" t="s">
        <v>54</v>
      </c>
      <c r="R21" s="10" t="s">
        <v>55</v>
      </c>
      <c r="S21" s="10" t="s">
        <v>98</v>
      </c>
      <c r="T21" s="10" t="s">
        <v>1241</v>
      </c>
      <c r="U21" s="10" t="s">
        <v>78</v>
      </c>
      <c r="V21" s="11"/>
      <c r="W21" s="10" t="s">
        <v>59</v>
      </c>
      <c r="X21" s="10" t="s">
        <v>80</v>
      </c>
      <c r="Y21" s="11"/>
      <c r="Z21" s="10" t="s">
        <v>61</v>
      </c>
      <c r="AA21" s="10" t="s">
        <v>112</v>
      </c>
      <c r="AB21" s="10" t="s">
        <v>63</v>
      </c>
      <c r="AC21" s="10" t="s">
        <v>64</v>
      </c>
      <c r="AD21" s="10" t="s">
        <v>66</v>
      </c>
      <c r="AE21" s="10" t="s">
        <v>66</v>
      </c>
      <c r="AF21" s="10" t="s">
        <v>83</v>
      </c>
      <c r="AG21" s="11"/>
      <c r="AH21" s="11"/>
      <c r="AI21" s="10" t="s">
        <v>66</v>
      </c>
      <c r="AJ21" s="10" t="s">
        <v>69</v>
      </c>
      <c r="AK21" s="11"/>
      <c r="AL21" s="10" t="s">
        <v>70</v>
      </c>
      <c r="AM21" s="10" t="s">
        <v>103</v>
      </c>
      <c r="AN21" s="11"/>
      <c r="AO21" s="10" t="s">
        <v>66</v>
      </c>
      <c r="AP21" s="10" t="s">
        <v>66</v>
      </c>
      <c r="AQ21" s="11"/>
      <c r="AR21" s="10" t="s">
        <v>74</v>
      </c>
      <c r="AS21" s="10" t="s">
        <v>74</v>
      </c>
      <c r="AT21" s="10" t="s">
        <v>74</v>
      </c>
      <c r="AU21" s="10" t="s">
        <v>72</v>
      </c>
      <c r="AV21" s="10" t="s">
        <v>74</v>
      </c>
      <c r="AW21" s="10" t="s">
        <v>74</v>
      </c>
      <c r="AX21" s="10" t="s">
        <v>65</v>
      </c>
      <c r="AY21" s="10" t="s">
        <v>66</v>
      </c>
      <c r="AZ21" s="11"/>
      <c r="BA21" s="10" t="s">
        <v>165</v>
      </c>
      <c r="BB21" s="11"/>
      <c r="BC21" s="10" t="s">
        <v>87</v>
      </c>
      <c r="BD21" s="10" t="s">
        <v>69</v>
      </c>
      <c r="BE21" s="10">
        <v>1501.0</v>
      </c>
    </row>
    <row r="22" hidden="1">
      <c r="A22" s="8">
        <v>45315.40231481481</v>
      </c>
      <c r="B22" s="9">
        <v>45315.40398148148</v>
      </c>
      <c r="C22" s="10" t="s">
        <v>50</v>
      </c>
      <c r="D22" s="10" t="s">
        <v>166</v>
      </c>
      <c r="E22" s="10">
        <v>30.0</v>
      </c>
      <c r="F22" s="10">
        <v>144.0</v>
      </c>
      <c r="G22" s="10" t="b">
        <v>0</v>
      </c>
      <c r="H22" s="9">
        <v>45322.40399305556</v>
      </c>
      <c r="I22" s="10" t="s">
        <v>1244</v>
      </c>
      <c r="J22" s="11"/>
      <c r="K22" s="11"/>
      <c r="L22" s="11"/>
      <c r="M22" s="11"/>
      <c r="N22" s="11"/>
      <c r="O22" s="11"/>
      <c r="P22" s="10" t="s">
        <v>53</v>
      </c>
      <c r="Q22" s="10" t="s">
        <v>54</v>
      </c>
      <c r="R22" s="10" t="s">
        <v>55</v>
      </c>
      <c r="S22" s="10" t="s">
        <v>98</v>
      </c>
      <c r="T22" s="10" t="s">
        <v>1241</v>
      </c>
      <c r="U22" s="10" t="s">
        <v>58</v>
      </c>
      <c r="V22" s="11"/>
      <c r="W22" s="10" t="s">
        <v>59</v>
      </c>
      <c r="X22" s="10" t="s">
        <v>92</v>
      </c>
      <c r="Y22" s="11"/>
      <c r="Z22" s="10" t="s">
        <v>61</v>
      </c>
      <c r="AA22" s="10" t="s">
        <v>62</v>
      </c>
      <c r="AB22" s="10" t="s">
        <v>63</v>
      </c>
      <c r="AC22" s="10" t="s">
        <v>168</v>
      </c>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row>
    <row r="23">
      <c r="A23" s="8">
        <v>45315.4034837963</v>
      </c>
      <c r="B23" s="9">
        <v>45315.41590277778</v>
      </c>
      <c r="C23" s="10" t="s">
        <v>50</v>
      </c>
      <c r="D23" s="10" t="s">
        <v>169</v>
      </c>
      <c r="E23" s="10">
        <v>100.0</v>
      </c>
      <c r="F23" s="10">
        <v>1073.0</v>
      </c>
      <c r="G23" s="10" t="b">
        <v>1</v>
      </c>
      <c r="H23" s="9">
        <v>45315.41590277778</v>
      </c>
      <c r="I23" s="10" t="s">
        <v>170</v>
      </c>
      <c r="J23" s="11"/>
      <c r="K23" s="11"/>
      <c r="L23" s="11"/>
      <c r="M23" s="11"/>
      <c r="N23" s="10">
        <v>30.3511</v>
      </c>
      <c r="O23" s="10">
        <v>-81.506</v>
      </c>
      <c r="P23" s="10" t="s">
        <v>53</v>
      </c>
      <c r="Q23" s="10" t="s">
        <v>54</v>
      </c>
      <c r="R23" s="10" t="s">
        <v>55</v>
      </c>
      <c r="S23" s="10" t="s">
        <v>98</v>
      </c>
      <c r="T23" s="10" t="s">
        <v>108</v>
      </c>
      <c r="U23" s="10" t="s">
        <v>78</v>
      </c>
      <c r="V23" s="11"/>
      <c r="W23" s="10" t="s">
        <v>59</v>
      </c>
      <c r="X23" s="10" t="s">
        <v>92</v>
      </c>
      <c r="Y23" s="11"/>
      <c r="Z23" s="10" t="s">
        <v>81</v>
      </c>
      <c r="AA23" s="10" t="s">
        <v>62</v>
      </c>
      <c r="AB23" s="10" t="s">
        <v>63</v>
      </c>
      <c r="AC23" s="10" t="s">
        <v>64</v>
      </c>
      <c r="AD23" s="10" t="s">
        <v>66</v>
      </c>
      <c r="AE23" s="10" t="s">
        <v>66</v>
      </c>
      <c r="AF23" s="10" t="s">
        <v>83</v>
      </c>
      <c r="AG23" s="11"/>
      <c r="AH23" s="11"/>
      <c r="AI23" s="10" t="s">
        <v>69</v>
      </c>
      <c r="AJ23" s="10" t="s">
        <v>69</v>
      </c>
      <c r="AK23" s="11"/>
      <c r="AL23" s="10" t="s">
        <v>70</v>
      </c>
      <c r="AM23" s="10" t="s">
        <v>131</v>
      </c>
      <c r="AN23" s="11"/>
      <c r="AO23" s="10" t="s">
        <v>66</v>
      </c>
      <c r="AP23" s="10" t="s">
        <v>66</v>
      </c>
      <c r="AQ23" s="11"/>
      <c r="AR23" s="10" t="s">
        <v>74</v>
      </c>
      <c r="AS23" s="10" t="s">
        <v>74</v>
      </c>
      <c r="AT23" s="10" t="s">
        <v>74</v>
      </c>
      <c r="AU23" s="10" t="s">
        <v>113</v>
      </c>
      <c r="AV23" s="10" t="s">
        <v>113</v>
      </c>
      <c r="AW23" s="10" t="s">
        <v>74</v>
      </c>
      <c r="AX23" s="10" t="s">
        <v>69</v>
      </c>
      <c r="AY23" s="10" t="s">
        <v>66</v>
      </c>
      <c r="AZ23" s="11"/>
      <c r="BA23" s="10" t="s">
        <v>171</v>
      </c>
      <c r="BB23" s="11"/>
      <c r="BC23" s="10" t="s">
        <v>87</v>
      </c>
      <c r="BD23" s="10" t="s">
        <v>172</v>
      </c>
      <c r="BE23" s="10">
        <v>5283.0</v>
      </c>
    </row>
    <row r="24">
      <c r="A24" s="8">
        <v>45315.40398148148</v>
      </c>
      <c r="B24" s="9">
        <v>45315.41548611111</v>
      </c>
      <c r="C24" s="10" t="s">
        <v>50</v>
      </c>
      <c r="D24" s="10" t="s">
        <v>166</v>
      </c>
      <c r="E24" s="10">
        <v>100.0</v>
      </c>
      <c r="F24" s="10">
        <v>993.0</v>
      </c>
      <c r="G24" s="10" t="b">
        <v>1</v>
      </c>
      <c r="H24" s="9">
        <v>45315.415497685186</v>
      </c>
      <c r="I24" s="10" t="s">
        <v>173</v>
      </c>
      <c r="J24" s="11"/>
      <c r="K24" s="11"/>
      <c r="L24" s="11"/>
      <c r="M24" s="11"/>
      <c r="N24" s="10">
        <v>11.0142</v>
      </c>
      <c r="O24" s="10">
        <v>76.9941</v>
      </c>
      <c r="P24" s="10" t="s">
        <v>53</v>
      </c>
      <c r="Q24" s="10" t="s">
        <v>54</v>
      </c>
      <c r="R24" s="10" t="s">
        <v>55</v>
      </c>
      <c r="S24" s="10" t="s">
        <v>98</v>
      </c>
      <c r="T24" s="10" t="s">
        <v>1241</v>
      </c>
      <c r="U24" s="10" t="s">
        <v>58</v>
      </c>
      <c r="V24" s="11"/>
      <c r="W24" s="10" t="s">
        <v>59</v>
      </c>
      <c r="X24" s="10" t="s">
        <v>92</v>
      </c>
      <c r="Y24" s="11"/>
      <c r="Z24" s="10" t="s">
        <v>61</v>
      </c>
      <c r="AA24" s="10" t="s">
        <v>62</v>
      </c>
      <c r="AB24" s="10" t="s">
        <v>63</v>
      </c>
      <c r="AC24" s="10" t="s">
        <v>64</v>
      </c>
      <c r="AD24" s="10" t="s">
        <v>66</v>
      </c>
      <c r="AE24" s="10" t="s">
        <v>66</v>
      </c>
      <c r="AF24" s="10" t="s">
        <v>83</v>
      </c>
      <c r="AG24" s="11"/>
      <c r="AH24" s="11"/>
      <c r="AI24" s="10" t="s">
        <v>66</v>
      </c>
      <c r="AJ24" s="10" t="s">
        <v>66</v>
      </c>
      <c r="AK24" s="10" t="s">
        <v>146</v>
      </c>
      <c r="AL24" s="11"/>
      <c r="AM24" s="10" t="s">
        <v>147</v>
      </c>
      <c r="AN24" s="11"/>
      <c r="AO24" s="10" t="s">
        <v>66</v>
      </c>
      <c r="AP24" s="10" t="s">
        <v>66</v>
      </c>
      <c r="AQ24" s="11"/>
      <c r="AR24" s="10" t="s">
        <v>73</v>
      </c>
      <c r="AS24" s="10" t="s">
        <v>73</v>
      </c>
      <c r="AT24" s="10" t="s">
        <v>74</v>
      </c>
      <c r="AU24" s="10" t="s">
        <v>72</v>
      </c>
      <c r="AV24" s="10" t="s">
        <v>74</v>
      </c>
      <c r="AW24" s="10" t="s">
        <v>74</v>
      </c>
      <c r="AX24" s="10" t="s">
        <v>66</v>
      </c>
      <c r="AY24" s="10" t="s">
        <v>66</v>
      </c>
      <c r="AZ24" s="11"/>
      <c r="BA24" s="10" t="s">
        <v>174</v>
      </c>
      <c r="BB24" s="11"/>
      <c r="BC24" s="10" t="s">
        <v>87</v>
      </c>
      <c r="BD24" s="10" t="s">
        <v>66</v>
      </c>
      <c r="BE24" s="10">
        <v>3627.0</v>
      </c>
    </row>
    <row r="25" hidden="1">
      <c r="A25" s="8">
        <v>45315.40467592593</v>
      </c>
      <c r="B25" s="9">
        <v>45315.408159722225</v>
      </c>
      <c r="C25" s="10" t="s">
        <v>50</v>
      </c>
      <c r="D25" s="10" t="s">
        <v>51</v>
      </c>
      <c r="E25" s="10">
        <v>94.0</v>
      </c>
      <c r="F25" s="10">
        <v>301.0</v>
      </c>
      <c r="G25" s="10" t="b">
        <v>0</v>
      </c>
      <c r="H25" s="9">
        <v>45322.408217592594</v>
      </c>
      <c r="I25" s="10" t="s">
        <v>1245</v>
      </c>
      <c r="J25" s="11"/>
      <c r="K25" s="11"/>
      <c r="L25" s="11"/>
      <c r="M25" s="11"/>
      <c r="N25" s="11"/>
      <c r="O25" s="11"/>
      <c r="P25" s="10" t="s">
        <v>53</v>
      </c>
      <c r="Q25" s="10" t="s">
        <v>54</v>
      </c>
      <c r="R25" s="10" t="s">
        <v>55</v>
      </c>
      <c r="S25" s="10" t="s">
        <v>56</v>
      </c>
      <c r="T25" s="10" t="s">
        <v>1241</v>
      </c>
      <c r="U25" s="10" t="s">
        <v>58</v>
      </c>
      <c r="V25" s="11"/>
      <c r="W25" s="10" t="s">
        <v>59</v>
      </c>
      <c r="X25" s="10" t="s">
        <v>60</v>
      </c>
      <c r="Y25" s="11"/>
      <c r="Z25" s="10" t="s">
        <v>61</v>
      </c>
      <c r="AA25" s="10" t="s">
        <v>62</v>
      </c>
      <c r="AB25" s="10" t="s">
        <v>63</v>
      </c>
      <c r="AC25" s="10" t="s">
        <v>64</v>
      </c>
      <c r="AD25" s="10" t="s">
        <v>65</v>
      </c>
      <c r="AE25" s="10" t="s">
        <v>66</v>
      </c>
      <c r="AF25" s="10" t="s">
        <v>67</v>
      </c>
      <c r="AG25" s="10" t="s">
        <v>68</v>
      </c>
      <c r="AH25" s="11"/>
      <c r="AI25" s="10" t="s">
        <v>66</v>
      </c>
      <c r="AJ25" s="10" t="s">
        <v>69</v>
      </c>
      <c r="AK25" s="11"/>
      <c r="AL25" s="10" t="s">
        <v>70</v>
      </c>
      <c r="AM25" s="10" t="s">
        <v>71</v>
      </c>
      <c r="AN25" s="11"/>
      <c r="AO25" s="10" t="s">
        <v>65</v>
      </c>
      <c r="AP25" s="10" t="s">
        <v>66</v>
      </c>
      <c r="AQ25" s="11"/>
      <c r="AR25" s="10" t="s">
        <v>72</v>
      </c>
      <c r="AS25" s="10" t="s">
        <v>72</v>
      </c>
      <c r="AT25" s="10" t="s">
        <v>73</v>
      </c>
      <c r="AU25" s="10" t="s">
        <v>74</v>
      </c>
      <c r="AV25" s="10" t="s">
        <v>73</v>
      </c>
      <c r="AW25" s="10" t="s">
        <v>73</v>
      </c>
      <c r="AX25" s="10" t="s">
        <v>66</v>
      </c>
      <c r="AY25" s="10" t="s">
        <v>65</v>
      </c>
      <c r="AZ25" s="11"/>
      <c r="BA25" s="10" t="s">
        <v>75</v>
      </c>
      <c r="BB25" s="11"/>
      <c r="BC25" s="11"/>
      <c r="BD25" s="11"/>
      <c r="BE25" s="11"/>
    </row>
    <row r="26">
      <c r="A26" s="8">
        <v>45315.4062962963</v>
      </c>
      <c r="B26" s="9">
        <v>45315.421435185184</v>
      </c>
      <c r="C26" s="10" t="s">
        <v>50</v>
      </c>
      <c r="D26" s="10" t="s">
        <v>175</v>
      </c>
      <c r="E26" s="10">
        <v>100.0</v>
      </c>
      <c r="F26" s="10">
        <v>1308.0</v>
      </c>
      <c r="G26" s="10" t="b">
        <v>1</v>
      </c>
      <c r="H26" s="9">
        <v>45315.42144675926</v>
      </c>
      <c r="I26" s="10" t="s">
        <v>176</v>
      </c>
      <c r="J26" s="11"/>
      <c r="K26" s="11"/>
      <c r="L26" s="11"/>
      <c r="M26" s="11"/>
      <c r="N26" s="10">
        <v>41.2301</v>
      </c>
      <c r="O26" s="10">
        <v>-74.5963</v>
      </c>
      <c r="P26" s="10" t="s">
        <v>53</v>
      </c>
      <c r="Q26" s="10" t="s">
        <v>54</v>
      </c>
      <c r="R26" s="10" t="s">
        <v>55</v>
      </c>
      <c r="S26" s="10" t="s">
        <v>98</v>
      </c>
      <c r="T26" s="10" t="s">
        <v>1241</v>
      </c>
      <c r="U26" s="10" t="s">
        <v>78</v>
      </c>
      <c r="V26" s="11"/>
      <c r="W26" s="10" t="s">
        <v>59</v>
      </c>
      <c r="X26" s="10" t="s">
        <v>92</v>
      </c>
      <c r="Y26" s="11"/>
      <c r="Z26" s="10" t="s">
        <v>81</v>
      </c>
      <c r="AA26" s="10" t="s">
        <v>82</v>
      </c>
      <c r="AB26" s="10" t="s">
        <v>63</v>
      </c>
      <c r="AC26" s="10" t="s">
        <v>64</v>
      </c>
      <c r="AD26" s="10" t="s">
        <v>66</v>
      </c>
      <c r="AE26" s="10" t="s">
        <v>66</v>
      </c>
      <c r="AF26" s="10" t="s">
        <v>83</v>
      </c>
      <c r="AG26" s="11"/>
      <c r="AH26" s="11"/>
      <c r="AI26" s="10" t="s">
        <v>66</v>
      </c>
      <c r="AJ26" s="10" t="s">
        <v>69</v>
      </c>
      <c r="AK26" s="11"/>
      <c r="AL26" s="10" t="s">
        <v>70</v>
      </c>
      <c r="AM26" s="10" t="s">
        <v>147</v>
      </c>
      <c r="AN26" s="11"/>
      <c r="AO26" s="10" t="s">
        <v>66</v>
      </c>
      <c r="AP26" s="10" t="s">
        <v>66</v>
      </c>
      <c r="AQ26" s="11"/>
      <c r="AR26" s="10" t="s">
        <v>74</v>
      </c>
      <c r="AS26" s="10" t="s">
        <v>74</v>
      </c>
      <c r="AT26" s="10" t="s">
        <v>74</v>
      </c>
      <c r="AU26" s="10" t="s">
        <v>74</v>
      </c>
      <c r="AV26" s="10" t="s">
        <v>74</v>
      </c>
      <c r="AW26" s="10" t="s">
        <v>74</v>
      </c>
      <c r="AX26" s="10" t="s">
        <v>69</v>
      </c>
      <c r="AY26" s="10" t="s">
        <v>66</v>
      </c>
      <c r="AZ26" s="11"/>
      <c r="BA26" s="10" t="s">
        <v>171</v>
      </c>
      <c r="BB26" s="11"/>
      <c r="BC26" s="10" t="s">
        <v>87</v>
      </c>
      <c r="BD26" s="10" t="s">
        <v>177</v>
      </c>
      <c r="BE26" s="10">
        <v>5536.0</v>
      </c>
    </row>
    <row r="27">
      <c r="A27" s="8">
        <v>45315.406643518516</v>
      </c>
      <c r="B27" s="9">
        <v>45315.419803240744</v>
      </c>
      <c r="C27" s="10" t="s">
        <v>50</v>
      </c>
      <c r="D27" s="10" t="s">
        <v>178</v>
      </c>
      <c r="E27" s="10">
        <v>100.0</v>
      </c>
      <c r="F27" s="10">
        <v>1136.0</v>
      </c>
      <c r="G27" s="10" t="b">
        <v>1</v>
      </c>
      <c r="H27" s="9">
        <v>45315.41981481481</v>
      </c>
      <c r="I27" s="10" t="s">
        <v>179</v>
      </c>
      <c r="J27" s="11"/>
      <c r="K27" s="11"/>
      <c r="L27" s="11"/>
      <c r="M27" s="11"/>
      <c r="N27" s="10">
        <v>28.6542</v>
      </c>
      <c r="O27" s="10">
        <v>77.2373</v>
      </c>
      <c r="P27" s="10" t="s">
        <v>53</v>
      </c>
      <c r="Q27" s="10" t="s">
        <v>54</v>
      </c>
      <c r="R27" s="10" t="s">
        <v>55</v>
      </c>
      <c r="S27" s="10" t="s">
        <v>98</v>
      </c>
      <c r="T27" s="10" t="s">
        <v>1241</v>
      </c>
      <c r="U27" s="10" t="s">
        <v>58</v>
      </c>
      <c r="V27" s="11"/>
      <c r="W27" s="10" t="s">
        <v>59</v>
      </c>
      <c r="X27" s="10" t="s">
        <v>80</v>
      </c>
      <c r="Y27" s="11"/>
      <c r="Z27" s="10" t="s">
        <v>61</v>
      </c>
      <c r="AA27" s="10" t="s">
        <v>100</v>
      </c>
      <c r="AB27" s="10" t="s">
        <v>63</v>
      </c>
      <c r="AC27" s="10" t="s">
        <v>64</v>
      </c>
      <c r="AD27" s="10" t="s">
        <v>65</v>
      </c>
      <c r="AE27" s="10" t="s">
        <v>66</v>
      </c>
      <c r="AF27" s="10" t="s">
        <v>83</v>
      </c>
      <c r="AG27" s="11"/>
      <c r="AH27" s="11"/>
      <c r="AI27" s="10" t="s">
        <v>66</v>
      </c>
      <c r="AJ27" s="10" t="s">
        <v>66</v>
      </c>
      <c r="AK27" s="10" t="s">
        <v>123</v>
      </c>
      <c r="AL27" s="11"/>
      <c r="AM27" s="10" t="s">
        <v>180</v>
      </c>
      <c r="AN27" s="11"/>
      <c r="AO27" s="10" t="s">
        <v>65</v>
      </c>
      <c r="AP27" s="10" t="s">
        <v>66</v>
      </c>
      <c r="AQ27" s="11"/>
      <c r="AR27" s="10" t="s">
        <v>74</v>
      </c>
      <c r="AS27" s="10" t="s">
        <v>73</v>
      </c>
      <c r="AT27" s="10" t="s">
        <v>73</v>
      </c>
      <c r="AU27" s="10" t="s">
        <v>72</v>
      </c>
      <c r="AV27" s="10" t="s">
        <v>74</v>
      </c>
      <c r="AW27" s="10" t="s">
        <v>74</v>
      </c>
      <c r="AX27" s="10" t="s">
        <v>66</v>
      </c>
      <c r="AY27" s="10" t="s">
        <v>65</v>
      </c>
      <c r="AZ27" s="11"/>
      <c r="BA27" s="10" t="s">
        <v>181</v>
      </c>
      <c r="BB27" s="11"/>
      <c r="BC27" s="10" t="s">
        <v>87</v>
      </c>
      <c r="BD27" s="10" t="s">
        <v>69</v>
      </c>
      <c r="BE27" s="10">
        <v>3914.0</v>
      </c>
    </row>
    <row r="28" hidden="1">
      <c r="A28" s="8">
        <v>45315.408113425925</v>
      </c>
      <c r="B28" s="9">
        <v>45315.43313657407</v>
      </c>
      <c r="C28" s="10" t="s">
        <v>50</v>
      </c>
      <c r="D28" s="10" t="s">
        <v>182</v>
      </c>
      <c r="E28" s="10">
        <v>30.0</v>
      </c>
      <c r="F28" s="10">
        <v>2162.0</v>
      </c>
      <c r="G28" s="10" t="b">
        <v>0</v>
      </c>
      <c r="H28" s="9">
        <v>45322.43314814815</v>
      </c>
      <c r="I28" s="10" t="s">
        <v>1246</v>
      </c>
      <c r="J28" s="11"/>
      <c r="K28" s="11"/>
      <c r="L28" s="11"/>
      <c r="M28" s="11"/>
      <c r="N28" s="11"/>
      <c r="O28" s="11"/>
      <c r="P28" s="10" t="s">
        <v>53</v>
      </c>
      <c r="Q28" s="10" t="s">
        <v>54</v>
      </c>
      <c r="R28" s="10" t="s">
        <v>55</v>
      </c>
      <c r="S28" s="10" t="s">
        <v>98</v>
      </c>
      <c r="T28" s="10" t="s">
        <v>1241</v>
      </c>
      <c r="U28" s="10" t="s">
        <v>78</v>
      </c>
      <c r="V28" s="11"/>
      <c r="W28" s="10" t="s">
        <v>59</v>
      </c>
      <c r="X28" s="10" t="s">
        <v>60</v>
      </c>
      <c r="Y28" s="11"/>
      <c r="Z28" s="10" t="s">
        <v>61</v>
      </c>
      <c r="AA28" s="10" t="s">
        <v>62</v>
      </c>
      <c r="AB28" s="10" t="s">
        <v>63</v>
      </c>
      <c r="AC28" s="10" t="s">
        <v>151</v>
      </c>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row>
    <row r="29">
      <c r="A29" s="8">
        <v>45315.40819444445</v>
      </c>
      <c r="B29" s="9">
        <v>45315.418599537035</v>
      </c>
      <c r="C29" s="10" t="s">
        <v>50</v>
      </c>
      <c r="D29" s="10" t="s">
        <v>184</v>
      </c>
      <c r="E29" s="10">
        <v>100.0</v>
      </c>
      <c r="F29" s="10">
        <v>899.0</v>
      </c>
      <c r="G29" s="10" t="b">
        <v>1</v>
      </c>
      <c r="H29" s="9">
        <v>45315.41861111111</v>
      </c>
      <c r="I29" s="10" t="s">
        <v>185</v>
      </c>
      <c r="J29" s="11"/>
      <c r="K29" s="11"/>
      <c r="L29" s="11"/>
      <c r="M29" s="11"/>
      <c r="N29" s="10">
        <v>21.2817</v>
      </c>
      <c r="O29" s="10">
        <v>-157.825</v>
      </c>
      <c r="P29" s="10" t="s">
        <v>53</v>
      </c>
      <c r="Q29" s="10" t="s">
        <v>54</v>
      </c>
      <c r="R29" s="10" t="s">
        <v>55</v>
      </c>
      <c r="S29" s="10" t="s">
        <v>56</v>
      </c>
      <c r="T29" s="10" t="s">
        <v>1241</v>
      </c>
      <c r="U29" s="10" t="s">
        <v>78</v>
      </c>
      <c r="V29" s="11"/>
      <c r="W29" s="10" t="s">
        <v>59</v>
      </c>
      <c r="X29" s="10" t="s">
        <v>186</v>
      </c>
      <c r="Y29" s="10" t="s">
        <v>187</v>
      </c>
      <c r="Z29" s="10" t="s">
        <v>81</v>
      </c>
      <c r="AA29" s="10" t="s">
        <v>82</v>
      </c>
      <c r="AB29" s="10" t="s">
        <v>63</v>
      </c>
      <c r="AC29" s="10" t="s">
        <v>64</v>
      </c>
      <c r="AD29" s="10" t="s">
        <v>69</v>
      </c>
      <c r="AE29" s="10" t="s">
        <v>66</v>
      </c>
      <c r="AF29" s="10" t="s">
        <v>189</v>
      </c>
      <c r="AG29" s="11"/>
      <c r="AH29" s="11"/>
      <c r="AI29" s="10" t="s">
        <v>69</v>
      </c>
      <c r="AJ29" s="10" t="s">
        <v>69</v>
      </c>
      <c r="AK29" s="11"/>
      <c r="AL29" s="10" t="s">
        <v>123</v>
      </c>
      <c r="AM29" s="10" t="s">
        <v>103</v>
      </c>
      <c r="AN29" s="11"/>
      <c r="AO29" s="10" t="s">
        <v>66</v>
      </c>
      <c r="AP29" s="10" t="s">
        <v>66</v>
      </c>
      <c r="AQ29" s="11"/>
      <c r="AR29" s="10" t="s">
        <v>73</v>
      </c>
      <c r="AS29" s="10" t="s">
        <v>74</v>
      </c>
      <c r="AT29" s="10" t="s">
        <v>74</v>
      </c>
      <c r="AU29" s="10" t="s">
        <v>72</v>
      </c>
      <c r="AV29" s="10" t="s">
        <v>72</v>
      </c>
      <c r="AW29" s="10" t="s">
        <v>74</v>
      </c>
      <c r="AX29" s="10" t="s">
        <v>69</v>
      </c>
      <c r="AY29" s="10" t="s">
        <v>66</v>
      </c>
      <c r="AZ29" s="11"/>
      <c r="BA29" s="10" t="s">
        <v>171</v>
      </c>
      <c r="BB29" s="11"/>
      <c r="BC29" s="10" t="s">
        <v>87</v>
      </c>
      <c r="BD29" s="10" t="s">
        <v>69</v>
      </c>
      <c r="BE29" s="10">
        <v>7893.0</v>
      </c>
    </row>
    <row r="30">
      <c r="A30" s="8">
        <v>45315.40831018519</v>
      </c>
      <c r="B30" s="9">
        <v>45315.41972222222</v>
      </c>
      <c r="C30" s="10" t="s">
        <v>50</v>
      </c>
      <c r="D30" s="10" t="s">
        <v>190</v>
      </c>
      <c r="E30" s="10">
        <v>100.0</v>
      </c>
      <c r="F30" s="10">
        <v>986.0</v>
      </c>
      <c r="G30" s="10" t="b">
        <v>1</v>
      </c>
      <c r="H30" s="9">
        <v>45315.41972222222</v>
      </c>
      <c r="I30" s="10" t="s">
        <v>191</v>
      </c>
      <c r="J30" s="11"/>
      <c r="K30" s="11"/>
      <c r="L30" s="11"/>
      <c r="M30" s="11"/>
      <c r="N30" s="10">
        <v>33.1494</v>
      </c>
      <c r="O30" s="10">
        <v>-96.828</v>
      </c>
      <c r="P30" s="10" t="s">
        <v>53</v>
      </c>
      <c r="Q30" s="10" t="s">
        <v>54</v>
      </c>
      <c r="R30" s="10" t="s">
        <v>55</v>
      </c>
      <c r="S30" s="10" t="s">
        <v>98</v>
      </c>
      <c r="T30" s="10" t="s">
        <v>1241</v>
      </c>
      <c r="U30" s="10" t="s">
        <v>78</v>
      </c>
      <c r="V30" s="11"/>
      <c r="W30" s="10" t="s">
        <v>79</v>
      </c>
      <c r="X30" s="10" t="s">
        <v>80</v>
      </c>
      <c r="Y30" s="11"/>
      <c r="Z30" s="10" t="s">
        <v>81</v>
      </c>
      <c r="AA30" s="10" t="s">
        <v>62</v>
      </c>
      <c r="AB30" s="10" t="s">
        <v>63</v>
      </c>
      <c r="AC30" s="10" t="s">
        <v>64</v>
      </c>
      <c r="AD30" s="10" t="s">
        <v>66</v>
      </c>
      <c r="AE30" s="10" t="s">
        <v>66</v>
      </c>
      <c r="AF30" s="10" t="s">
        <v>83</v>
      </c>
      <c r="AG30" s="11"/>
      <c r="AH30" s="11"/>
      <c r="AI30" s="10" t="s">
        <v>66</v>
      </c>
      <c r="AJ30" s="10" t="s">
        <v>69</v>
      </c>
      <c r="AK30" s="11"/>
      <c r="AL30" s="10" t="s">
        <v>123</v>
      </c>
      <c r="AM30" s="10" t="s">
        <v>147</v>
      </c>
      <c r="AN30" s="11"/>
      <c r="AO30" s="10" t="s">
        <v>66</v>
      </c>
      <c r="AP30" s="10" t="s">
        <v>66</v>
      </c>
      <c r="AQ30" s="11"/>
      <c r="AR30" s="10" t="s">
        <v>74</v>
      </c>
      <c r="AS30" s="10" t="s">
        <v>74</v>
      </c>
      <c r="AT30" s="10" t="s">
        <v>72</v>
      </c>
      <c r="AU30" s="10" t="s">
        <v>72</v>
      </c>
      <c r="AV30" s="10" t="s">
        <v>74</v>
      </c>
      <c r="AW30" s="10" t="s">
        <v>74</v>
      </c>
      <c r="AX30" s="10" t="s">
        <v>69</v>
      </c>
      <c r="AY30" s="10" t="s">
        <v>66</v>
      </c>
      <c r="AZ30" s="11"/>
      <c r="BA30" s="10" t="s">
        <v>192</v>
      </c>
      <c r="BB30" s="11"/>
      <c r="BC30" s="10" t="s">
        <v>87</v>
      </c>
      <c r="BD30" s="13" t="s">
        <v>193</v>
      </c>
      <c r="BE30" s="10">
        <v>6346.0</v>
      </c>
    </row>
    <row r="31" hidden="1">
      <c r="A31" s="8">
        <v>45315.40883101852</v>
      </c>
      <c r="B31" s="9">
        <v>45315.42078703704</v>
      </c>
      <c r="C31" s="10" t="s">
        <v>50</v>
      </c>
      <c r="D31" s="10" t="s">
        <v>178</v>
      </c>
      <c r="E31" s="10">
        <v>26.0</v>
      </c>
      <c r="F31" s="10">
        <v>1033.0</v>
      </c>
      <c r="G31" s="10" t="b">
        <v>0</v>
      </c>
      <c r="H31" s="9">
        <v>45322.420798611114</v>
      </c>
      <c r="I31" s="10" t="s">
        <v>1247</v>
      </c>
      <c r="J31" s="11"/>
      <c r="K31" s="11"/>
      <c r="L31" s="11"/>
      <c r="M31" s="11"/>
      <c r="N31" s="11"/>
      <c r="O31" s="11"/>
      <c r="P31" s="10" t="s">
        <v>53</v>
      </c>
      <c r="Q31" s="10" t="s">
        <v>54</v>
      </c>
      <c r="R31" s="10" t="s">
        <v>55</v>
      </c>
      <c r="S31" s="10" t="s">
        <v>98</v>
      </c>
      <c r="T31" s="10" t="s">
        <v>1241</v>
      </c>
      <c r="U31" s="10" t="s">
        <v>58</v>
      </c>
      <c r="V31" s="11"/>
      <c r="W31" s="10" t="s">
        <v>59</v>
      </c>
      <c r="X31" s="10" t="s">
        <v>80</v>
      </c>
      <c r="Y31" s="11"/>
      <c r="Z31" s="10" t="s">
        <v>61</v>
      </c>
      <c r="AA31" s="10" t="s">
        <v>100</v>
      </c>
      <c r="AB31" s="10" t="s">
        <v>63</v>
      </c>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row>
    <row r="32">
      <c r="A32" s="8">
        <v>45315.40902777778</v>
      </c>
      <c r="B32" s="9">
        <v>45315.41936342593</v>
      </c>
      <c r="C32" s="10" t="s">
        <v>50</v>
      </c>
      <c r="D32" s="10" t="s">
        <v>195</v>
      </c>
      <c r="E32" s="10">
        <v>100.0</v>
      </c>
      <c r="F32" s="10">
        <v>892.0</v>
      </c>
      <c r="G32" s="10" t="b">
        <v>1</v>
      </c>
      <c r="H32" s="9">
        <v>45315.419375</v>
      </c>
      <c r="I32" s="10" t="s">
        <v>196</v>
      </c>
      <c r="J32" s="11"/>
      <c r="K32" s="11"/>
      <c r="L32" s="11"/>
      <c r="M32" s="11"/>
      <c r="N32" s="10">
        <v>28.6542</v>
      </c>
      <c r="O32" s="10">
        <v>77.2373</v>
      </c>
      <c r="P32" s="10" t="s">
        <v>53</v>
      </c>
      <c r="Q32" s="10" t="s">
        <v>54</v>
      </c>
      <c r="R32" s="10" t="s">
        <v>55</v>
      </c>
      <c r="S32" s="10" t="s">
        <v>98</v>
      </c>
      <c r="T32" s="10" t="s">
        <v>1241</v>
      </c>
      <c r="U32" s="10" t="s">
        <v>58</v>
      </c>
      <c r="V32" s="11"/>
      <c r="W32" s="10" t="s">
        <v>138</v>
      </c>
      <c r="X32" s="10" t="s">
        <v>80</v>
      </c>
      <c r="Y32" s="11"/>
      <c r="Z32" s="10" t="s">
        <v>81</v>
      </c>
      <c r="AA32" s="10" t="s">
        <v>100</v>
      </c>
      <c r="AB32" s="10" t="s">
        <v>63</v>
      </c>
      <c r="AC32" s="10" t="s">
        <v>64</v>
      </c>
      <c r="AD32" s="10" t="s">
        <v>65</v>
      </c>
      <c r="AE32" s="10" t="s">
        <v>66</v>
      </c>
      <c r="AF32" s="10" t="s">
        <v>83</v>
      </c>
      <c r="AG32" s="11"/>
      <c r="AH32" s="11"/>
      <c r="AI32" s="10" t="s">
        <v>66</v>
      </c>
      <c r="AJ32" s="10" t="s">
        <v>69</v>
      </c>
      <c r="AK32" s="11"/>
      <c r="AL32" s="10" t="s">
        <v>146</v>
      </c>
      <c r="AM32" s="10" t="s">
        <v>103</v>
      </c>
      <c r="AN32" s="11"/>
      <c r="AO32" s="10" t="s">
        <v>66</v>
      </c>
      <c r="AP32" s="10" t="s">
        <v>66</v>
      </c>
      <c r="AQ32" s="11"/>
      <c r="AR32" s="10" t="s">
        <v>74</v>
      </c>
      <c r="AS32" s="10" t="s">
        <v>74</v>
      </c>
      <c r="AT32" s="10" t="s">
        <v>74</v>
      </c>
      <c r="AU32" s="10" t="s">
        <v>72</v>
      </c>
      <c r="AV32" s="10" t="s">
        <v>72</v>
      </c>
      <c r="AW32" s="10" t="s">
        <v>74</v>
      </c>
      <c r="AX32" s="10" t="s">
        <v>69</v>
      </c>
      <c r="AY32" s="10" t="s">
        <v>66</v>
      </c>
      <c r="AZ32" s="11"/>
      <c r="BA32" s="10" t="s">
        <v>197</v>
      </c>
      <c r="BB32" s="11"/>
      <c r="BC32" s="10" t="s">
        <v>87</v>
      </c>
      <c r="BD32" s="10" t="s">
        <v>140</v>
      </c>
      <c r="BE32" s="10">
        <v>7429.0</v>
      </c>
    </row>
    <row r="33">
      <c r="A33" s="8">
        <v>45315.40966435185</v>
      </c>
      <c r="B33" s="9">
        <v>45315.42375</v>
      </c>
      <c r="C33" s="10" t="s">
        <v>50</v>
      </c>
      <c r="D33" s="10" t="s">
        <v>198</v>
      </c>
      <c r="E33" s="10">
        <v>98.0</v>
      </c>
      <c r="F33" s="10">
        <v>1217.0</v>
      </c>
      <c r="G33" s="10" t="b">
        <v>0</v>
      </c>
      <c r="H33" s="9">
        <v>45322.42376157407</v>
      </c>
      <c r="I33" s="10" t="s">
        <v>1248</v>
      </c>
      <c r="J33" s="11"/>
      <c r="K33" s="11"/>
      <c r="L33" s="11"/>
      <c r="M33" s="11"/>
      <c r="N33" s="11"/>
      <c r="O33" s="11"/>
      <c r="P33" s="10" t="s">
        <v>53</v>
      </c>
      <c r="Q33" s="10" t="s">
        <v>54</v>
      </c>
      <c r="R33" s="10" t="s">
        <v>55</v>
      </c>
      <c r="S33" s="10" t="s">
        <v>56</v>
      </c>
      <c r="T33" s="10" t="s">
        <v>108</v>
      </c>
      <c r="U33" s="10" t="s">
        <v>121</v>
      </c>
      <c r="V33" s="11"/>
      <c r="W33" s="10" t="s">
        <v>79</v>
      </c>
      <c r="X33" s="10" t="s">
        <v>80</v>
      </c>
      <c r="Y33" s="11"/>
      <c r="Z33" s="10" t="s">
        <v>61</v>
      </c>
      <c r="AA33" s="10" t="s">
        <v>100</v>
      </c>
      <c r="AB33" s="10" t="s">
        <v>63</v>
      </c>
      <c r="AC33" s="10" t="s">
        <v>64</v>
      </c>
      <c r="AD33" s="10" t="s">
        <v>66</v>
      </c>
      <c r="AE33" s="10" t="s">
        <v>66</v>
      </c>
      <c r="AF33" s="10" t="s">
        <v>189</v>
      </c>
      <c r="AG33" s="11"/>
      <c r="AH33" s="11"/>
      <c r="AI33" s="10" t="s">
        <v>69</v>
      </c>
      <c r="AJ33" s="10" t="s">
        <v>69</v>
      </c>
      <c r="AK33" s="11"/>
      <c r="AL33" s="10" t="s">
        <v>70</v>
      </c>
      <c r="AM33" s="10" t="s">
        <v>147</v>
      </c>
      <c r="AN33" s="11"/>
      <c r="AO33" s="10" t="s">
        <v>66</v>
      </c>
      <c r="AP33" s="10" t="s">
        <v>66</v>
      </c>
      <c r="AQ33" s="11"/>
      <c r="AR33" s="10" t="s">
        <v>74</v>
      </c>
      <c r="AS33" s="10" t="s">
        <v>74</v>
      </c>
      <c r="AT33" s="10" t="s">
        <v>73</v>
      </c>
      <c r="AU33" s="10" t="s">
        <v>74</v>
      </c>
      <c r="AV33" s="10" t="s">
        <v>74</v>
      </c>
      <c r="AW33" s="10" t="s">
        <v>74</v>
      </c>
      <c r="AX33" s="10" t="s">
        <v>65</v>
      </c>
      <c r="AY33" s="10" t="s">
        <v>66</v>
      </c>
      <c r="AZ33" s="11"/>
      <c r="BA33" s="10" t="s">
        <v>200</v>
      </c>
      <c r="BB33" s="11"/>
      <c r="BC33" s="10" t="s">
        <v>87</v>
      </c>
      <c r="BD33" s="10" t="s">
        <v>69</v>
      </c>
      <c r="BE33" s="10">
        <v>7433.0</v>
      </c>
    </row>
    <row r="34">
      <c r="A34" s="8">
        <v>45315.41006944444</v>
      </c>
      <c r="B34" s="9">
        <v>45315.42233796296</v>
      </c>
      <c r="C34" s="10" t="s">
        <v>50</v>
      </c>
      <c r="D34" s="10" t="s">
        <v>201</v>
      </c>
      <c r="E34" s="10">
        <v>100.0</v>
      </c>
      <c r="F34" s="10">
        <v>1060.0</v>
      </c>
      <c r="G34" s="10" t="b">
        <v>1</v>
      </c>
      <c r="H34" s="9">
        <v>45315.42234953704</v>
      </c>
      <c r="I34" s="10" t="s">
        <v>202</v>
      </c>
      <c r="J34" s="11"/>
      <c r="K34" s="11"/>
      <c r="L34" s="11"/>
      <c r="M34" s="11"/>
      <c r="N34" s="10">
        <v>41.9032</v>
      </c>
      <c r="O34" s="10">
        <v>-87.6383</v>
      </c>
      <c r="P34" s="10" t="s">
        <v>53</v>
      </c>
      <c r="Q34" s="10" t="s">
        <v>54</v>
      </c>
      <c r="R34" s="10" t="s">
        <v>55</v>
      </c>
      <c r="S34" s="10" t="s">
        <v>56</v>
      </c>
      <c r="T34" s="10" t="s">
        <v>1241</v>
      </c>
      <c r="U34" s="10" t="s">
        <v>78</v>
      </c>
      <c r="V34" s="11"/>
      <c r="W34" s="10" t="s">
        <v>59</v>
      </c>
      <c r="X34" s="10" t="s">
        <v>80</v>
      </c>
      <c r="Y34" s="11"/>
      <c r="Z34" s="10" t="s">
        <v>99</v>
      </c>
      <c r="AA34" s="10" t="s">
        <v>100</v>
      </c>
      <c r="AB34" s="10" t="s">
        <v>63</v>
      </c>
      <c r="AC34" s="10" t="s">
        <v>64</v>
      </c>
      <c r="AD34" s="10" t="s">
        <v>66</v>
      </c>
      <c r="AE34" s="10" t="s">
        <v>66</v>
      </c>
      <c r="AF34" s="10" t="s">
        <v>83</v>
      </c>
      <c r="AG34" s="11"/>
      <c r="AH34" s="11"/>
      <c r="AI34" s="10" t="s">
        <v>69</v>
      </c>
      <c r="AJ34" s="10" t="s">
        <v>69</v>
      </c>
      <c r="AK34" s="11"/>
      <c r="AL34" s="10" t="s">
        <v>146</v>
      </c>
      <c r="AM34" s="10" t="s">
        <v>124</v>
      </c>
      <c r="AN34" s="11"/>
      <c r="AO34" s="10" t="s">
        <v>66</v>
      </c>
      <c r="AP34" s="10" t="s">
        <v>66</v>
      </c>
      <c r="AQ34" s="11"/>
      <c r="AR34" s="10" t="s">
        <v>74</v>
      </c>
      <c r="AS34" s="10" t="s">
        <v>74</v>
      </c>
      <c r="AT34" s="10" t="s">
        <v>74</v>
      </c>
      <c r="AU34" s="10" t="s">
        <v>74</v>
      </c>
      <c r="AV34" s="10" t="s">
        <v>74</v>
      </c>
      <c r="AW34" s="10" t="s">
        <v>74</v>
      </c>
      <c r="AX34" s="10" t="s">
        <v>65</v>
      </c>
      <c r="AY34" s="10" t="s">
        <v>66</v>
      </c>
      <c r="AZ34" s="11"/>
      <c r="BA34" s="10" t="s">
        <v>200</v>
      </c>
      <c r="BB34" s="11"/>
      <c r="BC34" s="10" t="s">
        <v>87</v>
      </c>
      <c r="BD34" s="10" t="s">
        <v>69</v>
      </c>
      <c r="BE34" s="10">
        <v>6808.0</v>
      </c>
    </row>
    <row r="35" hidden="1">
      <c r="A35" s="8">
        <v>45315.412256944444</v>
      </c>
      <c r="B35" s="9">
        <v>45315.41548611111</v>
      </c>
      <c r="C35" s="10" t="s">
        <v>50</v>
      </c>
      <c r="D35" s="10" t="s">
        <v>203</v>
      </c>
      <c r="E35" s="10">
        <v>100.0</v>
      </c>
      <c r="F35" s="10">
        <v>278.0</v>
      </c>
      <c r="G35" s="10" t="b">
        <v>1</v>
      </c>
      <c r="H35" s="9">
        <v>45315.41548611111</v>
      </c>
      <c r="I35" s="10" t="s">
        <v>204</v>
      </c>
      <c r="J35" s="11"/>
      <c r="K35" s="11"/>
      <c r="L35" s="11"/>
      <c r="M35" s="11"/>
      <c r="N35" s="10">
        <v>43.0592</v>
      </c>
      <c r="O35" s="10">
        <v>-73.7356</v>
      </c>
      <c r="P35" s="10" t="s">
        <v>53</v>
      </c>
      <c r="Q35" s="10" t="s">
        <v>54</v>
      </c>
      <c r="R35" s="10" t="s">
        <v>55</v>
      </c>
      <c r="S35" s="10" t="s">
        <v>56</v>
      </c>
      <c r="T35" s="10" t="s">
        <v>1241</v>
      </c>
      <c r="U35" s="10" t="s">
        <v>78</v>
      </c>
      <c r="V35" s="11"/>
      <c r="W35" s="10" t="s">
        <v>59</v>
      </c>
      <c r="X35" s="10" t="s">
        <v>80</v>
      </c>
      <c r="Y35" s="11"/>
      <c r="Z35" s="10" t="s">
        <v>81</v>
      </c>
      <c r="AA35" s="10" t="s">
        <v>100</v>
      </c>
      <c r="AB35" s="10" t="s">
        <v>63</v>
      </c>
      <c r="AC35" s="10" t="s">
        <v>151</v>
      </c>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row>
    <row r="36" hidden="1">
      <c r="A36" s="8">
        <v>45315.414560185185</v>
      </c>
      <c r="B36" s="9">
        <v>45315.414722222224</v>
      </c>
      <c r="C36" s="10" t="s">
        <v>50</v>
      </c>
      <c r="D36" s="10" t="s">
        <v>205</v>
      </c>
      <c r="E36" s="10">
        <v>12.0</v>
      </c>
      <c r="F36" s="10">
        <v>14.0</v>
      </c>
      <c r="G36" s="10" t="b">
        <v>0</v>
      </c>
      <c r="H36" s="9">
        <v>45322.41474537037</v>
      </c>
      <c r="I36" s="10" t="s">
        <v>1249</v>
      </c>
      <c r="J36" s="11"/>
      <c r="K36" s="11"/>
      <c r="L36" s="11"/>
      <c r="M36" s="11"/>
      <c r="N36" s="11"/>
      <c r="O36" s="11"/>
      <c r="P36" s="10" t="s">
        <v>53</v>
      </c>
      <c r="Q36" s="10" t="s">
        <v>54</v>
      </c>
      <c r="R36" s="10" t="s">
        <v>55</v>
      </c>
      <c r="S36" s="10" t="s">
        <v>98</v>
      </c>
      <c r="T36" s="10" t="s">
        <v>1241</v>
      </c>
      <c r="U36" s="10" t="s">
        <v>78</v>
      </c>
      <c r="V36" s="11"/>
      <c r="W36" s="10" t="s">
        <v>59</v>
      </c>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row>
    <row r="37">
      <c r="A37" s="8">
        <v>45315.415625</v>
      </c>
      <c r="B37" s="9">
        <v>45315.42855324074</v>
      </c>
      <c r="C37" s="10" t="s">
        <v>50</v>
      </c>
      <c r="D37" s="10" t="s">
        <v>207</v>
      </c>
      <c r="E37" s="10">
        <v>100.0</v>
      </c>
      <c r="F37" s="10">
        <v>1117.0</v>
      </c>
      <c r="G37" s="10" t="b">
        <v>1</v>
      </c>
      <c r="H37" s="9">
        <v>45315.428564814814</v>
      </c>
      <c r="I37" s="10" t="s">
        <v>208</v>
      </c>
      <c r="J37" s="11"/>
      <c r="K37" s="11"/>
      <c r="L37" s="11"/>
      <c r="M37" s="11"/>
      <c r="N37" s="10">
        <v>34.1263</v>
      </c>
      <c r="O37" s="10">
        <v>-90.0044</v>
      </c>
      <c r="P37" s="10" t="s">
        <v>53</v>
      </c>
      <c r="Q37" s="10" t="s">
        <v>54</v>
      </c>
      <c r="R37" s="10" t="s">
        <v>55</v>
      </c>
      <c r="S37" s="10" t="s">
        <v>98</v>
      </c>
      <c r="T37" s="10" t="s">
        <v>1241</v>
      </c>
      <c r="U37" s="10" t="s">
        <v>78</v>
      </c>
      <c r="V37" s="11"/>
      <c r="W37" s="10" t="s">
        <v>59</v>
      </c>
      <c r="X37" s="10" t="s">
        <v>92</v>
      </c>
      <c r="Y37" s="11"/>
      <c r="Z37" s="10" t="s">
        <v>81</v>
      </c>
      <c r="AA37" s="10" t="s">
        <v>82</v>
      </c>
      <c r="AB37" s="10" t="s">
        <v>63</v>
      </c>
      <c r="AC37" s="10" t="s">
        <v>64</v>
      </c>
      <c r="AD37" s="10" t="s">
        <v>66</v>
      </c>
      <c r="AE37" s="10" t="s">
        <v>66</v>
      </c>
      <c r="AF37" s="10" t="s">
        <v>83</v>
      </c>
      <c r="AG37" s="11"/>
      <c r="AH37" s="11"/>
      <c r="AI37" s="10" t="s">
        <v>66</v>
      </c>
      <c r="AJ37" s="10" t="s">
        <v>69</v>
      </c>
      <c r="AK37" s="11"/>
      <c r="AL37" s="10" t="s">
        <v>146</v>
      </c>
      <c r="AM37" s="10" t="s">
        <v>85</v>
      </c>
      <c r="AN37" s="11"/>
      <c r="AO37" s="10" t="s">
        <v>66</v>
      </c>
      <c r="AP37" s="10" t="s">
        <v>66</v>
      </c>
      <c r="AQ37" s="11"/>
      <c r="AR37" s="10" t="s">
        <v>74</v>
      </c>
      <c r="AS37" s="10" t="s">
        <v>74</v>
      </c>
      <c r="AT37" s="10" t="s">
        <v>74</v>
      </c>
      <c r="AU37" s="10" t="s">
        <v>74</v>
      </c>
      <c r="AV37" s="10" t="s">
        <v>74</v>
      </c>
      <c r="AW37" s="10" t="s">
        <v>74</v>
      </c>
      <c r="AX37" s="10" t="s">
        <v>65</v>
      </c>
      <c r="AY37" s="10" t="s">
        <v>66</v>
      </c>
      <c r="AZ37" s="11"/>
      <c r="BA37" s="10" t="s">
        <v>209</v>
      </c>
      <c r="BB37" s="11"/>
      <c r="BC37" s="10" t="s">
        <v>87</v>
      </c>
      <c r="BD37" s="10" t="s">
        <v>210</v>
      </c>
      <c r="BE37" s="10">
        <v>9473.0</v>
      </c>
    </row>
    <row r="38" hidden="1">
      <c r="A38" s="8">
        <v>45315.41672453703</v>
      </c>
      <c r="B38" s="9">
        <v>45315.42732638889</v>
      </c>
      <c r="C38" s="10" t="s">
        <v>50</v>
      </c>
      <c r="D38" s="10" t="s">
        <v>211</v>
      </c>
      <c r="E38" s="10">
        <v>100.0</v>
      </c>
      <c r="F38" s="10">
        <v>915.0</v>
      </c>
      <c r="G38" s="10" t="b">
        <v>1</v>
      </c>
      <c r="H38" s="9">
        <v>45315.42732638889</v>
      </c>
      <c r="I38" s="10" t="s">
        <v>212</v>
      </c>
      <c r="J38" s="11"/>
      <c r="K38" s="11"/>
      <c r="L38" s="11"/>
      <c r="M38" s="11"/>
      <c r="N38" s="10">
        <v>33.3124</v>
      </c>
      <c r="O38" s="10">
        <v>-111.9195</v>
      </c>
      <c r="P38" s="10" t="s">
        <v>53</v>
      </c>
      <c r="Q38" s="10" t="s">
        <v>54</v>
      </c>
      <c r="R38" s="10" t="s">
        <v>55</v>
      </c>
      <c r="S38" s="10" t="s">
        <v>56</v>
      </c>
      <c r="T38" s="10" t="s">
        <v>1241</v>
      </c>
      <c r="U38" s="10" t="s">
        <v>78</v>
      </c>
      <c r="V38" s="11"/>
      <c r="W38" s="10" t="s">
        <v>59</v>
      </c>
      <c r="X38" s="10" t="s">
        <v>92</v>
      </c>
      <c r="Y38" s="11"/>
      <c r="Z38" s="10" t="s">
        <v>61</v>
      </c>
      <c r="AA38" s="10" t="s">
        <v>62</v>
      </c>
      <c r="AB38" s="10" t="s">
        <v>63</v>
      </c>
      <c r="AC38" s="10" t="s">
        <v>64</v>
      </c>
      <c r="AD38" s="10" t="s">
        <v>66</v>
      </c>
      <c r="AE38" s="10" t="s">
        <v>66</v>
      </c>
      <c r="AF38" s="10" t="s">
        <v>83</v>
      </c>
      <c r="AG38" s="11"/>
      <c r="AH38" s="11"/>
      <c r="AI38" s="10" t="s">
        <v>66</v>
      </c>
      <c r="AJ38" s="10" t="s">
        <v>66</v>
      </c>
      <c r="AK38" s="10" t="s">
        <v>70</v>
      </c>
      <c r="AL38" s="11"/>
      <c r="AM38" s="10" t="s">
        <v>213</v>
      </c>
      <c r="AN38" s="11"/>
      <c r="AO38" s="10" t="s">
        <v>66</v>
      </c>
      <c r="AP38" s="10" t="s">
        <v>66</v>
      </c>
      <c r="AQ38" s="11"/>
      <c r="AR38" s="10" t="s">
        <v>74</v>
      </c>
      <c r="AS38" s="10" t="s">
        <v>74</v>
      </c>
      <c r="AT38" s="10" t="s">
        <v>74</v>
      </c>
      <c r="AU38" s="10" t="s">
        <v>72</v>
      </c>
      <c r="AV38" s="10" t="s">
        <v>72</v>
      </c>
      <c r="AW38" s="10" t="s">
        <v>74</v>
      </c>
      <c r="AX38" s="10" t="s">
        <v>69</v>
      </c>
      <c r="AY38" s="10" t="s">
        <v>66</v>
      </c>
      <c r="AZ38" s="11"/>
      <c r="BA38" s="10" t="s">
        <v>214</v>
      </c>
      <c r="BB38" s="11"/>
      <c r="BC38" s="10" t="s">
        <v>215</v>
      </c>
      <c r="BD38" s="10" t="s">
        <v>216</v>
      </c>
      <c r="BE38" s="10">
        <v>4318.0</v>
      </c>
    </row>
    <row r="39" hidden="1">
      <c r="A39" s="8">
        <v>45315.42454861111</v>
      </c>
      <c r="B39" s="9">
        <v>45315.42508101852</v>
      </c>
      <c r="C39" s="10" t="s">
        <v>50</v>
      </c>
      <c r="D39" s="10" t="s">
        <v>218</v>
      </c>
      <c r="E39" s="10">
        <v>20.0</v>
      </c>
      <c r="F39" s="10">
        <v>46.0</v>
      </c>
      <c r="G39" s="10" t="b">
        <v>0</v>
      </c>
      <c r="H39" s="9">
        <v>45322.42517361111</v>
      </c>
      <c r="I39" s="10" t="s">
        <v>1250</v>
      </c>
      <c r="J39" s="11"/>
      <c r="K39" s="11"/>
      <c r="L39" s="11"/>
      <c r="M39" s="11"/>
      <c r="N39" s="11"/>
      <c r="O39" s="11"/>
      <c r="P39" s="10" t="s">
        <v>53</v>
      </c>
      <c r="Q39" s="10" t="s">
        <v>54</v>
      </c>
      <c r="R39" s="10" t="s">
        <v>55</v>
      </c>
      <c r="S39" s="10" t="s">
        <v>98</v>
      </c>
      <c r="T39" s="10" t="s">
        <v>1241</v>
      </c>
      <c r="U39" s="10" t="s">
        <v>220</v>
      </c>
      <c r="V39" s="11"/>
      <c r="W39" s="10" t="s">
        <v>59</v>
      </c>
      <c r="X39" s="10" t="s">
        <v>109</v>
      </c>
      <c r="Y39" s="11"/>
      <c r="Z39" s="10" t="s">
        <v>81</v>
      </c>
      <c r="AA39" s="10" t="s">
        <v>93</v>
      </c>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row>
    <row r="40">
      <c r="A40" s="8">
        <v>45315.4305787037</v>
      </c>
      <c r="B40" s="9">
        <v>45315.44888888889</v>
      </c>
      <c r="C40" s="10" t="s">
        <v>50</v>
      </c>
      <c r="D40" s="10" t="s">
        <v>221</v>
      </c>
      <c r="E40" s="10">
        <v>100.0</v>
      </c>
      <c r="F40" s="10">
        <v>1581.0</v>
      </c>
      <c r="G40" s="10" t="b">
        <v>1</v>
      </c>
      <c r="H40" s="9">
        <v>45315.448900462965</v>
      </c>
      <c r="I40" s="10" t="s">
        <v>222</v>
      </c>
      <c r="J40" s="11"/>
      <c r="K40" s="11"/>
      <c r="L40" s="11"/>
      <c r="M40" s="11"/>
      <c r="N40" s="10">
        <v>44.9048</v>
      </c>
      <c r="O40" s="10">
        <v>-97.1243</v>
      </c>
      <c r="P40" s="10" t="s">
        <v>53</v>
      </c>
      <c r="Q40" s="10" t="s">
        <v>54</v>
      </c>
      <c r="R40" s="10" t="s">
        <v>55</v>
      </c>
      <c r="S40" s="10" t="s">
        <v>98</v>
      </c>
      <c r="T40" s="10" t="s">
        <v>1241</v>
      </c>
      <c r="U40" s="10" t="s">
        <v>78</v>
      </c>
      <c r="V40" s="11"/>
      <c r="W40" s="10" t="s">
        <v>59</v>
      </c>
      <c r="X40" s="10" t="s">
        <v>92</v>
      </c>
      <c r="Y40" s="11"/>
      <c r="Z40" s="10" t="s">
        <v>81</v>
      </c>
      <c r="AA40" s="10" t="s">
        <v>100</v>
      </c>
      <c r="AB40" s="10" t="s">
        <v>63</v>
      </c>
      <c r="AC40" s="10" t="s">
        <v>64</v>
      </c>
      <c r="AD40" s="10" t="s">
        <v>66</v>
      </c>
      <c r="AE40" s="10" t="s">
        <v>66</v>
      </c>
      <c r="AF40" s="10" t="s">
        <v>83</v>
      </c>
      <c r="AG40" s="11"/>
      <c r="AH40" s="11"/>
      <c r="AI40" s="10" t="s">
        <v>66</v>
      </c>
      <c r="AJ40" s="10" t="s">
        <v>69</v>
      </c>
      <c r="AK40" s="11"/>
      <c r="AL40" s="10" t="s">
        <v>70</v>
      </c>
      <c r="AM40" s="10" t="s">
        <v>103</v>
      </c>
      <c r="AN40" s="11"/>
      <c r="AO40" s="10" t="s">
        <v>65</v>
      </c>
      <c r="AP40" s="10" t="s">
        <v>66</v>
      </c>
      <c r="AQ40" s="11"/>
      <c r="AR40" s="10" t="s">
        <v>74</v>
      </c>
      <c r="AS40" s="10" t="s">
        <v>74</v>
      </c>
      <c r="AT40" s="10" t="s">
        <v>74</v>
      </c>
      <c r="AU40" s="10" t="s">
        <v>74</v>
      </c>
      <c r="AV40" s="10" t="s">
        <v>74</v>
      </c>
      <c r="AW40" s="10" t="s">
        <v>74</v>
      </c>
      <c r="AX40" s="10" t="s">
        <v>69</v>
      </c>
      <c r="AY40" s="10" t="s">
        <v>66</v>
      </c>
      <c r="AZ40" s="11"/>
      <c r="BA40" s="10" t="s">
        <v>223</v>
      </c>
      <c r="BB40" s="11"/>
      <c r="BC40" s="10" t="s">
        <v>87</v>
      </c>
      <c r="BD40" s="10" t="s">
        <v>224</v>
      </c>
      <c r="BE40" s="10">
        <v>3620.0</v>
      </c>
    </row>
    <row r="41">
      <c r="A41" s="8">
        <v>45315.43834490741</v>
      </c>
      <c r="B41" s="9">
        <v>45315.44805555556</v>
      </c>
      <c r="C41" s="10" t="s">
        <v>50</v>
      </c>
      <c r="D41" s="10" t="s">
        <v>225</v>
      </c>
      <c r="E41" s="10">
        <v>100.0</v>
      </c>
      <c r="F41" s="10">
        <v>838.0</v>
      </c>
      <c r="G41" s="10" t="b">
        <v>1</v>
      </c>
      <c r="H41" s="9">
        <v>45315.448067129626</v>
      </c>
      <c r="I41" s="10" t="s">
        <v>226</v>
      </c>
      <c r="J41" s="11"/>
      <c r="K41" s="11"/>
      <c r="L41" s="11"/>
      <c r="M41" s="11"/>
      <c r="N41" s="10">
        <v>43.116</v>
      </c>
      <c r="O41" s="10">
        <v>-83.6895</v>
      </c>
      <c r="P41" s="10" t="s">
        <v>53</v>
      </c>
      <c r="Q41" s="10" t="s">
        <v>54</v>
      </c>
      <c r="R41" s="10" t="s">
        <v>55</v>
      </c>
      <c r="S41" s="10" t="s">
        <v>98</v>
      </c>
      <c r="T41" s="10" t="s">
        <v>1241</v>
      </c>
      <c r="U41" s="10" t="s">
        <v>78</v>
      </c>
      <c r="V41" s="11"/>
      <c r="W41" s="10" t="s">
        <v>79</v>
      </c>
      <c r="X41" s="10" t="s">
        <v>80</v>
      </c>
      <c r="Y41" s="11"/>
      <c r="Z41" s="10" t="s">
        <v>81</v>
      </c>
      <c r="AA41" s="10" t="s">
        <v>100</v>
      </c>
      <c r="AB41" s="10" t="s">
        <v>63</v>
      </c>
      <c r="AC41" s="10" t="s">
        <v>64</v>
      </c>
      <c r="AD41" s="10" t="s">
        <v>66</v>
      </c>
      <c r="AE41" s="10" t="s">
        <v>66</v>
      </c>
      <c r="AF41" s="10" t="s">
        <v>83</v>
      </c>
      <c r="AG41" s="11"/>
      <c r="AH41" s="11"/>
      <c r="AI41" s="10" t="s">
        <v>66</v>
      </c>
      <c r="AJ41" s="10" t="s">
        <v>69</v>
      </c>
      <c r="AK41" s="11"/>
      <c r="AL41" s="10" t="s">
        <v>70</v>
      </c>
      <c r="AM41" s="10" t="s">
        <v>124</v>
      </c>
      <c r="AN41" s="11"/>
      <c r="AO41" s="10" t="s">
        <v>66</v>
      </c>
      <c r="AP41" s="10" t="s">
        <v>66</v>
      </c>
      <c r="AQ41" s="11"/>
      <c r="AR41" s="10" t="s">
        <v>74</v>
      </c>
      <c r="AS41" s="10" t="s">
        <v>74</v>
      </c>
      <c r="AT41" s="10" t="s">
        <v>74</v>
      </c>
      <c r="AU41" s="10" t="s">
        <v>72</v>
      </c>
      <c r="AV41" s="10" t="s">
        <v>72</v>
      </c>
      <c r="AW41" s="10" t="s">
        <v>74</v>
      </c>
      <c r="AX41" s="10" t="s">
        <v>69</v>
      </c>
      <c r="AY41" s="10" t="s">
        <v>66</v>
      </c>
      <c r="AZ41" s="11"/>
      <c r="BA41" s="10" t="s">
        <v>227</v>
      </c>
      <c r="BB41" s="11"/>
      <c r="BC41" s="10" t="s">
        <v>87</v>
      </c>
      <c r="BD41" s="10" t="s">
        <v>126</v>
      </c>
      <c r="BE41" s="10">
        <v>9886.0</v>
      </c>
    </row>
    <row r="42">
      <c r="A42" s="8">
        <v>45315.44432870371</v>
      </c>
      <c r="B42" s="9">
        <v>45315.45265046296</v>
      </c>
      <c r="C42" s="10" t="s">
        <v>50</v>
      </c>
      <c r="D42" s="10" t="s">
        <v>110</v>
      </c>
      <c r="E42" s="10">
        <v>100.0</v>
      </c>
      <c r="F42" s="10">
        <v>719.0</v>
      </c>
      <c r="G42" s="10" t="b">
        <v>1</v>
      </c>
      <c r="H42" s="9">
        <v>45315.45265046296</v>
      </c>
      <c r="I42" s="10" t="s">
        <v>228</v>
      </c>
      <c r="J42" s="11"/>
      <c r="K42" s="11"/>
      <c r="L42" s="11"/>
      <c r="M42" s="11"/>
      <c r="N42" s="10">
        <v>33.9212</v>
      </c>
      <c r="O42" s="10">
        <v>-118.1424</v>
      </c>
      <c r="P42" s="10" t="s">
        <v>53</v>
      </c>
      <c r="Q42" s="10" t="s">
        <v>54</v>
      </c>
      <c r="R42" s="10" t="s">
        <v>55</v>
      </c>
      <c r="S42" s="10" t="s">
        <v>98</v>
      </c>
      <c r="T42" s="10" t="s">
        <v>1241</v>
      </c>
      <c r="U42" s="10" t="s">
        <v>58</v>
      </c>
      <c r="V42" s="11"/>
      <c r="W42" s="10" t="s">
        <v>59</v>
      </c>
      <c r="X42" s="10" t="s">
        <v>92</v>
      </c>
      <c r="Y42" s="11"/>
      <c r="Z42" s="10" t="s">
        <v>81</v>
      </c>
      <c r="AA42" s="10" t="s">
        <v>100</v>
      </c>
      <c r="AB42" s="10" t="s">
        <v>63</v>
      </c>
      <c r="AC42" s="10" t="s">
        <v>64</v>
      </c>
      <c r="AD42" s="10" t="s">
        <v>66</v>
      </c>
      <c r="AE42" s="10" t="s">
        <v>66</v>
      </c>
      <c r="AF42" s="10" t="s">
        <v>83</v>
      </c>
      <c r="AG42" s="11"/>
      <c r="AH42" s="11"/>
      <c r="AI42" s="10" t="s">
        <v>66</v>
      </c>
      <c r="AJ42" s="10" t="s">
        <v>69</v>
      </c>
      <c r="AK42" s="11"/>
      <c r="AL42" s="10" t="s">
        <v>123</v>
      </c>
      <c r="AM42" s="10" t="s">
        <v>103</v>
      </c>
      <c r="AN42" s="11"/>
      <c r="AO42" s="10" t="s">
        <v>66</v>
      </c>
      <c r="AP42" s="10" t="s">
        <v>66</v>
      </c>
      <c r="AQ42" s="11"/>
      <c r="AR42" s="10" t="s">
        <v>74</v>
      </c>
      <c r="AS42" s="10" t="s">
        <v>74</v>
      </c>
      <c r="AT42" s="10" t="s">
        <v>74</v>
      </c>
      <c r="AU42" s="10" t="s">
        <v>72</v>
      </c>
      <c r="AV42" s="10" t="s">
        <v>72</v>
      </c>
      <c r="AW42" s="10" t="s">
        <v>74</v>
      </c>
      <c r="AX42" s="10" t="s">
        <v>69</v>
      </c>
      <c r="AY42" s="10" t="s">
        <v>66</v>
      </c>
      <c r="AZ42" s="11"/>
      <c r="BA42" s="10" t="s">
        <v>229</v>
      </c>
      <c r="BB42" s="11"/>
      <c r="BC42" s="10" t="s">
        <v>87</v>
      </c>
      <c r="BD42" s="10" t="s">
        <v>69</v>
      </c>
      <c r="BE42" s="10">
        <v>5877.0</v>
      </c>
    </row>
    <row r="43">
      <c r="A43" s="8">
        <v>45315.514189814814</v>
      </c>
      <c r="B43" s="9">
        <v>45315.522997685184</v>
      </c>
      <c r="C43" s="10" t="s">
        <v>50</v>
      </c>
      <c r="D43" s="10" t="s">
        <v>230</v>
      </c>
      <c r="E43" s="10">
        <v>100.0</v>
      </c>
      <c r="F43" s="10">
        <v>760.0</v>
      </c>
      <c r="G43" s="10" t="b">
        <v>1</v>
      </c>
      <c r="H43" s="9">
        <v>45315.52300925926</v>
      </c>
      <c r="I43" s="10" t="s">
        <v>231</v>
      </c>
      <c r="J43" s="11"/>
      <c r="K43" s="11"/>
      <c r="L43" s="11"/>
      <c r="M43" s="11"/>
      <c r="N43" s="10">
        <v>36.7405</v>
      </c>
      <c r="O43" s="10">
        <v>-119.7508</v>
      </c>
      <c r="P43" s="10" t="s">
        <v>53</v>
      </c>
      <c r="Q43" s="10" t="s">
        <v>54</v>
      </c>
      <c r="R43" s="10" t="s">
        <v>55</v>
      </c>
      <c r="S43" s="10" t="s">
        <v>98</v>
      </c>
      <c r="T43" s="10" t="s">
        <v>108</v>
      </c>
      <c r="U43" s="10" t="s">
        <v>78</v>
      </c>
      <c r="V43" s="11"/>
      <c r="W43" s="10" t="s">
        <v>79</v>
      </c>
      <c r="X43" s="10" t="s">
        <v>80</v>
      </c>
      <c r="Y43" s="11"/>
      <c r="Z43" s="10" t="s">
        <v>61</v>
      </c>
      <c r="AA43" s="10" t="s">
        <v>100</v>
      </c>
      <c r="AB43" s="10" t="s">
        <v>63</v>
      </c>
      <c r="AC43" s="10" t="s">
        <v>64</v>
      </c>
      <c r="AD43" s="10" t="s">
        <v>69</v>
      </c>
      <c r="AE43" s="10" t="s">
        <v>66</v>
      </c>
      <c r="AF43" s="10" t="s">
        <v>83</v>
      </c>
      <c r="AG43" s="11"/>
      <c r="AH43" s="11"/>
      <c r="AI43" s="10" t="s">
        <v>69</v>
      </c>
      <c r="AJ43" s="10" t="s">
        <v>69</v>
      </c>
      <c r="AK43" s="11"/>
      <c r="AL43" s="10" t="s">
        <v>123</v>
      </c>
      <c r="AM43" s="10" t="s">
        <v>124</v>
      </c>
      <c r="AN43" s="11"/>
      <c r="AO43" s="10" t="s">
        <v>66</v>
      </c>
      <c r="AP43" s="10" t="s">
        <v>66</v>
      </c>
      <c r="AQ43" s="11"/>
      <c r="AR43" s="10" t="s">
        <v>74</v>
      </c>
      <c r="AS43" s="10" t="s">
        <v>74</v>
      </c>
      <c r="AT43" s="10" t="s">
        <v>74</v>
      </c>
      <c r="AU43" s="10" t="s">
        <v>74</v>
      </c>
      <c r="AV43" s="10" t="s">
        <v>73</v>
      </c>
      <c r="AW43" s="10" t="s">
        <v>73</v>
      </c>
      <c r="AX43" s="10" t="s">
        <v>69</v>
      </c>
      <c r="AY43" s="10" t="s">
        <v>66</v>
      </c>
      <c r="AZ43" s="11"/>
      <c r="BA43" s="10" t="s">
        <v>232</v>
      </c>
      <c r="BB43" s="11"/>
      <c r="BC43" s="10" t="s">
        <v>87</v>
      </c>
      <c r="BD43" s="10" t="s">
        <v>126</v>
      </c>
      <c r="BE43" s="10">
        <v>1956.0</v>
      </c>
    </row>
    <row r="44">
      <c r="A44" s="8">
        <v>45390.526284722226</v>
      </c>
      <c r="B44" s="9">
        <v>45390.539143518516</v>
      </c>
      <c r="C44" s="10" t="s">
        <v>50</v>
      </c>
      <c r="D44" s="10" t="s">
        <v>1251</v>
      </c>
      <c r="E44" s="10">
        <v>100.0</v>
      </c>
      <c r="F44" s="10">
        <v>1111.0</v>
      </c>
      <c r="G44" s="10" t="b">
        <v>1</v>
      </c>
      <c r="H44" s="9">
        <v>45390.539143518516</v>
      </c>
      <c r="I44" s="10" t="s">
        <v>1252</v>
      </c>
      <c r="J44" s="11"/>
      <c r="K44" s="11"/>
      <c r="L44" s="11"/>
      <c r="M44" s="11"/>
      <c r="N44" s="10">
        <v>35.4619</v>
      </c>
      <c r="O44" s="10">
        <v>-97.3932</v>
      </c>
      <c r="P44" s="10" t="s">
        <v>53</v>
      </c>
      <c r="Q44" s="10" t="s">
        <v>54</v>
      </c>
      <c r="R44" s="10" t="s">
        <v>55</v>
      </c>
      <c r="S44" s="10" t="s">
        <v>56</v>
      </c>
      <c r="T44" s="10" t="s">
        <v>108</v>
      </c>
      <c r="U44" s="10" t="s">
        <v>78</v>
      </c>
      <c r="V44" s="11"/>
      <c r="W44" s="10" t="s">
        <v>59</v>
      </c>
      <c r="X44" s="10" t="s">
        <v>188</v>
      </c>
      <c r="Y44" s="11"/>
      <c r="Z44" s="10" t="s">
        <v>61</v>
      </c>
      <c r="AA44" s="10" t="s">
        <v>93</v>
      </c>
      <c r="AB44" s="10" t="s">
        <v>63</v>
      </c>
      <c r="AC44" s="10" t="s">
        <v>64</v>
      </c>
      <c r="AD44" s="10" t="s">
        <v>66</v>
      </c>
      <c r="AE44" s="10" t="s">
        <v>66</v>
      </c>
      <c r="AF44" s="10" t="s">
        <v>83</v>
      </c>
      <c r="AG44" s="11"/>
      <c r="AH44" s="11"/>
      <c r="AI44" s="10" t="s">
        <v>66</v>
      </c>
      <c r="AJ44" s="10" t="s">
        <v>69</v>
      </c>
      <c r="AK44" s="11"/>
      <c r="AL44" s="10" t="s">
        <v>84</v>
      </c>
      <c r="AM44" s="10" t="s">
        <v>124</v>
      </c>
      <c r="AN44" s="11"/>
      <c r="AO44" s="10" t="s">
        <v>65</v>
      </c>
      <c r="AP44" s="10" t="s">
        <v>66</v>
      </c>
      <c r="AQ44" s="11"/>
      <c r="AR44" s="10" t="s">
        <v>74</v>
      </c>
      <c r="AS44" s="10" t="s">
        <v>74</v>
      </c>
      <c r="AT44" s="10" t="s">
        <v>74</v>
      </c>
      <c r="AU44" s="10" t="s">
        <v>113</v>
      </c>
      <c r="AV44" s="10" t="s">
        <v>74</v>
      </c>
      <c r="AW44" s="10" t="s">
        <v>74</v>
      </c>
      <c r="AX44" s="10" t="s">
        <v>69</v>
      </c>
      <c r="AY44" s="10" t="s">
        <v>66</v>
      </c>
      <c r="AZ44" s="10" t="s">
        <v>1253</v>
      </c>
      <c r="BA44" s="10" t="s">
        <v>125</v>
      </c>
      <c r="BB44" s="11"/>
      <c r="BC44" s="10" t="s">
        <v>87</v>
      </c>
      <c r="BD44" s="10" t="s">
        <v>126</v>
      </c>
      <c r="BE44" s="10">
        <v>8383.0</v>
      </c>
    </row>
    <row r="45">
      <c r="A45" s="8">
        <v>45390.54510416667</v>
      </c>
      <c r="B45" s="9">
        <v>45390.55541666667</v>
      </c>
      <c r="C45" s="10" t="s">
        <v>50</v>
      </c>
      <c r="D45" s="10" t="s">
        <v>1254</v>
      </c>
      <c r="E45" s="10">
        <v>100.0</v>
      </c>
      <c r="F45" s="10">
        <v>891.0</v>
      </c>
      <c r="G45" s="10" t="b">
        <v>1</v>
      </c>
      <c r="H45" s="9">
        <v>45390.55542824074</v>
      </c>
      <c r="I45" s="10" t="s">
        <v>1255</v>
      </c>
      <c r="J45" s="11"/>
      <c r="K45" s="11"/>
      <c r="L45" s="11"/>
      <c r="M45" s="11"/>
      <c r="N45" s="10">
        <v>34.1619</v>
      </c>
      <c r="O45" s="10">
        <v>-116.4335</v>
      </c>
      <c r="P45" s="10" t="s">
        <v>53</v>
      </c>
      <c r="Q45" s="10" t="s">
        <v>54</v>
      </c>
      <c r="R45" s="10" t="s">
        <v>55</v>
      </c>
      <c r="S45" s="10" t="s">
        <v>98</v>
      </c>
      <c r="T45" s="10" t="s">
        <v>108</v>
      </c>
      <c r="U45" s="10" t="s">
        <v>78</v>
      </c>
      <c r="V45" s="11"/>
      <c r="W45" s="10" t="s">
        <v>79</v>
      </c>
      <c r="X45" s="10" t="s">
        <v>92</v>
      </c>
      <c r="Y45" s="11"/>
      <c r="Z45" s="10" t="s">
        <v>81</v>
      </c>
      <c r="AA45" s="10" t="s">
        <v>93</v>
      </c>
      <c r="AB45" s="10" t="s">
        <v>63</v>
      </c>
      <c r="AC45" s="10" t="s">
        <v>64</v>
      </c>
      <c r="AD45" s="10" t="s">
        <v>66</v>
      </c>
      <c r="AE45" s="10" t="s">
        <v>66</v>
      </c>
      <c r="AF45" s="10" t="s">
        <v>83</v>
      </c>
      <c r="AG45" s="11"/>
      <c r="AH45" s="11"/>
      <c r="AI45" s="10" t="s">
        <v>66</v>
      </c>
      <c r="AJ45" s="10" t="s">
        <v>69</v>
      </c>
      <c r="AK45" s="11"/>
      <c r="AL45" s="10" t="s">
        <v>70</v>
      </c>
      <c r="AM45" s="10" t="s">
        <v>131</v>
      </c>
      <c r="AN45" s="11"/>
      <c r="AO45" s="10" t="s">
        <v>66</v>
      </c>
      <c r="AP45" s="10" t="s">
        <v>66</v>
      </c>
      <c r="AQ45" s="11"/>
      <c r="AR45" s="10" t="s">
        <v>74</v>
      </c>
      <c r="AS45" s="10" t="s">
        <v>74</v>
      </c>
      <c r="AT45" s="10" t="s">
        <v>74</v>
      </c>
      <c r="AU45" s="10" t="s">
        <v>74</v>
      </c>
      <c r="AV45" s="10" t="s">
        <v>74</v>
      </c>
      <c r="AW45" s="10" t="s">
        <v>74</v>
      </c>
      <c r="AX45" s="10" t="s">
        <v>69</v>
      </c>
      <c r="AY45" s="10" t="s">
        <v>66</v>
      </c>
      <c r="AZ45" s="10" t="s">
        <v>1253</v>
      </c>
      <c r="BA45" s="10" t="s">
        <v>1256</v>
      </c>
      <c r="BB45" s="11"/>
      <c r="BC45" s="10" t="s">
        <v>87</v>
      </c>
      <c r="BD45" s="10" t="s">
        <v>1257</v>
      </c>
      <c r="BE45" s="10">
        <v>4912.0</v>
      </c>
    </row>
    <row r="46" hidden="1">
      <c r="A46" s="8">
        <v>45390.54524305555</v>
      </c>
      <c r="B46" s="9">
        <v>45391.56271990741</v>
      </c>
      <c r="C46" s="10" t="s">
        <v>50</v>
      </c>
      <c r="D46" s="10" t="s">
        <v>211</v>
      </c>
      <c r="E46" s="10">
        <v>29.0</v>
      </c>
      <c r="F46" s="10">
        <v>87910.0</v>
      </c>
      <c r="G46" s="10" t="b">
        <v>0</v>
      </c>
      <c r="H46" s="9">
        <v>45398.56584490741</v>
      </c>
      <c r="I46" s="10" t="s">
        <v>1258</v>
      </c>
      <c r="J46" s="11"/>
      <c r="K46" s="11"/>
      <c r="L46" s="11"/>
      <c r="M46" s="11"/>
      <c r="N46" s="11"/>
      <c r="O46" s="11"/>
      <c r="P46" s="10" t="s">
        <v>53</v>
      </c>
      <c r="Q46" s="10" t="s">
        <v>54</v>
      </c>
      <c r="R46" s="10" t="s">
        <v>55</v>
      </c>
      <c r="S46" s="10" t="s">
        <v>56</v>
      </c>
      <c r="T46" s="10" t="s">
        <v>108</v>
      </c>
      <c r="U46" s="10" t="s">
        <v>78</v>
      </c>
      <c r="V46" s="11"/>
      <c r="W46" s="10" t="s">
        <v>59</v>
      </c>
      <c r="X46" s="10" t="s">
        <v>92</v>
      </c>
      <c r="Y46" s="11"/>
      <c r="Z46" s="10" t="s">
        <v>99</v>
      </c>
      <c r="AA46" s="10" t="s">
        <v>93</v>
      </c>
      <c r="AB46" s="10" t="s">
        <v>63</v>
      </c>
      <c r="AC46" s="10" t="s">
        <v>151</v>
      </c>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row>
    <row r="47" hidden="1">
      <c r="A47" s="8">
        <v>45390.54719907408</v>
      </c>
      <c r="B47" s="9">
        <v>45390.639328703706</v>
      </c>
      <c r="C47" s="10" t="s">
        <v>50</v>
      </c>
      <c r="D47" s="10" t="s">
        <v>1259</v>
      </c>
      <c r="E47" s="10">
        <v>27.0</v>
      </c>
      <c r="F47" s="10">
        <v>7960.0</v>
      </c>
      <c r="G47" s="10" t="b">
        <v>0</v>
      </c>
      <c r="H47" s="9">
        <v>45397.639386574076</v>
      </c>
      <c r="I47" s="10" t="s">
        <v>1260</v>
      </c>
      <c r="J47" s="11"/>
      <c r="K47" s="11"/>
      <c r="L47" s="11"/>
      <c r="M47" s="11"/>
      <c r="N47" s="11"/>
      <c r="O47" s="11"/>
      <c r="P47" s="10" t="s">
        <v>53</v>
      </c>
      <c r="Q47" s="10" t="s">
        <v>54</v>
      </c>
      <c r="R47" s="10" t="s">
        <v>55</v>
      </c>
      <c r="S47" s="10" t="s">
        <v>98</v>
      </c>
      <c r="T47" s="10" t="s">
        <v>1241</v>
      </c>
      <c r="U47" s="10" t="s">
        <v>58</v>
      </c>
      <c r="V47" s="11"/>
      <c r="W47" s="10" t="s">
        <v>59</v>
      </c>
      <c r="X47" s="10" t="s">
        <v>80</v>
      </c>
      <c r="Y47" s="11"/>
      <c r="Z47" s="10" t="s">
        <v>968</v>
      </c>
      <c r="AA47" s="10" t="s">
        <v>100</v>
      </c>
      <c r="AB47" s="10" t="s">
        <v>63</v>
      </c>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row>
    <row r="48" hidden="1">
      <c r="A48" s="8">
        <v>45390.54877314815</v>
      </c>
      <c r="B48" s="9">
        <v>45390.55498842592</v>
      </c>
      <c r="C48" s="10" t="s">
        <v>50</v>
      </c>
      <c r="D48" s="10" t="s">
        <v>1261</v>
      </c>
      <c r="E48" s="10">
        <v>63.0</v>
      </c>
      <c r="F48" s="10">
        <v>537.0</v>
      </c>
      <c r="G48" s="10" t="b">
        <v>0</v>
      </c>
      <c r="H48" s="9">
        <v>45397.55505787037</v>
      </c>
      <c r="I48" s="10" t="s">
        <v>1262</v>
      </c>
      <c r="J48" s="11"/>
      <c r="K48" s="11"/>
      <c r="L48" s="11"/>
      <c r="M48" s="11"/>
      <c r="N48" s="11"/>
      <c r="O48" s="11"/>
      <c r="P48" s="10" t="s">
        <v>53</v>
      </c>
      <c r="Q48" s="10" t="s">
        <v>54</v>
      </c>
      <c r="R48" s="10" t="s">
        <v>55</v>
      </c>
      <c r="S48" s="10" t="s">
        <v>56</v>
      </c>
      <c r="T48" s="10" t="s">
        <v>1241</v>
      </c>
      <c r="U48" s="10" t="s">
        <v>78</v>
      </c>
      <c r="V48" s="11"/>
      <c r="W48" s="10" t="s">
        <v>59</v>
      </c>
      <c r="X48" s="10" t="s">
        <v>92</v>
      </c>
      <c r="Y48" s="11"/>
      <c r="Z48" s="10" t="s">
        <v>81</v>
      </c>
      <c r="AA48" s="10" t="s">
        <v>62</v>
      </c>
      <c r="AB48" s="10" t="s">
        <v>63</v>
      </c>
      <c r="AC48" s="10" t="s">
        <v>64</v>
      </c>
      <c r="AD48" s="10" t="s">
        <v>66</v>
      </c>
      <c r="AE48" s="10" t="s">
        <v>66</v>
      </c>
      <c r="AF48" s="10" t="s">
        <v>83</v>
      </c>
      <c r="AG48" s="11"/>
      <c r="AH48" s="11"/>
      <c r="AI48" s="10" t="s">
        <v>66</v>
      </c>
      <c r="AJ48" s="10" t="s">
        <v>69</v>
      </c>
      <c r="AK48" s="11"/>
      <c r="AL48" s="10" t="s">
        <v>70</v>
      </c>
      <c r="AM48" s="10" t="s">
        <v>124</v>
      </c>
      <c r="AN48" s="11"/>
      <c r="AO48" s="10" t="s">
        <v>66</v>
      </c>
      <c r="AP48" s="10" t="s">
        <v>66</v>
      </c>
      <c r="AQ48" s="11"/>
      <c r="AR48" s="11"/>
      <c r="AS48" s="11"/>
      <c r="AT48" s="11"/>
      <c r="AU48" s="11"/>
      <c r="AV48" s="11"/>
      <c r="AW48" s="11"/>
      <c r="AX48" s="11"/>
      <c r="AY48" s="11"/>
      <c r="AZ48" s="11"/>
      <c r="BA48" s="11"/>
      <c r="BB48" s="11"/>
      <c r="BC48" s="11"/>
      <c r="BD48" s="11"/>
      <c r="BE48" s="11"/>
    </row>
    <row r="49">
      <c r="A49" s="8">
        <v>45390.55021990741</v>
      </c>
      <c r="B49" s="9">
        <v>45390.55730324074</v>
      </c>
      <c r="C49" s="10" t="s">
        <v>50</v>
      </c>
      <c r="D49" s="10" t="s">
        <v>1259</v>
      </c>
      <c r="E49" s="10">
        <v>100.0</v>
      </c>
      <c r="F49" s="10">
        <v>612.0</v>
      </c>
      <c r="G49" s="10" t="b">
        <v>1</v>
      </c>
      <c r="H49" s="9">
        <v>45390.55731481482</v>
      </c>
      <c r="I49" s="10" t="s">
        <v>1263</v>
      </c>
      <c r="J49" s="11"/>
      <c r="K49" s="11"/>
      <c r="L49" s="11"/>
      <c r="M49" s="11"/>
      <c r="N49" s="10">
        <v>19.0748</v>
      </c>
      <c r="O49" s="10">
        <v>72.8856</v>
      </c>
      <c r="P49" s="10" t="s">
        <v>53</v>
      </c>
      <c r="Q49" s="10" t="s">
        <v>54</v>
      </c>
      <c r="R49" s="10" t="s">
        <v>55</v>
      </c>
      <c r="S49" s="10" t="s">
        <v>98</v>
      </c>
      <c r="T49" s="10" t="s">
        <v>108</v>
      </c>
      <c r="U49" s="10" t="s">
        <v>58</v>
      </c>
      <c r="V49" s="11"/>
      <c r="W49" s="10" t="s">
        <v>59</v>
      </c>
      <c r="X49" s="10" t="s">
        <v>80</v>
      </c>
      <c r="Y49" s="11"/>
      <c r="Z49" s="10" t="s">
        <v>968</v>
      </c>
      <c r="AA49" s="10" t="s">
        <v>100</v>
      </c>
      <c r="AB49" s="10" t="s">
        <v>63</v>
      </c>
      <c r="AC49" s="10" t="s">
        <v>64</v>
      </c>
      <c r="AD49" s="10" t="s">
        <v>65</v>
      </c>
      <c r="AE49" s="10" t="s">
        <v>66</v>
      </c>
      <c r="AF49" s="10" t="s">
        <v>83</v>
      </c>
      <c r="AG49" s="11"/>
      <c r="AH49" s="11"/>
      <c r="AI49" s="10" t="s">
        <v>66</v>
      </c>
      <c r="AJ49" s="10" t="s">
        <v>66</v>
      </c>
      <c r="AK49" s="10" t="s">
        <v>70</v>
      </c>
      <c r="AL49" s="11"/>
      <c r="AM49" s="10" t="s">
        <v>124</v>
      </c>
      <c r="AN49" s="11"/>
      <c r="AO49" s="10" t="s">
        <v>65</v>
      </c>
      <c r="AP49" s="10" t="s">
        <v>66</v>
      </c>
      <c r="AQ49" s="11"/>
      <c r="AR49" s="10" t="s">
        <v>74</v>
      </c>
      <c r="AS49" s="10" t="s">
        <v>74</v>
      </c>
      <c r="AT49" s="10" t="s">
        <v>72</v>
      </c>
      <c r="AU49" s="10" t="s">
        <v>72</v>
      </c>
      <c r="AV49" s="10" t="s">
        <v>72</v>
      </c>
      <c r="AW49" s="10" t="s">
        <v>74</v>
      </c>
      <c r="AX49" s="10" t="s">
        <v>65</v>
      </c>
      <c r="AY49" s="10" t="s">
        <v>66</v>
      </c>
      <c r="AZ49" s="10" t="s">
        <v>1253</v>
      </c>
      <c r="BA49" s="10" t="s">
        <v>227</v>
      </c>
      <c r="BB49" s="11"/>
      <c r="BC49" s="10" t="s">
        <v>87</v>
      </c>
      <c r="BD49" s="10" t="s">
        <v>69</v>
      </c>
      <c r="BE49" s="10">
        <v>8851.0</v>
      </c>
    </row>
    <row r="50">
      <c r="A50" s="8">
        <v>45390.55138888889</v>
      </c>
      <c r="B50" s="9">
        <v>45390.559583333335</v>
      </c>
      <c r="C50" s="10" t="s">
        <v>50</v>
      </c>
      <c r="D50" s="10" t="s">
        <v>1264</v>
      </c>
      <c r="E50" s="10">
        <v>100.0</v>
      </c>
      <c r="F50" s="10">
        <v>707.0</v>
      </c>
      <c r="G50" s="10" t="b">
        <v>1</v>
      </c>
      <c r="H50" s="9">
        <v>45390.559594907405</v>
      </c>
      <c r="I50" s="10" t="s">
        <v>1265</v>
      </c>
      <c r="J50" s="11"/>
      <c r="K50" s="11"/>
      <c r="L50" s="11"/>
      <c r="M50" s="11"/>
      <c r="N50" s="10">
        <v>40.7977</v>
      </c>
      <c r="O50" s="10">
        <v>-124.1565</v>
      </c>
      <c r="P50" s="10" t="s">
        <v>53</v>
      </c>
      <c r="Q50" s="10" t="s">
        <v>54</v>
      </c>
      <c r="R50" s="10" t="s">
        <v>55</v>
      </c>
      <c r="S50" s="10" t="s">
        <v>98</v>
      </c>
      <c r="T50" s="10" t="s">
        <v>108</v>
      </c>
      <c r="U50" s="10" t="s">
        <v>78</v>
      </c>
      <c r="V50" s="11"/>
      <c r="W50" s="10" t="s">
        <v>59</v>
      </c>
      <c r="X50" s="10" t="s">
        <v>80</v>
      </c>
      <c r="Y50" s="11"/>
      <c r="Z50" s="10" t="s">
        <v>61</v>
      </c>
      <c r="AA50" s="10" t="s">
        <v>112</v>
      </c>
      <c r="AB50" s="10" t="s">
        <v>63</v>
      </c>
      <c r="AC50" s="10" t="s">
        <v>64</v>
      </c>
      <c r="AD50" s="10" t="s">
        <v>66</v>
      </c>
      <c r="AE50" s="10" t="s">
        <v>66</v>
      </c>
      <c r="AF50" s="10" t="s">
        <v>189</v>
      </c>
      <c r="AG50" s="11"/>
      <c r="AH50" s="11"/>
      <c r="AI50" s="10" t="s">
        <v>66</v>
      </c>
      <c r="AJ50" s="10" t="s">
        <v>69</v>
      </c>
      <c r="AK50" s="11"/>
      <c r="AL50" s="10" t="s">
        <v>123</v>
      </c>
      <c r="AM50" s="10" t="s">
        <v>147</v>
      </c>
      <c r="AN50" s="11"/>
      <c r="AO50" s="10" t="s">
        <v>66</v>
      </c>
      <c r="AP50" s="10" t="s">
        <v>1266</v>
      </c>
      <c r="AQ50" s="10" t="s">
        <v>1267</v>
      </c>
      <c r="AR50" s="10" t="s">
        <v>74</v>
      </c>
      <c r="AS50" s="10" t="s">
        <v>74</v>
      </c>
      <c r="AT50" s="10" t="s">
        <v>72</v>
      </c>
      <c r="AU50" s="10" t="s">
        <v>74</v>
      </c>
      <c r="AV50" s="10" t="s">
        <v>72</v>
      </c>
      <c r="AW50" s="10" t="s">
        <v>74</v>
      </c>
      <c r="AX50" s="10" t="s">
        <v>69</v>
      </c>
      <c r="AY50" s="10" t="s">
        <v>66</v>
      </c>
      <c r="AZ50" s="10" t="s">
        <v>1253</v>
      </c>
      <c r="BA50" s="10" t="s">
        <v>1268</v>
      </c>
      <c r="BB50" s="11"/>
      <c r="BC50" s="10" t="s">
        <v>87</v>
      </c>
      <c r="BD50" s="10" t="s">
        <v>1269</v>
      </c>
      <c r="BE50" s="10">
        <v>8647.0</v>
      </c>
    </row>
    <row r="51">
      <c r="A51" s="8">
        <v>45390.55590277778</v>
      </c>
      <c r="B51" s="9">
        <v>45390.571064814816</v>
      </c>
      <c r="C51" s="10" t="s">
        <v>50</v>
      </c>
      <c r="D51" s="10" t="s">
        <v>1270</v>
      </c>
      <c r="E51" s="10">
        <v>100.0</v>
      </c>
      <c r="F51" s="10">
        <v>1310.0</v>
      </c>
      <c r="G51" s="10" t="b">
        <v>1</v>
      </c>
      <c r="H51" s="9">
        <v>45390.571076388886</v>
      </c>
      <c r="I51" s="10" t="s">
        <v>1271</v>
      </c>
      <c r="J51" s="11"/>
      <c r="K51" s="11"/>
      <c r="L51" s="11"/>
      <c r="M51" s="11"/>
      <c r="N51" s="10">
        <v>40.1678</v>
      </c>
      <c r="O51" s="10">
        <v>-80.2591</v>
      </c>
      <c r="P51" s="10" t="s">
        <v>53</v>
      </c>
      <c r="Q51" s="10" t="s">
        <v>54</v>
      </c>
      <c r="R51" s="10" t="s">
        <v>55</v>
      </c>
      <c r="S51" s="10" t="s">
        <v>98</v>
      </c>
      <c r="T51" s="10" t="s">
        <v>108</v>
      </c>
      <c r="U51" s="10" t="s">
        <v>78</v>
      </c>
      <c r="V51" s="11"/>
      <c r="W51" s="10" t="s">
        <v>79</v>
      </c>
      <c r="X51" s="10" t="s">
        <v>80</v>
      </c>
      <c r="Y51" s="11"/>
      <c r="Z51" s="10" t="s">
        <v>99</v>
      </c>
      <c r="AA51" s="10" t="s">
        <v>100</v>
      </c>
      <c r="AB51" s="10" t="s">
        <v>63</v>
      </c>
      <c r="AC51" s="10" t="s">
        <v>64</v>
      </c>
      <c r="AD51" s="10" t="s">
        <v>66</v>
      </c>
      <c r="AE51" s="10" t="s">
        <v>66</v>
      </c>
      <c r="AF51" s="10" t="s">
        <v>83</v>
      </c>
      <c r="AG51" s="11"/>
      <c r="AH51" s="11"/>
      <c r="AI51" s="10" t="s">
        <v>69</v>
      </c>
      <c r="AJ51" s="10" t="s">
        <v>69</v>
      </c>
      <c r="AK51" s="11"/>
      <c r="AL51" s="10" t="s">
        <v>70</v>
      </c>
      <c r="AM51" s="10" t="s">
        <v>147</v>
      </c>
      <c r="AN51" s="11"/>
      <c r="AO51" s="10" t="s">
        <v>66</v>
      </c>
      <c r="AP51" s="10" t="s">
        <v>66</v>
      </c>
      <c r="AQ51" s="11"/>
      <c r="AR51" s="10" t="s">
        <v>74</v>
      </c>
      <c r="AS51" s="10" t="s">
        <v>74</v>
      </c>
      <c r="AT51" s="10" t="s">
        <v>74</v>
      </c>
      <c r="AU51" s="10" t="s">
        <v>74</v>
      </c>
      <c r="AV51" s="10" t="s">
        <v>74</v>
      </c>
      <c r="AW51" s="10" t="s">
        <v>74</v>
      </c>
      <c r="AX51" s="10" t="s">
        <v>65</v>
      </c>
      <c r="AY51" s="10" t="s">
        <v>66</v>
      </c>
      <c r="AZ51" s="10" t="s">
        <v>1253</v>
      </c>
      <c r="BA51" s="10" t="s">
        <v>214</v>
      </c>
      <c r="BB51" s="11"/>
      <c r="BC51" s="10" t="s">
        <v>87</v>
      </c>
      <c r="BD51" s="10" t="s">
        <v>1272</v>
      </c>
      <c r="BE51" s="10">
        <v>2162.0</v>
      </c>
    </row>
    <row r="52" hidden="1">
      <c r="A52" s="8">
        <v>45390.55596064815</v>
      </c>
      <c r="B52" s="9">
        <v>45390.557442129626</v>
      </c>
      <c r="C52" s="10" t="s">
        <v>50</v>
      </c>
      <c r="D52" s="10" t="s">
        <v>201</v>
      </c>
      <c r="E52" s="10">
        <v>33.0</v>
      </c>
      <c r="F52" s="10">
        <v>128.0</v>
      </c>
      <c r="G52" s="10" t="b">
        <v>0</v>
      </c>
      <c r="H52" s="9">
        <v>45397.557488425926</v>
      </c>
      <c r="I52" s="10" t="s">
        <v>1273</v>
      </c>
      <c r="J52" s="11"/>
      <c r="K52" s="11"/>
      <c r="L52" s="11"/>
      <c r="M52" s="11"/>
      <c r="N52" s="11"/>
      <c r="O52" s="11"/>
      <c r="P52" s="10" t="s">
        <v>53</v>
      </c>
      <c r="Q52" s="10" t="s">
        <v>54</v>
      </c>
      <c r="R52" s="10" t="s">
        <v>55</v>
      </c>
      <c r="S52" s="10" t="s">
        <v>56</v>
      </c>
      <c r="T52" s="10" t="s">
        <v>1241</v>
      </c>
      <c r="U52" s="10" t="s">
        <v>78</v>
      </c>
      <c r="V52" s="11"/>
      <c r="W52" s="10" t="s">
        <v>59</v>
      </c>
      <c r="X52" s="10" t="s">
        <v>80</v>
      </c>
      <c r="Y52" s="11"/>
      <c r="Z52" s="10" t="s">
        <v>81</v>
      </c>
      <c r="AA52" s="10" t="s">
        <v>100</v>
      </c>
      <c r="AB52" s="10" t="s">
        <v>63</v>
      </c>
      <c r="AC52" s="10" t="s">
        <v>64</v>
      </c>
      <c r="AD52" s="10" t="s">
        <v>66</v>
      </c>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row>
    <row r="53">
      <c r="A53" s="8">
        <v>45390.5565625</v>
      </c>
      <c r="B53" s="9">
        <v>45390.5671875</v>
      </c>
      <c r="C53" s="10" t="s">
        <v>50</v>
      </c>
      <c r="D53" s="10" t="s">
        <v>1274</v>
      </c>
      <c r="E53" s="10">
        <v>100.0</v>
      </c>
      <c r="F53" s="10">
        <v>917.0</v>
      </c>
      <c r="G53" s="10" t="b">
        <v>1</v>
      </c>
      <c r="H53" s="9">
        <v>45390.5671875</v>
      </c>
      <c r="I53" s="10" t="s">
        <v>1275</v>
      </c>
      <c r="J53" s="11"/>
      <c r="K53" s="11"/>
      <c r="L53" s="11"/>
      <c r="M53" s="11"/>
      <c r="N53" s="10">
        <v>32.7691</v>
      </c>
      <c r="O53" s="10">
        <v>-96.6053</v>
      </c>
      <c r="P53" s="10" t="s">
        <v>53</v>
      </c>
      <c r="Q53" s="10" t="s">
        <v>54</v>
      </c>
      <c r="R53" s="10" t="s">
        <v>55</v>
      </c>
      <c r="S53" s="10" t="s">
        <v>98</v>
      </c>
      <c r="T53" s="10" t="s">
        <v>1241</v>
      </c>
      <c r="U53" s="10" t="s">
        <v>78</v>
      </c>
      <c r="V53" s="11"/>
      <c r="W53" s="10" t="s">
        <v>59</v>
      </c>
      <c r="X53" s="10" t="s">
        <v>80</v>
      </c>
      <c r="Y53" s="11"/>
      <c r="Z53" s="10" t="s">
        <v>81</v>
      </c>
      <c r="AA53" s="10" t="s">
        <v>100</v>
      </c>
      <c r="AB53" s="10" t="s">
        <v>63</v>
      </c>
      <c r="AC53" s="10" t="s">
        <v>64</v>
      </c>
      <c r="AD53" s="10" t="s">
        <v>69</v>
      </c>
      <c r="AE53" s="10" t="s">
        <v>66</v>
      </c>
      <c r="AF53" s="10" t="s">
        <v>83</v>
      </c>
      <c r="AG53" s="11"/>
      <c r="AH53" s="11"/>
      <c r="AI53" s="10" t="s">
        <v>69</v>
      </c>
      <c r="AJ53" s="10" t="s">
        <v>69</v>
      </c>
      <c r="AK53" s="11"/>
      <c r="AL53" s="10" t="s">
        <v>70</v>
      </c>
      <c r="AM53" s="10" t="s">
        <v>131</v>
      </c>
      <c r="AN53" s="11"/>
      <c r="AO53" s="10" t="s">
        <v>66</v>
      </c>
      <c r="AP53" s="10" t="s">
        <v>66</v>
      </c>
      <c r="AQ53" s="11"/>
      <c r="AR53" s="10" t="s">
        <v>74</v>
      </c>
      <c r="AS53" s="10" t="s">
        <v>74</v>
      </c>
      <c r="AT53" s="10" t="s">
        <v>74</v>
      </c>
      <c r="AU53" s="10" t="s">
        <v>74</v>
      </c>
      <c r="AV53" s="10" t="s">
        <v>73</v>
      </c>
      <c r="AW53" s="10" t="s">
        <v>74</v>
      </c>
      <c r="AX53" s="10" t="s">
        <v>65</v>
      </c>
      <c r="AY53" s="10" t="s">
        <v>66</v>
      </c>
      <c r="AZ53" s="10" t="s">
        <v>1253</v>
      </c>
      <c r="BA53" s="10" t="s">
        <v>999</v>
      </c>
      <c r="BB53" s="11"/>
      <c r="BC53" s="10" t="s">
        <v>87</v>
      </c>
      <c r="BD53" s="10" t="s">
        <v>1276</v>
      </c>
      <c r="BE53" s="10">
        <v>5269.0</v>
      </c>
    </row>
    <row r="54" hidden="1">
      <c r="A54" s="8">
        <v>45390.561898148146</v>
      </c>
      <c r="B54" s="9">
        <v>45390.56375</v>
      </c>
      <c r="C54" s="10" t="s">
        <v>50</v>
      </c>
      <c r="D54" s="10" t="s">
        <v>1277</v>
      </c>
      <c r="E54" s="10">
        <v>31.0</v>
      </c>
      <c r="F54" s="10">
        <v>159.0</v>
      </c>
      <c r="G54" s="10" t="b">
        <v>0</v>
      </c>
      <c r="H54" s="9">
        <v>45397.56376157407</v>
      </c>
      <c r="I54" s="10" t="s">
        <v>1278</v>
      </c>
      <c r="J54" s="11"/>
      <c r="K54" s="11"/>
      <c r="L54" s="11"/>
      <c r="M54" s="11"/>
      <c r="N54" s="11"/>
      <c r="O54" s="11"/>
      <c r="P54" s="10" t="s">
        <v>53</v>
      </c>
      <c r="Q54" s="10" t="s">
        <v>54</v>
      </c>
      <c r="R54" s="10" t="s">
        <v>55</v>
      </c>
      <c r="S54" s="10" t="s">
        <v>98</v>
      </c>
      <c r="T54" s="10" t="s">
        <v>108</v>
      </c>
      <c r="U54" s="10" t="s">
        <v>966</v>
      </c>
      <c r="V54" s="11"/>
      <c r="W54" s="10" t="s">
        <v>79</v>
      </c>
      <c r="X54" s="10" t="s">
        <v>92</v>
      </c>
      <c r="Y54" s="11"/>
      <c r="Z54" s="10" t="s">
        <v>99</v>
      </c>
      <c r="AA54" s="10" t="s">
        <v>100</v>
      </c>
      <c r="AB54" s="10" t="s">
        <v>63</v>
      </c>
      <c r="AC54" s="10" t="s">
        <v>64</v>
      </c>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row>
    <row r="55" hidden="1">
      <c r="A55" s="8">
        <v>45390.56502314815</v>
      </c>
      <c r="B55" s="9">
        <v>45390.56563657407</v>
      </c>
      <c r="C55" s="10" t="s">
        <v>50</v>
      </c>
      <c r="D55" s="10" t="s">
        <v>1279</v>
      </c>
      <c r="E55" s="10">
        <v>71.0</v>
      </c>
      <c r="F55" s="10">
        <v>52.0</v>
      </c>
      <c r="G55" s="10" t="b">
        <v>0</v>
      </c>
      <c r="H55" s="9">
        <v>45397.56569444444</v>
      </c>
      <c r="I55" s="10" t="s">
        <v>1280</v>
      </c>
      <c r="J55" s="11"/>
      <c r="K55" s="11"/>
      <c r="L55" s="11"/>
      <c r="M55" s="11"/>
      <c r="N55" s="11"/>
      <c r="O55" s="11"/>
      <c r="P55" s="10" t="s">
        <v>53</v>
      </c>
      <c r="Q55" s="10" t="s">
        <v>54</v>
      </c>
      <c r="R55" s="10" t="s">
        <v>55</v>
      </c>
      <c r="S55" s="10" t="s">
        <v>98</v>
      </c>
      <c r="T55" s="10" t="s">
        <v>1241</v>
      </c>
      <c r="U55" s="10" t="s">
        <v>78</v>
      </c>
      <c r="V55" s="11"/>
      <c r="W55" s="10" t="s">
        <v>59</v>
      </c>
      <c r="X55" s="10" t="s">
        <v>80</v>
      </c>
      <c r="Y55" s="11"/>
      <c r="Z55" s="10" t="s">
        <v>99</v>
      </c>
      <c r="AA55" s="10" t="s">
        <v>100</v>
      </c>
      <c r="AB55" s="10" t="s">
        <v>63</v>
      </c>
      <c r="AC55" s="10" t="s">
        <v>64</v>
      </c>
      <c r="AD55" s="10" t="s">
        <v>65</v>
      </c>
      <c r="AE55" s="10" t="s">
        <v>69</v>
      </c>
      <c r="AF55" s="11"/>
      <c r="AG55" s="10" t="s">
        <v>102</v>
      </c>
      <c r="AH55" s="11"/>
      <c r="AI55" s="10" t="s">
        <v>69</v>
      </c>
      <c r="AJ55" s="10" t="s">
        <v>69</v>
      </c>
      <c r="AK55" s="11"/>
      <c r="AL55" s="10" t="s">
        <v>70</v>
      </c>
      <c r="AM55" s="10" t="s">
        <v>131</v>
      </c>
      <c r="AN55" s="11"/>
      <c r="AO55" s="10" t="s">
        <v>69</v>
      </c>
      <c r="AP55" s="10" t="s">
        <v>66</v>
      </c>
      <c r="AQ55" s="11"/>
      <c r="AR55" s="10" t="s">
        <v>74</v>
      </c>
      <c r="AS55" s="10" t="s">
        <v>73</v>
      </c>
      <c r="AT55" s="11"/>
      <c r="AU55" s="11"/>
      <c r="AV55" s="11"/>
      <c r="AW55" s="11"/>
      <c r="AX55" s="11"/>
      <c r="AY55" s="11"/>
      <c r="AZ55" s="11"/>
      <c r="BA55" s="11"/>
      <c r="BB55" s="11"/>
      <c r="BC55" s="11"/>
      <c r="BD55" s="11"/>
      <c r="BE55" s="11"/>
    </row>
    <row r="56" hidden="1">
      <c r="A56" s="8">
        <v>45390.56523148148</v>
      </c>
      <c r="B56" s="9">
        <v>45390.56550925926</v>
      </c>
      <c r="C56" s="10" t="s">
        <v>50</v>
      </c>
      <c r="D56" s="10" t="s">
        <v>1281</v>
      </c>
      <c r="E56" s="10">
        <v>12.0</v>
      </c>
      <c r="F56" s="10">
        <v>24.0</v>
      </c>
      <c r="G56" s="10" t="b">
        <v>0</v>
      </c>
      <c r="H56" s="9">
        <v>45397.56555555556</v>
      </c>
      <c r="I56" s="10" t="s">
        <v>1282</v>
      </c>
      <c r="J56" s="11"/>
      <c r="K56" s="11"/>
      <c r="L56" s="11"/>
      <c r="M56" s="11"/>
      <c r="N56" s="11"/>
      <c r="O56" s="11"/>
      <c r="P56" s="10" t="s">
        <v>53</v>
      </c>
      <c r="Q56" s="10" t="s">
        <v>54</v>
      </c>
      <c r="R56" s="10" t="s">
        <v>55</v>
      </c>
      <c r="S56" s="10" t="s">
        <v>98</v>
      </c>
      <c r="T56" s="10" t="s">
        <v>108</v>
      </c>
      <c r="U56" s="10" t="s">
        <v>78</v>
      </c>
      <c r="V56" s="11"/>
      <c r="W56" s="10" t="s">
        <v>59</v>
      </c>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row>
    <row r="57">
      <c r="A57" s="8">
        <v>45390.57059027778</v>
      </c>
      <c r="B57" s="9">
        <v>45390.578877314816</v>
      </c>
      <c r="C57" s="10" t="s">
        <v>50</v>
      </c>
      <c r="D57" s="10" t="s">
        <v>1283</v>
      </c>
      <c r="E57" s="10">
        <v>100.0</v>
      </c>
      <c r="F57" s="10">
        <v>716.0</v>
      </c>
      <c r="G57" s="10" t="b">
        <v>1</v>
      </c>
      <c r="H57" s="9">
        <v>45390.578888888886</v>
      </c>
      <c r="I57" s="10" t="s">
        <v>1284</v>
      </c>
      <c r="J57" s="11"/>
      <c r="K57" s="11"/>
      <c r="L57" s="11"/>
      <c r="M57" s="11"/>
      <c r="N57" s="10">
        <v>34.5077</v>
      </c>
      <c r="O57" s="10">
        <v>-97.9393</v>
      </c>
      <c r="P57" s="10" t="s">
        <v>53</v>
      </c>
      <c r="Q57" s="10" t="s">
        <v>54</v>
      </c>
      <c r="R57" s="10" t="s">
        <v>55</v>
      </c>
      <c r="S57" s="10" t="s">
        <v>56</v>
      </c>
      <c r="T57" s="10" t="s">
        <v>108</v>
      </c>
      <c r="U57" s="10" t="s">
        <v>78</v>
      </c>
      <c r="V57" s="11"/>
      <c r="W57" s="10" t="s">
        <v>79</v>
      </c>
      <c r="X57" s="10" t="s">
        <v>80</v>
      </c>
      <c r="Y57" s="11"/>
      <c r="Z57" s="10" t="s">
        <v>81</v>
      </c>
      <c r="AA57" s="10" t="s">
        <v>93</v>
      </c>
      <c r="AB57" s="10" t="s">
        <v>63</v>
      </c>
      <c r="AC57" s="10" t="s">
        <v>64</v>
      </c>
      <c r="AD57" s="10" t="s">
        <v>69</v>
      </c>
      <c r="AE57" s="10" t="s">
        <v>66</v>
      </c>
      <c r="AF57" s="10" t="s">
        <v>83</v>
      </c>
      <c r="AG57" s="11"/>
      <c r="AH57" s="11"/>
      <c r="AI57" s="10" t="s">
        <v>69</v>
      </c>
      <c r="AJ57" s="10" t="s">
        <v>69</v>
      </c>
      <c r="AK57" s="11"/>
      <c r="AL57" s="10" t="s">
        <v>70</v>
      </c>
      <c r="AM57" s="10" t="s">
        <v>973</v>
      </c>
      <c r="AN57" s="11"/>
      <c r="AO57" s="10" t="s">
        <v>69</v>
      </c>
      <c r="AP57" s="10" t="s">
        <v>66</v>
      </c>
      <c r="AQ57" s="11"/>
      <c r="AR57" s="10" t="s">
        <v>113</v>
      </c>
      <c r="AS57" s="10" t="s">
        <v>73</v>
      </c>
      <c r="AT57" s="10" t="s">
        <v>73</v>
      </c>
      <c r="AU57" s="10" t="s">
        <v>74</v>
      </c>
      <c r="AV57" s="10" t="s">
        <v>74</v>
      </c>
      <c r="AW57" s="10" t="s">
        <v>74</v>
      </c>
      <c r="AX57" s="10" t="s">
        <v>69</v>
      </c>
      <c r="AY57" s="10" t="s">
        <v>66</v>
      </c>
      <c r="AZ57" s="10" t="s">
        <v>1285</v>
      </c>
      <c r="BA57" s="10" t="s">
        <v>1286</v>
      </c>
      <c r="BB57" s="11"/>
      <c r="BC57" s="10" t="s">
        <v>87</v>
      </c>
      <c r="BD57" s="10" t="s">
        <v>126</v>
      </c>
      <c r="BE57" s="10">
        <v>1432.0</v>
      </c>
    </row>
    <row r="58" hidden="1">
      <c r="A58" s="8">
        <v>45390.57224537037</v>
      </c>
      <c r="B58" s="9">
        <v>45390.572534722225</v>
      </c>
      <c r="C58" s="10" t="s">
        <v>50</v>
      </c>
      <c r="D58" s="10" t="s">
        <v>218</v>
      </c>
      <c r="E58" s="10">
        <v>20.0</v>
      </c>
      <c r="F58" s="10">
        <v>24.0</v>
      </c>
      <c r="G58" s="10" t="b">
        <v>0</v>
      </c>
      <c r="H58" s="9">
        <v>45397.572546296295</v>
      </c>
      <c r="I58" s="10" t="s">
        <v>1287</v>
      </c>
      <c r="J58" s="11"/>
      <c r="K58" s="11"/>
      <c r="L58" s="11"/>
      <c r="M58" s="11"/>
      <c r="N58" s="11"/>
      <c r="O58" s="11"/>
      <c r="P58" s="10" t="s">
        <v>53</v>
      </c>
      <c r="Q58" s="10" t="s">
        <v>54</v>
      </c>
      <c r="R58" s="10" t="s">
        <v>55</v>
      </c>
      <c r="S58" s="10" t="s">
        <v>98</v>
      </c>
      <c r="T58" s="10" t="s">
        <v>108</v>
      </c>
      <c r="U58" s="10" t="s">
        <v>220</v>
      </c>
      <c r="V58" s="11"/>
      <c r="W58" s="10" t="s">
        <v>59</v>
      </c>
      <c r="X58" s="10" t="s">
        <v>109</v>
      </c>
      <c r="Y58" s="11"/>
      <c r="Z58" s="10" t="s">
        <v>81</v>
      </c>
      <c r="AA58" s="10" t="s">
        <v>93</v>
      </c>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row>
    <row r="59">
      <c r="A59" s="8">
        <v>45390.57261574074</v>
      </c>
      <c r="B59" s="9">
        <v>45390.582766203705</v>
      </c>
      <c r="C59" s="10" t="s">
        <v>50</v>
      </c>
      <c r="D59" s="10" t="s">
        <v>218</v>
      </c>
      <c r="E59" s="10">
        <v>100.0</v>
      </c>
      <c r="F59" s="10">
        <v>877.0</v>
      </c>
      <c r="G59" s="10" t="b">
        <v>1</v>
      </c>
      <c r="H59" s="9">
        <v>45390.58277777778</v>
      </c>
      <c r="I59" s="10" t="s">
        <v>1288</v>
      </c>
      <c r="J59" s="11"/>
      <c r="K59" s="11"/>
      <c r="L59" s="11"/>
      <c r="M59" s="11"/>
      <c r="N59" s="10">
        <v>37.3372</v>
      </c>
      <c r="O59" s="10">
        <v>-121.798</v>
      </c>
      <c r="P59" s="10" t="s">
        <v>53</v>
      </c>
      <c r="Q59" s="10" t="s">
        <v>54</v>
      </c>
      <c r="R59" s="10" t="s">
        <v>55</v>
      </c>
      <c r="S59" s="10" t="s">
        <v>98</v>
      </c>
      <c r="T59" s="10" t="s">
        <v>108</v>
      </c>
      <c r="U59" s="10" t="s">
        <v>220</v>
      </c>
      <c r="V59" s="11"/>
      <c r="W59" s="10" t="s">
        <v>59</v>
      </c>
      <c r="X59" s="10" t="s">
        <v>109</v>
      </c>
      <c r="Y59" s="11"/>
      <c r="Z59" s="10" t="s">
        <v>81</v>
      </c>
      <c r="AA59" s="10" t="s">
        <v>93</v>
      </c>
      <c r="AB59" s="10" t="s">
        <v>63</v>
      </c>
      <c r="AC59" s="10" t="s">
        <v>64</v>
      </c>
      <c r="AD59" s="10" t="s">
        <v>66</v>
      </c>
      <c r="AE59" s="10" t="s">
        <v>66</v>
      </c>
      <c r="AF59" s="10" t="s">
        <v>189</v>
      </c>
      <c r="AG59" s="11"/>
      <c r="AH59" s="11"/>
      <c r="AI59" s="10" t="s">
        <v>69</v>
      </c>
      <c r="AJ59" s="10" t="s">
        <v>69</v>
      </c>
      <c r="AK59" s="11"/>
      <c r="AL59" s="10" t="s">
        <v>146</v>
      </c>
      <c r="AM59" s="10" t="s">
        <v>124</v>
      </c>
      <c r="AN59" s="11"/>
      <c r="AO59" s="10" t="s">
        <v>66</v>
      </c>
      <c r="AP59" s="10" t="s">
        <v>66</v>
      </c>
      <c r="AQ59" s="11"/>
      <c r="AR59" s="10" t="s">
        <v>74</v>
      </c>
      <c r="AS59" s="10" t="s">
        <v>113</v>
      </c>
      <c r="AT59" s="10" t="s">
        <v>73</v>
      </c>
      <c r="AU59" s="10" t="s">
        <v>72</v>
      </c>
      <c r="AV59" s="10" t="s">
        <v>73</v>
      </c>
      <c r="AW59" s="10" t="s">
        <v>74</v>
      </c>
      <c r="AX59" s="10" t="s">
        <v>69</v>
      </c>
      <c r="AY59" s="10" t="s">
        <v>66</v>
      </c>
      <c r="AZ59" s="10" t="s">
        <v>1253</v>
      </c>
      <c r="BA59" s="10" t="s">
        <v>1289</v>
      </c>
      <c r="BB59" s="11"/>
      <c r="BC59" s="10" t="s">
        <v>87</v>
      </c>
      <c r="BD59" s="10" t="s">
        <v>126</v>
      </c>
      <c r="BE59" s="10">
        <v>9673.0</v>
      </c>
    </row>
    <row r="60">
      <c r="A60" s="8">
        <v>45390.57664351852</v>
      </c>
      <c r="B60" s="9">
        <v>45390.58252314815</v>
      </c>
      <c r="C60" s="10" t="s">
        <v>50</v>
      </c>
      <c r="D60" s="10" t="s">
        <v>1290</v>
      </c>
      <c r="E60" s="10">
        <v>100.0</v>
      </c>
      <c r="F60" s="10">
        <v>507.0</v>
      </c>
      <c r="G60" s="10" t="b">
        <v>1</v>
      </c>
      <c r="H60" s="9">
        <v>45390.58252314815</v>
      </c>
      <c r="I60" s="10" t="s">
        <v>1291</v>
      </c>
      <c r="J60" s="11"/>
      <c r="K60" s="11"/>
      <c r="L60" s="11"/>
      <c r="M60" s="11"/>
      <c r="N60" s="10">
        <v>39.6287</v>
      </c>
      <c r="O60" s="10">
        <v>-74.7777</v>
      </c>
      <c r="P60" s="10" t="s">
        <v>53</v>
      </c>
      <c r="Q60" s="10" t="s">
        <v>54</v>
      </c>
      <c r="R60" s="10" t="s">
        <v>55</v>
      </c>
      <c r="S60" s="10" t="s">
        <v>98</v>
      </c>
      <c r="T60" s="10" t="s">
        <v>1241</v>
      </c>
      <c r="U60" s="10" t="s">
        <v>78</v>
      </c>
      <c r="V60" s="11"/>
      <c r="W60" s="10" t="s">
        <v>79</v>
      </c>
      <c r="X60" s="10" t="s">
        <v>80</v>
      </c>
      <c r="Y60" s="11"/>
      <c r="Z60" s="10" t="s">
        <v>81</v>
      </c>
      <c r="AA60" s="10" t="s">
        <v>93</v>
      </c>
      <c r="AB60" s="10" t="s">
        <v>63</v>
      </c>
      <c r="AC60" s="10" t="s">
        <v>64</v>
      </c>
      <c r="AD60" s="10" t="s">
        <v>65</v>
      </c>
      <c r="AE60" s="10" t="s">
        <v>66</v>
      </c>
      <c r="AF60" s="10" t="s">
        <v>1292</v>
      </c>
      <c r="AG60" s="10" t="s">
        <v>102</v>
      </c>
      <c r="AH60" s="11"/>
      <c r="AI60" s="10" t="s">
        <v>69</v>
      </c>
      <c r="AJ60" s="10" t="s">
        <v>69</v>
      </c>
      <c r="AK60" s="11"/>
      <c r="AL60" s="10" t="s">
        <v>123</v>
      </c>
      <c r="AM60" s="10" t="s">
        <v>103</v>
      </c>
      <c r="AN60" s="11"/>
      <c r="AO60" s="10" t="s">
        <v>66</v>
      </c>
      <c r="AP60" s="10" t="s">
        <v>66</v>
      </c>
      <c r="AQ60" s="11"/>
      <c r="AR60" s="10" t="s">
        <v>74</v>
      </c>
      <c r="AS60" s="10" t="s">
        <v>74</v>
      </c>
      <c r="AT60" s="10" t="s">
        <v>74</v>
      </c>
      <c r="AU60" s="10" t="s">
        <v>74</v>
      </c>
      <c r="AV60" s="10" t="s">
        <v>72</v>
      </c>
      <c r="AW60" s="10" t="s">
        <v>74</v>
      </c>
      <c r="AX60" s="10" t="s">
        <v>69</v>
      </c>
      <c r="AY60" s="10" t="s">
        <v>66</v>
      </c>
      <c r="AZ60" s="10" t="s">
        <v>1253</v>
      </c>
      <c r="BA60" s="10" t="s">
        <v>970</v>
      </c>
      <c r="BB60" s="11"/>
      <c r="BC60" s="10" t="s">
        <v>87</v>
      </c>
      <c r="BD60" s="10" t="s">
        <v>140</v>
      </c>
      <c r="BE60" s="10">
        <v>1874.0</v>
      </c>
    </row>
    <row r="61">
      <c r="A61" s="8">
        <v>45390.586377314816</v>
      </c>
      <c r="B61" s="9">
        <v>45390.599652777775</v>
      </c>
      <c r="C61" s="10" t="s">
        <v>50</v>
      </c>
      <c r="D61" s="10" t="s">
        <v>1293</v>
      </c>
      <c r="E61" s="10">
        <v>100.0</v>
      </c>
      <c r="F61" s="10">
        <v>1146.0</v>
      </c>
      <c r="G61" s="10" t="b">
        <v>1</v>
      </c>
      <c r="H61" s="9">
        <v>45390.599652777775</v>
      </c>
      <c r="I61" s="10" t="s">
        <v>1294</v>
      </c>
      <c r="J61" s="11"/>
      <c r="K61" s="11"/>
      <c r="L61" s="11"/>
      <c r="M61" s="11"/>
      <c r="N61" s="10">
        <v>39.7362</v>
      </c>
      <c r="O61" s="10">
        <v>-121.8378</v>
      </c>
      <c r="P61" s="10" t="s">
        <v>53</v>
      </c>
      <c r="Q61" s="10" t="s">
        <v>54</v>
      </c>
      <c r="R61" s="10" t="s">
        <v>55</v>
      </c>
      <c r="S61" s="10" t="s">
        <v>56</v>
      </c>
      <c r="T61" s="10" t="s">
        <v>108</v>
      </c>
      <c r="U61" s="10" t="s">
        <v>78</v>
      </c>
      <c r="V61" s="11"/>
      <c r="W61" s="10" t="s">
        <v>59</v>
      </c>
      <c r="X61" s="10" t="s">
        <v>80</v>
      </c>
      <c r="Y61" s="11"/>
      <c r="Z61" s="10" t="s">
        <v>99</v>
      </c>
      <c r="AA61" s="10" t="s">
        <v>100</v>
      </c>
      <c r="AB61" s="10" t="s">
        <v>63</v>
      </c>
      <c r="AC61" s="10" t="s">
        <v>64</v>
      </c>
      <c r="AD61" s="10" t="s">
        <v>69</v>
      </c>
      <c r="AE61" s="10" t="s">
        <v>66</v>
      </c>
      <c r="AF61" s="10" t="s">
        <v>189</v>
      </c>
      <c r="AG61" s="11"/>
      <c r="AH61" s="11"/>
      <c r="AI61" s="10" t="s">
        <v>69</v>
      </c>
      <c r="AJ61" s="10" t="s">
        <v>69</v>
      </c>
      <c r="AK61" s="11"/>
      <c r="AL61" s="10" t="s">
        <v>146</v>
      </c>
      <c r="AM61" s="10" t="s">
        <v>103</v>
      </c>
      <c r="AN61" s="11"/>
      <c r="AO61" s="10" t="s">
        <v>66</v>
      </c>
      <c r="AP61" s="10" t="s">
        <v>66</v>
      </c>
      <c r="AQ61" s="11"/>
      <c r="AR61" s="10" t="s">
        <v>74</v>
      </c>
      <c r="AS61" s="10" t="s">
        <v>74</v>
      </c>
      <c r="AT61" s="10" t="s">
        <v>74</v>
      </c>
      <c r="AU61" s="10" t="s">
        <v>74</v>
      </c>
      <c r="AV61" s="10" t="s">
        <v>74</v>
      </c>
      <c r="AW61" s="10" t="s">
        <v>74</v>
      </c>
      <c r="AX61" s="10" t="s">
        <v>69</v>
      </c>
      <c r="AY61" s="10" t="s">
        <v>66</v>
      </c>
      <c r="AZ61" s="10" t="s">
        <v>1253</v>
      </c>
      <c r="BA61" s="10" t="s">
        <v>978</v>
      </c>
      <c r="BB61" s="11"/>
      <c r="BC61" s="10" t="s">
        <v>87</v>
      </c>
      <c r="BD61" s="10" t="s">
        <v>69</v>
      </c>
      <c r="BE61" s="10">
        <v>8949.0</v>
      </c>
    </row>
    <row r="62" hidden="1">
      <c r="A62" s="8">
        <v>45390.58641203704</v>
      </c>
      <c r="B62" s="9">
        <v>45390.6016087963</v>
      </c>
      <c r="C62" s="10" t="s">
        <v>50</v>
      </c>
      <c r="D62" s="10" t="s">
        <v>1295</v>
      </c>
      <c r="E62" s="10">
        <v>100.0</v>
      </c>
      <c r="F62" s="10">
        <v>1313.0</v>
      </c>
      <c r="G62" s="10" t="b">
        <v>1</v>
      </c>
      <c r="H62" s="9">
        <v>45390.60162037037</v>
      </c>
      <c r="I62" s="10" t="s">
        <v>1296</v>
      </c>
      <c r="J62" s="11"/>
      <c r="K62" s="11"/>
      <c r="L62" s="11"/>
      <c r="M62" s="11"/>
      <c r="N62" s="10">
        <v>11.0142</v>
      </c>
      <c r="O62" s="10">
        <v>76.9941</v>
      </c>
      <c r="P62" s="10" t="s">
        <v>53</v>
      </c>
      <c r="Q62" s="10" t="s">
        <v>54</v>
      </c>
      <c r="R62" s="10" t="s">
        <v>55</v>
      </c>
      <c r="S62" s="10" t="s">
        <v>98</v>
      </c>
      <c r="T62" s="10" t="s">
        <v>108</v>
      </c>
      <c r="U62" s="10" t="s">
        <v>58</v>
      </c>
      <c r="V62" s="11"/>
      <c r="W62" s="10" t="s">
        <v>138</v>
      </c>
      <c r="X62" s="10" t="s">
        <v>80</v>
      </c>
      <c r="Y62" s="11"/>
      <c r="Z62" s="10" t="s">
        <v>99</v>
      </c>
      <c r="AA62" s="10" t="s">
        <v>62</v>
      </c>
      <c r="AB62" s="10" t="s">
        <v>63</v>
      </c>
      <c r="AC62" s="10" t="s">
        <v>64</v>
      </c>
      <c r="AD62" s="10" t="s">
        <v>66</v>
      </c>
      <c r="AE62" s="10" t="s">
        <v>66</v>
      </c>
      <c r="AF62" s="10" t="s">
        <v>189</v>
      </c>
      <c r="AG62" s="11"/>
      <c r="AH62" s="11"/>
      <c r="AI62" s="10" t="s">
        <v>66</v>
      </c>
      <c r="AJ62" s="10" t="s">
        <v>66</v>
      </c>
      <c r="AK62" s="10" t="s">
        <v>146</v>
      </c>
      <c r="AL62" s="11"/>
      <c r="AM62" s="10" t="s">
        <v>1297</v>
      </c>
      <c r="AN62" s="11"/>
      <c r="AO62" s="10" t="s">
        <v>66</v>
      </c>
      <c r="AP62" s="10" t="s">
        <v>66</v>
      </c>
      <c r="AQ62" s="11"/>
      <c r="AR62" s="10" t="s">
        <v>72</v>
      </c>
      <c r="AS62" s="10" t="s">
        <v>74</v>
      </c>
      <c r="AT62" s="10" t="s">
        <v>113</v>
      </c>
      <c r="AU62" s="10" t="s">
        <v>73</v>
      </c>
      <c r="AV62" s="10" t="s">
        <v>72</v>
      </c>
      <c r="AW62" s="10" t="s">
        <v>74</v>
      </c>
      <c r="AX62" s="10" t="s">
        <v>66</v>
      </c>
      <c r="AY62" s="10" t="s">
        <v>66</v>
      </c>
      <c r="AZ62" s="10" t="s">
        <v>1298</v>
      </c>
      <c r="BA62" s="10" t="s">
        <v>223</v>
      </c>
      <c r="BB62" s="11"/>
      <c r="BC62" s="10" t="s">
        <v>1299</v>
      </c>
      <c r="BD62" s="10" t="s">
        <v>1300</v>
      </c>
      <c r="BE62" s="10">
        <v>8373.0</v>
      </c>
    </row>
    <row r="63">
      <c r="A63" s="8">
        <v>45390.58733796296</v>
      </c>
      <c r="B63" s="9">
        <v>45390.599652777775</v>
      </c>
      <c r="C63" s="10" t="s">
        <v>50</v>
      </c>
      <c r="D63" s="10" t="s">
        <v>1301</v>
      </c>
      <c r="E63" s="10">
        <v>100.0</v>
      </c>
      <c r="F63" s="10">
        <v>1064.0</v>
      </c>
      <c r="G63" s="10" t="b">
        <v>1</v>
      </c>
      <c r="H63" s="9">
        <v>45390.59966435185</v>
      </c>
      <c r="I63" s="10" t="s">
        <v>1302</v>
      </c>
      <c r="J63" s="11"/>
      <c r="K63" s="11"/>
      <c r="L63" s="11"/>
      <c r="M63" s="11"/>
      <c r="N63" s="10">
        <v>6.8719</v>
      </c>
      <c r="O63" s="10">
        <v>79.8939</v>
      </c>
      <c r="P63" s="10" t="s">
        <v>53</v>
      </c>
      <c r="Q63" s="10" t="s">
        <v>54</v>
      </c>
      <c r="R63" s="10" t="s">
        <v>55</v>
      </c>
      <c r="S63" s="10" t="s">
        <v>98</v>
      </c>
      <c r="T63" s="10" t="s">
        <v>1241</v>
      </c>
      <c r="U63" s="10" t="s">
        <v>58</v>
      </c>
      <c r="V63" s="11"/>
      <c r="W63" s="10" t="s">
        <v>59</v>
      </c>
      <c r="X63" s="10" t="s">
        <v>1303</v>
      </c>
      <c r="Y63" s="10" t="s">
        <v>187</v>
      </c>
      <c r="Z63" s="10" t="s">
        <v>99</v>
      </c>
      <c r="AA63" s="10" t="s">
        <v>93</v>
      </c>
      <c r="AB63" s="10" t="s">
        <v>63</v>
      </c>
      <c r="AC63" s="10" t="s">
        <v>64</v>
      </c>
      <c r="AD63" s="10" t="s">
        <v>66</v>
      </c>
      <c r="AE63" s="10" t="s">
        <v>66</v>
      </c>
      <c r="AF63" s="10" t="s">
        <v>83</v>
      </c>
      <c r="AG63" s="11"/>
      <c r="AH63" s="11"/>
      <c r="AI63" s="10" t="s">
        <v>66</v>
      </c>
      <c r="AJ63" s="10" t="s">
        <v>69</v>
      </c>
      <c r="AK63" s="11"/>
      <c r="AL63" s="10" t="s">
        <v>146</v>
      </c>
      <c r="AM63" s="10" t="s">
        <v>103</v>
      </c>
      <c r="AN63" s="11"/>
      <c r="AO63" s="10" t="s">
        <v>66</v>
      </c>
      <c r="AP63" s="10" t="s">
        <v>66</v>
      </c>
      <c r="AQ63" s="11"/>
      <c r="AR63" s="10" t="s">
        <v>74</v>
      </c>
      <c r="AS63" s="10" t="s">
        <v>73</v>
      </c>
      <c r="AT63" s="10" t="s">
        <v>73</v>
      </c>
      <c r="AU63" s="10" t="s">
        <v>74</v>
      </c>
      <c r="AV63" s="10" t="s">
        <v>74</v>
      </c>
      <c r="AW63" s="10" t="s">
        <v>74</v>
      </c>
      <c r="AX63" s="10" t="s">
        <v>69</v>
      </c>
      <c r="AY63" s="10" t="s">
        <v>66</v>
      </c>
      <c r="AZ63" s="10" t="s">
        <v>1253</v>
      </c>
      <c r="BA63" s="10" t="s">
        <v>1304</v>
      </c>
      <c r="BB63" s="11"/>
      <c r="BC63" s="10" t="s">
        <v>87</v>
      </c>
      <c r="BD63" s="10" t="s">
        <v>69</v>
      </c>
      <c r="BE63" s="10">
        <v>7017.0</v>
      </c>
    </row>
    <row r="64">
      <c r="A64" s="8">
        <v>45390.587789351855</v>
      </c>
      <c r="B64" s="9">
        <v>45390.6021412037</v>
      </c>
      <c r="C64" s="10" t="s">
        <v>50</v>
      </c>
      <c r="D64" s="10" t="s">
        <v>1305</v>
      </c>
      <c r="E64" s="10">
        <v>100.0</v>
      </c>
      <c r="F64" s="10">
        <v>1239.0</v>
      </c>
      <c r="G64" s="10" t="b">
        <v>1</v>
      </c>
      <c r="H64" s="9">
        <v>45390.60215277778</v>
      </c>
      <c r="I64" s="10" t="s">
        <v>1306</v>
      </c>
      <c r="J64" s="11"/>
      <c r="K64" s="11"/>
      <c r="L64" s="11"/>
      <c r="M64" s="11"/>
      <c r="N64" s="10">
        <v>39.0225</v>
      </c>
      <c r="O64" s="10">
        <v>-75.5925</v>
      </c>
      <c r="P64" s="10" t="s">
        <v>53</v>
      </c>
      <c r="Q64" s="10" t="s">
        <v>54</v>
      </c>
      <c r="R64" s="10" t="s">
        <v>55</v>
      </c>
      <c r="S64" s="10" t="s">
        <v>56</v>
      </c>
      <c r="T64" s="10" t="s">
        <v>108</v>
      </c>
      <c r="U64" s="10" t="s">
        <v>220</v>
      </c>
      <c r="V64" s="11"/>
      <c r="W64" s="10" t="s">
        <v>79</v>
      </c>
      <c r="X64" s="10" t="s">
        <v>80</v>
      </c>
      <c r="Y64" s="11"/>
      <c r="Z64" s="10" t="s">
        <v>968</v>
      </c>
      <c r="AA64" s="10" t="s">
        <v>82</v>
      </c>
      <c r="AB64" s="10" t="s">
        <v>63</v>
      </c>
      <c r="AC64" s="10" t="s">
        <v>64</v>
      </c>
      <c r="AD64" s="10" t="s">
        <v>66</v>
      </c>
      <c r="AE64" s="10" t="s">
        <v>66</v>
      </c>
      <c r="AF64" s="10" t="s">
        <v>83</v>
      </c>
      <c r="AG64" s="11"/>
      <c r="AH64" s="11"/>
      <c r="AI64" s="10" t="s">
        <v>66</v>
      </c>
      <c r="AJ64" s="10" t="s">
        <v>69</v>
      </c>
      <c r="AK64" s="11"/>
      <c r="AL64" s="10" t="s">
        <v>84</v>
      </c>
      <c r="AM64" s="10" t="s">
        <v>124</v>
      </c>
      <c r="AN64" s="11"/>
      <c r="AO64" s="10" t="s">
        <v>66</v>
      </c>
      <c r="AP64" s="10" t="s">
        <v>66</v>
      </c>
      <c r="AQ64" s="11"/>
      <c r="AR64" s="10" t="s">
        <v>74</v>
      </c>
      <c r="AS64" s="10" t="s">
        <v>74</v>
      </c>
      <c r="AT64" s="10" t="s">
        <v>74</v>
      </c>
      <c r="AU64" s="10" t="s">
        <v>74</v>
      </c>
      <c r="AV64" s="10" t="s">
        <v>74</v>
      </c>
      <c r="AW64" s="10" t="s">
        <v>74</v>
      </c>
      <c r="AX64" s="10" t="s">
        <v>69</v>
      </c>
      <c r="AY64" s="10" t="s">
        <v>66</v>
      </c>
      <c r="AZ64" s="10" t="s">
        <v>1253</v>
      </c>
      <c r="BA64" s="10" t="s">
        <v>86</v>
      </c>
      <c r="BB64" s="11"/>
      <c r="BC64" s="10" t="s">
        <v>87</v>
      </c>
      <c r="BD64" s="10" t="s">
        <v>1276</v>
      </c>
      <c r="BE64" s="10">
        <v>7104.0</v>
      </c>
    </row>
    <row r="65">
      <c r="A65" s="8">
        <v>45390.588009259256</v>
      </c>
      <c r="B65" s="9">
        <v>45390.59983796296</v>
      </c>
      <c r="C65" s="10" t="s">
        <v>50</v>
      </c>
      <c r="D65" s="10" t="s">
        <v>190</v>
      </c>
      <c r="E65" s="10">
        <v>100.0</v>
      </c>
      <c r="F65" s="10">
        <v>1022.0</v>
      </c>
      <c r="G65" s="10" t="b">
        <v>1</v>
      </c>
      <c r="H65" s="9">
        <v>45390.59984953704</v>
      </c>
      <c r="I65" s="10" t="s">
        <v>1307</v>
      </c>
      <c r="J65" s="11"/>
      <c r="K65" s="11"/>
      <c r="L65" s="11"/>
      <c r="M65" s="11"/>
      <c r="N65" s="10">
        <v>33.1494</v>
      </c>
      <c r="O65" s="10">
        <v>-96.828</v>
      </c>
      <c r="P65" s="10" t="s">
        <v>53</v>
      </c>
      <c r="Q65" s="10" t="s">
        <v>54</v>
      </c>
      <c r="R65" s="10" t="s">
        <v>55</v>
      </c>
      <c r="S65" s="10" t="s">
        <v>98</v>
      </c>
      <c r="T65" s="10" t="s">
        <v>108</v>
      </c>
      <c r="U65" s="10" t="s">
        <v>78</v>
      </c>
      <c r="V65" s="11"/>
      <c r="W65" s="10" t="s">
        <v>79</v>
      </c>
      <c r="X65" s="10" t="s">
        <v>80</v>
      </c>
      <c r="Y65" s="11"/>
      <c r="Z65" s="10" t="s">
        <v>81</v>
      </c>
      <c r="AA65" s="10" t="s">
        <v>93</v>
      </c>
      <c r="AB65" s="10" t="s">
        <v>63</v>
      </c>
      <c r="AC65" s="10" t="s">
        <v>64</v>
      </c>
      <c r="AD65" s="10" t="s">
        <v>66</v>
      </c>
      <c r="AE65" s="10" t="s">
        <v>66</v>
      </c>
      <c r="AF65" s="10" t="s">
        <v>83</v>
      </c>
      <c r="AG65" s="11"/>
      <c r="AH65" s="11"/>
      <c r="AI65" s="10" t="s">
        <v>66</v>
      </c>
      <c r="AJ65" s="10" t="s">
        <v>69</v>
      </c>
      <c r="AK65" s="11"/>
      <c r="AL65" s="10" t="s">
        <v>123</v>
      </c>
      <c r="AM65" s="10" t="s">
        <v>147</v>
      </c>
      <c r="AN65" s="11"/>
      <c r="AO65" s="10" t="s">
        <v>66</v>
      </c>
      <c r="AP65" s="10" t="s">
        <v>66</v>
      </c>
      <c r="AQ65" s="11"/>
      <c r="AR65" s="10" t="s">
        <v>74</v>
      </c>
      <c r="AS65" s="10" t="s">
        <v>74</v>
      </c>
      <c r="AT65" s="10" t="s">
        <v>74</v>
      </c>
      <c r="AU65" s="10" t="s">
        <v>72</v>
      </c>
      <c r="AV65" s="10" t="s">
        <v>74</v>
      </c>
      <c r="AW65" s="10" t="s">
        <v>74</v>
      </c>
      <c r="AX65" s="10" t="s">
        <v>69</v>
      </c>
      <c r="AY65" s="10" t="s">
        <v>66</v>
      </c>
      <c r="AZ65" s="10" t="s">
        <v>1253</v>
      </c>
      <c r="BA65" s="10" t="s">
        <v>1308</v>
      </c>
      <c r="BB65" s="11"/>
      <c r="BC65" s="10" t="s">
        <v>87</v>
      </c>
      <c r="BD65" s="10" t="s">
        <v>1309</v>
      </c>
      <c r="BE65" s="10">
        <v>2677.0</v>
      </c>
    </row>
    <row r="66" hidden="1">
      <c r="A66" s="8">
        <v>45390.58951388889</v>
      </c>
      <c r="B66" s="9">
        <v>45390.59196759259</v>
      </c>
      <c r="C66" s="10" t="s">
        <v>50</v>
      </c>
      <c r="D66" s="10" t="s">
        <v>1310</v>
      </c>
      <c r="E66" s="10">
        <v>100.0</v>
      </c>
      <c r="F66" s="10">
        <v>211.0</v>
      </c>
      <c r="G66" s="10" t="b">
        <v>1</v>
      </c>
      <c r="H66" s="9">
        <v>45390.59196759259</v>
      </c>
      <c r="I66" s="10" t="s">
        <v>1311</v>
      </c>
      <c r="J66" s="11"/>
      <c r="K66" s="11"/>
      <c r="L66" s="11"/>
      <c r="M66" s="11"/>
      <c r="N66" s="10">
        <v>34.7828</v>
      </c>
      <c r="O66" s="10">
        <v>-84.9332</v>
      </c>
      <c r="P66" s="10" t="s">
        <v>53</v>
      </c>
      <c r="Q66" s="10" t="s">
        <v>54</v>
      </c>
      <c r="R66" s="10" t="s">
        <v>55</v>
      </c>
      <c r="S66" s="10" t="s">
        <v>98</v>
      </c>
      <c r="T66" s="10" t="s">
        <v>108</v>
      </c>
      <c r="U66" s="10" t="s">
        <v>78</v>
      </c>
      <c r="V66" s="11"/>
      <c r="W66" s="10" t="s">
        <v>79</v>
      </c>
      <c r="X66" s="10" t="s">
        <v>80</v>
      </c>
      <c r="Y66" s="11"/>
      <c r="Z66" s="10" t="s">
        <v>81</v>
      </c>
      <c r="AA66" s="10" t="s">
        <v>62</v>
      </c>
      <c r="AB66" s="10" t="s">
        <v>63</v>
      </c>
      <c r="AC66" s="10" t="s">
        <v>168</v>
      </c>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row>
    <row r="67">
      <c r="A67" s="8">
        <v>45390.59162037037</v>
      </c>
      <c r="B67" s="9">
        <v>45390.59646990741</v>
      </c>
      <c r="C67" s="10" t="s">
        <v>50</v>
      </c>
      <c r="D67" s="10" t="s">
        <v>1312</v>
      </c>
      <c r="E67" s="10">
        <v>100.0</v>
      </c>
      <c r="F67" s="10">
        <v>418.0</v>
      </c>
      <c r="G67" s="10" t="b">
        <v>1</v>
      </c>
      <c r="H67" s="9">
        <v>45390.59648148148</v>
      </c>
      <c r="I67" s="10" t="s">
        <v>1313</v>
      </c>
      <c r="J67" s="11"/>
      <c r="K67" s="11"/>
      <c r="L67" s="11"/>
      <c r="M67" s="11"/>
      <c r="N67" s="10">
        <v>32.853</v>
      </c>
      <c r="O67" s="10">
        <v>-79.9876</v>
      </c>
      <c r="P67" s="10" t="s">
        <v>53</v>
      </c>
      <c r="Q67" s="10" t="s">
        <v>54</v>
      </c>
      <c r="R67" s="10" t="s">
        <v>55</v>
      </c>
      <c r="S67" s="10" t="s">
        <v>98</v>
      </c>
      <c r="T67" s="10" t="s">
        <v>108</v>
      </c>
      <c r="U67" s="10" t="s">
        <v>78</v>
      </c>
      <c r="V67" s="11"/>
      <c r="W67" s="10" t="s">
        <v>59</v>
      </c>
      <c r="X67" s="10" t="s">
        <v>92</v>
      </c>
      <c r="Y67" s="11"/>
      <c r="Z67" s="10" t="s">
        <v>81</v>
      </c>
      <c r="AA67" s="10" t="s">
        <v>100</v>
      </c>
      <c r="AB67" s="10" t="s">
        <v>63</v>
      </c>
      <c r="AC67" s="10" t="s">
        <v>64</v>
      </c>
      <c r="AD67" s="10" t="s">
        <v>69</v>
      </c>
      <c r="AE67" s="10" t="s">
        <v>66</v>
      </c>
      <c r="AF67" s="10" t="s">
        <v>83</v>
      </c>
      <c r="AG67" s="11"/>
      <c r="AH67" s="11"/>
      <c r="AI67" s="10" t="s">
        <v>66</v>
      </c>
      <c r="AJ67" s="10" t="s">
        <v>69</v>
      </c>
      <c r="AK67" s="11"/>
      <c r="AL67" s="10" t="s">
        <v>123</v>
      </c>
      <c r="AM67" s="10" t="s">
        <v>103</v>
      </c>
      <c r="AN67" s="11"/>
      <c r="AO67" s="10" t="s">
        <v>66</v>
      </c>
      <c r="AP67" s="10" t="s">
        <v>66</v>
      </c>
      <c r="AQ67" s="11"/>
      <c r="AR67" s="10" t="s">
        <v>74</v>
      </c>
      <c r="AS67" s="10" t="s">
        <v>74</v>
      </c>
      <c r="AT67" s="10" t="s">
        <v>74</v>
      </c>
      <c r="AU67" s="10" t="s">
        <v>74</v>
      </c>
      <c r="AV67" s="10" t="s">
        <v>74</v>
      </c>
      <c r="AW67" s="10" t="s">
        <v>74</v>
      </c>
      <c r="AX67" s="10" t="s">
        <v>69</v>
      </c>
      <c r="AY67" s="10" t="s">
        <v>66</v>
      </c>
      <c r="AZ67" s="10" t="s">
        <v>1253</v>
      </c>
      <c r="BA67" s="10" t="s">
        <v>181</v>
      </c>
      <c r="BB67" s="11"/>
      <c r="BC67" s="10" t="s">
        <v>87</v>
      </c>
      <c r="BD67" s="11"/>
      <c r="BE67" s="10">
        <v>1376.0</v>
      </c>
    </row>
    <row r="68">
      <c r="A68" s="8">
        <v>45390.592141203706</v>
      </c>
      <c r="B68" s="9">
        <v>45390.6015625</v>
      </c>
      <c r="C68" s="10" t="s">
        <v>50</v>
      </c>
      <c r="D68" s="10" t="s">
        <v>1310</v>
      </c>
      <c r="E68" s="10">
        <v>100.0</v>
      </c>
      <c r="F68" s="10">
        <v>813.0</v>
      </c>
      <c r="G68" s="10" t="b">
        <v>1</v>
      </c>
      <c r="H68" s="9">
        <v>45390.60157407408</v>
      </c>
      <c r="I68" s="10" t="s">
        <v>1314</v>
      </c>
      <c r="J68" s="11"/>
      <c r="K68" s="11"/>
      <c r="L68" s="11"/>
      <c r="M68" s="11"/>
      <c r="N68" s="10">
        <v>34.7828</v>
      </c>
      <c r="O68" s="10">
        <v>-84.9332</v>
      </c>
      <c r="P68" s="10" t="s">
        <v>53</v>
      </c>
      <c r="Q68" s="10" t="s">
        <v>54</v>
      </c>
      <c r="R68" s="10" t="s">
        <v>55</v>
      </c>
      <c r="S68" s="10" t="s">
        <v>98</v>
      </c>
      <c r="T68" s="10" t="s">
        <v>108</v>
      </c>
      <c r="U68" s="10" t="s">
        <v>78</v>
      </c>
      <c r="V68" s="11"/>
      <c r="W68" s="10" t="s">
        <v>79</v>
      </c>
      <c r="X68" s="10" t="s">
        <v>80</v>
      </c>
      <c r="Y68" s="11"/>
      <c r="Z68" s="10" t="s">
        <v>81</v>
      </c>
      <c r="AA68" s="10" t="s">
        <v>62</v>
      </c>
      <c r="AB68" s="10" t="s">
        <v>63</v>
      </c>
      <c r="AC68" s="10" t="s">
        <v>64</v>
      </c>
      <c r="AD68" s="10" t="s">
        <v>66</v>
      </c>
      <c r="AE68" s="10" t="s">
        <v>66</v>
      </c>
      <c r="AF68" s="10" t="s">
        <v>83</v>
      </c>
      <c r="AG68" s="11"/>
      <c r="AH68" s="11"/>
      <c r="AI68" s="10" t="s">
        <v>66</v>
      </c>
      <c r="AJ68" s="10" t="s">
        <v>69</v>
      </c>
      <c r="AK68" s="11"/>
      <c r="AL68" s="10" t="s">
        <v>70</v>
      </c>
      <c r="AM68" s="10" t="s">
        <v>103</v>
      </c>
      <c r="AN68" s="11"/>
      <c r="AO68" s="10" t="s">
        <v>66</v>
      </c>
      <c r="AP68" s="10" t="s">
        <v>66</v>
      </c>
      <c r="AQ68" s="11"/>
      <c r="AR68" s="10" t="s">
        <v>74</v>
      </c>
      <c r="AS68" s="10" t="s">
        <v>74</v>
      </c>
      <c r="AT68" s="10" t="s">
        <v>74</v>
      </c>
      <c r="AU68" s="10" t="s">
        <v>72</v>
      </c>
      <c r="AV68" s="10" t="s">
        <v>74</v>
      </c>
      <c r="AW68" s="10" t="s">
        <v>74</v>
      </c>
      <c r="AX68" s="10" t="s">
        <v>69</v>
      </c>
      <c r="AY68" s="10" t="s">
        <v>66</v>
      </c>
      <c r="AZ68" s="10" t="s">
        <v>1253</v>
      </c>
      <c r="BA68" s="10" t="s">
        <v>197</v>
      </c>
      <c r="BB68" s="11"/>
      <c r="BC68" s="10" t="s">
        <v>87</v>
      </c>
      <c r="BD68" s="11"/>
      <c r="BE68" s="10">
        <v>2892.0</v>
      </c>
    </row>
    <row r="69" hidden="1">
      <c r="A69" s="8">
        <v>45390.60554398148</v>
      </c>
      <c r="B69" s="9">
        <v>45390.60616898148</v>
      </c>
      <c r="C69" s="10" t="s">
        <v>50</v>
      </c>
      <c r="D69" s="10" t="s">
        <v>1315</v>
      </c>
      <c r="E69" s="10">
        <v>16.0</v>
      </c>
      <c r="F69" s="10">
        <v>53.0</v>
      </c>
      <c r="G69" s="10" t="b">
        <v>0</v>
      </c>
      <c r="H69" s="9">
        <v>45397.60618055556</v>
      </c>
      <c r="I69" s="10" t="s">
        <v>1316</v>
      </c>
      <c r="J69" s="11"/>
      <c r="K69" s="11"/>
      <c r="L69" s="11"/>
      <c r="M69" s="11"/>
      <c r="N69" s="11"/>
      <c r="O69" s="11"/>
      <c r="P69" s="10" t="s">
        <v>53</v>
      </c>
      <c r="Q69" s="10" t="s">
        <v>54</v>
      </c>
      <c r="R69" s="10" t="s">
        <v>55</v>
      </c>
      <c r="S69" s="10" t="s">
        <v>56</v>
      </c>
      <c r="T69" s="10" t="s">
        <v>108</v>
      </c>
      <c r="U69" s="10" t="s">
        <v>78</v>
      </c>
      <c r="V69" s="11"/>
      <c r="W69" s="10" t="s">
        <v>59</v>
      </c>
      <c r="X69" s="10" t="s">
        <v>186</v>
      </c>
      <c r="Y69" s="10" t="s">
        <v>1317</v>
      </c>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row>
    <row r="70">
      <c r="A70" s="8">
        <v>45390.618159722224</v>
      </c>
      <c r="B70" s="9">
        <v>45390.64554398148</v>
      </c>
      <c r="C70" s="10" t="s">
        <v>50</v>
      </c>
      <c r="D70" s="10" t="s">
        <v>1318</v>
      </c>
      <c r="E70" s="10">
        <v>100.0</v>
      </c>
      <c r="F70" s="10">
        <v>2366.0</v>
      </c>
      <c r="G70" s="10" t="b">
        <v>1</v>
      </c>
      <c r="H70" s="9">
        <v>45390.64555555556</v>
      </c>
      <c r="I70" s="10" t="s">
        <v>1319</v>
      </c>
      <c r="J70" s="11"/>
      <c r="K70" s="11"/>
      <c r="L70" s="11"/>
      <c r="M70" s="11"/>
      <c r="N70" s="10">
        <v>44.9048</v>
      </c>
      <c r="O70" s="10">
        <v>-97.1243</v>
      </c>
      <c r="P70" s="10" t="s">
        <v>53</v>
      </c>
      <c r="Q70" s="10" t="s">
        <v>54</v>
      </c>
      <c r="R70" s="10" t="s">
        <v>55</v>
      </c>
      <c r="S70" s="10" t="s">
        <v>98</v>
      </c>
      <c r="T70" s="10" t="s">
        <v>1241</v>
      </c>
      <c r="U70" s="10" t="s">
        <v>78</v>
      </c>
      <c r="V70" s="11"/>
      <c r="W70" s="10" t="s">
        <v>59</v>
      </c>
      <c r="X70" s="10" t="s">
        <v>92</v>
      </c>
      <c r="Y70" s="11"/>
      <c r="Z70" s="10" t="s">
        <v>81</v>
      </c>
      <c r="AA70" s="10" t="s">
        <v>100</v>
      </c>
      <c r="AB70" s="10" t="s">
        <v>63</v>
      </c>
      <c r="AC70" s="10" t="s">
        <v>64</v>
      </c>
      <c r="AD70" s="10" t="s">
        <v>66</v>
      </c>
      <c r="AE70" s="10" t="s">
        <v>66</v>
      </c>
      <c r="AF70" s="10" t="s">
        <v>83</v>
      </c>
      <c r="AG70" s="11"/>
      <c r="AH70" s="11"/>
      <c r="AI70" s="10" t="s">
        <v>66</v>
      </c>
      <c r="AJ70" s="10" t="s">
        <v>69</v>
      </c>
      <c r="AK70" s="11"/>
      <c r="AL70" s="10" t="s">
        <v>146</v>
      </c>
      <c r="AM70" s="10" t="s">
        <v>103</v>
      </c>
      <c r="AN70" s="11"/>
      <c r="AO70" s="10" t="s">
        <v>66</v>
      </c>
      <c r="AP70" s="10" t="s">
        <v>66</v>
      </c>
      <c r="AQ70" s="11"/>
      <c r="AR70" s="10" t="s">
        <v>74</v>
      </c>
      <c r="AS70" s="10" t="s">
        <v>74</v>
      </c>
      <c r="AT70" s="10" t="s">
        <v>72</v>
      </c>
      <c r="AU70" s="10" t="s">
        <v>74</v>
      </c>
      <c r="AV70" s="10" t="s">
        <v>74</v>
      </c>
      <c r="AW70" s="10" t="s">
        <v>982</v>
      </c>
      <c r="AX70" s="10" t="s">
        <v>69</v>
      </c>
      <c r="AY70" s="10" t="s">
        <v>65</v>
      </c>
      <c r="AZ70" s="10" t="s">
        <v>1253</v>
      </c>
      <c r="BA70" s="10" t="s">
        <v>165</v>
      </c>
      <c r="BB70" s="11"/>
      <c r="BC70" s="10" t="s">
        <v>87</v>
      </c>
      <c r="BD70" s="10" t="s">
        <v>1320</v>
      </c>
      <c r="BE70" s="10">
        <v>2641.0</v>
      </c>
    </row>
    <row r="71" hidden="1">
      <c r="A71" s="8">
        <v>45390.62668981482</v>
      </c>
      <c r="B71" s="9">
        <v>45390.629965277774</v>
      </c>
      <c r="C71" s="10" t="s">
        <v>50</v>
      </c>
      <c r="D71" s="10" t="s">
        <v>1321</v>
      </c>
      <c r="E71" s="10">
        <v>45.0</v>
      </c>
      <c r="F71" s="10">
        <v>283.0</v>
      </c>
      <c r="G71" s="10" t="b">
        <v>0</v>
      </c>
      <c r="H71" s="9">
        <v>45397.630011574074</v>
      </c>
      <c r="I71" s="10" t="s">
        <v>1322</v>
      </c>
      <c r="J71" s="11"/>
      <c r="K71" s="11"/>
      <c r="L71" s="11"/>
      <c r="M71" s="11"/>
      <c r="N71" s="11"/>
      <c r="O71" s="11"/>
      <c r="P71" s="10" t="s">
        <v>53</v>
      </c>
      <c r="Q71" s="10" t="s">
        <v>54</v>
      </c>
      <c r="R71" s="10" t="s">
        <v>55</v>
      </c>
      <c r="S71" s="10" t="s">
        <v>56</v>
      </c>
      <c r="T71" s="10" t="s">
        <v>108</v>
      </c>
      <c r="U71" s="10" t="s">
        <v>78</v>
      </c>
      <c r="V71" s="11"/>
      <c r="W71" s="10" t="s">
        <v>79</v>
      </c>
      <c r="X71" s="10" t="s">
        <v>80</v>
      </c>
      <c r="Y71" s="11"/>
      <c r="Z71" s="10" t="s">
        <v>81</v>
      </c>
      <c r="AA71" s="10" t="s">
        <v>100</v>
      </c>
      <c r="AB71" s="10" t="s">
        <v>63</v>
      </c>
      <c r="AC71" s="10" t="s">
        <v>64</v>
      </c>
      <c r="AD71" s="10" t="s">
        <v>65</v>
      </c>
      <c r="AE71" s="10" t="s">
        <v>69</v>
      </c>
      <c r="AF71" s="11"/>
      <c r="AG71" s="10" t="s">
        <v>1323</v>
      </c>
      <c r="AH71" s="11"/>
      <c r="AI71" s="10" t="s">
        <v>69</v>
      </c>
      <c r="AJ71" s="10" t="s">
        <v>69</v>
      </c>
      <c r="AK71" s="11"/>
      <c r="AL71" s="11"/>
      <c r="AM71" s="11"/>
      <c r="AN71" s="11"/>
      <c r="AO71" s="11"/>
      <c r="AP71" s="11"/>
      <c r="AQ71" s="11"/>
      <c r="AR71" s="11"/>
      <c r="AS71" s="11"/>
      <c r="AT71" s="11"/>
      <c r="AU71" s="11"/>
      <c r="AV71" s="11"/>
      <c r="AW71" s="11"/>
      <c r="AX71" s="11"/>
      <c r="AY71" s="11"/>
      <c r="AZ71" s="11"/>
      <c r="BA71" s="11"/>
      <c r="BB71" s="11"/>
      <c r="BC71" s="11"/>
      <c r="BD71" s="11"/>
      <c r="BE71" s="11"/>
    </row>
    <row r="72">
      <c r="A72" s="8">
        <v>45390.631261574075</v>
      </c>
      <c r="B72" s="9">
        <v>45390.646527777775</v>
      </c>
      <c r="C72" s="10" t="s">
        <v>50</v>
      </c>
      <c r="D72" s="10" t="s">
        <v>1324</v>
      </c>
      <c r="E72" s="10">
        <v>100.0</v>
      </c>
      <c r="F72" s="10">
        <v>1319.0</v>
      </c>
      <c r="G72" s="10" t="b">
        <v>1</v>
      </c>
      <c r="H72" s="9">
        <v>45390.64653935185</v>
      </c>
      <c r="I72" s="10" t="s">
        <v>1325</v>
      </c>
      <c r="J72" s="11"/>
      <c r="K72" s="11"/>
      <c r="L72" s="11"/>
      <c r="M72" s="11"/>
      <c r="N72" s="10">
        <v>17.3724</v>
      </c>
      <c r="O72" s="10">
        <v>78.4378</v>
      </c>
      <c r="P72" s="10" t="s">
        <v>53</v>
      </c>
      <c r="Q72" s="10" t="s">
        <v>54</v>
      </c>
      <c r="R72" s="10" t="s">
        <v>55</v>
      </c>
      <c r="S72" s="10" t="s">
        <v>98</v>
      </c>
      <c r="T72" s="10" t="s">
        <v>108</v>
      </c>
      <c r="U72" s="10" t="s">
        <v>58</v>
      </c>
      <c r="V72" s="11"/>
      <c r="W72" s="10" t="s">
        <v>138</v>
      </c>
      <c r="X72" s="10" t="s">
        <v>80</v>
      </c>
      <c r="Y72" s="11"/>
      <c r="Z72" s="10" t="s">
        <v>61</v>
      </c>
      <c r="AA72" s="10" t="s">
        <v>62</v>
      </c>
      <c r="AB72" s="10" t="s">
        <v>63</v>
      </c>
      <c r="AC72" s="10" t="s">
        <v>64</v>
      </c>
      <c r="AD72" s="10" t="s">
        <v>66</v>
      </c>
      <c r="AE72" s="10" t="s">
        <v>66</v>
      </c>
      <c r="AF72" s="10" t="s">
        <v>189</v>
      </c>
      <c r="AG72" s="11"/>
      <c r="AH72" s="11"/>
      <c r="AI72" s="10" t="s">
        <v>66</v>
      </c>
      <c r="AJ72" s="10" t="s">
        <v>66</v>
      </c>
      <c r="AK72" s="10" t="s">
        <v>70</v>
      </c>
      <c r="AL72" s="11"/>
      <c r="AM72" s="10" t="s">
        <v>131</v>
      </c>
      <c r="AN72" s="11"/>
      <c r="AO72" s="10" t="s">
        <v>66</v>
      </c>
      <c r="AP72" s="10" t="s">
        <v>66</v>
      </c>
      <c r="AQ72" s="11"/>
      <c r="AR72" s="10" t="s">
        <v>74</v>
      </c>
      <c r="AS72" s="10" t="s">
        <v>74</v>
      </c>
      <c r="AT72" s="10" t="s">
        <v>73</v>
      </c>
      <c r="AU72" s="10" t="s">
        <v>72</v>
      </c>
      <c r="AV72" s="10" t="s">
        <v>72</v>
      </c>
      <c r="AW72" s="10" t="s">
        <v>74</v>
      </c>
      <c r="AX72" s="10" t="s">
        <v>66</v>
      </c>
      <c r="AY72" s="10" t="s">
        <v>66</v>
      </c>
      <c r="AZ72" s="10" t="s">
        <v>1253</v>
      </c>
      <c r="BA72" s="10" t="s">
        <v>192</v>
      </c>
      <c r="BB72" s="11"/>
      <c r="BC72" s="10" t="s">
        <v>87</v>
      </c>
      <c r="BD72" s="10" t="s">
        <v>1326</v>
      </c>
      <c r="BE72" s="10">
        <v>4776.0</v>
      </c>
    </row>
    <row r="73">
      <c r="A73" s="8">
        <v>45390.63805555556</v>
      </c>
      <c r="B73" s="9">
        <v>45390.65526620371</v>
      </c>
      <c r="C73" s="10" t="s">
        <v>50</v>
      </c>
      <c r="D73" s="10" t="s">
        <v>1327</v>
      </c>
      <c r="E73" s="10">
        <v>100.0</v>
      </c>
      <c r="F73" s="10">
        <v>1486.0</v>
      </c>
      <c r="G73" s="10" t="b">
        <v>1</v>
      </c>
      <c r="H73" s="9">
        <v>45390.65526620371</v>
      </c>
      <c r="I73" s="10" t="s">
        <v>1328</v>
      </c>
      <c r="J73" s="11"/>
      <c r="K73" s="11"/>
      <c r="L73" s="11"/>
      <c r="M73" s="11"/>
      <c r="N73" s="10">
        <v>19.0748</v>
      </c>
      <c r="O73" s="10">
        <v>72.8856</v>
      </c>
      <c r="P73" s="10" t="s">
        <v>53</v>
      </c>
      <c r="Q73" s="10" t="s">
        <v>54</v>
      </c>
      <c r="R73" s="10" t="s">
        <v>55</v>
      </c>
      <c r="S73" s="10" t="s">
        <v>56</v>
      </c>
      <c r="T73" s="10" t="s">
        <v>1241</v>
      </c>
      <c r="U73" s="10" t="s">
        <v>78</v>
      </c>
      <c r="V73" s="11"/>
      <c r="W73" s="10" t="s">
        <v>59</v>
      </c>
      <c r="X73" s="10" t="s">
        <v>92</v>
      </c>
      <c r="Y73" s="11"/>
      <c r="Z73" s="10" t="s">
        <v>81</v>
      </c>
      <c r="AA73" s="10" t="s">
        <v>93</v>
      </c>
      <c r="AB73" s="10" t="s">
        <v>63</v>
      </c>
      <c r="AC73" s="10" t="s">
        <v>64</v>
      </c>
      <c r="AD73" s="10" t="s">
        <v>66</v>
      </c>
      <c r="AE73" s="10" t="s">
        <v>69</v>
      </c>
      <c r="AF73" s="11"/>
      <c r="AG73" s="10" t="s">
        <v>1329</v>
      </c>
      <c r="AH73" s="11"/>
      <c r="AI73" s="10" t="s">
        <v>66</v>
      </c>
      <c r="AJ73" s="10" t="s">
        <v>66</v>
      </c>
      <c r="AK73" s="10" t="s">
        <v>123</v>
      </c>
      <c r="AL73" s="11"/>
      <c r="AM73" s="10" t="s">
        <v>131</v>
      </c>
      <c r="AN73" s="11"/>
      <c r="AO73" s="10" t="s">
        <v>66</v>
      </c>
      <c r="AP73" s="10" t="s">
        <v>66</v>
      </c>
      <c r="AQ73" s="11"/>
      <c r="AR73" s="10" t="s">
        <v>74</v>
      </c>
      <c r="AS73" s="10" t="s">
        <v>74</v>
      </c>
      <c r="AT73" s="10" t="s">
        <v>73</v>
      </c>
      <c r="AU73" s="10" t="s">
        <v>74</v>
      </c>
      <c r="AV73" s="10" t="s">
        <v>73</v>
      </c>
      <c r="AW73" s="10" t="s">
        <v>74</v>
      </c>
      <c r="AX73" s="10" t="s">
        <v>69</v>
      </c>
      <c r="AY73" s="10" t="s">
        <v>66</v>
      </c>
      <c r="AZ73" s="10" t="s">
        <v>1253</v>
      </c>
      <c r="BA73" s="10" t="s">
        <v>1330</v>
      </c>
      <c r="BB73" s="11"/>
      <c r="BC73" s="10" t="s">
        <v>87</v>
      </c>
      <c r="BD73" s="11"/>
      <c r="BE73" s="10">
        <v>9554.0</v>
      </c>
    </row>
    <row r="74">
      <c r="A74" s="8">
        <v>45390.6381712963</v>
      </c>
      <c r="B74" s="9">
        <v>45390.651354166665</v>
      </c>
      <c r="C74" s="10" t="s">
        <v>50</v>
      </c>
      <c r="D74" s="10" t="s">
        <v>1331</v>
      </c>
      <c r="E74" s="10">
        <v>100.0</v>
      </c>
      <c r="F74" s="10">
        <v>1138.0</v>
      </c>
      <c r="G74" s="10" t="b">
        <v>1</v>
      </c>
      <c r="H74" s="9">
        <v>45390.651354166665</v>
      </c>
      <c r="I74" s="10" t="s">
        <v>1332</v>
      </c>
      <c r="J74" s="11"/>
      <c r="K74" s="11"/>
      <c r="L74" s="11"/>
      <c r="M74" s="11"/>
      <c r="N74" s="10">
        <v>32.7097</v>
      </c>
      <c r="O74" s="10">
        <v>-117.1228</v>
      </c>
      <c r="P74" s="10" t="s">
        <v>53</v>
      </c>
      <c r="Q74" s="10" t="s">
        <v>54</v>
      </c>
      <c r="R74" s="10" t="s">
        <v>55</v>
      </c>
      <c r="S74" s="10" t="s">
        <v>56</v>
      </c>
      <c r="T74" s="10" t="s">
        <v>108</v>
      </c>
      <c r="U74" s="10" t="s">
        <v>91</v>
      </c>
      <c r="V74" s="11"/>
      <c r="W74" s="10" t="s">
        <v>59</v>
      </c>
      <c r="X74" s="10" t="s">
        <v>80</v>
      </c>
      <c r="Y74" s="11"/>
      <c r="Z74" s="10" t="s">
        <v>968</v>
      </c>
      <c r="AA74" s="10" t="s">
        <v>62</v>
      </c>
      <c r="AB74" s="10" t="s">
        <v>63</v>
      </c>
      <c r="AC74" s="10" t="s">
        <v>64</v>
      </c>
      <c r="AD74" s="10" t="s">
        <v>66</v>
      </c>
      <c r="AE74" s="10" t="s">
        <v>66</v>
      </c>
      <c r="AF74" s="10" t="s">
        <v>83</v>
      </c>
      <c r="AG74" s="11"/>
      <c r="AH74" s="11"/>
      <c r="AI74" s="10" t="s">
        <v>66</v>
      </c>
      <c r="AJ74" s="10" t="s">
        <v>69</v>
      </c>
      <c r="AK74" s="11"/>
      <c r="AL74" s="10" t="s">
        <v>123</v>
      </c>
      <c r="AM74" s="10" t="s">
        <v>213</v>
      </c>
      <c r="AN74" s="11"/>
      <c r="AO74" s="10" t="s">
        <v>69</v>
      </c>
      <c r="AP74" s="10" t="s">
        <v>1266</v>
      </c>
      <c r="AQ74" s="10" t="s">
        <v>1333</v>
      </c>
      <c r="AR74" s="10" t="s">
        <v>74</v>
      </c>
      <c r="AS74" s="10" t="s">
        <v>74</v>
      </c>
      <c r="AT74" s="10" t="s">
        <v>74</v>
      </c>
      <c r="AU74" s="10" t="s">
        <v>74</v>
      </c>
      <c r="AV74" s="10" t="s">
        <v>74</v>
      </c>
      <c r="AW74" s="10" t="s">
        <v>74</v>
      </c>
      <c r="AX74" s="10" t="s">
        <v>69</v>
      </c>
      <c r="AY74" s="10" t="s">
        <v>66</v>
      </c>
      <c r="AZ74" s="10" t="s">
        <v>1253</v>
      </c>
      <c r="BA74" s="10" t="s">
        <v>1330</v>
      </c>
      <c r="BB74" s="11"/>
      <c r="BC74" s="10" t="s">
        <v>87</v>
      </c>
      <c r="BD74" s="10" t="s">
        <v>1334</v>
      </c>
      <c r="BE74" s="10">
        <v>1531.0</v>
      </c>
    </row>
    <row r="75" hidden="1">
      <c r="A75" s="8">
        <v>45390.638240740744</v>
      </c>
      <c r="B75" s="9">
        <v>45390.64162037037</v>
      </c>
      <c r="C75" s="10" t="s">
        <v>50</v>
      </c>
      <c r="D75" s="10" t="s">
        <v>1277</v>
      </c>
      <c r="E75" s="10">
        <v>45.0</v>
      </c>
      <c r="F75" s="10">
        <v>291.0</v>
      </c>
      <c r="G75" s="10" t="b">
        <v>0</v>
      </c>
      <c r="H75" s="9">
        <v>45397.64163194445</v>
      </c>
      <c r="I75" s="10" t="s">
        <v>1335</v>
      </c>
      <c r="J75" s="11"/>
      <c r="K75" s="11"/>
      <c r="L75" s="11"/>
      <c r="M75" s="11"/>
      <c r="N75" s="11"/>
      <c r="O75" s="11"/>
      <c r="P75" s="10" t="s">
        <v>53</v>
      </c>
      <c r="Q75" s="10" t="s">
        <v>54</v>
      </c>
      <c r="R75" s="10" t="s">
        <v>55</v>
      </c>
      <c r="S75" s="10" t="s">
        <v>98</v>
      </c>
      <c r="T75" s="10" t="s">
        <v>108</v>
      </c>
      <c r="U75" s="10" t="s">
        <v>966</v>
      </c>
      <c r="V75" s="11"/>
      <c r="W75" s="10" t="s">
        <v>79</v>
      </c>
      <c r="X75" s="10" t="s">
        <v>92</v>
      </c>
      <c r="Y75" s="11"/>
      <c r="Z75" s="10" t="s">
        <v>99</v>
      </c>
      <c r="AA75" s="10" t="s">
        <v>100</v>
      </c>
      <c r="AB75" s="10" t="s">
        <v>63</v>
      </c>
      <c r="AC75" s="10" t="s">
        <v>64</v>
      </c>
      <c r="AD75" s="10" t="s">
        <v>66</v>
      </c>
      <c r="AE75" s="10" t="s">
        <v>66</v>
      </c>
      <c r="AF75" s="10" t="s">
        <v>83</v>
      </c>
      <c r="AG75" s="11"/>
      <c r="AH75" s="11"/>
      <c r="AI75" s="10" t="s">
        <v>66</v>
      </c>
      <c r="AJ75" s="10" t="s">
        <v>66</v>
      </c>
      <c r="AK75" s="11"/>
      <c r="AL75" s="11"/>
      <c r="AM75" s="11"/>
      <c r="AN75" s="11"/>
      <c r="AO75" s="11"/>
      <c r="AP75" s="11"/>
      <c r="AQ75" s="11"/>
      <c r="AR75" s="11"/>
      <c r="AS75" s="11"/>
      <c r="AT75" s="11"/>
      <c r="AU75" s="11"/>
      <c r="AV75" s="11"/>
      <c r="AW75" s="11"/>
      <c r="AX75" s="11"/>
      <c r="AY75" s="11"/>
      <c r="AZ75" s="11"/>
      <c r="BA75" s="11"/>
      <c r="BB75" s="11"/>
      <c r="BC75" s="11"/>
      <c r="BD75" s="11"/>
      <c r="BE75" s="11"/>
    </row>
    <row r="76">
      <c r="A76" s="8">
        <v>45390.63846064815</v>
      </c>
      <c r="B76" s="9">
        <v>45390.650671296295</v>
      </c>
      <c r="C76" s="10" t="s">
        <v>50</v>
      </c>
      <c r="D76" s="10" t="s">
        <v>1336</v>
      </c>
      <c r="E76" s="10">
        <v>100.0</v>
      </c>
      <c r="F76" s="10">
        <v>1055.0</v>
      </c>
      <c r="G76" s="10" t="b">
        <v>1</v>
      </c>
      <c r="H76" s="9">
        <v>45390.65068287037</v>
      </c>
      <c r="I76" s="10" t="s">
        <v>1337</v>
      </c>
      <c r="J76" s="11"/>
      <c r="K76" s="11"/>
      <c r="L76" s="11"/>
      <c r="M76" s="11"/>
      <c r="N76" s="10">
        <v>30.3511</v>
      </c>
      <c r="O76" s="10">
        <v>-81.506</v>
      </c>
      <c r="P76" s="10" t="s">
        <v>53</v>
      </c>
      <c r="Q76" s="10" t="s">
        <v>54</v>
      </c>
      <c r="R76" s="10" t="s">
        <v>55</v>
      </c>
      <c r="S76" s="10" t="s">
        <v>56</v>
      </c>
      <c r="T76" s="10" t="s">
        <v>108</v>
      </c>
      <c r="U76" s="10" t="s">
        <v>78</v>
      </c>
      <c r="V76" s="11"/>
      <c r="W76" s="10" t="s">
        <v>59</v>
      </c>
      <c r="X76" s="10" t="s">
        <v>80</v>
      </c>
      <c r="Y76" s="11"/>
      <c r="Z76" s="10" t="s">
        <v>61</v>
      </c>
      <c r="AA76" s="10" t="s">
        <v>100</v>
      </c>
      <c r="AB76" s="10" t="s">
        <v>63</v>
      </c>
      <c r="AC76" s="10" t="s">
        <v>64</v>
      </c>
      <c r="AD76" s="10" t="s">
        <v>66</v>
      </c>
      <c r="AE76" s="10" t="s">
        <v>66</v>
      </c>
      <c r="AF76" s="10" t="s">
        <v>189</v>
      </c>
      <c r="AG76" s="11"/>
      <c r="AH76" s="11"/>
      <c r="AI76" s="10" t="s">
        <v>66</v>
      </c>
      <c r="AJ76" s="10" t="s">
        <v>69</v>
      </c>
      <c r="AK76" s="11"/>
      <c r="AL76" s="10" t="s">
        <v>70</v>
      </c>
      <c r="AM76" s="10" t="s">
        <v>103</v>
      </c>
      <c r="AN76" s="11"/>
      <c r="AO76" s="10" t="s">
        <v>66</v>
      </c>
      <c r="AP76" s="10" t="s">
        <v>66</v>
      </c>
      <c r="AQ76" s="11"/>
      <c r="AR76" s="10" t="s">
        <v>74</v>
      </c>
      <c r="AS76" s="10" t="s">
        <v>74</v>
      </c>
      <c r="AT76" s="10" t="s">
        <v>74</v>
      </c>
      <c r="AU76" s="10" t="s">
        <v>72</v>
      </c>
      <c r="AV76" s="10" t="s">
        <v>74</v>
      </c>
      <c r="AW76" s="10" t="s">
        <v>74</v>
      </c>
      <c r="AX76" s="10" t="s">
        <v>69</v>
      </c>
      <c r="AY76" s="10" t="s">
        <v>66</v>
      </c>
      <c r="AZ76" s="10" t="s">
        <v>1253</v>
      </c>
      <c r="BA76" s="10" t="s">
        <v>171</v>
      </c>
      <c r="BB76" s="11"/>
      <c r="BC76" s="10" t="s">
        <v>87</v>
      </c>
      <c r="BD76" s="11"/>
      <c r="BE76" s="10">
        <v>2375.0</v>
      </c>
    </row>
    <row r="77">
      <c r="A77" s="8">
        <v>45390.63888888889</v>
      </c>
      <c r="B77" s="9">
        <v>45390.64884259259</v>
      </c>
      <c r="C77" s="10" t="s">
        <v>50</v>
      </c>
      <c r="D77" s="10" t="s">
        <v>1338</v>
      </c>
      <c r="E77" s="10">
        <v>100.0</v>
      </c>
      <c r="F77" s="10">
        <v>860.0</v>
      </c>
      <c r="G77" s="10" t="b">
        <v>1</v>
      </c>
      <c r="H77" s="9">
        <v>45390.64884259259</v>
      </c>
      <c r="I77" s="10" t="s">
        <v>1339</v>
      </c>
      <c r="J77" s="11"/>
      <c r="K77" s="11"/>
      <c r="L77" s="11"/>
      <c r="M77" s="11"/>
      <c r="N77" s="10">
        <v>39.1029</v>
      </c>
      <c r="O77" s="10">
        <v>-94.5713</v>
      </c>
      <c r="P77" s="10" t="s">
        <v>53</v>
      </c>
      <c r="Q77" s="10" t="s">
        <v>54</v>
      </c>
      <c r="R77" s="10" t="s">
        <v>55</v>
      </c>
      <c r="S77" s="10" t="s">
        <v>56</v>
      </c>
      <c r="T77" s="10" t="s">
        <v>108</v>
      </c>
      <c r="U77" s="10" t="s">
        <v>78</v>
      </c>
      <c r="V77" s="11"/>
      <c r="W77" s="10" t="s">
        <v>79</v>
      </c>
      <c r="X77" s="10" t="s">
        <v>92</v>
      </c>
      <c r="Y77" s="11"/>
      <c r="Z77" s="10" t="s">
        <v>61</v>
      </c>
      <c r="AA77" s="10" t="s">
        <v>100</v>
      </c>
      <c r="AB77" s="10" t="s">
        <v>63</v>
      </c>
      <c r="AC77" s="10" t="s">
        <v>64</v>
      </c>
      <c r="AD77" s="10" t="s">
        <v>66</v>
      </c>
      <c r="AE77" s="10" t="s">
        <v>66</v>
      </c>
      <c r="AF77" s="10" t="s">
        <v>83</v>
      </c>
      <c r="AG77" s="11"/>
      <c r="AH77" s="11"/>
      <c r="AI77" s="10" t="s">
        <v>66</v>
      </c>
      <c r="AJ77" s="10" t="s">
        <v>66</v>
      </c>
      <c r="AK77" s="10" t="s">
        <v>123</v>
      </c>
      <c r="AL77" s="11"/>
      <c r="AM77" s="10" t="s">
        <v>124</v>
      </c>
      <c r="AN77" s="11"/>
      <c r="AO77" s="10" t="s">
        <v>66</v>
      </c>
      <c r="AP77" s="10" t="s">
        <v>66</v>
      </c>
      <c r="AQ77" s="11"/>
      <c r="AR77" s="10" t="s">
        <v>74</v>
      </c>
      <c r="AS77" s="10" t="s">
        <v>73</v>
      </c>
      <c r="AT77" s="10" t="s">
        <v>73</v>
      </c>
      <c r="AU77" s="10" t="s">
        <v>74</v>
      </c>
      <c r="AV77" s="10" t="s">
        <v>74</v>
      </c>
      <c r="AW77" s="10" t="s">
        <v>74</v>
      </c>
      <c r="AX77" s="10" t="s">
        <v>69</v>
      </c>
      <c r="AY77" s="10" t="s">
        <v>66</v>
      </c>
      <c r="AZ77" s="10" t="s">
        <v>1253</v>
      </c>
      <c r="BA77" s="10" t="s">
        <v>1340</v>
      </c>
      <c r="BB77" s="11"/>
      <c r="BC77" s="10" t="s">
        <v>87</v>
      </c>
      <c r="BD77" s="10" t="s">
        <v>1341</v>
      </c>
      <c r="BE77" s="10">
        <v>3625.0</v>
      </c>
    </row>
    <row r="78">
      <c r="A78" s="8">
        <v>45390.63899305555</v>
      </c>
      <c r="B78" s="9">
        <v>45390.67631944444</v>
      </c>
      <c r="C78" s="10" t="s">
        <v>50</v>
      </c>
      <c r="D78" s="10" t="s">
        <v>1342</v>
      </c>
      <c r="E78" s="10">
        <v>100.0</v>
      </c>
      <c r="F78" s="10">
        <v>3225.0</v>
      </c>
      <c r="G78" s="10" t="b">
        <v>1</v>
      </c>
      <c r="H78" s="9">
        <v>45390.67633101852</v>
      </c>
      <c r="I78" s="10" t="s">
        <v>1343</v>
      </c>
      <c r="J78" s="11"/>
      <c r="K78" s="11"/>
      <c r="L78" s="11"/>
      <c r="M78" s="11"/>
      <c r="N78" s="10">
        <v>11.0142</v>
      </c>
      <c r="O78" s="10">
        <v>76.9941</v>
      </c>
      <c r="P78" s="10" t="s">
        <v>53</v>
      </c>
      <c r="Q78" s="10" t="s">
        <v>54</v>
      </c>
      <c r="R78" s="10" t="s">
        <v>55</v>
      </c>
      <c r="S78" s="10" t="s">
        <v>56</v>
      </c>
      <c r="T78" s="10" t="s">
        <v>108</v>
      </c>
      <c r="U78" s="10" t="s">
        <v>58</v>
      </c>
      <c r="V78" s="11"/>
      <c r="W78" s="10" t="s">
        <v>59</v>
      </c>
      <c r="X78" s="10" t="s">
        <v>109</v>
      </c>
      <c r="Y78" s="11"/>
      <c r="Z78" s="10" t="s">
        <v>61</v>
      </c>
      <c r="AA78" s="10" t="s">
        <v>112</v>
      </c>
      <c r="AB78" s="10" t="s">
        <v>63</v>
      </c>
      <c r="AC78" s="10" t="s">
        <v>64</v>
      </c>
      <c r="AD78" s="10" t="s">
        <v>65</v>
      </c>
      <c r="AE78" s="10" t="s">
        <v>69</v>
      </c>
      <c r="AF78" s="11"/>
      <c r="AG78" s="10" t="s">
        <v>102</v>
      </c>
      <c r="AH78" s="11"/>
      <c r="AI78" s="10" t="s">
        <v>66</v>
      </c>
      <c r="AJ78" s="10" t="s">
        <v>66</v>
      </c>
      <c r="AK78" s="10" t="s">
        <v>146</v>
      </c>
      <c r="AL78" s="11"/>
      <c r="AM78" s="10" t="s">
        <v>131</v>
      </c>
      <c r="AN78" s="11"/>
      <c r="AO78" s="10" t="s">
        <v>66</v>
      </c>
      <c r="AP78" s="10" t="s">
        <v>66</v>
      </c>
      <c r="AQ78" s="11"/>
      <c r="AR78" s="10" t="s">
        <v>72</v>
      </c>
      <c r="AS78" s="10" t="s">
        <v>74</v>
      </c>
      <c r="AT78" s="10" t="s">
        <v>73</v>
      </c>
      <c r="AU78" s="10" t="s">
        <v>74</v>
      </c>
      <c r="AV78" s="10" t="s">
        <v>74</v>
      </c>
      <c r="AW78" s="10" t="s">
        <v>982</v>
      </c>
      <c r="AX78" s="10" t="s">
        <v>66</v>
      </c>
      <c r="AY78" s="10" t="s">
        <v>65</v>
      </c>
      <c r="AZ78" s="10" t="s">
        <v>1253</v>
      </c>
      <c r="BA78" s="10" t="s">
        <v>132</v>
      </c>
      <c r="BB78" s="11"/>
      <c r="BC78" s="10" t="s">
        <v>87</v>
      </c>
      <c r="BD78" s="10" t="s">
        <v>1344</v>
      </c>
      <c r="BE78" s="10">
        <v>1774.0</v>
      </c>
    </row>
    <row r="79" hidden="1">
      <c r="A79" s="8">
        <v>45390.6396875</v>
      </c>
      <c r="B79" s="9">
        <v>45390.640023148146</v>
      </c>
      <c r="C79" s="10" t="s">
        <v>50</v>
      </c>
      <c r="D79" s="10" t="s">
        <v>1345</v>
      </c>
      <c r="E79" s="10">
        <v>100.0</v>
      </c>
      <c r="F79" s="10">
        <v>29.0</v>
      </c>
      <c r="G79" s="10" t="b">
        <v>1</v>
      </c>
      <c r="H79" s="9">
        <v>45390.64003472222</v>
      </c>
      <c r="I79" s="10" t="s">
        <v>1346</v>
      </c>
      <c r="J79" s="11"/>
      <c r="K79" s="11"/>
      <c r="L79" s="11"/>
      <c r="M79" s="11"/>
      <c r="N79" s="10">
        <v>9.9327</v>
      </c>
      <c r="O79" s="10">
        <v>78.1141</v>
      </c>
      <c r="P79" s="10" t="s">
        <v>53</v>
      </c>
      <c r="Q79" s="10" t="s">
        <v>54</v>
      </c>
      <c r="R79" s="10" t="s">
        <v>55</v>
      </c>
      <c r="S79" s="10" t="s">
        <v>98</v>
      </c>
      <c r="T79" s="10" t="s">
        <v>108</v>
      </c>
      <c r="U79" s="10" t="s">
        <v>58</v>
      </c>
      <c r="V79" s="11"/>
      <c r="W79" s="10" t="s">
        <v>59</v>
      </c>
      <c r="X79" s="10" t="s">
        <v>80</v>
      </c>
      <c r="Y79" s="11"/>
      <c r="Z79" s="10" t="s">
        <v>968</v>
      </c>
      <c r="AA79" s="10" t="s">
        <v>93</v>
      </c>
      <c r="AB79" s="10" t="s">
        <v>990</v>
      </c>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row>
    <row r="80">
      <c r="A80" s="8">
        <v>45390.644537037035</v>
      </c>
      <c r="B80" s="9">
        <v>45390.65011574074</v>
      </c>
      <c r="C80" s="10" t="s">
        <v>50</v>
      </c>
      <c r="D80" s="10" t="s">
        <v>1347</v>
      </c>
      <c r="E80" s="10">
        <v>100.0</v>
      </c>
      <c r="F80" s="10">
        <v>481.0</v>
      </c>
      <c r="G80" s="10" t="b">
        <v>1</v>
      </c>
      <c r="H80" s="9">
        <v>45390.65012731482</v>
      </c>
      <c r="I80" s="10" t="s">
        <v>1348</v>
      </c>
      <c r="J80" s="11"/>
      <c r="K80" s="11"/>
      <c r="L80" s="11"/>
      <c r="M80" s="11"/>
      <c r="N80" s="10">
        <v>34.0544</v>
      </c>
      <c r="O80" s="10">
        <v>-118.2441</v>
      </c>
      <c r="P80" s="10" t="s">
        <v>53</v>
      </c>
      <c r="Q80" s="10" t="s">
        <v>54</v>
      </c>
      <c r="R80" s="10" t="s">
        <v>55</v>
      </c>
      <c r="S80" s="10" t="s">
        <v>56</v>
      </c>
      <c r="T80" s="10" t="s">
        <v>108</v>
      </c>
      <c r="U80" s="10" t="s">
        <v>58</v>
      </c>
      <c r="V80" s="11"/>
      <c r="W80" s="10" t="s">
        <v>79</v>
      </c>
      <c r="X80" s="10" t="s">
        <v>80</v>
      </c>
      <c r="Y80" s="11"/>
      <c r="Z80" s="10" t="s">
        <v>81</v>
      </c>
      <c r="AA80" s="10" t="s">
        <v>100</v>
      </c>
      <c r="AB80" s="10" t="s">
        <v>63</v>
      </c>
      <c r="AC80" s="10" t="s">
        <v>64</v>
      </c>
      <c r="AD80" s="10" t="s">
        <v>65</v>
      </c>
      <c r="AE80" s="10" t="s">
        <v>66</v>
      </c>
      <c r="AF80" s="10" t="s">
        <v>1292</v>
      </c>
      <c r="AG80" s="10" t="s">
        <v>102</v>
      </c>
      <c r="AH80" s="11"/>
      <c r="AI80" s="10" t="s">
        <v>69</v>
      </c>
      <c r="AJ80" s="10" t="s">
        <v>69</v>
      </c>
      <c r="AK80" s="11"/>
      <c r="AL80" s="10" t="s">
        <v>146</v>
      </c>
      <c r="AM80" s="10" t="s">
        <v>124</v>
      </c>
      <c r="AN80" s="11"/>
      <c r="AO80" s="10" t="s">
        <v>66</v>
      </c>
      <c r="AP80" s="10" t="s">
        <v>66</v>
      </c>
      <c r="AQ80" s="11"/>
      <c r="AR80" s="10" t="s">
        <v>74</v>
      </c>
      <c r="AS80" s="10" t="s">
        <v>74</v>
      </c>
      <c r="AT80" s="10" t="s">
        <v>74</v>
      </c>
      <c r="AU80" s="10" t="s">
        <v>72</v>
      </c>
      <c r="AV80" s="10" t="s">
        <v>72</v>
      </c>
      <c r="AW80" s="10" t="s">
        <v>74</v>
      </c>
      <c r="AX80" s="10" t="s">
        <v>66</v>
      </c>
      <c r="AY80" s="10" t="s">
        <v>66</v>
      </c>
      <c r="AZ80" s="10" t="s">
        <v>1253</v>
      </c>
      <c r="BA80" s="10" t="s">
        <v>214</v>
      </c>
      <c r="BB80" s="11"/>
      <c r="BC80" s="10" t="s">
        <v>87</v>
      </c>
      <c r="BD80" s="10" t="s">
        <v>140</v>
      </c>
      <c r="BE80" s="10">
        <v>8593.0</v>
      </c>
    </row>
    <row r="81" hidden="1">
      <c r="A81" s="8">
        <v>45390.647002314814</v>
      </c>
      <c r="B81" s="9">
        <v>45390.64766203704</v>
      </c>
      <c r="C81" s="10" t="s">
        <v>50</v>
      </c>
      <c r="D81" s="10" t="s">
        <v>1254</v>
      </c>
      <c r="E81" s="10">
        <v>33.0</v>
      </c>
      <c r="F81" s="10">
        <v>57.0</v>
      </c>
      <c r="G81" s="10" t="b">
        <v>0</v>
      </c>
      <c r="H81" s="9">
        <v>45397.647731481484</v>
      </c>
      <c r="I81" s="10" t="s">
        <v>1349</v>
      </c>
      <c r="J81" s="11"/>
      <c r="K81" s="11"/>
      <c r="L81" s="11"/>
      <c r="M81" s="11"/>
      <c r="N81" s="11"/>
      <c r="O81" s="11"/>
      <c r="P81" s="10" t="s">
        <v>53</v>
      </c>
      <c r="Q81" s="10" t="s">
        <v>54</v>
      </c>
      <c r="R81" s="10" t="s">
        <v>55</v>
      </c>
      <c r="S81" s="10" t="s">
        <v>98</v>
      </c>
      <c r="T81" s="10" t="s">
        <v>108</v>
      </c>
      <c r="U81" s="10" t="s">
        <v>78</v>
      </c>
      <c r="V81" s="11"/>
      <c r="W81" s="10" t="s">
        <v>79</v>
      </c>
      <c r="X81" s="10" t="s">
        <v>92</v>
      </c>
      <c r="Y81" s="11"/>
      <c r="Z81" s="10" t="s">
        <v>81</v>
      </c>
      <c r="AA81" s="10" t="s">
        <v>93</v>
      </c>
      <c r="AB81" s="10" t="s">
        <v>63</v>
      </c>
      <c r="AC81" s="10" t="s">
        <v>64</v>
      </c>
      <c r="AD81" s="10" t="s">
        <v>66</v>
      </c>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row>
    <row r="82" hidden="1">
      <c r="A82" s="8">
        <v>45390.64716435185</v>
      </c>
      <c r="B82" s="9">
        <v>45390.64842592592</v>
      </c>
      <c r="C82" s="10" t="s">
        <v>50</v>
      </c>
      <c r="D82" s="10" t="s">
        <v>1350</v>
      </c>
      <c r="E82" s="10">
        <v>100.0</v>
      </c>
      <c r="F82" s="10">
        <v>108.0</v>
      </c>
      <c r="G82" s="10" t="b">
        <v>1</v>
      </c>
      <c r="H82" s="9">
        <v>45390.6484375</v>
      </c>
      <c r="I82" s="10" t="s">
        <v>1351</v>
      </c>
      <c r="J82" s="11"/>
      <c r="K82" s="11"/>
      <c r="L82" s="11"/>
      <c r="M82" s="11"/>
      <c r="N82" s="10">
        <v>33.6969</v>
      </c>
      <c r="O82" s="10">
        <v>-112.1658</v>
      </c>
      <c r="P82" s="10" t="s">
        <v>53</v>
      </c>
      <c r="Q82" s="10" t="s">
        <v>54</v>
      </c>
      <c r="R82" s="10" t="s">
        <v>55</v>
      </c>
      <c r="S82" s="10" t="s">
        <v>98</v>
      </c>
      <c r="T82" s="10" t="s">
        <v>108</v>
      </c>
      <c r="U82" s="10" t="s">
        <v>78</v>
      </c>
      <c r="V82" s="11"/>
      <c r="W82" s="10" t="s">
        <v>59</v>
      </c>
      <c r="X82" s="10" t="s">
        <v>80</v>
      </c>
      <c r="Y82" s="11"/>
      <c r="Z82" s="10" t="s">
        <v>99</v>
      </c>
      <c r="AA82" s="10" t="s">
        <v>62</v>
      </c>
      <c r="AB82" s="10" t="s">
        <v>63</v>
      </c>
      <c r="AC82" s="10" t="s">
        <v>151</v>
      </c>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row>
    <row r="83">
      <c r="A83" s="8">
        <v>45390.64942129629</v>
      </c>
      <c r="B83" s="9">
        <v>45390.66363425926</v>
      </c>
      <c r="C83" s="10" t="s">
        <v>50</v>
      </c>
      <c r="D83" s="10" t="s">
        <v>1352</v>
      </c>
      <c r="E83" s="10">
        <v>100.0</v>
      </c>
      <c r="F83" s="10">
        <v>1228.0</v>
      </c>
      <c r="G83" s="10" t="b">
        <v>1</v>
      </c>
      <c r="H83" s="9">
        <v>45390.66364583333</v>
      </c>
      <c r="I83" s="10" t="s">
        <v>1353</v>
      </c>
      <c r="J83" s="11"/>
      <c r="K83" s="11"/>
      <c r="L83" s="11"/>
      <c r="M83" s="11"/>
      <c r="N83" s="10">
        <v>17.3724</v>
      </c>
      <c r="O83" s="10">
        <v>78.4378</v>
      </c>
      <c r="P83" s="10" t="s">
        <v>53</v>
      </c>
      <c r="Q83" s="10" t="s">
        <v>54</v>
      </c>
      <c r="R83" s="10" t="s">
        <v>55</v>
      </c>
      <c r="S83" s="10" t="s">
        <v>56</v>
      </c>
      <c r="T83" s="10" t="s">
        <v>108</v>
      </c>
      <c r="U83" s="10" t="s">
        <v>58</v>
      </c>
      <c r="V83" s="11"/>
      <c r="W83" s="10" t="s">
        <v>59</v>
      </c>
      <c r="X83" s="10" t="s">
        <v>80</v>
      </c>
      <c r="Y83" s="11"/>
      <c r="Z83" s="10" t="s">
        <v>61</v>
      </c>
      <c r="AA83" s="10" t="s">
        <v>62</v>
      </c>
      <c r="AB83" s="10" t="s">
        <v>63</v>
      </c>
      <c r="AC83" s="10" t="s">
        <v>64</v>
      </c>
      <c r="AD83" s="10" t="s">
        <v>66</v>
      </c>
      <c r="AE83" s="10" t="s">
        <v>66</v>
      </c>
      <c r="AF83" s="10" t="s">
        <v>189</v>
      </c>
      <c r="AG83" s="11"/>
      <c r="AH83" s="11"/>
      <c r="AI83" s="10" t="s">
        <v>66</v>
      </c>
      <c r="AJ83" s="10" t="s">
        <v>66</v>
      </c>
      <c r="AK83" s="10" t="s">
        <v>70</v>
      </c>
      <c r="AL83" s="11"/>
      <c r="AM83" s="10" t="s">
        <v>147</v>
      </c>
      <c r="AN83" s="11"/>
      <c r="AO83" s="10" t="s">
        <v>66</v>
      </c>
      <c r="AP83" s="10" t="s">
        <v>66</v>
      </c>
      <c r="AQ83" s="11"/>
      <c r="AR83" s="10" t="s">
        <v>74</v>
      </c>
      <c r="AS83" s="10" t="s">
        <v>74</v>
      </c>
      <c r="AT83" s="10" t="s">
        <v>74</v>
      </c>
      <c r="AU83" s="10" t="s">
        <v>72</v>
      </c>
      <c r="AV83" s="10" t="s">
        <v>72</v>
      </c>
      <c r="AW83" s="10" t="s">
        <v>74</v>
      </c>
      <c r="AX83" s="10" t="s">
        <v>69</v>
      </c>
      <c r="AY83" s="10" t="s">
        <v>66</v>
      </c>
      <c r="AZ83" s="10" t="s">
        <v>1253</v>
      </c>
      <c r="BA83" s="10" t="s">
        <v>1354</v>
      </c>
      <c r="BB83" s="11"/>
      <c r="BC83" s="10" t="s">
        <v>87</v>
      </c>
      <c r="BD83" s="10" t="s">
        <v>1355</v>
      </c>
      <c r="BE83" s="10">
        <v>1293.0</v>
      </c>
    </row>
    <row r="84" hidden="1">
      <c r="A84" s="8">
        <v>45390.65819444445</v>
      </c>
      <c r="B84" s="9">
        <v>45391.49488425926</v>
      </c>
      <c r="C84" s="10" t="s">
        <v>50</v>
      </c>
      <c r="D84" s="10" t="s">
        <v>1356</v>
      </c>
      <c r="E84" s="10">
        <v>29.0</v>
      </c>
      <c r="F84" s="10">
        <v>72289.0</v>
      </c>
      <c r="G84" s="10" t="b">
        <v>0</v>
      </c>
      <c r="H84" s="9">
        <v>45398.49488425926</v>
      </c>
      <c r="I84" s="10" t="s">
        <v>1357</v>
      </c>
      <c r="J84" s="11"/>
      <c r="K84" s="11"/>
      <c r="L84" s="11"/>
      <c r="M84" s="11"/>
      <c r="N84" s="11"/>
      <c r="O84" s="11"/>
      <c r="P84" s="10" t="s">
        <v>53</v>
      </c>
      <c r="Q84" s="10" t="s">
        <v>54</v>
      </c>
      <c r="R84" s="10" t="s">
        <v>55</v>
      </c>
      <c r="S84" s="10" t="s">
        <v>56</v>
      </c>
      <c r="T84" s="10" t="s">
        <v>961</v>
      </c>
      <c r="U84" s="10" t="s">
        <v>1358</v>
      </c>
      <c r="V84" s="11"/>
      <c r="W84" s="10" t="s">
        <v>59</v>
      </c>
      <c r="X84" s="10" t="s">
        <v>109</v>
      </c>
      <c r="Y84" s="11"/>
      <c r="Z84" s="10" t="s">
        <v>61</v>
      </c>
      <c r="AA84" s="10" t="s">
        <v>93</v>
      </c>
      <c r="AB84" s="10" t="s">
        <v>63</v>
      </c>
      <c r="AC84" s="10" t="s">
        <v>151</v>
      </c>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row>
    <row r="85">
      <c r="A85" s="8">
        <v>45390.65862268519</v>
      </c>
      <c r="B85" s="9">
        <v>45390.67246527778</v>
      </c>
      <c r="C85" s="10" t="s">
        <v>50</v>
      </c>
      <c r="D85" s="10" t="s">
        <v>1359</v>
      </c>
      <c r="E85" s="10">
        <v>100.0</v>
      </c>
      <c r="F85" s="10">
        <v>1196.0</v>
      </c>
      <c r="G85" s="10" t="b">
        <v>1</v>
      </c>
      <c r="H85" s="9">
        <v>45390.672476851854</v>
      </c>
      <c r="I85" s="10" t="s">
        <v>1360</v>
      </c>
      <c r="J85" s="11"/>
      <c r="K85" s="11"/>
      <c r="L85" s="11"/>
      <c r="M85" s="11"/>
      <c r="N85" s="10">
        <v>42.6241</v>
      </c>
      <c r="O85" s="10">
        <v>-88.6266</v>
      </c>
      <c r="P85" s="10" t="s">
        <v>53</v>
      </c>
      <c r="Q85" s="10" t="s">
        <v>54</v>
      </c>
      <c r="R85" s="10" t="s">
        <v>55</v>
      </c>
      <c r="S85" s="10" t="s">
        <v>98</v>
      </c>
      <c r="T85" s="10" t="s">
        <v>108</v>
      </c>
      <c r="U85" s="10" t="s">
        <v>78</v>
      </c>
      <c r="V85" s="11"/>
      <c r="W85" s="10" t="s">
        <v>138</v>
      </c>
      <c r="X85" s="10" t="s">
        <v>92</v>
      </c>
      <c r="Y85" s="11"/>
      <c r="Z85" s="10" t="s">
        <v>81</v>
      </c>
      <c r="AA85" s="10" t="s">
        <v>100</v>
      </c>
      <c r="AB85" s="10" t="s">
        <v>63</v>
      </c>
      <c r="AC85" s="10" t="s">
        <v>64</v>
      </c>
      <c r="AD85" s="10" t="s">
        <v>69</v>
      </c>
      <c r="AE85" s="10" t="s">
        <v>66</v>
      </c>
      <c r="AF85" s="10" t="s">
        <v>1292</v>
      </c>
      <c r="AG85" s="10" t="s">
        <v>102</v>
      </c>
      <c r="AH85" s="11"/>
      <c r="AI85" s="10" t="s">
        <v>69</v>
      </c>
      <c r="AJ85" s="10" t="s">
        <v>69</v>
      </c>
      <c r="AK85" s="11"/>
      <c r="AL85" s="10" t="s">
        <v>146</v>
      </c>
      <c r="AM85" s="10" t="s">
        <v>124</v>
      </c>
      <c r="AN85" s="11"/>
      <c r="AO85" s="10" t="s">
        <v>65</v>
      </c>
      <c r="AP85" s="10" t="s">
        <v>66</v>
      </c>
      <c r="AQ85" s="11"/>
      <c r="AR85" s="10" t="s">
        <v>74</v>
      </c>
      <c r="AS85" s="10" t="s">
        <v>74</v>
      </c>
      <c r="AT85" s="10" t="s">
        <v>74</v>
      </c>
      <c r="AU85" s="10" t="s">
        <v>72</v>
      </c>
      <c r="AV85" s="10" t="s">
        <v>74</v>
      </c>
      <c r="AW85" s="10" t="s">
        <v>74</v>
      </c>
      <c r="AX85" s="10" t="s">
        <v>69</v>
      </c>
      <c r="AY85" s="10" t="s">
        <v>66</v>
      </c>
      <c r="AZ85" s="10" t="s">
        <v>1253</v>
      </c>
      <c r="BA85" s="10" t="s">
        <v>181</v>
      </c>
      <c r="BB85" s="11"/>
      <c r="BC85" s="10" t="s">
        <v>87</v>
      </c>
      <c r="BD85" s="11"/>
      <c r="BE85" s="10">
        <v>3133.0</v>
      </c>
    </row>
    <row r="86" hidden="1">
      <c r="A86" s="8">
        <v>45390.66715277778</v>
      </c>
      <c r="B86" s="9">
        <v>45390.677511574075</v>
      </c>
      <c r="C86" s="10" t="s">
        <v>50</v>
      </c>
      <c r="D86" s="10" t="s">
        <v>1361</v>
      </c>
      <c r="E86" s="10">
        <v>78.0</v>
      </c>
      <c r="F86" s="10">
        <v>895.0</v>
      </c>
      <c r="G86" s="10" t="b">
        <v>0</v>
      </c>
      <c r="H86" s="9">
        <v>45397.67758101852</v>
      </c>
      <c r="I86" s="10" t="s">
        <v>1362</v>
      </c>
      <c r="J86" s="11"/>
      <c r="K86" s="11"/>
      <c r="L86" s="11"/>
      <c r="M86" s="11"/>
      <c r="N86" s="11"/>
      <c r="O86" s="11"/>
      <c r="P86" s="10" t="s">
        <v>53</v>
      </c>
      <c r="Q86" s="10" t="s">
        <v>54</v>
      </c>
      <c r="R86" s="10" t="s">
        <v>55</v>
      </c>
      <c r="S86" s="10" t="s">
        <v>56</v>
      </c>
      <c r="T86" s="10" t="s">
        <v>1241</v>
      </c>
      <c r="U86" s="10" t="s">
        <v>220</v>
      </c>
      <c r="V86" s="11"/>
      <c r="W86" s="10" t="s">
        <v>59</v>
      </c>
      <c r="X86" s="10" t="s">
        <v>80</v>
      </c>
      <c r="Y86" s="11"/>
      <c r="Z86" s="10" t="s">
        <v>61</v>
      </c>
      <c r="AA86" s="10" t="s">
        <v>82</v>
      </c>
      <c r="AB86" s="10" t="s">
        <v>63</v>
      </c>
      <c r="AC86" s="10" t="s">
        <v>64</v>
      </c>
      <c r="AD86" s="10" t="s">
        <v>66</v>
      </c>
      <c r="AE86" s="10" t="s">
        <v>66</v>
      </c>
      <c r="AF86" s="10" t="s">
        <v>83</v>
      </c>
      <c r="AG86" s="11"/>
      <c r="AH86" s="11"/>
      <c r="AI86" s="10" t="s">
        <v>66</v>
      </c>
      <c r="AJ86" s="10" t="s">
        <v>69</v>
      </c>
      <c r="AK86" s="11"/>
      <c r="AL86" s="10" t="s">
        <v>70</v>
      </c>
      <c r="AM86" s="10" t="s">
        <v>131</v>
      </c>
      <c r="AN86" s="11"/>
      <c r="AO86" s="10" t="s">
        <v>66</v>
      </c>
      <c r="AP86" s="10" t="s">
        <v>66</v>
      </c>
      <c r="AQ86" s="11"/>
      <c r="AR86" s="10" t="s">
        <v>74</v>
      </c>
      <c r="AS86" s="10" t="s">
        <v>74</v>
      </c>
      <c r="AT86" s="10" t="s">
        <v>74</v>
      </c>
      <c r="AU86" s="10" t="s">
        <v>74</v>
      </c>
      <c r="AV86" s="11"/>
      <c r="AW86" s="11"/>
      <c r="AX86" s="11"/>
      <c r="AY86" s="11"/>
      <c r="AZ86" s="11"/>
      <c r="BA86" s="11"/>
      <c r="BB86" s="11"/>
      <c r="BC86" s="11"/>
      <c r="BD86" s="11"/>
      <c r="BE86" s="11"/>
    </row>
    <row r="87" hidden="1">
      <c r="A87" s="8">
        <v>45390.68054398148</v>
      </c>
      <c r="B87" s="9">
        <v>45390.68269675926</v>
      </c>
      <c r="C87" s="10" t="s">
        <v>50</v>
      </c>
      <c r="D87" s="10" t="s">
        <v>1363</v>
      </c>
      <c r="E87" s="10">
        <v>100.0</v>
      </c>
      <c r="F87" s="10">
        <v>186.0</v>
      </c>
      <c r="G87" s="10" t="b">
        <v>1</v>
      </c>
      <c r="H87" s="9">
        <v>45390.682708333334</v>
      </c>
      <c r="I87" s="10" t="s">
        <v>1364</v>
      </c>
      <c r="J87" s="11"/>
      <c r="K87" s="11"/>
      <c r="L87" s="11"/>
      <c r="M87" s="11"/>
      <c r="N87" s="10">
        <v>17.3724</v>
      </c>
      <c r="O87" s="10">
        <v>78.4378</v>
      </c>
      <c r="P87" s="10" t="s">
        <v>53</v>
      </c>
      <c r="Q87" s="10" t="s">
        <v>54</v>
      </c>
      <c r="R87" s="10" t="s">
        <v>55</v>
      </c>
      <c r="S87" s="10" t="s">
        <v>56</v>
      </c>
      <c r="T87" s="10" t="s">
        <v>961</v>
      </c>
      <c r="U87" s="10" t="s">
        <v>1358</v>
      </c>
      <c r="V87" s="11"/>
      <c r="W87" s="10" t="s">
        <v>59</v>
      </c>
      <c r="X87" s="10" t="s">
        <v>92</v>
      </c>
      <c r="Y87" s="11"/>
      <c r="Z87" s="10" t="s">
        <v>968</v>
      </c>
      <c r="AA87" s="10" t="s">
        <v>93</v>
      </c>
      <c r="AB87" s="10" t="s">
        <v>63</v>
      </c>
      <c r="AC87" s="10" t="s">
        <v>168</v>
      </c>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row>
    <row r="88">
      <c r="A88" s="8">
        <v>45390.682754629626</v>
      </c>
      <c r="B88" s="9">
        <v>45390.68714120371</v>
      </c>
      <c r="C88" s="10" t="s">
        <v>50</v>
      </c>
      <c r="D88" s="10" t="s">
        <v>1363</v>
      </c>
      <c r="E88" s="10">
        <v>100.0</v>
      </c>
      <c r="F88" s="10">
        <v>379.0</v>
      </c>
      <c r="G88" s="10" t="b">
        <v>1</v>
      </c>
      <c r="H88" s="9">
        <v>45390.68714120371</v>
      </c>
      <c r="I88" s="10" t="s">
        <v>1365</v>
      </c>
      <c r="J88" s="11"/>
      <c r="K88" s="11"/>
      <c r="L88" s="11"/>
      <c r="M88" s="11"/>
      <c r="N88" s="10">
        <v>17.3724</v>
      </c>
      <c r="O88" s="10">
        <v>78.4378</v>
      </c>
      <c r="P88" s="10" t="s">
        <v>53</v>
      </c>
      <c r="Q88" s="10" t="s">
        <v>54</v>
      </c>
      <c r="R88" s="10" t="s">
        <v>55</v>
      </c>
      <c r="S88" s="10" t="s">
        <v>56</v>
      </c>
      <c r="T88" s="10" t="s">
        <v>1241</v>
      </c>
      <c r="U88" s="10" t="s">
        <v>1358</v>
      </c>
      <c r="V88" s="11"/>
      <c r="W88" s="10" t="s">
        <v>59</v>
      </c>
      <c r="X88" s="10" t="s">
        <v>92</v>
      </c>
      <c r="Y88" s="11"/>
      <c r="Z88" s="10" t="s">
        <v>968</v>
      </c>
      <c r="AA88" s="10" t="s">
        <v>93</v>
      </c>
      <c r="AB88" s="10" t="s">
        <v>63</v>
      </c>
      <c r="AC88" s="10" t="s">
        <v>64</v>
      </c>
      <c r="AD88" s="10" t="s">
        <v>66</v>
      </c>
      <c r="AE88" s="10" t="s">
        <v>66</v>
      </c>
      <c r="AF88" s="10" t="s">
        <v>189</v>
      </c>
      <c r="AG88" s="11"/>
      <c r="AH88" s="11"/>
      <c r="AI88" s="10" t="s">
        <v>66</v>
      </c>
      <c r="AJ88" s="10" t="s">
        <v>66</v>
      </c>
      <c r="AK88" s="10" t="s">
        <v>70</v>
      </c>
      <c r="AL88" s="11"/>
      <c r="AM88" s="10" t="s">
        <v>71</v>
      </c>
      <c r="AN88" s="11"/>
      <c r="AO88" s="10" t="s">
        <v>66</v>
      </c>
      <c r="AP88" s="10" t="s">
        <v>66</v>
      </c>
      <c r="AQ88" s="11"/>
      <c r="AR88" s="10" t="s">
        <v>74</v>
      </c>
      <c r="AS88" s="10" t="s">
        <v>73</v>
      </c>
      <c r="AT88" s="10" t="s">
        <v>72</v>
      </c>
      <c r="AU88" s="10" t="s">
        <v>74</v>
      </c>
      <c r="AV88" s="10" t="s">
        <v>73</v>
      </c>
      <c r="AW88" s="10" t="s">
        <v>73</v>
      </c>
      <c r="AX88" s="10" t="s">
        <v>66</v>
      </c>
      <c r="AY88" s="10" t="s">
        <v>66</v>
      </c>
      <c r="AZ88" s="10" t="s">
        <v>1253</v>
      </c>
      <c r="BA88" s="10" t="s">
        <v>1366</v>
      </c>
      <c r="BB88" s="11"/>
      <c r="BC88" s="10" t="s">
        <v>87</v>
      </c>
      <c r="BD88" s="10" t="s">
        <v>126</v>
      </c>
      <c r="BE88" s="10">
        <v>4399.0</v>
      </c>
    </row>
    <row r="89">
      <c r="A89" s="8">
        <v>45390.70292824074</v>
      </c>
      <c r="B89" s="9">
        <v>45390.71346064815</v>
      </c>
      <c r="C89" s="10" t="s">
        <v>50</v>
      </c>
      <c r="D89" s="10" t="s">
        <v>230</v>
      </c>
      <c r="E89" s="10">
        <v>100.0</v>
      </c>
      <c r="F89" s="10">
        <v>909.0</v>
      </c>
      <c r="G89" s="10" t="b">
        <v>1</v>
      </c>
      <c r="H89" s="9">
        <v>45390.71346064815</v>
      </c>
      <c r="I89" s="10" t="s">
        <v>1367</v>
      </c>
      <c r="J89" s="11"/>
      <c r="K89" s="11"/>
      <c r="L89" s="11"/>
      <c r="M89" s="11"/>
      <c r="N89" s="10">
        <v>36.7405</v>
      </c>
      <c r="O89" s="10">
        <v>-119.7508</v>
      </c>
      <c r="P89" s="10" t="s">
        <v>53</v>
      </c>
      <c r="Q89" s="10" t="s">
        <v>54</v>
      </c>
      <c r="R89" s="10" t="s">
        <v>55</v>
      </c>
      <c r="S89" s="10" t="s">
        <v>98</v>
      </c>
      <c r="T89" s="10" t="s">
        <v>108</v>
      </c>
      <c r="U89" s="10" t="s">
        <v>78</v>
      </c>
      <c r="V89" s="11"/>
      <c r="W89" s="10" t="s">
        <v>79</v>
      </c>
      <c r="X89" s="10" t="s">
        <v>80</v>
      </c>
      <c r="Y89" s="11"/>
      <c r="Z89" s="10" t="s">
        <v>81</v>
      </c>
      <c r="AA89" s="10" t="s">
        <v>100</v>
      </c>
      <c r="AB89" s="10" t="s">
        <v>63</v>
      </c>
      <c r="AC89" s="10" t="s">
        <v>64</v>
      </c>
      <c r="AD89" s="10" t="s">
        <v>65</v>
      </c>
      <c r="AE89" s="10" t="s">
        <v>66</v>
      </c>
      <c r="AF89" s="10" t="s">
        <v>83</v>
      </c>
      <c r="AG89" s="11"/>
      <c r="AH89" s="11"/>
      <c r="AI89" s="10" t="s">
        <v>69</v>
      </c>
      <c r="AJ89" s="10" t="s">
        <v>69</v>
      </c>
      <c r="AK89" s="11"/>
      <c r="AL89" s="10" t="s">
        <v>123</v>
      </c>
      <c r="AM89" s="10" t="s">
        <v>124</v>
      </c>
      <c r="AN89" s="11"/>
      <c r="AO89" s="10" t="s">
        <v>66</v>
      </c>
      <c r="AP89" s="10" t="s">
        <v>66</v>
      </c>
      <c r="AQ89" s="11"/>
      <c r="AR89" s="10" t="s">
        <v>74</v>
      </c>
      <c r="AS89" s="10" t="s">
        <v>74</v>
      </c>
      <c r="AT89" s="10" t="s">
        <v>72</v>
      </c>
      <c r="AU89" s="10" t="s">
        <v>74</v>
      </c>
      <c r="AV89" s="10" t="s">
        <v>72</v>
      </c>
      <c r="AW89" s="10" t="s">
        <v>73</v>
      </c>
      <c r="AX89" s="10" t="s">
        <v>65</v>
      </c>
      <c r="AY89" s="10" t="s">
        <v>66</v>
      </c>
      <c r="AZ89" s="10" t="s">
        <v>1253</v>
      </c>
      <c r="BA89" s="10" t="s">
        <v>1368</v>
      </c>
      <c r="BB89" s="11"/>
      <c r="BC89" s="10" t="s">
        <v>87</v>
      </c>
      <c r="BD89" s="10" t="s">
        <v>126</v>
      </c>
      <c r="BE89" s="10">
        <v>7209.0</v>
      </c>
    </row>
    <row r="90" hidden="1">
      <c r="A90" s="8">
        <v>45390.703414351854</v>
      </c>
      <c r="B90" s="9">
        <v>45390.70621527778</v>
      </c>
      <c r="C90" s="10" t="s">
        <v>50</v>
      </c>
      <c r="D90" s="10" t="s">
        <v>1369</v>
      </c>
      <c r="E90" s="10">
        <v>29.0</v>
      </c>
      <c r="F90" s="10">
        <v>241.0</v>
      </c>
      <c r="G90" s="10" t="b">
        <v>0</v>
      </c>
      <c r="H90" s="9">
        <v>45397.70622685185</v>
      </c>
      <c r="I90" s="10" t="s">
        <v>1370</v>
      </c>
      <c r="J90" s="11"/>
      <c r="K90" s="11"/>
      <c r="L90" s="11"/>
      <c r="M90" s="11"/>
      <c r="N90" s="11"/>
      <c r="O90" s="11"/>
      <c r="P90" s="10" t="s">
        <v>53</v>
      </c>
      <c r="Q90" s="10" t="s">
        <v>54</v>
      </c>
      <c r="R90" s="10" t="s">
        <v>55</v>
      </c>
      <c r="S90" s="10" t="s">
        <v>98</v>
      </c>
      <c r="T90" s="10" t="s">
        <v>1241</v>
      </c>
      <c r="U90" s="10" t="s">
        <v>78</v>
      </c>
      <c r="V90" s="11"/>
      <c r="W90" s="10" t="s">
        <v>59</v>
      </c>
      <c r="X90" s="10" t="s">
        <v>80</v>
      </c>
      <c r="Y90" s="11"/>
      <c r="Z90" s="10" t="s">
        <v>61</v>
      </c>
      <c r="AA90" s="10" t="s">
        <v>100</v>
      </c>
      <c r="AB90" s="10" t="s">
        <v>63</v>
      </c>
      <c r="AC90" s="10" t="s">
        <v>151</v>
      </c>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row>
    <row r="91">
      <c r="A91" s="8">
        <v>45390.703993055555</v>
      </c>
      <c r="B91" s="9">
        <v>45390.71811342592</v>
      </c>
      <c r="C91" s="10" t="s">
        <v>50</v>
      </c>
      <c r="D91" s="10" t="s">
        <v>1371</v>
      </c>
      <c r="E91" s="10">
        <v>100.0</v>
      </c>
      <c r="F91" s="10">
        <v>1219.0</v>
      </c>
      <c r="G91" s="10" t="b">
        <v>1</v>
      </c>
      <c r="H91" s="9">
        <v>45390.71811342592</v>
      </c>
      <c r="I91" s="10" t="s">
        <v>1372</v>
      </c>
      <c r="J91" s="11"/>
      <c r="K91" s="11"/>
      <c r="L91" s="11"/>
      <c r="M91" s="11"/>
      <c r="N91" s="10">
        <v>40.0178</v>
      </c>
      <c r="O91" s="10">
        <v>-82.978</v>
      </c>
      <c r="P91" s="10" t="s">
        <v>53</v>
      </c>
      <c r="Q91" s="10" t="s">
        <v>54</v>
      </c>
      <c r="R91" s="10" t="s">
        <v>55</v>
      </c>
      <c r="S91" s="10" t="s">
        <v>98</v>
      </c>
      <c r="T91" s="10" t="s">
        <v>108</v>
      </c>
      <c r="U91" s="10" t="s">
        <v>78</v>
      </c>
      <c r="V91" s="11"/>
      <c r="W91" s="10" t="s">
        <v>59</v>
      </c>
      <c r="X91" s="10" t="s">
        <v>92</v>
      </c>
      <c r="Y91" s="11"/>
      <c r="Z91" s="10" t="s">
        <v>61</v>
      </c>
      <c r="AA91" s="10" t="s">
        <v>100</v>
      </c>
      <c r="AB91" s="10" t="s">
        <v>63</v>
      </c>
      <c r="AC91" s="10" t="s">
        <v>64</v>
      </c>
      <c r="AD91" s="10" t="s">
        <v>69</v>
      </c>
      <c r="AE91" s="10" t="s">
        <v>66</v>
      </c>
      <c r="AF91" s="10" t="s">
        <v>83</v>
      </c>
      <c r="AG91" s="11"/>
      <c r="AH91" s="11"/>
      <c r="AI91" s="10" t="s">
        <v>69</v>
      </c>
      <c r="AJ91" s="10" t="s">
        <v>66</v>
      </c>
      <c r="AK91" s="10" t="s">
        <v>123</v>
      </c>
      <c r="AL91" s="11"/>
      <c r="AM91" s="10" t="s">
        <v>124</v>
      </c>
      <c r="AN91" s="11"/>
      <c r="AO91" s="10" t="s">
        <v>66</v>
      </c>
      <c r="AP91" s="10" t="s">
        <v>66</v>
      </c>
      <c r="AQ91" s="11"/>
      <c r="AR91" s="10" t="s">
        <v>74</v>
      </c>
      <c r="AS91" s="10" t="s">
        <v>74</v>
      </c>
      <c r="AT91" s="10" t="s">
        <v>73</v>
      </c>
      <c r="AU91" s="10" t="s">
        <v>72</v>
      </c>
      <c r="AV91" s="10" t="s">
        <v>113</v>
      </c>
      <c r="AW91" s="10" t="s">
        <v>74</v>
      </c>
      <c r="AX91" s="10" t="s">
        <v>65</v>
      </c>
      <c r="AY91" s="10" t="s">
        <v>69</v>
      </c>
      <c r="AZ91" s="10" t="s">
        <v>1253</v>
      </c>
      <c r="BA91" s="10" t="s">
        <v>200</v>
      </c>
      <c r="BB91" s="11"/>
      <c r="BC91" s="10" t="s">
        <v>87</v>
      </c>
      <c r="BD91" s="10" t="s">
        <v>1373</v>
      </c>
      <c r="BE91" s="10">
        <v>3937.0</v>
      </c>
    </row>
    <row r="92">
      <c r="A92" s="8">
        <v>45390.70600694444</v>
      </c>
      <c r="B92" s="9">
        <v>45390.717939814815</v>
      </c>
      <c r="C92" s="10" t="s">
        <v>50</v>
      </c>
      <c r="D92" s="10" t="s">
        <v>1374</v>
      </c>
      <c r="E92" s="10">
        <v>100.0</v>
      </c>
      <c r="F92" s="10">
        <v>1031.0</v>
      </c>
      <c r="G92" s="10" t="b">
        <v>1</v>
      </c>
      <c r="H92" s="9">
        <v>45390.71795138889</v>
      </c>
      <c r="I92" s="10" t="s">
        <v>1375</v>
      </c>
      <c r="J92" s="11"/>
      <c r="K92" s="11"/>
      <c r="L92" s="11"/>
      <c r="M92" s="11"/>
      <c r="N92" s="10">
        <v>40.7668</v>
      </c>
      <c r="O92" s="10">
        <v>-84.0996</v>
      </c>
      <c r="P92" s="10" t="s">
        <v>53</v>
      </c>
      <c r="Q92" s="10" t="s">
        <v>54</v>
      </c>
      <c r="R92" s="10" t="s">
        <v>55</v>
      </c>
      <c r="S92" s="10" t="s">
        <v>56</v>
      </c>
      <c r="T92" s="10" t="s">
        <v>108</v>
      </c>
      <c r="U92" s="10" t="s">
        <v>78</v>
      </c>
      <c r="V92" s="11"/>
      <c r="W92" s="10" t="s">
        <v>138</v>
      </c>
      <c r="X92" s="10" t="s">
        <v>80</v>
      </c>
      <c r="Y92" s="11"/>
      <c r="Z92" s="10" t="s">
        <v>61</v>
      </c>
      <c r="AA92" s="10" t="s">
        <v>112</v>
      </c>
      <c r="AB92" s="10" t="s">
        <v>63</v>
      </c>
      <c r="AC92" s="10" t="s">
        <v>64</v>
      </c>
      <c r="AD92" s="10" t="s">
        <v>66</v>
      </c>
      <c r="AE92" s="10" t="s">
        <v>66</v>
      </c>
      <c r="AF92" s="10" t="s">
        <v>83</v>
      </c>
      <c r="AG92" s="11"/>
      <c r="AH92" s="11"/>
      <c r="AI92" s="10" t="s">
        <v>66</v>
      </c>
      <c r="AJ92" s="10" t="s">
        <v>69</v>
      </c>
      <c r="AK92" s="11"/>
      <c r="AL92" s="10" t="s">
        <v>123</v>
      </c>
      <c r="AM92" s="10" t="s">
        <v>131</v>
      </c>
      <c r="AN92" s="11"/>
      <c r="AO92" s="10" t="s">
        <v>65</v>
      </c>
      <c r="AP92" s="10" t="s">
        <v>66</v>
      </c>
      <c r="AQ92" s="11"/>
      <c r="AR92" s="10" t="s">
        <v>73</v>
      </c>
      <c r="AS92" s="10" t="s">
        <v>74</v>
      </c>
      <c r="AT92" s="10" t="s">
        <v>74</v>
      </c>
      <c r="AU92" s="10" t="s">
        <v>72</v>
      </c>
      <c r="AV92" s="10" t="s">
        <v>72</v>
      </c>
      <c r="AW92" s="10" t="s">
        <v>982</v>
      </c>
      <c r="AX92" s="10" t="s">
        <v>66</v>
      </c>
      <c r="AY92" s="10" t="s">
        <v>66</v>
      </c>
      <c r="AZ92" s="10" t="s">
        <v>1253</v>
      </c>
      <c r="BA92" s="10" t="s">
        <v>214</v>
      </c>
      <c r="BB92" s="11"/>
      <c r="BC92" s="10" t="s">
        <v>87</v>
      </c>
      <c r="BD92" s="10" t="s">
        <v>1376</v>
      </c>
      <c r="BE92" s="10">
        <v>8246.0</v>
      </c>
    </row>
    <row r="93">
      <c r="A93" s="8">
        <v>45390.706041666665</v>
      </c>
      <c r="B93" s="9">
        <v>45390.72046296296</v>
      </c>
      <c r="C93" s="10" t="s">
        <v>50</v>
      </c>
      <c r="D93" s="10" t="s">
        <v>1377</v>
      </c>
      <c r="E93" s="10">
        <v>100.0</v>
      </c>
      <c r="F93" s="10">
        <v>1245.0</v>
      </c>
      <c r="G93" s="10" t="b">
        <v>1</v>
      </c>
      <c r="H93" s="9">
        <v>45390.72047453704</v>
      </c>
      <c r="I93" s="10" t="s">
        <v>1378</v>
      </c>
      <c r="J93" s="11"/>
      <c r="K93" s="11"/>
      <c r="L93" s="11"/>
      <c r="M93" s="11"/>
      <c r="N93" s="10">
        <v>39.0705</v>
      </c>
      <c r="O93" s="10">
        <v>-84.516</v>
      </c>
      <c r="P93" s="10" t="s">
        <v>53</v>
      </c>
      <c r="Q93" s="10" t="s">
        <v>54</v>
      </c>
      <c r="R93" s="10" t="s">
        <v>55</v>
      </c>
      <c r="S93" s="10" t="s">
        <v>98</v>
      </c>
      <c r="T93" s="10" t="s">
        <v>108</v>
      </c>
      <c r="U93" s="10" t="s">
        <v>78</v>
      </c>
      <c r="V93" s="11"/>
      <c r="W93" s="10" t="s">
        <v>957</v>
      </c>
      <c r="X93" s="10" t="s">
        <v>80</v>
      </c>
      <c r="Y93" s="11"/>
      <c r="Z93" s="10" t="s">
        <v>81</v>
      </c>
      <c r="AA93" s="10" t="s">
        <v>93</v>
      </c>
      <c r="AB93" s="10" t="s">
        <v>63</v>
      </c>
      <c r="AC93" s="10" t="s">
        <v>64</v>
      </c>
      <c r="AD93" s="10" t="s">
        <v>66</v>
      </c>
      <c r="AE93" s="10" t="s">
        <v>66</v>
      </c>
      <c r="AF93" s="10" t="s">
        <v>83</v>
      </c>
      <c r="AG93" s="11"/>
      <c r="AH93" s="11"/>
      <c r="AI93" s="10" t="s">
        <v>69</v>
      </c>
      <c r="AJ93" s="10" t="s">
        <v>69</v>
      </c>
      <c r="AK93" s="11"/>
      <c r="AL93" s="10" t="s">
        <v>70</v>
      </c>
      <c r="AM93" s="10" t="s">
        <v>1379</v>
      </c>
      <c r="AN93" s="10" t="s">
        <v>1380</v>
      </c>
      <c r="AO93" s="10" t="s">
        <v>66</v>
      </c>
      <c r="AP93" s="10" t="s">
        <v>66</v>
      </c>
      <c r="AQ93" s="11"/>
      <c r="AR93" s="10" t="s">
        <v>74</v>
      </c>
      <c r="AS93" s="10" t="s">
        <v>74</v>
      </c>
      <c r="AT93" s="10" t="s">
        <v>74</v>
      </c>
      <c r="AU93" s="10" t="s">
        <v>73</v>
      </c>
      <c r="AV93" s="10" t="s">
        <v>113</v>
      </c>
      <c r="AW93" s="10" t="s">
        <v>74</v>
      </c>
      <c r="AX93" s="10" t="s">
        <v>69</v>
      </c>
      <c r="AY93" s="10" t="s">
        <v>65</v>
      </c>
      <c r="AZ93" s="10" t="s">
        <v>1253</v>
      </c>
      <c r="BA93" s="10" t="s">
        <v>1381</v>
      </c>
      <c r="BB93" s="10" t="s">
        <v>1382</v>
      </c>
      <c r="BC93" s="10" t="s">
        <v>87</v>
      </c>
      <c r="BD93" s="10" t="s">
        <v>1383</v>
      </c>
      <c r="BE93" s="10">
        <v>1462.0</v>
      </c>
    </row>
    <row r="94" hidden="1">
      <c r="A94" s="8">
        <v>45390.70663194444</v>
      </c>
      <c r="B94" s="9">
        <v>45390.709502314814</v>
      </c>
      <c r="C94" s="10" t="s">
        <v>50</v>
      </c>
      <c r="D94" s="10" t="s">
        <v>1369</v>
      </c>
      <c r="E94" s="10">
        <v>33.0</v>
      </c>
      <c r="F94" s="10">
        <v>247.0</v>
      </c>
      <c r="G94" s="10" t="b">
        <v>0</v>
      </c>
      <c r="H94" s="9">
        <v>45397.70952546296</v>
      </c>
      <c r="I94" s="10" t="s">
        <v>1384</v>
      </c>
      <c r="J94" s="11"/>
      <c r="K94" s="11"/>
      <c r="L94" s="11"/>
      <c r="M94" s="11"/>
      <c r="N94" s="11"/>
      <c r="O94" s="11"/>
      <c r="P94" s="10" t="s">
        <v>53</v>
      </c>
      <c r="Q94" s="10" t="s">
        <v>54</v>
      </c>
      <c r="R94" s="10" t="s">
        <v>55</v>
      </c>
      <c r="S94" s="10" t="s">
        <v>98</v>
      </c>
      <c r="T94" s="10" t="s">
        <v>1241</v>
      </c>
      <c r="U94" s="10" t="s">
        <v>78</v>
      </c>
      <c r="V94" s="11"/>
      <c r="W94" s="10" t="s">
        <v>59</v>
      </c>
      <c r="X94" s="10" t="s">
        <v>80</v>
      </c>
      <c r="Y94" s="11"/>
      <c r="Z94" s="10" t="s">
        <v>61</v>
      </c>
      <c r="AA94" s="10" t="s">
        <v>100</v>
      </c>
      <c r="AB94" s="10" t="s">
        <v>63</v>
      </c>
      <c r="AC94" s="10" t="s">
        <v>64</v>
      </c>
      <c r="AD94" s="10" t="s">
        <v>66</v>
      </c>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row>
    <row r="95" hidden="1">
      <c r="A95" s="8">
        <v>45390.70943287037</v>
      </c>
      <c r="B95" s="9">
        <v>45390.75671296296</v>
      </c>
      <c r="C95" s="10" t="s">
        <v>50</v>
      </c>
      <c r="D95" s="10" t="s">
        <v>1385</v>
      </c>
      <c r="E95" s="10">
        <v>4.0</v>
      </c>
      <c r="F95" s="10">
        <v>4085.0</v>
      </c>
      <c r="G95" s="10" t="b">
        <v>0</v>
      </c>
      <c r="H95" s="9">
        <v>45397.75675925926</v>
      </c>
      <c r="I95" s="10" t="s">
        <v>1386</v>
      </c>
      <c r="J95" s="11"/>
      <c r="K95" s="11"/>
      <c r="L95" s="11"/>
      <c r="M95" s="11"/>
      <c r="N95" s="11"/>
      <c r="O95" s="11"/>
      <c r="P95" s="10" t="s">
        <v>53</v>
      </c>
      <c r="Q95" s="10" t="s">
        <v>54</v>
      </c>
      <c r="R95" s="10" t="s">
        <v>55</v>
      </c>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row>
    <row r="96" hidden="1">
      <c r="A96" s="8">
        <v>45390.718564814815</v>
      </c>
      <c r="B96" s="9">
        <v>45390.719375</v>
      </c>
      <c r="C96" s="10" t="s">
        <v>50</v>
      </c>
      <c r="D96" s="10" t="s">
        <v>1387</v>
      </c>
      <c r="E96" s="10">
        <v>100.0</v>
      </c>
      <c r="F96" s="10">
        <v>70.0</v>
      </c>
      <c r="G96" s="10" t="b">
        <v>1</v>
      </c>
      <c r="H96" s="9">
        <v>45390.71938657408</v>
      </c>
      <c r="I96" s="10" t="s">
        <v>1388</v>
      </c>
      <c r="J96" s="11"/>
      <c r="K96" s="11"/>
      <c r="L96" s="11"/>
      <c r="M96" s="11"/>
      <c r="N96" s="10">
        <v>16.5033</v>
      </c>
      <c r="O96" s="10">
        <v>80.6465</v>
      </c>
      <c r="P96" s="10" t="s">
        <v>53</v>
      </c>
      <c r="Q96" s="10" t="s">
        <v>54</v>
      </c>
      <c r="R96" s="10" t="s">
        <v>55</v>
      </c>
      <c r="S96" s="10" t="s">
        <v>56</v>
      </c>
      <c r="T96" s="10" t="s">
        <v>1241</v>
      </c>
      <c r="U96" s="10" t="s">
        <v>58</v>
      </c>
      <c r="V96" s="11"/>
      <c r="W96" s="10" t="s">
        <v>59</v>
      </c>
      <c r="X96" s="10" t="s">
        <v>60</v>
      </c>
      <c r="Y96" s="11"/>
      <c r="Z96" s="10" t="s">
        <v>99</v>
      </c>
      <c r="AA96" s="10" t="s">
        <v>62</v>
      </c>
      <c r="AB96" s="10" t="s">
        <v>1389</v>
      </c>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row>
    <row r="97" hidden="1">
      <c r="A97" s="8">
        <v>45390.719456018516</v>
      </c>
      <c r="B97" s="9">
        <v>45390.71996527778</v>
      </c>
      <c r="C97" s="10" t="s">
        <v>50</v>
      </c>
      <c r="D97" s="10" t="s">
        <v>1387</v>
      </c>
      <c r="E97" s="10">
        <v>100.0</v>
      </c>
      <c r="F97" s="10">
        <v>43.0</v>
      </c>
      <c r="G97" s="10" t="b">
        <v>1</v>
      </c>
      <c r="H97" s="9">
        <v>45390.71996527778</v>
      </c>
      <c r="I97" s="10" t="s">
        <v>1390</v>
      </c>
      <c r="J97" s="11"/>
      <c r="K97" s="11"/>
      <c r="L97" s="11"/>
      <c r="M97" s="11"/>
      <c r="N97" s="10">
        <v>16.5033</v>
      </c>
      <c r="O97" s="10">
        <v>80.6465</v>
      </c>
      <c r="P97" s="10" t="s">
        <v>53</v>
      </c>
      <c r="Q97" s="10" t="s">
        <v>54</v>
      </c>
      <c r="R97" s="10" t="s">
        <v>55</v>
      </c>
      <c r="S97" s="10" t="s">
        <v>56</v>
      </c>
      <c r="T97" s="10" t="s">
        <v>1241</v>
      </c>
      <c r="U97" s="10" t="s">
        <v>58</v>
      </c>
      <c r="V97" s="11"/>
      <c r="W97" s="10" t="s">
        <v>138</v>
      </c>
      <c r="X97" s="10" t="s">
        <v>60</v>
      </c>
      <c r="Y97" s="11"/>
      <c r="Z97" s="10" t="s">
        <v>99</v>
      </c>
      <c r="AA97" s="10" t="s">
        <v>62</v>
      </c>
      <c r="AB97" s="10" t="s">
        <v>63</v>
      </c>
      <c r="AC97" s="10" t="s">
        <v>151</v>
      </c>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row>
    <row r="98">
      <c r="A98" s="8">
        <v>45390.72002314815</v>
      </c>
      <c r="B98" s="9">
        <v>45390.78138888889</v>
      </c>
      <c r="C98" s="10" t="s">
        <v>50</v>
      </c>
      <c r="D98" s="10" t="s">
        <v>1387</v>
      </c>
      <c r="E98" s="10">
        <v>100.0</v>
      </c>
      <c r="F98" s="10">
        <v>5302.0</v>
      </c>
      <c r="G98" s="10" t="b">
        <v>1</v>
      </c>
      <c r="H98" s="9">
        <v>45390.78140046296</v>
      </c>
      <c r="I98" s="10" t="s">
        <v>1391</v>
      </c>
      <c r="J98" s="11"/>
      <c r="K98" s="11"/>
      <c r="L98" s="11"/>
      <c r="M98" s="11"/>
      <c r="N98" s="10">
        <v>16.5033</v>
      </c>
      <c r="O98" s="10">
        <v>80.6465</v>
      </c>
      <c r="P98" s="10" t="s">
        <v>53</v>
      </c>
      <c r="Q98" s="10" t="s">
        <v>54</v>
      </c>
      <c r="R98" s="10" t="s">
        <v>55</v>
      </c>
      <c r="S98" s="10" t="s">
        <v>56</v>
      </c>
      <c r="T98" s="10" t="s">
        <v>1241</v>
      </c>
      <c r="U98" s="10" t="s">
        <v>58</v>
      </c>
      <c r="V98" s="11"/>
      <c r="W98" s="10" t="s">
        <v>138</v>
      </c>
      <c r="X98" s="10" t="s">
        <v>109</v>
      </c>
      <c r="Y98" s="11"/>
      <c r="Z98" s="10" t="s">
        <v>61</v>
      </c>
      <c r="AA98" s="10" t="s">
        <v>62</v>
      </c>
      <c r="AB98" s="10" t="s">
        <v>63</v>
      </c>
      <c r="AC98" s="10" t="s">
        <v>64</v>
      </c>
      <c r="AD98" s="10" t="s">
        <v>65</v>
      </c>
      <c r="AE98" s="10" t="s">
        <v>66</v>
      </c>
      <c r="AF98" s="10" t="s">
        <v>67</v>
      </c>
      <c r="AG98" s="10" t="s">
        <v>1323</v>
      </c>
      <c r="AH98" s="11"/>
      <c r="AI98" s="10" t="s">
        <v>66</v>
      </c>
      <c r="AJ98" s="10" t="s">
        <v>66</v>
      </c>
      <c r="AK98" s="10" t="s">
        <v>70</v>
      </c>
      <c r="AL98" s="11"/>
      <c r="AM98" s="10" t="s">
        <v>213</v>
      </c>
      <c r="AN98" s="11"/>
      <c r="AO98" s="10" t="s">
        <v>65</v>
      </c>
      <c r="AP98" s="10" t="s">
        <v>66</v>
      </c>
      <c r="AQ98" s="11"/>
      <c r="AR98" s="10" t="s">
        <v>73</v>
      </c>
      <c r="AS98" s="10" t="s">
        <v>72</v>
      </c>
      <c r="AT98" s="10" t="s">
        <v>73</v>
      </c>
      <c r="AU98" s="10" t="s">
        <v>74</v>
      </c>
      <c r="AV98" s="10" t="s">
        <v>73</v>
      </c>
      <c r="AW98" s="10" t="s">
        <v>73</v>
      </c>
      <c r="AX98" s="10" t="s">
        <v>65</v>
      </c>
      <c r="AY98" s="10" t="s">
        <v>69</v>
      </c>
      <c r="AZ98" s="10" t="s">
        <v>1298</v>
      </c>
      <c r="BA98" s="10" t="s">
        <v>1392</v>
      </c>
      <c r="BB98" s="11"/>
      <c r="BC98" s="10" t="s">
        <v>87</v>
      </c>
      <c r="BD98" s="10" t="s">
        <v>1393</v>
      </c>
      <c r="BE98" s="10">
        <v>8532.0</v>
      </c>
    </row>
    <row r="99" hidden="1">
      <c r="A99" s="8">
        <v>45390.72052083333</v>
      </c>
      <c r="B99" s="9">
        <v>45390.72372685185</v>
      </c>
      <c r="C99" s="10" t="s">
        <v>50</v>
      </c>
      <c r="D99" s="10" t="s">
        <v>1394</v>
      </c>
      <c r="E99" s="10">
        <v>29.0</v>
      </c>
      <c r="F99" s="10">
        <v>277.0</v>
      </c>
      <c r="G99" s="10" t="b">
        <v>0</v>
      </c>
      <c r="H99" s="9">
        <v>45397.72375</v>
      </c>
      <c r="I99" s="10" t="s">
        <v>1395</v>
      </c>
      <c r="J99" s="11"/>
      <c r="K99" s="11"/>
      <c r="L99" s="11"/>
      <c r="M99" s="11"/>
      <c r="N99" s="11"/>
      <c r="O99" s="11"/>
      <c r="P99" s="10" t="s">
        <v>53</v>
      </c>
      <c r="Q99" s="10" t="s">
        <v>54</v>
      </c>
      <c r="R99" s="10" t="s">
        <v>55</v>
      </c>
      <c r="S99" s="10" t="s">
        <v>56</v>
      </c>
      <c r="T99" s="10" t="s">
        <v>1241</v>
      </c>
      <c r="U99" s="10" t="s">
        <v>58</v>
      </c>
      <c r="V99" s="11"/>
      <c r="W99" s="10" t="s">
        <v>59</v>
      </c>
      <c r="X99" s="10" t="s">
        <v>92</v>
      </c>
      <c r="Y99" s="11"/>
      <c r="Z99" s="10" t="s">
        <v>61</v>
      </c>
      <c r="AA99" s="10" t="s">
        <v>112</v>
      </c>
      <c r="AB99" s="10" t="s">
        <v>63</v>
      </c>
      <c r="AC99" s="10" t="s">
        <v>168</v>
      </c>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row>
    <row r="100">
      <c r="A100" s="8">
        <v>45390.72295138889</v>
      </c>
      <c r="B100" s="9">
        <v>45390.733831018515</v>
      </c>
      <c r="C100" s="10" t="s">
        <v>50</v>
      </c>
      <c r="D100" s="10" t="s">
        <v>1396</v>
      </c>
      <c r="E100" s="10">
        <v>100.0</v>
      </c>
      <c r="F100" s="10">
        <v>940.0</v>
      </c>
      <c r="G100" s="10" t="b">
        <v>1</v>
      </c>
      <c r="H100" s="9">
        <v>45390.73384259259</v>
      </c>
      <c r="I100" s="10" t="s">
        <v>1397</v>
      </c>
      <c r="J100" s="11"/>
      <c r="K100" s="11"/>
      <c r="L100" s="11"/>
      <c r="M100" s="11"/>
      <c r="N100" s="10">
        <v>41.6786</v>
      </c>
      <c r="O100" s="10">
        <v>-85.9579</v>
      </c>
      <c r="P100" s="10" t="s">
        <v>53</v>
      </c>
      <c r="Q100" s="10" t="s">
        <v>54</v>
      </c>
      <c r="R100" s="10" t="s">
        <v>55</v>
      </c>
      <c r="S100" s="10" t="s">
        <v>98</v>
      </c>
      <c r="T100" s="10" t="s">
        <v>108</v>
      </c>
      <c r="U100" s="10" t="s">
        <v>78</v>
      </c>
      <c r="V100" s="11"/>
      <c r="W100" s="10" t="s">
        <v>79</v>
      </c>
      <c r="X100" s="10" t="s">
        <v>80</v>
      </c>
      <c r="Y100" s="11"/>
      <c r="Z100" s="10" t="s">
        <v>81</v>
      </c>
      <c r="AA100" s="10" t="s">
        <v>112</v>
      </c>
      <c r="AB100" s="10" t="s">
        <v>63</v>
      </c>
      <c r="AC100" s="10" t="s">
        <v>64</v>
      </c>
      <c r="AD100" s="10" t="s">
        <v>65</v>
      </c>
      <c r="AE100" s="10" t="s">
        <v>66</v>
      </c>
      <c r="AF100" s="10" t="s">
        <v>1292</v>
      </c>
      <c r="AG100" s="10" t="s">
        <v>68</v>
      </c>
      <c r="AH100" s="11"/>
      <c r="AI100" s="10" t="s">
        <v>66</v>
      </c>
      <c r="AJ100" s="10" t="s">
        <v>69</v>
      </c>
      <c r="AK100" s="11"/>
      <c r="AL100" s="10" t="s">
        <v>146</v>
      </c>
      <c r="AM100" s="10" t="s">
        <v>973</v>
      </c>
      <c r="AN100" s="11"/>
      <c r="AO100" s="10" t="s">
        <v>66</v>
      </c>
      <c r="AP100" s="10" t="s">
        <v>66</v>
      </c>
      <c r="AQ100" s="11"/>
      <c r="AR100" s="10" t="s">
        <v>73</v>
      </c>
      <c r="AS100" s="10" t="s">
        <v>74</v>
      </c>
      <c r="AT100" s="10" t="s">
        <v>73</v>
      </c>
      <c r="AU100" s="10" t="s">
        <v>72</v>
      </c>
      <c r="AV100" s="10" t="s">
        <v>72</v>
      </c>
      <c r="AW100" s="10" t="s">
        <v>73</v>
      </c>
      <c r="AX100" s="10" t="s">
        <v>65</v>
      </c>
      <c r="AY100" s="10" t="s">
        <v>65</v>
      </c>
      <c r="AZ100" s="10" t="s">
        <v>1298</v>
      </c>
      <c r="BA100" s="10" t="s">
        <v>232</v>
      </c>
      <c r="BB100" s="11"/>
      <c r="BC100" s="10" t="s">
        <v>87</v>
      </c>
      <c r="BD100" s="11"/>
      <c r="BE100" s="10">
        <v>5489.0</v>
      </c>
    </row>
    <row r="101" hidden="1">
      <c r="A101" s="8">
        <v>45390.72329861111</v>
      </c>
      <c r="B101" s="9">
        <v>45390.72509259259</v>
      </c>
      <c r="C101" s="10" t="s">
        <v>50</v>
      </c>
      <c r="D101" s="10" t="s">
        <v>1398</v>
      </c>
      <c r="E101" s="10">
        <v>100.0</v>
      </c>
      <c r="F101" s="10">
        <v>155.0</v>
      </c>
      <c r="G101" s="10" t="b">
        <v>1</v>
      </c>
      <c r="H101" s="9">
        <v>45390.72510416667</v>
      </c>
      <c r="I101" s="10" t="s">
        <v>1399</v>
      </c>
      <c r="J101" s="11"/>
      <c r="K101" s="11"/>
      <c r="L101" s="11"/>
      <c r="M101" s="11"/>
      <c r="N101" s="10">
        <v>30.2903</v>
      </c>
      <c r="O101" s="10">
        <v>-81.5092</v>
      </c>
      <c r="P101" s="10" t="s">
        <v>53</v>
      </c>
      <c r="Q101" s="10" t="s">
        <v>54</v>
      </c>
      <c r="R101" s="10" t="s">
        <v>55</v>
      </c>
      <c r="S101" s="10" t="s">
        <v>98</v>
      </c>
      <c r="T101" s="10" t="s">
        <v>108</v>
      </c>
      <c r="U101" s="10" t="s">
        <v>78</v>
      </c>
      <c r="V101" s="11"/>
      <c r="W101" s="10" t="s">
        <v>59</v>
      </c>
      <c r="X101" s="10" t="s">
        <v>80</v>
      </c>
      <c r="Y101" s="11"/>
      <c r="Z101" s="10" t="s">
        <v>99</v>
      </c>
      <c r="AA101" s="10" t="s">
        <v>100</v>
      </c>
      <c r="AB101" s="10" t="s">
        <v>990</v>
      </c>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row>
    <row r="102" hidden="1">
      <c r="A102" s="8">
        <v>45390.72398148148</v>
      </c>
      <c r="B102" s="9">
        <v>45390.72938657407</v>
      </c>
      <c r="C102" s="10" t="s">
        <v>50</v>
      </c>
      <c r="D102" s="10" t="s">
        <v>1394</v>
      </c>
      <c r="E102" s="10">
        <v>100.0</v>
      </c>
      <c r="F102" s="10">
        <v>467.0</v>
      </c>
      <c r="G102" s="10" t="b">
        <v>1</v>
      </c>
      <c r="H102" s="9">
        <v>45390.72939814815</v>
      </c>
      <c r="I102" s="10" t="s">
        <v>1400</v>
      </c>
      <c r="J102" s="11"/>
      <c r="K102" s="11"/>
      <c r="L102" s="11"/>
      <c r="M102" s="11"/>
      <c r="N102" s="10">
        <v>9.9327</v>
      </c>
      <c r="O102" s="10">
        <v>78.1141</v>
      </c>
      <c r="P102" s="10" t="s">
        <v>53</v>
      </c>
      <c r="Q102" s="10" t="s">
        <v>54</v>
      </c>
      <c r="R102" s="10" t="s">
        <v>55</v>
      </c>
      <c r="S102" s="10" t="s">
        <v>56</v>
      </c>
      <c r="T102" s="10" t="s">
        <v>1241</v>
      </c>
      <c r="U102" s="10" t="s">
        <v>58</v>
      </c>
      <c r="V102" s="11"/>
      <c r="W102" s="10" t="s">
        <v>59</v>
      </c>
      <c r="X102" s="10" t="s">
        <v>109</v>
      </c>
      <c r="Y102" s="11"/>
      <c r="Z102" s="10" t="s">
        <v>61</v>
      </c>
      <c r="AA102" s="10" t="s">
        <v>112</v>
      </c>
      <c r="AB102" s="10" t="s">
        <v>63</v>
      </c>
      <c r="AC102" s="10" t="s">
        <v>64</v>
      </c>
      <c r="AD102" s="10" t="s">
        <v>65</v>
      </c>
      <c r="AE102" s="10" t="s">
        <v>66</v>
      </c>
      <c r="AF102" s="10" t="s">
        <v>1401</v>
      </c>
      <c r="AG102" s="10" t="s">
        <v>1323</v>
      </c>
      <c r="AH102" s="11"/>
      <c r="AI102" s="10" t="s">
        <v>66</v>
      </c>
      <c r="AJ102" s="10" t="s">
        <v>66</v>
      </c>
      <c r="AK102" s="10" t="s">
        <v>70</v>
      </c>
      <c r="AL102" s="11"/>
      <c r="AM102" s="10" t="s">
        <v>998</v>
      </c>
      <c r="AN102" s="11"/>
      <c r="AO102" s="10" t="s">
        <v>65</v>
      </c>
      <c r="AP102" s="10" t="s">
        <v>66</v>
      </c>
      <c r="AQ102" s="11"/>
      <c r="AR102" s="10" t="s">
        <v>74</v>
      </c>
      <c r="AS102" s="10" t="s">
        <v>73</v>
      </c>
      <c r="AT102" s="10" t="s">
        <v>73</v>
      </c>
      <c r="AU102" s="10" t="s">
        <v>74</v>
      </c>
      <c r="AV102" s="10" t="s">
        <v>73</v>
      </c>
      <c r="AW102" s="10" t="s">
        <v>74</v>
      </c>
      <c r="AX102" s="10" t="s">
        <v>65</v>
      </c>
      <c r="AY102" s="10" t="s">
        <v>65</v>
      </c>
      <c r="AZ102" s="10" t="s">
        <v>1253</v>
      </c>
      <c r="BA102" s="10" t="s">
        <v>1402</v>
      </c>
      <c r="BB102" s="11"/>
      <c r="BC102" s="10" t="s">
        <v>1299</v>
      </c>
      <c r="BD102" s="10" t="s">
        <v>1403</v>
      </c>
      <c r="BE102" s="10">
        <v>7876.0</v>
      </c>
    </row>
    <row r="103" hidden="1">
      <c r="A103" s="8">
        <v>45390.72416666667</v>
      </c>
      <c r="B103" s="9">
        <v>45391.55672453704</v>
      </c>
      <c r="C103" s="10" t="s">
        <v>50</v>
      </c>
      <c r="D103" s="10" t="s">
        <v>1404</v>
      </c>
      <c r="E103" s="10">
        <v>29.0</v>
      </c>
      <c r="F103" s="10">
        <v>71932.0</v>
      </c>
      <c r="G103" s="10" t="b">
        <v>0</v>
      </c>
      <c r="H103" s="9">
        <v>45398.55939814815</v>
      </c>
      <c r="I103" s="10" t="s">
        <v>1405</v>
      </c>
      <c r="J103" s="11"/>
      <c r="K103" s="11"/>
      <c r="L103" s="11"/>
      <c r="M103" s="11"/>
      <c r="N103" s="11"/>
      <c r="O103" s="11"/>
      <c r="P103" s="10" t="s">
        <v>53</v>
      </c>
      <c r="Q103" s="10" t="s">
        <v>54</v>
      </c>
      <c r="R103" s="10" t="s">
        <v>55</v>
      </c>
      <c r="S103" s="10" t="s">
        <v>56</v>
      </c>
      <c r="T103" s="10" t="s">
        <v>108</v>
      </c>
      <c r="U103" s="10" t="s">
        <v>78</v>
      </c>
      <c r="V103" s="11"/>
      <c r="W103" s="10" t="s">
        <v>59</v>
      </c>
      <c r="X103" s="10" t="s">
        <v>80</v>
      </c>
      <c r="Y103" s="11"/>
      <c r="Z103" s="10" t="s">
        <v>81</v>
      </c>
      <c r="AA103" s="10" t="s">
        <v>100</v>
      </c>
      <c r="AB103" s="10" t="s">
        <v>63</v>
      </c>
      <c r="AC103" s="10" t="s">
        <v>151</v>
      </c>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row>
    <row r="104">
      <c r="A104" s="8">
        <v>45390.72789351852</v>
      </c>
      <c r="B104" s="9">
        <v>45390.735</v>
      </c>
      <c r="C104" s="10" t="s">
        <v>50</v>
      </c>
      <c r="D104" s="10" t="s">
        <v>1406</v>
      </c>
      <c r="E104" s="10">
        <v>100.0</v>
      </c>
      <c r="F104" s="10">
        <v>613.0</v>
      </c>
      <c r="G104" s="10" t="b">
        <v>1</v>
      </c>
      <c r="H104" s="9">
        <v>45390.735</v>
      </c>
      <c r="I104" s="10" t="s">
        <v>1407</v>
      </c>
      <c r="J104" s="11"/>
      <c r="K104" s="11"/>
      <c r="L104" s="11"/>
      <c r="M104" s="11"/>
      <c r="N104" s="10">
        <v>33.7237</v>
      </c>
      <c r="O104" s="10">
        <v>-116.3803</v>
      </c>
      <c r="P104" s="10" t="s">
        <v>53</v>
      </c>
      <c r="Q104" s="10" t="s">
        <v>54</v>
      </c>
      <c r="R104" s="10" t="s">
        <v>55</v>
      </c>
      <c r="S104" s="10" t="s">
        <v>98</v>
      </c>
      <c r="T104" s="10" t="s">
        <v>108</v>
      </c>
      <c r="U104" s="10" t="s">
        <v>78</v>
      </c>
      <c r="V104" s="11"/>
      <c r="W104" s="10" t="s">
        <v>138</v>
      </c>
      <c r="X104" s="10" t="s">
        <v>80</v>
      </c>
      <c r="Y104" s="11"/>
      <c r="Z104" s="10" t="s">
        <v>81</v>
      </c>
      <c r="AA104" s="10" t="s">
        <v>93</v>
      </c>
      <c r="AB104" s="10" t="s">
        <v>63</v>
      </c>
      <c r="AC104" s="10" t="s">
        <v>64</v>
      </c>
      <c r="AD104" s="10" t="s">
        <v>66</v>
      </c>
      <c r="AE104" s="10" t="s">
        <v>66</v>
      </c>
      <c r="AF104" s="10" t="s">
        <v>83</v>
      </c>
      <c r="AG104" s="11"/>
      <c r="AH104" s="11"/>
      <c r="AI104" s="10" t="s">
        <v>66</v>
      </c>
      <c r="AJ104" s="10" t="s">
        <v>69</v>
      </c>
      <c r="AK104" s="11"/>
      <c r="AL104" s="10" t="s">
        <v>70</v>
      </c>
      <c r="AM104" s="10" t="s">
        <v>973</v>
      </c>
      <c r="AN104" s="11"/>
      <c r="AO104" s="10" t="s">
        <v>66</v>
      </c>
      <c r="AP104" s="10" t="s">
        <v>66</v>
      </c>
      <c r="AQ104" s="11"/>
      <c r="AR104" s="10" t="s">
        <v>74</v>
      </c>
      <c r="AS104" s="10" t="s">
        <v>74</v>
      </c>
      <c r="AT104" s="10" t="s">
        <v>72</v>
      </c>
      <c r="AU104" s="10" t="s">
        <v>72</v>
      </c>
      <c r="AV104" s="10" t="s">
        <v>74</v>
      </c>
      <c r="AW104" s="10" t="s">
        <v>74</v>
      </c>
      <c r="AX104" s="10" t="s">
        <v>69</v>
      </c>
      <c r="AY104" s="10" t="s">
        <v>65</v>
      </c>
      <c r="AZ104" s="10" t="s">
        <v>1253</v>
      </c>
      <c r="BA104" s="10" t="s">
        <v>963</v>
      </c>
      <c r="BB104" s="11"/>
      <c r="BC104" s="10" t="s">
        <v>87</v>
      </c>
      <c r="BD104" s="10" t="s">
        <v>140</v>
      </c>
      <c r="BE104" s="10">
        <v>1705.0</v>
      </c>
    </row>
    <row r="105">
      <c r="A105" s="8">
        <v>45390.73112268518</v>
      </c>
      <c r="B105" s="9">
        <v>45390.746979166666</v>
      </c>
      <c r="C105" s="10" t="s">
        <v>50</v>
      </c>
      <c r="D105" s="10" t="s">
        <v>1408</v>
      </c>
      <c r="E105" s="10">
        <v>100.0</v>
      </c>
      <c r="F105" s="10">
        <v>1369.0</v>
      </c>
      <c r="G105" s="10" t="b">
        <v>1</v>
      </c>
      <c r="H105" s="9">
        <v>45390.746979166666</v>
      </c>
      <c r="I105" s="10" t="s">
        <v>1409</v>
      </c>
      <c r="J105" s="11"/>
      <c r="K105" s="11"/>
      <c r="L105" s="11"/>
      <c r="M105" s="11"/>
      <c r="N105" s="10">
        <v>26.4969</v>
      </c>
      <c r="O105" s="10">
        <v>80.3246</v>
      </c>
      <c r="P105" s="10" t="s">
        <v>53</v>
      </c>
      <c r="Q105" s="10" t="s">
        <v>54</v>
      </c>
      <c r="R105" s="10" t="s">
        <v>55</v>
      </c>
      <c r="S105" s="10" t="s">
        <v>98</v>
      </c>
      <c r="T105" s="10" t="s">
        <v>108</v>
      </c>
      <c r="U105" s="10" t="s">
        <v>58</v>
      </c>
      <c r="V105" s="11"/>
      <c r="W105" s="10" t="s">
        <v>138</v>
      </c>
      <c r="X105" s="10" t="s">
        <v>92</v>
      </c>
      <c r="Y105" s="11"/>
      <c r="Z105" s="10" t="s">
        <v>99</v>
      </c>
      <c r="AA105" s="10" t="s">
        <v>100</v>
      </c>
      <c r="AB105" s="10" t="s">
        <v>63</v>
      </c>
      <c r="AC105" s="10" t="s">
        <v>64</v>
      </c>
      <c r="AD105" s="10" t="s">
        <v>66</v>
      </c>
      <c r="AE105" s="10" t="s">
        <v>66</v>
      </c>
      <c r="AF105" s="10" t="s">
        <v>189</v>
      </c>
      <c r="AG105" s="11"/>
      <c r="AH105" s="11"/>
      <c r="AI105" s="10" t="s">
        <v>66</v>
      </c>
      <c r="AJ105" s="10" t="s">
        <v>69</v>
      </c>
      <c r="AK105" s="11"/>
      <c r="AL105" s="10" t="s">
        <v>84</v>
      </c>
      <c r="AM105" s="10" t="s">
        <v>124</v>
      </c>
      <c r="AN105" s="11"/>
      <c r="AO105" s="10" t="s">
        <v>66</v>
      </c>
      <c r="AP105" s="10" t="s">
        <v>66</v>
      </c>
      <c r="AQ105" s="11"/>
      <c r="AR105" s="10" t="s">
        <v>74</v>
      </c>
      <c r="AS105" s="10" t="s">
        <v>74</v>
      </c>
      <c r="AT105" s="10" t="s">
        <v>74</v>
      </c>
      <c r="AU105" s="10" t="s">
        <v>113</v>
      </c>
      <c r="AV105" s="10" t="s">
        <v>74</v>
      </c>
      <c r="AW105" s="10" t="s">
        <v>74</v>
      </c>
      <c r="AX105" s="10" t="s">
        <v>69</v>
      </c>
      <c r="AY105" s="10" t="s">
        <v>66</v>
      </c>
      <c r="AZ105" s="10" t="s">
        <v>1253</v>
      </c>
      <c r="BA105" s="10" t="s">
        <v>197</v>
      </c>
      <c r="BB105" s="11"/>
      <c r="BC105" s="10" t="s">
        <v>87</v>
      </c>
      <c r="BD105" s="10" t="s">
        <v>1410</v>
      </c>
      <c r="BE105" s="10">
        <v>2787.0</v>
      </c>
    </row>
    <row r="106" hidden="1">
      <c r="A106" s="8">
        <v>45390.77997685185</v>
      </c>
      <c r="B106" s="9">
        <v>45390.79256944444</v>
      </c>
      <c r="C106" s="10" t="s">
        <v>50</v>
      </c>
      <c r="D106" s="10" t="s">
        <v>1411</v>
      </c>
      <c r="E106" s="10">
        <v>100.0</v>
      </c>
      <c r="F106" s="10">
        <v>1087.0</v>
      </c>
      <c r="G106" s="10" t="b">
        <v>1</v>
      </c>
      <c r="H106" s="9">
        <v>45390.79258101852</v>
      </c>
      <c r="I106" s="10" t="s">
        <v>1412</v>
      </c>
      <c r="J106" s="11"/>
      <c r="K106" s="11"/>
      <c r="L106" s="11"/>
      <c r="M106" s="11"/>
      <c r="N106" s="10">
        <v>11.0142</v>
      </c>
      <c r="O106" s="10">
        <v>76.9941</v>
      </c>
      <c r="P106" s="10" t="s">
        <v>53</v>
      </c>
      <c r="Q106" s="10" t="s">
        <v>54</v>
      </c>
      <c r="R106" s="10" t="s">
        <v>55</v>
      </c>
      <c r="S106" s="10" t="s">
        <v>56</v>
      </c>
      <c r="T106" s="10" t="s">
        <v>108</v>
      </c>
      <c r="U106" s="10" t="s">
        <v>58</v>
      </c>
      <c r="V106" s="11"/>
      <c r="W106" s="10" t="s">
        <v>138</v>
      </c>
      <c r="X106" s="10" t="s">
        <v>80</v>
      </c>
      <c r="Y106" s="11"/>
      <c r="Z106" s="10" t="s">
        <v>61</v>
      </c>
      <c r="AA106" s="10" t="s">
        <v>100</v>
      </c>
      <c r="AB106" s="10" t="s">
        <v>63</v>
      </c>
      <c r="AC106" s="10" t="s">
        <v>64</v>
      </c>
      <c r="AD106" s="10" t="s">
        <v>65</v>
      </c>
      <c r="AE106" s="10" t="s">
        <v>66</v>
      </c>
      <c r="AF106" s="10" t="s">
        <v>83</v>
      </c>
      <c r="AG106" s="11"/>
      <c r="AH106" s="11"/>
      <c r="AI106" s="10" t="s">
        <v>66</v>
      </c>
      <c r="AJ106" s="10" t="s">
        <v>69</v>
      </c>
      <c r="AK106" s="11"/>
      <c r="AL106" s="10" t="s">
        <v>70</v>
      </c>
      <c r="AM106" s="10" t="s">
        <v>131</v>
      </c>
      <c r="AN106" s="11"/>
      <c r="AO106" s="10" t="s">
        <v>66</v>
      </c>
      <c r="AP106" s="10" t="s">
        <v>66</v>
      </c>
      <c r="AQ106" s="11"/>
      <c r="AR106" s="10" t="s">
        <v>74</v>
      </c>
      <c r="AS106" s="10" t="s">
        <v>74</v>
      </c>
      <c r="AT106" s="10" t="s">
        <v>72</v>
      </c>
      <c r="AU106" s="10" t="s">
        <v>72</v>
      </c>
      <c r="AV106" s="10" t="s">
        <v>72</v>
      </c>
      <c r="AW106" s="10" t="s">
        <v>74</v>
      </c>
      <c r="AX106" s="10" t="s">
        <v>69</v>
      </c>
      <c r="AY106" s="10" t="s">
        <v>66</v>
      </c>
      <c r="AZ106" s="10" t="s">
        <v>1298</v>
      </c>
      <c r="BA106" s="10" t="s">
        <v>148</v>
      </c>
      <c r="BB106" s="11"/>
      <c r="BC106" s="10" t="s">
        <v>1413</v>
      </c>
      <c r="BD106" s="10" t="s">
        <v>1414</v>
      </c>
      <c r="BE106" s="10">
        <v>1048.0</v>
      </c>
    </row>
    <row r="107" hidden="1">
      <c r="A107" s="8">
        <v>45390.780856481484</v>
      </c>
      <c r="B107" s="9">
        <v>45390.782430555555</v>
      </c>
      <c r="C107" s="10" t="s">
        <v>50</v>
      </c>
      <c r="D107" s="10" t="s">
        <v>1415</v>
      </c>
      <c r="E107" s="10">
        <v>100.0</v>
      </c>
      <c r="F107" s="10">
        <v>135.0</v>
      </c>
      <c r="G107" s="10" t="b">
        <v>1</v>
      </c>
      <c r="H107" s="9">
        <v>45390.782430555555</v>
      </c>
      <c r="I107" s="10" t="s">
        <v>1416</v>
      </c>
      <c r="J107" s="11"/>
      <c r="K107" s="11"/>
      <c r="L107" s="11"/>
      <c r="M107" s="11"/>
      <c r="N107" s="10">
        <v>44.5458</v>
      </c>
      <c r="O107" s="10">
        <v>-88.1019</v>
      </c>
      <c r="P107" s="10" t="s">
        <v>53</v>
      </c>
      <c r="Q107" s="10" t="s">
        <v>54</v>
      </c>
      <c r="R107" s="10" t="s">
        <v>55</v>
      </c>
      <c r="S107" s="10" t="s">
        <v>98</v>
      </c>
      <c r="T107" s="10" t="s">
        <v>160</v>
      </c>
      <c r="U107" s="10" t="s">
        <v>78</v>
      </c>
      <c r="V107" s="11"/>
      <c r="W107" s="10" t="s">
        <v>138</v>
      </c>
      <c r="X107" s="10" t="s">
        <v>92</v>
      </c>
      <c r="Y107" s="11"/>
      <c r="Z107" s="10" t="s">
        <v>81</v>
      </c>
      <c r="AA107" s="10" t="s">
        <v>100</v>
      </c>
      <c r="AB107" s="10" t="s">
        <v>63</v>
      </c>
      <c r="AC107" s="10" t="s">
        <v>151</v>
      </c>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row>
    <row r="108" hidden="1">
      <c r="A108" s="8">
        <v>45390.78105324074</v>
      </c>
      <c r="B108" s="9">
        <v>45390.81141203704</v>
      </c>
      <c r="C108" s="10" t="s">
        <v>50</v>
      </c>
      <c r="D108" s="10" t="s">
        <v>1417</v>
      </c>
      <c r="E108" s="10">
        <v>20.0</v>
      </c>
      <c r="F108" s="10">
        <v>2623.0</v>
      </c>
      <c r="G108" s="10" t="b">
        <v>0</v>
      </c>
      <c r="H108" s="9">
        <v>45397.81144675926</v>
      </c>
      <c r="I108" s="10" t="s">
        <v>1418</v>
      </c>
      <c r="J108" s="11"/>
      <c r="K108" s="11"/>
      <c r="L108" s="11"/>
      <c r="M108" s="11"/>
      <c r="N108" s="11"/>
      <c r="O108" s="11"/>
      <c r="P108" s="10" t="s">
        <v>53</v>
      </c>
      <c r="Q108" s="10" t="s">
        <v>54</v>
      </c>
      <c r="R108" s="10" t="s">
        <v>55</v>
      </c>
      <c r="S108" s="10" t="s">
        <v>98</v>
      </c>
      <c r="T108" s="10" t="s">
        <v>1241</v>
      </c>
      <c r="U108" s="10" t="s">
        <v>58</v>
      </c>
      <c r="V108" s="11"/>
      <c r="W108" s="10" t="s">
        <v>59</v>
      </c>
      <c r="X108" s="10" t="s">
        <v>92</v>
      </c>
      <c r="Y108" s="11"/>
      <c r="Z108" s="10" t="s">
        <v>99</v>
      </c>
      <c r="AA108" s="10" t="s">
        <v>100</v>
      </c>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row>
    <row r="109" hidden="1">
      <c r="A109" s="8">
        <v>45390.78145833333</v>
      </c>
      <c r="B109" s="9">
        <v>45390.784583333334</v>
      </c>
      <c r="C109" s="10" t="s">
        <v>50</v>
      </c>
      <c r="D109" s="10" t="s">
        <v>1419</v>
      </c>
      <c r="E109" s="10">
        <v>24.0</v>
      </c>
      <c r="F109" s="10">
        <v>269.0</v>
      </c>
      <c r="G109" s="10" t="b">
        <v>0</v>
      </c>
      <c r="H109" s="9">
        <v>45397.78459490741</v>
      </c>
      <c r="I109" s="10" t="s">
        <v>1420</v>
      </c>
      <c r="J109" s="11"/>
      <c r="K109" s="11"/>
      <c r="L109" s="11"/>
      <c r="M109" s="11"/>
      <c r="N109" s="11"/>
      <c r="O109" s="11"/>
      <c r="P109" s="10" t="s">
        <v>53</v>
      </c>
      <c r="Q109" s="10" t="s">
        <v>54</v>
      </c>
      <c r="R109" s="10" t="s">
        <v>55</v>
      </c>
      <c r="S109" s="10" t="s">
        <v>56</v>
      </c>
      <c r="T109" s="10" t="s">
        <v>1241</v>
      </c>
      <c r="U109" s="10" t="s">
        <v>78</v>
      </c>
      <c r="V109" s="11"/>
      <c r="W109" s="10" t="s">
        <v>59</v>
      </c>
      <c r="X109" s="10" t="s">
        <v>92</v>
      </c>
      <c r="Y109" s="11"/>
      <c r="Z109" s="10" t="s">
        <v>99</v>
      </c>
      <c r="AA109" s="10" t="s">
        <v>100</v>
      </c>
      <c r="AB109" s="10" t="s">
        <v>1389</v>
      </c>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row>
    <row r="110">
      <c r="A110" s="8">
        <v>45390.782002314816</v>
      </c>
      <c r="B110" s="9">
        <v>45390.7968287037</v>
      </c>
      <c r="C110" s="10" t="s">
        <v>50</v>
      </c>
      <c r="D110" s="10" t="s">
        <v>1421</v>
      </c>
      <c r="E110" s="10">
        <v>100.0</v>
      </c>
      <c r="F110" s="10">
        <v>1280.0</v>
      </c>
      <c r="G110" s="10" t="b">
        <v>1</v>
      </c>
      <c r="H110" s="9">
        <v>45390.7968287037</v>
      </c>
      <c r="I110" s="10" t="s">
        <v>1422</v>
      </c>
      <c r="J110" s="11"/>
      <c r="K110" s="11"/>
      <c r="L110" s="11"/>
      <c r="M110" s="11"/>
      <c r="N110" s="10">
        <v>44.3233</v>
      </c>
      <c r="O110" s="10">
        <v>-69.7687</v>
      </c>
      <c r="P110" s="10" t="s">
        <v>53</v>
      </c>
      <c r="Q110" s="10" t="s">
        <v>54</v>
      </c>
      <c r="R110" s="10" t="s">
        <v>55</v>
      </c>
      <c r="S110" s="10" t="s">
        <v>98</v>
      </c>
      <c r="T110" s="10" t="s">
        <v>108</v>
      </c>
      <c r="U110" s="10" t="s">
        <v>78</v>
      </c>
      <c r="V110" s="11"/>
      <c r="W110" s="10" t="s">
        <v>79</v>
      </c>
      <c r="X110" s="10" t="s">
        <v>80</v>
      </c>
      <c r="Y110" s="11"/>
      <c r="Z110" s="10" t="s">
        <v>61</v>
      </c>
      <c r="AA110" s="10" t="s">
        <v>93</v>
      </c>
      <c r="AB110" s="10" t="s">
        <v>63</v>
      </c>
      <c r="AC110" s="10" t="s">
        <v>64</v>
      </c>
      <c r="AD110" s="10" t="s">
        <v>65</v>
      </c>
      <c r="AE110" s="10" t="s">
        <v>66</v>
      </c>
      <c r="AF110" s="10" t="s">
        <v>189</v>
      </c>
      <c r="AG110" s="11"/>
      <c r="AH110" s="11"/>
      <c r="AI110" s="10" t="s">
        <v>69</v>
      </c>
      <c r="AJ110" s="10" t="s">
        <v>69</v>
      </c>
      <c r="AK110" s="11"/>
      <c r="AL110" s="10" t="s">
        <v>123</v>
      </c>
      <c r="AM110" s="10" t="s">
        <v>147</v>
      </c>
      <c r="AN110" s="11"/>
      <c r="AO110" s="10" t="s">
        <v>69</v>
      </c>
      <c r="AP110" s="10" t="s">
        <v>66</v>
      </c>
      <c r="AQ110" s="11"/>
      <c r="AR110" s="10" t="s">
        <v>73</v>
      </c>
      <c r="AS110" s="10" t="s">
        <v>74</v>
      </c>
      <c r="AT110" s="10" t="s">
        <v>74</v>
      </c>
      <c r="AU110" s="10" t="s">
        <v>72</v>
      </c>
      <c r="AV110" s="10" t="s">
        <v>72</v>
      </c>
      <c r="AW110" s="10" t="s">
        <v>74</v>
      </c>
      <c r="AX110" s="10" t="s">
        <v>69</v>
      </c>
      <c r="AY110" s="10" t="s">
        <v>66</v>
      </c>
      <c r="AZ110" s="10" t="s">
        <v>1253</v>
      </c>
      <c r="BA110" s="10" t="s">
        <v>1423</v>
      </c>
      <c r="BB110" s="11"/>
      <c r="BC110" s="10" t="s">
        <v>87</v>
      </c>
      <c r="BD110" s="10" t="s">
        <v>140</v>
      </c>
      <c r="BE110" s="10">
        <v>8094.0</v>
      </c>
    </row>
    <row r="111">
      <c r="A111" s="8">
        <v>45390.782013888886</v>
      </c>
      <c r="B111" s="9">
        <v>45390.800671296296</v>
      </c>
      <c r="C111" s="10" t="s">
        <v>50</v>
      </c>
      <c r="D111" s="10" t="s">
        <v>1424</v>
      </c>
      <c r="E111" s="10">
        <v>100.0</v>
      </c>
      <c r="F111" s="10">
        <v>1612.0</v>
      </c>
      <c r="G111" s="10" t="b">
        <v>1</v>
      </c>
      <c r="H111" s="9">
        <v>45390.80068287037</v>
      </c>
      <c r="I111" s="10" t="s">
        <v>1425</v>
      </c>
      <c r="J111" s="11"/>
      <c r="K111" s="11"/>
      <c r="L111" s="11"/>
      <c r="M111" s="11"/>
      <c r="N111" s="10">
        <v>12.8996</v>
      </c>
      <c r="O111" s="10">
        <v>80.2209</v>
      </c>
      <c r="P111" s="10" t="s">
        <v>53</v>
      </c>
      <c r="Q111" s="10" t="s">
        <v>54</v>
      </c>
      <c r="R111" s="10" t="s">
        <v>55</v>
      </c>
      <c r="S111" s="10" t="s">
        <v>98</v>
      </c>
      <c r="T111" s="10" t="s">
        <v>1241</v>
      </c>
      <c r="U111" s="10" t="s">
        <v>58</v>
      </c>
      <c r="V111" s="11"/>
      <c r="W111" s="10" t="s">
        <v>138</v>
      </c>
      <c r="X111" s="10" t="s">
        <v>92</v>
      </c>
      <c r="Y111" s="11"/>
      <c r="Z111" s="10" t="s">
        <v>61</v>
      </c>
      <c r="AA111" s="10" t="s">
        <v>62</v>
      </c>
      <c r="AB111" s="10" t="s">
        <v>63</v>
      </c>
      <c r="AC111" s="10" t="s">
        <v>64</v>
      </c>
      <c r="AD111" s="10" t="s">
        <v>66</v>
      </c>
      <c r="AE111" s="10" t="s">
        <v>66</v>
      </c>
      <c r="AF111" s="10" t="s">
        <v>83</v>
      </c>
      <c r="AG111" s="11"/>
      <c r="AH111" s="11"/>
      <c r="AI111" s="10" t="s">
        <v>66</v>
      </c>
      <c r="AJ111" s="10" t="s">
        <v>66</v>
      </c>
      <c r="AK111" s="10" t="s">
        <v>123</v>
      </c>
      <c r="AL111" s="11"/>
      <c r="AM111" s="10" t="s">
        <v>161</v>
      </c>
      <c r="AN111" s="11"/>
      <c r="AO111" s="10" t="s">
        <v>66</v>
      </c>
      <c r="AP111" s="10" t="s">
        <v>66</v>
      </c>
      <c r="AQ111" s="11"/>
      <c r="AR111" s="10" t="s">
        <v>73</v>
      </c>
      <c r="AS111" s="10" t="s">
        <v>74</v>
      </c>
      <c r="AT111" s="10" t="s">
        <v>73</v>
      </c>
      <c r="AU111" s="10" t="s">
        <v>74</v>
      </c>
      <c r="AV111" s="10" t="s">
        <v>74</v>
      </c>
      <c r="AW111" s="10" t="s">
        <v>74</v>
      </c>
      <c r="AX111" s="10" t="s">
        <v>65</v>
      </c>
      <c r="AY111" s="10" t="s">
        <v>66</v>
      </c>
      <c r="AZ111" s="10" t="s">
        <v>1253</v>
      </c>
      <c r="BA111" s="10" t="s">
        <v>1426</v>
      </c>
      <c r="BB111" s="11"/>
      <c r="BC111" s="10" t="s">
        <v>87</v>
      </c>
      <c r="BD111" s="10" t="s">
        <v>1427</v>
      </c>
      <c r="BE111" s="10">
        <v>2655.0</v>
      </c>
    </row>
    <row r="112" hidden="1">
      <c r="A112" s="8">
        <v>45390.783796296295</v>
      </c>
      <c r="B112" s="9">
        <v>45390.78569444444</v>
      </c>
      <c r="C112" s="10" t="s">
        <v>50</v>
      </c>
      <c r="D112" s="10" t="s">
        <v>1428</v>
      </c>
      <c r="E112" s="10">
        <v>100.0</v>
      </c>
      <c r="F112" s="10">
        <v>163.0</v>
      </c>
      <c r="G112" s="10" t="b">
        <v>1</v>
      </c>
      <c r="H112" s="9">
        <v>45390.78570601852</v>
      </c>
      <c r="I112" s="10" t="s">
        <v>1429</v>
      </c>
      <c r="J112" s="11"/>
      <c r="K112" s="11"/>
      <c r="L112" s="11"/>
      <c r="M112" s="11"/>
      <c r="N112" s="10">
        <v>11.0142</v>
      </c>
      <c r="O112" s="10">
        <v>76.9941</v>
      </c>
      <c r="P112" s="10" t="s">
        <v>53</v>
      </c>
      <c r="Q112" s="10" t="s">
        <v>54</v>
      </c>
      <c r="R112" s="10" t="s">
        <v>55</v>
      </c>
      <c r="S112" s="10" t="s">
        <v>98</v>
      </c>
      <c r="T112" s="10" t="s">
        <v>1241</v>
      </c>
      <c r="U112" s="10" t="s">
        <v>58</v>
      </c>
      <c r="V112" s="11"/>
      <c r="W112" s="10" t="s">
        <v>59</v>
      </c>
      <c r="X112" s="10" t="s">
        <v>92</v>
      </c>
      <c r="Y112" s="11"/>
      <c r="Z112" s="10" t="s">
        <v>61</v>
      </c>
      <c r="AA112" s="10" t="s">
        <v>62</v>
      </c>
      <c r="AB112" s="10" t="s">
        <v>990</v>
      </c>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row>
    <row r="113" hidden="1">
      <c r="A113" s="8">
        <v>45390.783796296295</v>
      </c>
      <c r="B113" s="9">
        <v>45390.78704861111</v>
      </c>
      <c r="C113" s="10" t="s">
        <v>50</v>
      </c>
      <c r="D113" s="10" t="s">
        <v>1430</v>
      </c>
      <c r="E113" s="10">
        <v>100.0</v>
      </c>
      <c r="F113" s="10">
        <v>280.0</v>
      </c>
      <c r="G113" s="10" t="b">
        <v>1</v>
      </c>
      <c r="H113" s="9">
        <v>45390.78706018518</v>
      </c>
      <c r="I113" s="10" t="s">
        <v>1431</v>
      </c>
      <c r="J113" s="11"/>
      <c r="K113" s="11"/>
      <c r="L113" s="11"/>
      <c r="M113" s="11"/>
      <c r="N113" s="10">
        <v>11.0142</v>
      </c>
      <c r="O113" s="10">
        <v>76.9941</v>
      </c>
      <c r="P113" s="10" t="s">
        <v>53</v>
      </c>
      <c r="Q113" s="10" t="s">
        <v>54</v>
      </c>
      <c r="R113" s="10" t="s">
        <v>55</v>
      </c>
      <c r="S113" s="10" t="s">
        <v>98</v>
      </c>
      <c r="T113" s="10" t="s">
        <v>1241</v>
      </c>
      <c r="U113" s="10" t="s">
        <v>58</v>
      </c>
      <c r="V113" s="11"/>
      <c r="W113" s="10" t="s">
        <v>59</v>
      </c>
      <c r="X113" s="10" t="s">
        <v>92</v>
      </c>
      <c r="Y113" s="11"/>
      <c r="Z113" s="10" t="s">
        <v>99</v>
      </c>
      <c r="AA113" s="10" t="s">
        <v>93</v>
      </c>
      <c r="AB113" s="10" t="s">
        <v>1389</v>
      </c>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row>
    <row r="114" hidden="1">
      <c r="A114" s="8">
        <v>45390.78569444444</v>
      </c>
      <c r="B114" s="9">
        <v>45390.79800925926</v>
      </c>
      <c r="C114" s="10" t="s">
        <v>50</v>
      </c>
      <c r="D114" s="10" t="s">
        <v>1432</v>
      </c>
      <c r="E114" s="10">
        <v>29.0</v>
      </c>
      <c r="F114" s="10">
        <v>1064.0</v>
      </c>
      <c r="G114" s="10" t="b">
        <v>0</v>
      </c>
      <c r="H114" s="9">
        <v>45397.79802083333</v>
      </c>
      <c r="I114" s="10" t="s">
        <v>1433</v>
      </c>
      <c r="J114" s="11"/>
      <c r="K114" s="11"/>
      <c r="L114" s="11"/>
      <c r="M114" s="11"/>
      <c r="N114" s="11"/>
      <c r="O114" s="11"/>
      <c r="P114" s="10" t="s">
        <v>53</v>
      </c>
      <c r="Q114" s="10" t="s">
        <v>54</v>
      </c>
      <c r="R114" s="10" t="s">
        <v>55</v>
      </c>
      <c r="S114" s="10" t="s">
        <v>98</v>
      </c>
      <c r="T114" s="10" t="s">
        <v>1241</v>
      </c>
      <c r="U114" s="10" t="s">
        <v>58</v>
      </c>
      <c r="V114" s="11"/>
      <c r="W114" s="10" t="s">
        <v>59</v>
      </c>
      <c r="X114" s="10" t="s">
        <v>109</v>
      </c>
      <c r="Y114" s="11"/>
      <c r="Z114" s="10" t="s">
        <v>99</v>
      </c>
      <c r="AA114" s="10" t="s">
        <v>112</v>
      </c>
      <c r="AB114" s="10" t="s">
        <v>63</v>
      </c>
      <c r="AC114" s="10" t="s">
        <v>168</v>
      </c>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row>
    <row r="115" hidden="1">
      <c r="A115" s="8">
        <v>45390.78581018518</v>
      </c>
      <c r="B115" s="9">
        <v>45390.78774305555</v>
      </c>
      <c r="C115" s="10" t="s">
        <v>50</v>
      </c>
      <c r="D115" s="10" t="s">
        <v>1428</v>
      </c>
      <c r="E115" s="10">
        <v>100.0</v>
      </c>
      <c r="F115" s="10">
        <v>166.0</v>
      </c>
      <c r="G115" s="10" t="b">
        <v>1</v>
      </c>
      <c r="H115" s="9">
        <v>45390.78774305555</v>
      </c>
      <c r="I115" s="10" t="s">
        <v>1434</v>
      </c>
      <c r="J115" s="11"/>
      <c r="K115" s="11"/>
      <c r="L115" s="11"/>
      <c r="M115" s="11"/>
      <c r="N115" s="10">
        <v>11.0142</v>
      </c>
      <c r="O115" s="10">
        <v>76.9941</v>
      </c>
      <c r="P115" s="10" t="s">
        <v>53</v>
      </c>
      <c r="Q115" s="10" t="s">
        <v>54</v>
      </c>
      <c r="R115" s="10" t="s">
        <v>55</v>
      </c>
      <c r="S115" s="10" t="s">
        <v>98</v>
      </c>
      <c r="T115" s="10" t="s">
        <v>1241</v>
      </c>
      <c r="U115" s="10" t="s">
        <v>58</v>
      </c>
      <c r="V115" s="11"/>
      <c r="W115" s="10" t="s">
        <v>59</v>
      </c>
      <c r="X115" s="10" t="s">
        <v>92</v>
      </c>
      <c r="Y115" s="11"/>
      <c r="Z115" s="10" t="s">
        <v>61</v>
      </c>
      <c r="AA115" s="10" t="s">
        <v>93</v>
      </c>
      <c r="AB115" s="10" t="s">
        <v>63</v>
      </c>
      <c r="AC115" s="10" t="s">
        <v>151</v>
      </c>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row>
    <row r="116" hidden="1">
      <c r="A116" s="8">
        <v>45390.78590277778</v>
      </c>
      <c r="B116" s="9">
        <v>45390.787627314814</v>
      </c>
      <c r="C116" s="10" t="s">
        <v>50</v>
      </c>
      <c r="D116" s="10" t="s">
        <v>1435</v>
      </c>
      <c r="E116" s="10">
        <v>100.0</v>
      </c>
      <c r="F116" s="10">
        <v>149.0</v>
      </c>
      <c r="G116" s="10" t="b">
        <v>1</v>
      </c>
      <c r="H116" s="9">
        <v>45390.78763888889</v>
      </c>
      <c r="I116" s="10" t="s">
        <v>1436</v>
      </c>
      <c r="J116" s="11"/>
      <c r="K116" s="11"/>
      <c r="L116" s="11"/>
      <c r="M116" s="11"/>
      <c r="N116" s="10">
        <v>11.0142</v>
      </c>
      <c r="O116" s="10">
        <v>76.9941</v>
      </c>
      <c r="P116" s="10" t="s">
        <v>53</v>
      </c>
      <c r="Q116" s="10" t="s">
        <v>54</v>
      </c>
      <c r="R116" s="10" t="s">
        <v>55</v>
      </c>
      <c r="S116" s="10" t="s">
        <v>56</v>
      </c>
      <c r="T116" s="10" t="s">
        <v>1241</v>
      </c>
      <c r="U116" s="10" t="s">
        <v>58</v>
      </c>
      <c r="V116" s="11"/>
      <c r="W116" s="10" t="s">
        <v>59</v>
      </c>
      <c r="X116" s="10" t="s">
        <v>92</v>
      </c>
      <c r="Y116" s="11"/>
      <c r="Z116" s="10" t="s">
        <v>99</v>
      </c>
      <c r="AA116" s="10" t="s">
        <v>112</v>
      </c>
      <c r="AB116" s="10" t="s">
        <v>990</v>
      </c>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row>
    <row r="117" hidden="1">
      <c r="A117" s="8">
        <v>45390.787094907406</v>
      </c>
      <c r="B117" s="9">
        <v>45390.78863425926</v>
      </c>
      <c r="C117" s="10" t="s">
        <v>50</v>
      </c>
      <c r="D117" s="10" t="s">
        <v>1430</v>
      </c>
      <c r="E117" s="10">
        <v>100.0</v>
      </c>
      <c r="F117" s="10">
        <v>133.0</v>
      </c>
      <c r="G117" s="10" t="b">
        <v>1</v>
      </c>
      <c r="H117" s="9">
        <v>45390.78864583333</v>
      </c>
      <c r="I117" s="10" t="s">
        <v>1437</v>
      </c>
      <c r="J117" s="11"/>
      <c r="K117" s="11"/>
      <c r="L117" s="11"/>
      <c r="M117" s="11"/>
      <c r="N117" s="10">
        <v>11.0142</v>
      </c>
      <c r="O117" s="10">
        <v>76.9941</v>
      </c>
      <c r="P117" s="10" t="s">
        <v>53</v>
      </c>
      <c r="Q117" s="10" t="s">
        <v>54</v>
      </c>
      <c r="R117" s="10" t="s">
        <v>55</v>
      </c>
      <c r="S117" s="10" t="s">
        <v>98</v>
      </c>
      <c r="T117" s="10" t="s">
        <v>1241</v>
      </c>
      <c r="U117" s="10" t="s">
        <v>58</v>
      </c>
      <c r="V117" s="11"/>
      <c r="W117" s="10" t="s">
        <v>59</v>
      </c>
      <c r="X117" s="10" t="s">
        <v>92</v>
      </c>
      <c r="Y117" s="11"/>
      <c r="Z117" s="10" t="s">
        <v>99</v>
      </c>
      <c r="AA117" s="10" t="s">
        <v>93</v>
      </c>
      <c r="AB117" s="10" t="s">
        <v>63</v>
      </c>
      <c r="AC117" s="10" t="s">
        <v>168</v>
      </c>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row>
    <row r="118" hidden="1">
      <c r="A118" s="8">
        <v>45390.78766203704</v>
      </c>
      <c r="B118" s="9">
        <v>45390.788831018515</v>
      </c>
      <c r="C118" s="10" t="s">
        <v>50</v>
      </c>
      <c r="D118" s="10" t="s">
        <v>1435</v>
      </c>
      <c r="E118" s="10">
        <v>100.0</v>
      </c>
      <c r="F118" s="10">
        <v>100.0</v>
      </c>
      <c r="G118" s="10" t="b">
        <v>1</v>
      </c>
      <c r="H118" s="9">
        <v>45390.78884259259</v>
      </c>
      <c r="I118" s="10" t="s">
        <v>1438</v>
      </c>
      <c r="J118" s="11"/>
      <c r="K118" s="11"/>
      <c r="L118" s="11"/>
      <c r="M118" s="11"/>
      <c r="N118" s="10">
        <v>11.0142</v>
      </c>
      <c r="O118" s="10">
        <v>76.9941</v>
      </c>
      <c r="P118" s="10" t="s">
        <v>53</v>
      </c>
      <c r="Q118" s="10" t="s">
        <v>54</v>
      </c>
      <c r="R118" s="10" t="s">
        <v>55</v>
      </c>
      <c r="S118" s="10" t="s">
        <v>56</v>
      </c>
      <c r="T118" s="10" t="s">
        <v>1241</v>
      </c>
      <c r="U118" s="10" t="s">
        <v>58</v>
      </c>
      <c r="V118" s="11"/>
      <c r="W118" s="10" t="s">
        <v>59</v>
      </c>
      <c r="X118" s="10" t="s">
        <v>92</v>
      </c>
      <c r="Y118" s="11"/>
      <c r="Z118" s="10" t="s">
        <v>99</v>
      </c>
      <c r="AA118" s="10" t="s">
        <v>82</v>
      </c>
      <c r="AB118" s="10" t="s">
        <v>63</v>
      </c>
      <c r="AC118" s="10" t="s">
        <v>151</v>
      </c>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row>
    <row r="119" hidden="1">
      <c r="A119" s="8">
        <v>45390.7878125</v>
      </c>
      <c r="B119" s="9">
        <v>45390.78870370371</v>
      </c>
      <c r="C119" s="10" t="s">
        <v>50</v>
      </c>
      <c r="D119" s="10" t="s">
        <v>1428</v>
      </c>
      <c r="E119" s="10">
        <v>100.0</v>
      </c>
      <c r="F119" s="10">
        <v>77.0</v>
      </c>
      <c r="G119" s="10" t="b">
        <v>1</v>
      </c>
      <c r="H119" s="9">
        <v>45390.78871527778</v>
      </c>
      <c r="I119" s="10" t="s">
        <v>1439</v>
      </c>
      <c r="J119" s="11"/>
      <c r="K119" s="11"/>
      <c r="L119" s="11"/>
      <c r="M119" s="11"/>
      <c r="N119" s="10">
        <v>11.0142</v>
      </c>
      <c r="O119" s="10">
        <v>76.9941</v>
      </c>
      <c r="P119" s="10" t="s">
        <v>53</v>
      </c>
      <c r="Q119" s="10" t="s">
        <v>54</v>
      </c>
      <c r="R119" s="10" t="s">
        <v>55</v>
      </c>
      <c r="S119" s="10" t="s">
        <v>98</v>
      </c>
      <c r="T119" s="10" t="s">
        <v>1241</v>
      </c>
      <c r="U119" s="10" t="s">
        <v>58</v>
      </c>
      <c r="V119" s="11"/>
      <c r="W119" s="10" t="s">
        <v>59</v>
      </c>
      <c r="X119" s="10" t="s">
        <v>92</v>
      </c>
      <c r="Y119" s="11"/>
      <c r="Z119" s="10" t="s">
        <v>61</v>
      </c>
      <c r="AA119" s="10" t="s">
        <v>93</v>
      </c>
      <c r="AB119" s="10" t="s">
        <v>63</v>
      </c>
      <c r="AC119" s="10" t="s">
        <v>168</v>
      </c>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row>
    <row r="120" hidden="1">
      <c r="A120" s="8">
        <v>45390.78876157408</v>
      </c>
      <c r="B120" s="9">
        <v>45390.79761574074</v>
      </c>
      <c r="C120" s="10" t="s">
        <v>50</v>
      </c>
      <c r="D120" s="10" t="s">
        <v>1428</v>
      </c>
      <c r="E120" s="10">
        <v>100.0</v>
      </c>
      <c r="F120" s="10">
        <v>764.0</v>
      </c>
      <c r="G120" s="10" t="b">
        <v>1</v>
      </c>
      <c r="H120" s="9">
        <v>45390.797627314816</v>
      </c>
      <c r="I120" s="10" t="s">
        <v>1440</v>
      </c>
      <c r="J120" s="11"/>
      <c r="K120" s="11"/>
      <c r="L120" s="11"/>
      <c r="M120" s="11"/>
      <c r="N120" s="10">
        <v>11.0142</v>
      </c>
      <c r="O120" s="10">
        <v>76.9941</v>
      </c>
      <c r="P120" s="10" t="s">
        <v>53</v>
      </c>
      <c r="Q120" s="10" t="s">
        <v>54</v>
      </c>
      <c r="R120" s="10" t="s">
        <v>55</v>
      </c>
      <c r="S120" s="10" t="s">
        <v>98</v>
      </c>
      <c r="T120" s="10" t="s">
        <v>1241</v>
      </c>
      <c r="U120" s="10" t="s">
        <v>58</v>
      </c>
      <c r="V120" s="11"/>
      <c r="W120" s="10" t="s">
        <v>59</v>
      </c>
      <c r="X120" s="10" t="s">
        <v>92</v>
      </c>
      <c r="Y120" s="11"/>
      <c r="Z120" s="10" t="s">
        <v>61</v>
      </c>
      <c r="AA120" s="10" t="s">
        <v>93</v>
      </c>
      <c r="AB120" s="10" t="s">
        <v>63</v>
      </c>
      <c r="AC120" s="10" t="s">
        <v>64</v>
      </c>
      <c r="AD120" s="10" t="s">
        <v>66</v>
      </c>
      <c r="AE120" s="10" t="s">
        <v>69</v>
      </c>
      <c r="AF120" s="11"/>
      <c r="AG120" s="10" t="s">
        <v>1323</v>
      </c>
      <c r="AH120" s="11"/>
      <c r="AI120" s="10" t="s">
        <v>69</v>
      </c>
      <c r="AJ120" s="10" t="s">
        <v>69</v>
      </c>
      <c r="AK120" s="11"/>
      <c r="AL120" s="10" t="s">
        <v>70</v>
      </c>
      <c r="AM120" s="10" t="s">
        <v>147</v>
      </c>
      <c r="AN120" s="11"/>
      <c r="AO120" s="10" t="s">
        <v>69</v>
      </c>
      <c r="AP120" s="10" t="s">
        <v>66</v>
      </c>
      <c r="AQ120" s="11"/>
      <c r="AR120" s="10" t="s">
        <v>73</v>
      </c>
      <c r="AS120" s="10" t="s">
        <v>74</v>
      </c>
      <c r="AT120" s="10" t="s">
        <v>73</v>
      </c>
      <c r="AU120" s="10" t="s">
        <v>73</v>
      </c>
      <c r="AV120" s="10" t="s">
        <v>73</v>
      </c>
      <c r="AW120" s="10" t="s">
        <v>74</v>
      </c>
      <c r="AX120" s="10" t="s">
        <v>66</v>
      </c>
      <c r="AY120" s="10" t="s">
        <v>66</v>
      </c>
      <c r="AZ120" s="10" t="s">
        <v>1253</v>
      </c>
      <c r="BA120" s="10" t="s">
        <v>1366</v>
      </c>
      <c r="BB120" s="11"/>
      <c r="BC120" s="10" t="s">
        <v>215</v>
      </c>
      <c r="BD120" s="10" t="s">
        <v>1441</v>
      </c>
      <c r="BE120" s="10">
        <v>4145.0</v>
      </c>
    </row>
    <row r="121">
      <c r="A121" s="8">
        <v>45390.788877314815</v>
      </c>
      <c r="B121" s="9">
        <v>45390.79953703703</v>
      </c>
      <c r="C121" s="10" t="s">
        <v>50</v>
      </c>
      <c r="D121" s="10" t="s">
        <v>1430</v>
      </c>
      <c r="E121" s="10">
        <v>100.0</v>
      </c>
      <c r="F121" s="10">
        <v>920.0</v>
      </c>
      <c r="G121" s="10" t="b">
        <v>1</v>
      </c>
      <c r="H121" s="9">
        <v>45390.79953703703</v>
      </c>
      <c r="I121" s="10" t="s">
        <v>1442</v>
      </c>
      <c r="J121" s="11"/>
      <c r="K121" s="11"/>
      <c r="L121" s="11"/>
      <c r="M121" s="11"/>
      <c r="N121" s="10">
        <v>11.0142</v>
      </c>
      <c r="O121" s="10">
        <v>76.9941</v>
      </c>
      <c r="P121" s="10" t="s">
        <v>53</v>
      </c>
      <c r="Q121" s="10" t="s">
        <v>54</v>
      </c>
      <c r="R121" s="10" t="s">
        <v>55</v>
      </c>
      <c r="S121" s="10" t="s">
        <v>98</v>
      </c>
      <c r="T121" s="10" t="s">
        <v>1241</v>
      </c>
      <c r="U121" s="10" t="s">
        <v>58</v>
      </c>
      <c r="V121" s="11"/>
      <c r="W121" s="10" t="s">
        <v>59</v>
      </c>
      <c r="X121" s="10" t="s">
        <v>92</v>
      </c>
      <c r="Y121" s="11"/>
      <c r="Z121" s="10" t="s">
        <v>99</v>
      </c>
      <c r="AA121" s="10" t="s">
        <v>62</v>
      </c>
      <c r="AB121" s="10" t="s">
        <v>63</v>
      </c>
      <c r="AC121" s="10" t="s">
        <v>64</v>
      </c>
      <c r="AD121" s="10" t="s">
        <v>65</v>
      </c>
      <c r="AE121" s="10" t="s">
        <v>66</v>
      </c>
      <c r="AF121" s="10" t="s">
        <v>67</v>
      </c>
      <c r="AG121" s="10" t="s">
        <v>68</v>
      </c>
      <c r="AH121" s="11"/>
      <c r="AI121" s="10" t="s">
        <v>66</v>
      </c>
      <c r="AJ121" s="10" t="s">
        <v>66</v>
      </c>
      <c r="AK121" s="10" t="s">
        <v>146</v>
      </c>
      <c r="AL121" s="11"/>
      <c r="AM121" s="10" t="s">
        <v>147</v>
      </c>
      <c r="AN121" s="11"/>
      <c r="AO121" s="10" t="s">
        <v>65</v>
      </c>
      <c r="AP121" s="10" t="s">
        <v>1266</v>
      </c>
      <c r="AQ121" s="11"/>
      <c r="AR121" s="10" t="s">
        <v>72</v>
      </c>
      <c r="AS121" s="10" t="s">
        <v>73</v>
      </c>
      <c r="AT121" s="10" t="s">
        <v>74</v>
      </c>
      <c r="AU121" s="10" t="s">
        <v>73</v>
      </c>
      <c r="AV121" s="10" t="s">
        <v>72</v>
      </c>
      <c r="AW121" s="10" t="s">
        <v>73</v>
      </c>
      <c r="AX121" s="10" t="s">
        <v>65</v>
      </c>
      <c r="AY121" s="10" t="s">
        <v>66</v>
      </c>
      <c r="AZ121" s="10" t="s">
        <v>1298</v>
      </c>
      <c r="BA121" s="10" t="s">
        <v>1443</v>
      </c>
      <c r="BB121" s="11"/>
      <c r="BC121" s="10" t="s">
        <v>87</v>
      </c>
      <c r="BD121" s="10" t="s">
        <v>1444</v>
      </c>
      <c r="BE121" s="10">
        <v>9289.0</v>
      </c>
    </row>
    <row r="122" hidden="1">
      <c r="A122" s="8">
        <v>45390.788877314815</v>
      </c>
      <c r="B122" s="9">
        <v>45390.79956018519</v>
      </c>
      <c r="C122" s="10" t="s">
        <v>50</v>
      </c>
      <c r="D122" s="10" t="s">
        <v>1435</v>
      </c>
      <c r="E122" s="10">
        <v>33.0</v>
      </c>
      <c r="F122" s="10">
        <v>923.0</v>
      </c>
      <c r="G122" s="10" t="b">
        <v>0</v>
      </c>
      <c r="H122" s="9">
        <v>45397.799629629626</v>
      </c>
      <c r="I122" s="10" t="s">
        <v>1445</v>
      </c>
      <c r="J122" s="11"/>
      <c r="K122" s="11"/>
      <c r="L122" s="11"/>
      <c r="M122" s="11"/>
      <c r="N122" s="11"/>
      <c r="O122" s="11"/>
      <c r="P122" s="10" t="s">
        <v>53</v>
      </c>
      <c r="Q122" s="10" t="s">
        <v>54</v>
      </c>
      <c r="R122" s="10" t="s">
        <v>55</v>
      </c>
      <c r="S122" s="10" t="s">
        <v>56</v>
      </c>
      <c r="T122" s="10" t="s">
        <v>1241</v>
      </c>
      <c r="U122" s="10" t="s">
        <v>58</v>
      </c>
      <c r="V122" s="11"/>
      <c r="W122" s="10" t="s">
        <v>59</v>
      </c>
      <c r="X122" s="10" t="s">
        <v>92</v>
      </c>
      <c r="Y122" s="11"/>
      <c r="Z122" s="10" t="s">
        <v>99</v>
      </c>
      <c r="AA122" s="10" t="s">
        <v>82</v>
      </c>
      <c r="AB122" s="10" t="s">
        <v>63</v>
      </c>
      <c r="AC122" s="10" t="s">
        <v>64</v>
      </c>
      <c r="AD122" s="10" t="s">
        <v>65</v>
      </c>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row>
    <row r="123" hidden="1">
      <c r="A123" s="8">
        <v>45390.78892361111</v>
      </c>
      <c r="B123" s="9">
        <v>45390.79956018519</v>
      </c>
      <c r="C123" s="10" t="s">
        <v>50</v>
      </c>
      <c r="D123" s="10" t="s">
        <v>1435</v>
      </c>
      <c r="E123" s="10">
        <v>45.0</v>
      </c>
      <c r="F123" s="10">
        <v>918.0</v>
      </c>
      <c r="G123" s="10" t="b">
        <v>0</v>
      </c>
      <c r="H123" s="9">
        <v>45397.799629629626</v>
      </c>
      <c r="I123" s="10" t="s">
        <v>1446</v>
      </c>
      <c r="J123" s="11"/>
      <c r="K123" s="11"/>
      <c r="L123" s="11"/>
      <c r="M123" s="11"/>
      <c r="N123" s="11"/>
      <c r="O123" s="11"/>
      <c r="P123" s="10" t="s">
        <v>53</v>
      </c>
      <c r="Q123" s="10" t="s">
        <v>54</v>
      </c>
      <c r="R123" s="10" t="s">
        <v>55</v>
      </c>
      <c r="S123" s="10" t="s">
        <v>56</v>
      </c>
      <c r="T123" s="10" t="s">
        <v>1241</v>
      </c>
      <c r="U123" s="10" t="s">
        <v>58</v>
      </c>
      <c r="V123" s="11"/>
      <c r="W123" s="10" t="s">
        <v>59</v>
      </c>
      <c r="X123" s="10" t="s">
        <v>92</v>
      </c>
      <c r="Y123" s="11"/>
      <c r="Z123" s="10" t="s">
        <v>99</v>
      </c>
      <c r="AA123" s="10" t="s">
        <v>82</v>
      </c>
      <c r="AB123" s="10" t="s">
        <v>63</v>
      </c>
      <c r="AC123" s="10" t="s">
        <v>64</v>
      </c>
      <c r="AD123" s="10" t="s">
        <v>65</v>
      </c>
      <c r="AE123" s="10" t="s">
        <v>69</v>
      </c>
      <c r="AF123" s="11"/>
      <c r="AG123" s="10" t="s">
        <v>1323</v>
      </c>
      <c r="AH123" s="11"/>
      <c r="AI123" s="10" t="s">
        <v>69</v>
      </c>
      <c r="AJ123" s="10" t="s">
        <v>69</v>
      </c>
      <c r="AK123" s="11"/>
      <c r="AL123" s="11"/>
      <c r="AM123" s="11"/>
      <c r="AN123" s="11"/>
      <c r="AO123" s="11"/>
      <c r="AP123" s="11"/>
      <c r="AQ123" s="11"/>
      <c r="AR123" s="11"/>
      <c r="AS123" s="11"/>
      <c r="AT123" s="11"/>
      <c r="AU123" s="11"/>
      <c r="AV123" s="11"/>
      <c r="AW123" s="11"/>
      <c r="AX123" s="11"/>
      <c r="AY123" s="11"/>
      <c r="AZ123" s="11"/>
      <c r="BA123" s="11"/>
      <c r="BB123" s="11"/>
      <c r="BC123" s="11"/>
      <c r="BD123" s="11"/>
      <c r="BE123" s="11"/>
    </row>
    <row r="124">
      <c r="A124" s="8">
        <v>45390.78895833333</v>
      </c>
      <c r="B124" s="9">
        <v>45390.79993055556</v>
      </c>
      <c r="C124" s="10" t="s">
        <v>50</v>
      </c>
      <c r="D124" s="10" t="s">
        <v>1435</v>
      </c>
      <c r="E124" s="10">
        <v>100.0</v>
      </c>
      <c r="F124" s="10">
        <v>947.0</v>
      </c>
      <c r="G124" s="10" t="b">
        <v>1</v>
      </c>
      <c r="H124" s="9">
        <v>45390.799942129626</v>
      </c>
      <c r="I124" s="10" t="s">
        <v>1447</v>
      </c>
      <c r="J124" s="11"/>
      <c r="K124" s="11"/>
      <c r="L124" s="11"/>
      <c r="M124" s="11"/>
      <c r="N124" s="10">
        <v>11.0142</v>
      </c>
      <c r="O124" s="10">
        <v>76.9941</v>
      </c>
      <c r="P124" s="10" t="s">
        <v>53</v>
      </c>
      <c r="Q124" s="10" t="s">
        <v>54</v>
      </c>
      <c r="R124" s="10" t="s">
        <v>55</v>
      </c>
      <c r="S124" s="10" t="s">
        <v>56</v>
      </c>
      <c r="T124" s="10" t="s">
        <v>1241</v>
      </c>
      <c r="U124" s="10" t="s">
        <v>58</v>
      </c>
      <c r="V124" s="11"/>
      <c r="W124" s="10" t="s">
        <v>59</v>
      </c>
      <c r="X124" s="10" t="s">
        <v>92</v>
      </c>
      <c r="Y124" s="11"/>
      <c r="Z124" s="10" t="s">
        <v>99</v>
      </c>
      <c r="AA124" s="10" t="s">
        <v>82</v>
      </c>
      <c r="AB124" s="10" t="s">
        <v>63</v>
      </c>
      <c r="AC124" s="10" t="s">
        <v>64</v>
      </c>
      <c r="AD124" s="10" t="s">
        <v>65</v>
      </c>
      <c r="AE124" s="10" t="s">
        <v>69</v>
      </c>
      <c r="AF124" s="11"/>
      <c r="AG124" s="10" t="s">
        <v>102</v>
      </c>
      <c r="AH124" s="11"/>
      <c r="AI124" s="10" t="s">
        <v>69</v>
      </c>
      <c r="AJ124" s="10" t="s">
        <v>69</v>
      </c>
      <c r="AK124" s="11"/>
      <c r="AL124" s="10" t="s">
        <v>70</v>
      </c>
      <c r="AM124" s="10" t="s">
        <v>1297</v>
      </c>
      <c r="AN124" s="11"/>
      <c r="AO124" s="10" t="s">
        <v>65</v>
      </c>
      <c r="AP124" s="10" t="s">
        <v>1266</v>
      </c>
      <c r="AQ124" s="11"/>
      <c r="AR124" s="10" t="s">
        <v>72</v>
      </c>
      <c r="AS124" s="10" t="s">
        <v>72</v>
      </c>
      <c r="AT124" s="10" t="s">
        <v>73</v>
      </c>
      <c r="AU124" s="10" t="s">
        <v>74</v>
      </c>
      <c r="AV124" s="10" t="s">
        <v>74</v>
      </c>
      <c r="AW124" s="10" t="s">
        <v>73</v>
      </c>
      <c r="AX124" s="10" t="s">
        <v>65</v>
      </c>
      <c r="AY124" s="10" t="s">
        <v>65</v>
      </c>
      <c r="AZ124" s="10" t="s">
        <v>1253</v>
      </c>
      <c r="BA124" s="10" t="s">
        <v>1426</v>
      </c>
      <c r="BB124" s="11"/>
      <c r="BC124" s="10" t="s">
        <v>87</v>
      </c>
      <c r="BD124" s="10" t="s">
        <v>1448</v>
      </c>
      <c r="BE124" s="10">
        <v>6438.0</v>
      </c>
    </row>
    <row r="125" hidden="1">
      <c r="A125" s="8">
        <v>45390.789375</v>
      </c>
      <c r="B125" s="9">
        <v>45390.79791666667</v>
      </c>
      <c r="C125" s="10" t="s">
        <v>50</v>
      </c>
      <c r="D125" s="10" t="s">
        <v>1432</v>
      </c>
      <c r="E125" s="10">
        <v>100.0</v>
      </c>
      <c r="F125" s="10">
        <v>737.0</v>
      </c>
      <c r="G125" s="10" t="b">
        <v>1</v>
      </c>
      <c r="H125" s="9">
        <v>45390.79792824074</v>
      </c>
      <c r="I125" s="10" t="s">
        <v>1449</v>
      </c>
      <c r="J125" s="11"/>
      <c r="K125" s="11"/>
      <c r="L125" s="11"/>
      <c r="M125" s="11"/>
      <c r="N125" s="10">
        <v>11.0142</v>
      </c>
      <c r="O125" s="10">
        <v>76.9941</v>
      </c>
      <c r="P125" s="10" t="s">
        <v>53</v>
      </c>
      <c r="Q125" s="10" t="s">
        <v>54</v>
      </c>
      <c r="R125" s="10" t="s">
        <v>55</v>
      </c>
      <c r="S125" s="10" t="s">
        <v>98</v>
      </c>
      <c r="T125" s="10" t="s">
        <v>1241</v>
      </c>
      <c r="U125" s="10" t="s">
        <v>58</v>
      </c>
      <c r="V125" s="11"/>
      <c r="W125" s="10" t="s">
        <v>59</v>
      </c>
      <c r="X125" s="10" t="s">
        <v>80</v>
      </c>
      <c r="Y125" s="11"/>
      <c r="Z125" s="10" t="s">
        <v>81</v>
      </c>
      <c r="AA125" s="10" t="s">
        <v>62</v>
      </c>
      <c r="AB125" s="10" t="s">
        <v>63</v>
      </c>
      <c r="AC125" s="10" t="s">
        <v>64</v>
      </c>
      <c r="AD125" s="10" t="s">
        <v>65</v>
      </c>
      <c r="AE125" s="10" t="s">
        <v>66</v>
      </c>
      <c r="AF125" s="10" t="s">
        <v>83</v>
      </c>
      <c r="AG125" s="11"/>
      <c r="AH125" s="11"/>
      <c r="AI125" s="10" t="s">
        <v>66</v>
      </c>
      <c r="AJ125" s="10" t="s">
        <v>66</v>
      </c>
      <c r="AK125" s="10" t="s">
        <v>70</v>
      </c>
      <c r="AL125" s="11"/>
      <c r="AM125" s="10" t="s">
        <v>103</v>
      </c>
      <c r="AN125" s="11"/>
      <c r="AO125" s="10" t="s">
        <v>65</v>
      </c>
      <c r="AP125" s="10" t="s">
        <v>66</v>
      </c>
      <c r="AQ125" s="11"/>
      <c r="AR125" s="10" t="s">
        <v>72</v>
      </c>
      <c r="AS125" s="10" t="s">
        <v>73</v>
      </c>
      <c r="AT125" s="10" t="s">
        <v>74</v>
      </c>
      <c r="AU125" s="10" t="s">
        <v>72</v>
      </c>
      <c r="AV125" s="10" t="s">
        <v>74</v>
      </c>
      <c r="AW125" s="10" t="s">
        <v>74</v>
      </c>
      <c r="AX125" s="10" t="s">
        <v>66</v>
      </c>
      <c r="AY125" s="10" t="s">
        <v>66</v>
      </c>
      <c r="AZ125" s="10" t="s">
        <v>1298</v>
      </c>
      <c r="BA125" s="10" t="s">
        <v>174</v>
      </c>
      <c r="BB125" s="11"/>
      <c r="BC125" s="10" t="s">
        <v>1413</v>
      </c>
      <c r="BD125" s="10" t="s">
        <v>1441</v>
      </c>
      <c r="BE125" s="10">
        <v>7961.0</v>
      </c>
    </row>
    <row r="126">
      <c r="A126" s="8">
        <v>45390.79445601852</v>
      </c>
      <c r="B126" s="9">
        <v>45390.79672453704</v>
      </c>
      <c r="C126" s="10" t="s">
        <v>50</v>
      </c>
      <c r="D126" s="10" t="s">
        <v>1450</v>
      </c>
      <c r="E126" s="10">
        <v>100.0</v>
      </c>
      <c r="F126" s="10">
        <v>196.0</v>
      </c>
      <c r="G126" s="10" t="b">
        <v>1</v>
      </c>
      <c r="H126" s="9">
        <v>45390.79673611111</v>
      </c>
      <c r="I126" s="10" t="s">
        <v>1451</v>
      </c>
      <c r="J126" s="11"/>
      <c r="K126" s="11"/>
      <c r="L126" s="11"/>
      <c r="M126" s="11"/>
      <c r="N126" s="10">
        <v>9.9327</v>
      </c>
      <c r="O126" s="10">
        <v>78.1141</v>
      </c>
      <c r="P126" s="10" t="s">
        <v>53</v>
      </c>
      <c r="Q126" s="10" t="s">
        <v>54</v>
      </c>
      <c r="R126" s="10" t="s">
        <v>55</v>
      </c>
      <c r="S126" s="10" t="s">
        <v>56</v>
      </c>
      <c r="T126" s="10" t="s">
        <v>1241</v>
      </c>
      <c r="U126" s="10" t="s">
        <v>58</v>
      </c>
      <c r="V126" s="11"/>
      <c r="W126" s="10" t="s">
        <v>59</v>
      </c>
      <c r="X126" s="10" t="s">
        <v>80</v>
      </c>
      <c r="Y126" s="11"/>
      <c r="Z126" s="10" t="s">
        <v>99</v>
      </c>
      <c r="AA126" s="10" t="s">
        <v>100</v>
      </c>
      <c r="AB126" s="10" t="s">
        <v>63</v>
      </c>
      <c r="AC126" s="10" t="s">
        <v>64</v>
      </c>
      <c r="AD126" s="10" t="s">
        <v>65</v>
      </c>
      <c r="AE126" s="10" t="s">
        <v>66</v>
      </c>
      <c r="AF126" s="10" t="s">
        <v>189</v>
      </c>
      <c r="AG126" s="11"/>
      <c r="AH126" s="11"/>
      <c r="AI126" s="10" t="s">
        <v>66</v>
      </c>
      <c r="AJ126" s="10" t="s">
        <v>66</v>
      </c>
      <c r="AK126" s="10" t="s">
        <v>146</v>
      </c>
      <c r="AL126" s="11"/>
      <c r="AM126" s="10" t="s">
        <v>161</v>
      </c>
      <c r="AN126" s="11"/>
      <c r="AO126" s="10" t="s">
        <v>66</v>
      </c>
      <c r="AP126" s="10" t="s">
        <v>66</v>
      </c>
      <c r="AQ126" s="11"/>
      <c r="AR126" s="10" t="s">
        <v>72</v>
      </c>
      <c r="AS126" s="10" t="s">
        <v>73</v>
      </c>
      <c r="AT126" s="10" t="s">
        <v>73</v>
      </c>
      <c r="AU126" s="10" t="s">
        <v>74</v>
      </c>
      <c r="AV126" s="10" t="s">
        <v>73</v>
      </c>
      <c r="AW126" s="10" t="s">
        <v>74</v>
      </c>
      <c r="AX126" s="10" t="s">
        <v>66</v>
      </c>
      <c r="AY126" s="10" t="s">
        <v>66</v>
      </c>
      <c r="AZ126" s="10" t="s">
        <v>1298</v>
      </c>
      <c r="BA126" s="10" t="s">
        <v>1354</v>
      </c>
      <c r="BB126" s="11"/>
      <c r="BC126" s="10" t="s">
        <v>87</v>
      </c>
      <c r="BD126" s="10" t="s">
        <v>140</v>
      </c>
      <c r="BE126" s="10">
        <v>7820.0</v>
      </c>
    </row>
    <row r="127">
      <c r="A127" s="8">
        <v>45391.351875</v>
      </c>
      <c r="B127" s="9">
        <v>45391.36512731481</v>
      </c>
      <c r="C127" s="10" t="s">
        <v>50</v>
      </c>
      <c r="D127" s="10" t="s">
        <v>1452</v>
      </c>
      <c r="E127" s="10">
        <v>100.0</v>
      </c>
      <c r="F127" s="10">
        <v>1145.0</v>
      </c>
      <c r="G127" s="10" t="b">
        <v>1</v>
      </c>
      <c r="H127" s="9">
        <v>45391.36513888889</v>
      </c>
      <c r="I127" s="10" t="s">
        <v>1453</v>
      </c>
      <c r="J127" s="11"/>
      <c r="K127" s="11"/>
      <c r="L127" s="11"/>
      <c r="M127" s="11"/>
      <c r="N127" s="10">
        <v>8.1832</v>
      </c>
      <c r="O127" s="10">
        <v>77.4277</v>
      </c>
      <c r="P127" s="10" t="s">
        <v>53</v>
      </c>
      <c r="Q127" s="10" t="s">
        <v>54</v>
      </c>
      <c r="R127" s="10" t="s">
        <v>55</v>
      </c>
      <c r="S127" s="10" t="s">
        <v>56</v>
      </c>
      <c r="T127" s="10" t="s">
        <v>108</v>
      </c>
      <c r="U127" s="10" t="s">
        <v>58</v>
      </c>
      <c r="V127" s="11"/>
      <c r="W127" s="10" t="s">
        <v>59</v>
      </c>
      <c r="X127" s="10" t="s">
        <v>80</v>
      </c>
      <c r="Y127" s="11"/>
      <c r="Z127" s="10" t="s">
        <v>99</v>
      </c>
      <c r="AA127" s="10" t="s">
        <v>100</v>
      </c>
      <c r="AB127" s="10" t="s">
        <v>63</v>
      </c>
      <c r="AC127" s="10" t="s">
        <v>64</v>
      </c>
      <c r="AD127" s="10" t="s">
        <v>65</v>
      </c>
      <c r="AE127" s="10" t="s">
        <v>66</v>
      </c>
      <c r="AF127" s="10" t="s">
        <v>83</v>
      </c>
      <c r="AG127" s="11"/>
      <c r="AH127" s="11"/>
      <c r="AI127" s="10" t="s">
        <v>66</v>
      </c>
      <c r="AJ127" s="10" t="s">
        <v>69</v>
      </c>
      <c r="AK127" s="11"/>
      <c r="AL127" s="10" t="s">
        <v>123</v>
      </c>
      <c r="AM127" s="10" t="s">
        <v>124</v>
      </c>
      <c r="AN127" s="11"/>
      <c r="AO127" s="10" t="s">
        <v>66</v>
      </c>
      <c r="AP127" s="10" t="s">
        <v>66</v>
      </c>
      <c r="AQ127" s="11"/>
      <c r="AR127" s="10" t="s">
        <v>73</v>
      </c>
      <c r="AS127" s="10" t="s">
        <v>74</v>
      </c>
      <c r="AT127" s="10" t="s">
        <v>74</v>
      </c>
      <c r="AU127" s="10" t="s">
        <v>72</v>
      </c>
      <c r="AV127" s="10" t="s">
        <v>72</v>
      </c>
      <c r="AW127" s="10" t="s">
        <v>74</v>
      </c>
      <c r="AX127" s="10" t="s">
        <v>69</v>
      </c>
      <c r="AY127" s="10" t="s">
        <v>65</v>
      </c>
      <c r="AZ127" s="10" t="s">
        <v>1253</v>
      </c>
      <c r="BA127" s="10" t="s">
        <v>999</v>
      </c>
      <c r="BB127" s="11"/>
      <c r="BC127" s="10" t="s">
        <v>87</v>
      </c>
      <c r="BD127" s="10" t="s">
        <v>1454</v>
      </c>
      <c r="BE127" s="10">
        <v>3984.0</v>
      </c>
    </row>
    <row r="128">
      <c r="A128" s="8">
        <v>45391.35215277778</v>
      </c>
      <c r="B128" s="9">
        <v>45391.36035879629</v>
      </c>
      <c r="C128" s="10" t="s">
        <v>50</v>
      </c>
      <c r="D128" s="10" t="s">
        <v>1455</v>
      </c>
      <c r="E128" s="10">
        <v>100.0</v>
      </c>
      <c r="F128" s="10">
        <v>709.0</v>
      </c>
      <c r="G128" s="10" t="b">
        <v>1</v>
      </c>
      <c r="H128" s="9">
        <v>45391.36037037037</v>
      </c>
      <c r="I128" s="10" t="s">
        <v>1456</v>
      </c>
      <c r="J128" s="11"/>
      <c r="K128" s="11"/>
      <c r="L128" s="11"/>
      <c r="M128" s="11"/>
      <c r="N128" s="10">
        <v>28.652</v>
      </c>
      <c r="O128" s="10">
        <v>77.1663</v>
      </c>
      <c r="P128" s="10" t="s">
        <v>53</v>
      </c>
      <c r="Q128" s="10" t="s">
        <v>54</v>
      </c>
      <c r="R128" s="10" t="s">
        <v>55</v>
      </c>
      <c r="S128" s="10" t="s">
        <v>98</v>
      </c>
      <c r="T128" s="10" t="s">
        <v>1241</v>
      </c>
      <c r="U128" s="10" t="s">
        <v>58</v>
      </c>
      <c r="V128" s="11"/>
      <c r="W128" s="10" t="s">
        <v>138</v>
      </c>
      <c r="X128" s="10" t="s">
        <v>80</v>
      </c>
      <c r="Y128" s="11"/>
      <c r="Z128" s="10" t="s">
        <v>81</v>
      </c>
      <c r="AA128" s="10" t="s">
        <v>112</v>
      </c>
      <c r="AB128" s="10" t="s">
        <v>63</v>
      </c>
      <c r="AC128" s="10" t="s">
        <v>64</v>
      </c>
      <c r="AD128" s="10" t="s">
        <v>66</v>
      </c>
      <c r="AE128" s="10" t="s">
        <v>66</v>
      </c>
      <c r="AF128" s="10" t="s">
        <v>1457</v>
      </c>
      <c r="AG128" s="10" t="s">
        <v>102</v>
      </c>
      <c r="AH128" s="11"/>
      <c r="AI128" s="10" t="s">
        <v>66</v>
      </c>
      <c r="AJ128" s="10" t="s">
        <v>69</v>
      </c>
      <c r="AK128" s="11"/>
      <c r="AL128" s="10" t="s">
        <v>146</v>
      </c>
      <c r="AM128" s="10" t="s">
        <v>973</v>
      </c>
      <c r="AN128" s="11"/>
      <c r="AO128" s="10" t="s">
        <v>66</v>
      </c>
      <c r="AP128" s="10" t="s">
        <v>66</v>
      </c>
      <c r="AQ128" s="11"/>
      <c r="AR128" s="10" t="s">
        <v>74</v>
      </c>
      <c r="AS128" s="10" t="s">
        <v>74</v>
      </c>
      <c r="AT128" s="10" t="s">
        <v>74</v>
      </c>
      <c r="AU128" s="10" t="s">
        <v>72</v>
      </c>
      <c r="AV128" s="10" t="s">
        <v>113</v>
      </c>
      <c r="AW128" s="10" t="s">
        <v>74</v>
      </c>
      <c r="AX128" s="10" t="s">
        <v>69</v>
      </c>
      <c r="AY128" s="10" t="s">
        <v>66</v>
      </c>
      <c r="AZ128" s="10" t="s">
        <v>1253</v>
      </c>
      <c r="BA128" s="10" t="s">
        <v>132</v>
      </c>
      <c r="BB128" s="11"/>
      <c r="BC128" s="10" t="s">
        <v>87</v>
      </c>
      <c r="BD128" s="10" t="s">
        <v>140</v>
      </c>
      <c r="BE128" s="10">
        <v>8097.0</v>
      </c>
    </row>
    <row r="129">
      <c r="A129" s="8">
        <v>45391.35273148148</v>
      </c>
      <c r="B129" s="9">
        <v>45391.3669212963</v>
      </c>
      <c r="C129" s="10" t="s">
        <v>50</v>
      </c>
      <c r="D129" s="10" t="s">
        <v>1458</v>
      </c>
      <c r="E129" s="10">
        <v>100.0</v>
      </c>
      <c r="F129" s="10">
        <v>1225.0</v>
      </c>
      <c r="G129" s="10" t="b">
        <v>1</v>
      </c>
      <c r="H129" s="9">
        <v>45391.3669212963</v>
      </c>
      <c r="I129" s="10" t="s">
        <v>1459</v>
      </c>
      <c r="J129" s="11"/>
      <c r="K129" s="11"/>
      <c r="L129" s="11"/>
      <c r="M129" s="11"/>
      <c r="N129" s="10">
        <v>42.5166</v>
      </c>
      <c r="O129" s="10">
        <v>14.1386</v>
      </c>
      <c r="P129" s="10" t="s">
        <v>53</v>
      </c>
      <c r="Q129" s="10" t="s">
        <v>54</v>
      </c>
      <c r="R129" s="10" t="s">
        <v>55</v>
      </c>
      <c r="S129" s="10" t="s">
        <v>98</v>
      </c>
      <c r="T129" s="10" t="s">
        <v>1241</v>
      </c>
      <c r="U129" s="10" t="s">
        <v>78</v>
      </c>
      <c r="V129" s="11"/>
      <c r="W129" s="10" t="s">
        <v>79</v>
      </c>
      <c r="X129" s="10" t="s">
        <v>80</v>
      </c>
      <c r="Y129" s="11"/>
      <c r="Z129" s="10" t="s">
        <v>61</v>
      </c>
      <c r="AA129" s="10" t="s">
        <v>100</v>
      </c>
      <c r="AB129" s="10" t="s">
        <v>63</v>
      </c>
      <c r="AC129" s="10" t="s">
        <v>64</v>
      </c>
      <c r="AD129" s="10" t="s">
        <v>66</v>
      </c>
      <c r="AE129" s="10" t="s">
        <v>66</v>
      </c>
      <c r="AF129" s="10" t="s">
        <v>83</v>
      </c>
      <c r="AG129" s="11"/>
      <c r="AH129" s="11"/>
      <c r="AI129" s="10" t="s">
        <v>66</v>
      </c>
      <c r="AJ129" s="10" t="s">
        <v>69</v>
      </c>
      <c r="AK129" s="11"/>
      <c r="AL129" s="10" t="s">
        <v>70</v>
      </c>
      <c r="AM129" s="10" t="s">
        <v>131</v>
      </c>
      <c r="AN129" s="11"/>
      <c r="AO129" s="10" t="s">
        <v>66</v>
      </c>
      <c r="AP129" s="10" t="s">
        <v>66</v>
      </c>
      <c r="AQ129" s="11"/>
      <c r="AR129" s="10" t="s">
        <v>74</v>
      </c>
      <c r="AS129" s="10" t="s">
        <v>74</v>
      </c>
      <c r="AT129" s="10" t="s">
        <v>74</v>
      </c>
      <c r="AU129" s="10" t="s">
        <v>74</v>
      </c>
      <c r="AV129" s="10" t="s">
        <v>74</v>
      </c>
      <c r="AW129" s="10" t="s">
        <v>74</v>
      </c>
      <c r="AX129" s="10" t="s">
        <v>69</v>
      </c>
      <c r="AY129" s="10" t="s">
        <v>66</v>
      </c>
      <c r="AZ129" s="10" t="s">
        <v>1253</v>
      </c>
      <c r="BA129" s="10" t="s">
        <v>999</v>
      </c>
      <c r="BB129" s="11"/>
      <c r="BC129" s="10" t="s">
        <v>87</v>
      </c>
      <c r="BD129" s="11"/>
      <c r="BE129" s="10">
        <v>6471.0</v>
      </c>
    </row>
    <row r="130">
      <c r="A130" s="8">
        <v>45391.35313657407</v>
      </c>
      <c r="B130" s="9">
        <v>45391.36116898148</v>
      </c>
      <c r="C130" s="10" t="s">
        <v>50</v>
      </c>
      <c r="D130" s="10" t="s">
        <v>1460</v>
      </c>
      <c r="E130" s="10">
        <v>100.0</v>
      </c>
      <c r="F130" s="10">
        <v>694.0</v>
      </c>
      <c r="G130" s="10" t="b">
        <v>1</v>
      </c>
      <c r="H130" s="9">
        <v>45391.36116898148</v>
      </c>
      <c r="I130" s="10" t="s">
        <v>1461</v>
      </c>
      <c r="J130" s="11"/>
      <c r="K130" s="11"/>
      <c r="L130" s="11"/>
      <c r="M130" s="11"/>
      <c r="N130" s="10">
        <v>37.825</v>
      </c>
      <c r="O130" s="10">
        <v>-87.5655</v>
      </c>
      <c r="P130" s="10" t="s">
        <v>53</v>
      </c>
      <c r="Q130" s="10" t="s">
        <v>54</v>
      </c>
      <c r="R130" s="10" t="s">
        <v>55</v>
      </c>
      <c r="S130" s="10" t="s">
        <v>56</v>
      </c>
      <c r="T130" s="10" t="s">
        <v>108</v>
      </c>
      <c r="U130" s="10" t="s">
        <v>78</v>
      </c>
      <c r="V130" s="11"/>
      <c r="W130" s="10" t="s">
        <v>79</v>
      </c>
      <c r="X130" s="10" t="s">
        <v>92</v>
      </c>
      <c r="Y130" s="11"/>
      <c r="Z130" s="10" t="s">
        <v>81</v>
      </c>
      <c r="AA130" s="10" t="s">
        <v>93</v>
      </c>
      <c r="AB130" s="10" t="s">
        <v>63</v>
      </c>
      <c r="AC130" s="10" t="s">
        <v>64</v>
      </c>
      <c r="AD130" s="10" t="s">
        <v>65</v>
      </c>
      <c r="AE130" s="10" t="s">
        <v>69</v>
      </c>
      <c r="AF130" s="11"/>
      <c r="AG130" s="10" t="s">
        <v>68</v>
      </c>
      <c r="AH130" s="11"/>
      <c r="AI130" s="10" t="s">
        <v>69</v>
      </c>
      <c r="AJ130" s="10" t="s">
        <v>69</v>
      </c>
      <c r="AK130" s="11"/>
      <c r="AL130" s="10" t="s">
        <v>84</v>
      </c>
      <c r="AM130" s="10" t="s">
        <v>124</v>
      </c>
      <c r="AN130" s="11"/>
      <c r="AO130" s="10" t="s">
        <v>66</v>
      </c>
      <c r="AP130" s="10" t="s">
        <v>66</v>
      </c>
      <c r="AQ130" s="11"/>
      <c r="AR130" s="10" t="s">
        <v>73</v>
      </c>
      <c r="AS130" s="10" t="s">
        <v>113</v>
      </c>
      <c r="AT130" s="10" t="s">
        <v>73</v>
      </c>
      <c r="AU130" s="10" t="s">
        <v>74</v>
      </c>
      <c r="AV130" s="10" t="s">
        <v>72</v>
      </c>
      <c r="AW130" s="10" t="s">
        <v>74</v>
      </c>
      <c r="AX130" s="10" t="s">
        <v>66</v>
      </c>
      <c r="AY130" s="10" t="s">
        <v>66</v>
      </c>
      <c r="AZ130" s="10" t="s">
        <v>1285</v>
      </c>
      <c r="BA130" s="10" t="s">
        <v>1426</v>
      </c>
      <c r="BB130" s="11"/>
      <c r="BC130" s="10" t="s">
        <v>87</v>
      </c>
      <c r="BD130" s="10" t="s">
        <v>1441</v>
      </c>
      <c r="BE130" s="10">
        <v>7495.0</v>
      </c>
    </row>
    <row r="131">
      <c r="A131" s="8">
        <v>45391.35445601852</v>
      </c>
      <c r="B131" s="9">
        <v>45391.365694444445</v>
      </c>
      <c r="C131" s="10" t="s">
        <v>50</v>
      </c>
      <c r="D131" s="10" t="s">
        <v>1462</v>
      </c>
      <c r="E131" s="10">
        <v>100.0</v>
      </c>
      <c r="F131" s="10">
        <v>970.0</v>
      </c>
      <c r="G131" s="10" t="b">
        <v>1</v>
      </c>
      <c r="H131" s="9">
        <v>45391.36570601852</v>
      </c>
      <c r="I131" s="10" t="s">
        <v>1463</v>
      </c>
      <c r="J131" s="11"/>
      <c r="K131" s="11"/>
      <c r="L131" s="11"/>
      <c r="M131" s="11"/>
      <c r="N131" s="10">
        <v>37.2613</v>
      </c>
      <c r="O131" s="10">
        <v>-79.9335</v>
      </c>
      <c r="P131" s="10" t="s">
        <v>53</v>
      </c>
      <c r="Q131" s="10" t="s">
        <v>54</v>
      </c>
      <c r="R131" s="10" t="s">
        <v>55</v>
      </c>
      <c r="S131" s="10" t="s">
        <v>98</v>
      </c>
      <c r="T131" s="10" t="s">
        <v>1241</v>
      </c>
      <c r="U131" s="10" t="s">
        <v>78</v>
      </c>
      <c r="V131" s="11"/>
      <c r="W131" s="10" t="s">
        <v>79</v>
      </c>
      <c r="X131" s="10" t="s">
        <v>109</v>
      </c>
      <c r="Y131" s="11"/>
      <c r="Z131" s="10" t="s">
        <v>81</v>
      </c>
      <c r="AA131" s="10" t="s">
        <v>93</v>
      </c>
      <c r="AB131" s="10" t="s">
        <v>63</v>
      </c>
      <c r="AC131" s="10" t="s">
        <v>64</v>
      </c>
      <c r="AD131" s="10" t="s">
        <v>66</v>
      </c>
      <c r="AE131" s="10" t="s">
        <v>66</v>
      </c>
      <c r="AF131" s="10" t="s">
        <v>83</v>
      </c>
      <c r="AG131" s="11"/>
      <c r="AH131" s="11"/>
      <c r="AI131" s="10" t="s">
        <v>66</v>
      </c>
      <c r="AJ131" s="10" t="s">
        <v>69</v>
      </c>
      <c r="AK131" s="11"/>
      <c r="AL131" s="10" t="s">
        <v>70</v>
      </c>
      <c r="AM131" s="10" t="s">
        <v>213</v>
      </c>
      <c r="AN131" s="11"/>
      <c r="AO131" s="10" t="s">
        <v>66</v>
      </c>
      <c r="AP131" s="10" t="s">
        <v>66</v>
      </c>
      <c r="AQ131" s="11"/>
      <c r="AR131" s="10" t="s">
        <v>74</v>
      </c>
      <c r="AS131" s="10" t="s">
        <v>74</v>
      </c>
      <c r="AT131" s="10" t="s">
        <v>72</v>
      </c>
      <c r="AU131" s="10" t="s">
        <v>72</v>
      </c>
      <c r="AV131" s="10" t="s">
        <v>74</v>
      </c>
      <c r="AW131" s="10" t="s">
        <v>74</v>
      </c>
      <c r="AX131" s="10" t="s">
        <v>65</v>
      </c>
      <c r="AY131" s="10" t="s">
        <v>66</v>
      </c>
      <c r="AZ131" s="10" t="s">
        <v>1253</v>
      </c>
      <c r="BA131" s="10" t="s">
        <v>1464</v>
      </c>
      <c r="BB131" s="11"/>
      <c r="BC131" s="10" t="s">
        <v>87</v>
      </c>
      <c r="BD131" s="10" t="s">
        <v>69</v>
      </c>
      <c r="BE131" s="10">
        <v>4827.0</v>
      </c>
    </row>
    <row r="132">
      <c r="A132" s="8">
        <v>45391.36966435185</v>
      </c>
      <c r="B132" s="9">
        <v>45391.38045138889</v>
      </c>
      <c r="C132" s="10" t="s">
        <v>50</v>
      </c>
      <c r="D132" s="10" t="s">
        <v>1465</v>
      </c>
      <c r="E132" s="10">
        <v>100.0</v>
      </c>
      <c r="F132" s="10">
        <v>932.0</v>
      </c>
      <c r="G132" s="10" t="b">
        <v>1</v>
      </c>
      <c r="H132" s="9">
        <v>45391.38046296296</v>
      </c>
      <c r="I132" s="10" t="s">
        <v>1466</v>
      </c>
      <c r="J132" s="11"/>
      <c r="K132" s="11"/>
      <c r="L132" s="11"/>
      <c r="M132" s="11"/>
      <c r="N132" s="10">
        <v>17.3724</v>
      </c>
      <c r="O132" s="10">
        <v>78.4378</v>
      </c>
      <c r="P132" s="10" t="s">
        <v>53</v>
      </c>
      <c r="Q132" s="10" t="s">
        <v>54</v>
      </c>
      <c r="R132" s="10" t="s">
        <v>55</v>
      </c>
      <c r="S132" s="10" t="s">
        <v>56</v>
      </c>
      <c r="T132" s="10" t="s">
        <v>1241</v>
      </c>
      <c r="U132" s="10" t="s">
        <v>58</v>
      </c>
      <c r="V132" s="11"/>
      <c r="W132" s="10" t="s">
        <v>138</v>
      </c>
      <c r="X132" s="10" t="s">
        <v>80</v>
      </c>
      <c r="Y132" s="11"/>
      <c r="Z132" s="10" t="s">
        <v>99</v>
      </c>
      <c r="AA132" s="10" t="s">
        <v>62</v>
      </c>
      <c r="AB132" s="10" t="s">
        <v>63</v>
      </c>
      <c r="AC132" s="10" t="s">
        <v>64</v>
      </c>
      <c r="AD132" s="10" t="s">
        <v>66</v>
      </c>
      <c r="AE132" s="10" t="s">
        <v>66</v>
      </c>
      <c r="AF132" s="10" t="s">
        <v>83</v>
      </c>
      <c r="AG132" s="11"/>
      <c r="AH132" s="11"/>
      <c r="AI132" s="10" t="s">
        <v>66</v>
      </c>
      <c r="AJ132" s="10" t="s">
        <v>69</v>
      </c>
      <c r="AK132" s="11"/>
      <c r="AL132" s="10" t="s">
        <v>146</v>
      </c>
      <c r="AM132" s="10" t="s">
        <v>131</v>
      </c>
      <c r="AN132" s="11"/>
      <c r="AO132" s="10" t="s">
        <v>66</v>
      </c>
      <c r="AP132" s="10" t="s">
        <v>66</v>
      </c>
      <c r="AQ132" s="11"/>
      <c r="AR132" s="10" t="s">
        <v>74</v>
      </c>
      <c r="AS132" s="10" t="s">
        <v>74</v>
      </c>
      <c r="AT132" s="10" t="s">
        <v>73</v>
      </c>
      <c r="AU132" s="10" t="s">
        <v>74</v>
      </c>
      <c r="AV132" s="10" t="s">
        <v>74</v>
      </c>
      <c r="AW132" s="10" t="s">
        <v>74</v>
      </c>
      <c r="AX132" s="10" t="s">
        <v>69</v>
      </c>
      <c r="AY132" s="10" t="s">
        <v>66</v>
      </c>
      <c r="AZ132" s="10" t="s">
        <v>1253</v>
      </c>
      <c r="BA132" s="10" t="s">
        <v>181</v>
      </c>
      <c r="BB132" s="11"/>
      <c r="BC132" s="10" t="s">
        <v>87</v>
      </c>
      <c r="BD132" s="10" t="s">
        <v>140</v>
      </c>
      <c r="BE132" s="10">
        <v>4269.0</v>
      </c>
    </row>
    <row r="133">
      <c r="A133" s="8">
        <v>45391.37008101852</v>
      </c>
      <c r="B133" s="9">
        <v>45391.3737962963</v>
      </c>
      <c r="C133" s="10" t="s">
        <v>50</v>
      </c>
      <c r="D133" s="10" t="s">
        <v>1467</v>
      </c>
      <c r="E133" s="10">
        <v>100.0</v>
      </c>
      <c r="F133" s="10">
        <v>321.0</v>
      </c>
      <c r="G133" s="10" t="b">
        <v>1</v>
      </c>
      <c r="H133" s="9">
        <v>45391.37380787037</v>
      </c>
      <c r="I133" s="10" t="s">
        <v>1468</v>
      </c>
      <c r="J133" s="11"/>
      <c r="K133" s="11"/>
      <c r="L133" s="11"/>
      <c r="M133" s="11"/>
      <c r="N133" s="10">
        <v>12.8996</v>
      </c>
      <c r="O133" s="10">
        <v>80.2209</v>
      </c>
      <c r="P133" s="10" t="s">
        <v>53</v>
      </c>
      <c r="Q133" s="10" t="s">
        <v>54</v>
      </c>
      <c r="R133" s="10" t="s">
        <v>55</v>
      </c>
      <c r="S133" s="10" t="s">
        <v>98</v>
      </c>
      <c r="T133" s="10" t="s">
        <v>108</v>
      </c>
      <c r="U133" s="10" t="s">
        <v>58</v>
      </c>
      <c r="V133" s="11"/>
      <c r="W133" s="10" t="s">
        <v>59</v>
      </c>
      <c r="X133" s="10" t="s">
        <v>80</v>
      </c>
      <c r="Y133" s="11"/>
      <c r="Z133" s="10" t="s">
        <v>968</v>
      </c>
      <c r="AA133" s="10" t="s">
        <v>100</v>
      </c>
      <c r="AB133" s="10" t="s">
        <v>63</v>
      </c>
      <c r="AC133" s="10" t="s">
        <v>64</v>
      </c>
      <c r="AD133" s="10" t="s">
        <v>66</v>
      </c>
      <c r="AE133" s="10" t="s">
        <v>66</v>
      </c>
      <c r="AF133" s="10" t="s">
        <v>83</v>
      </c>
      <c r="AG133" s="11"/>
      <c r="AH133" s="11"/>
      <c r="AI133" s="10" t="s">
        <v>66</v>
      </c>
      <c r="AJ133" s="10" t="s">
        <v>66</v>
      </c>
      <c r="AK133" s="10" t="s">
        <v>70</v>
      </c>
      <c r="AL133" s="11"/>
      <c r="AM133" s="10" t="s">
        <v>103</v>
      </c>
      <c r="AN133" s="11"/>
      <c r="AO133" s="10" t="s">
        <v>65</v>
      </c>
      <c r="AP133" s="10" t="s">
        <v>66</v>
      </c>
      <c r="AQ133" s="11"/>
      <c r="AR133" s="10" t="s">
        <v>74</v>
      </c>
      <c r="AS133" s="10" t="s">
        <v>74</v>
      </c>
      <c r="AT133" s="10" t="s">
        <v>74</v>
      </c>
      <c r="AU133" s="10" t="s">
        <v>72</v>
      </c>
      <c r="AV133" s="10" t="s">
        <v>74</v>
      </c>
      <c r="AW133" s="10" t="s">
        <v>74</v>
      </c>
      <c r="AX133" s="10" t="s">
        <v>69</v>
      </c>
      <c r="AY133" s="10" t="s">
        <v>66</v>
      </c>
      <c r="AZ133" s="10" t="s">
        <v>1253</v>
      </c>
      <c r="BA133" s="10" t="s">
        <v>181</v>
      </c>
      <c r="BB133" s="11"/>
      <c r="BC133" s="10" t="s">
        <v>87</v>
      </c>
      <c r="BD133" s="10" t="s">
        <v>69</v>
      </c>
      <c r="BE133" s="10">
        <v>8470.0</v>
      </c>
    </row>
    <row r="134" hidden="1">
      <c r="A134" s="8">
        <v>45391.37700231482</v>
      </c>
      <c r="B134" s="9">
        <v>45391.39511574074</v>
      </c>
      <c r="C134" s="10" t="s">
        <v>50</v>
      </c>
      <c r="D134" s="10" t="s">
        <v>1469</v>
      </c>
      <c r="E134" s="10">
        <v>100.0</v>
      </c>
      <c r="F134" s="10">
        <v>1564.0</v>
      </c>
      <c r="G134" s="10" t="b">
        <v>1</v>
      </c>
      <c r="H134" s="9">
        <v>45391.39511574074</v>
      </c>
      <c r="I134" s="10" t="s">
        <v>1470</v>
      </c>
      <c r="J134" s="11"/>
      <c r="K134" s="11"/>
      <c r="L134" s="11"/>
      <c r="M134" s="11"/>
      <c r="N134" s="10">
        <v>12.8996</v>
      </c>
      <c r="O134" s="10">
        <v>80.2209</v>
      </c>
      <c r="P134" s="10" t="s">
        <v>53</v>
      </c>
      <c r="Q134" s="10" t="s">
        <v>54</v>
      </c>
      <c r="R134" s="10" t="s">
        <v>55</v>
      </c>
      <c r="S134" s="10" t="s">
        <v>98</v>
      </c>
      <c r="T134" s="10" t="s">
        <v>1241</v>
      </c>
      <c r="U134" s="10" t="s">
        <v>58</v>
      </c>
      <c r="V134" s="11"/>
      <c r="W134" s="10" t="s">
        <v>59</v>
      </c>
      <c r="X134" s="10" t="s">
        <v>92</v>
      </c>
      <c r="Y134" s="11"/>
      <c r="Z134" s="10" t="s">
        <v>99</v>
      </c>
      <c r="AA134" s="10" t="s">
        <v>62</v>
      </c>
      <c r="AB134" s="10" t="s">
        <v>63</v>
      </c>
      <c r="AC134" s="10" t="s">
        <v>168</v>
      </c>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row>
    <row r="135">
      <c r="A135" s="8">
        <v>45391.37866898148</v>
      </c>
      <c r="B135" s="9">
        <v>45391.38483796296</v>
      </c>
      <c r="C135" s="10" t="s">
        <v>50</v>
      </c>
      <c r="D135" s="10" t="s">
        <v>1469</v>
      </c>
      <c r="E135" s="10">
        <v>100.0</v>
      </c>
      <c r="F135" s="10">
        <v>532.0</v>
      </c>
      <c r="G135" s="10" t="b">
        <v>1</v>
      </c>
      <c r="H135" s="9">
        <v>45391.38483796296</v>
      </c>
      <c r="I135" s="10" t="s">
        <v>1471</v>
      </c>
      <c r="J135" s="11"/>
      <c r="K135" s="11"/>
      <c r="L135" s="11"/>
      <c r="M135" s="11"/>
      <c r="N135" s="10">
        <v>12.8996</v>
      </c>
      <c r="O135" s="10">
        <v>80.2209</v>
      </c>
      <c r="P135" s="10" t="s">
        <v>53</v>
      </c>
      <c r="Q135" s="10" t="s">
        <v>54</v>
      </c>
      <c r="R135" s="10" t="s">
        <v>55</v>
      </c>
      <c r="S135" s="10" t="s">
        <v>98</v>
      </c>
      <c r="T135" s="10" t="s">
        <v>1241</v>
      </c>
      <c r="U135" s="10" t="s">
        <v>58</v>
      </c>
      <c r="V135" s="11"/>
      <c r="W135" s="10" t="s">
        <v>59</v>
      </c>
      <c r="X135" s="10" t="s">
        <v>92</v>
      </c>
      <c r="Y135" s="11"/>
      <c r="Z135" s="10" t="s">
        <v>99</v>
      </c>
      <c r="AA135" s="10" t="s">
        <v>62</v>
      </c>
      <c r="AB135" s="10" t="s">
        <v>63</v>
      </c>
      <c r="AC135" s="10" t="s">
        <v>64</v>
      </c>
      <c r="AD135" s="10" t="s">
        <v>66</v>
      </c>
      <c r="AE135" s="10" t="s">
        <v>66</v>
      </c>
      <c r="AF135" s="10" t="s">
        <v>1292</v>
      </c>
      <c r="AG135" s="10" t="s">
        <v>68</v>
      </c>
      <c r="AH135" s="11"/>
      <c r="AI135" s="10" t="s">
        <v>66</v>
      </c>
      <c r="AJ135" s="10" t="s">
        <v>66</v>
      </c>
      <c r="AK135" s="10" t="s">
        <v>70</v>
      </c>
      <c r="AL135" s="11"/>
      <c r="AM135" s="10" t="s">
        <v>147</v>
      </c>
      <c r="AN135" s="11"/>
      <c r="AO135" s="10" t="s">
        <v>66</v>
      </c>
      <c r="AP135" s="10" t="s">
        <v>66</v>
      </c>
      <c r="AQ135" s="11"/>
      <c r="AR135" s="10" t="s">
        <v>73</v>
      </c>
      <c r="AS135" s="10" t="s">
        <v>72</v>
      </c>
      <c r="AT135" s="10" t="s">
        <v>74</v>
      </c>
      <c r="AU135" s="10" t="s">
        <v>72</v>
      </c>
      <c r="AV135" s="10" t="s">
        <v>72</v>
      </c>
      <c r="AW135" s="10" t="s">
        <v>73</v>
      </c>
      <c r="AX135" s="10" t="s">
        <v>65</v>
      </c>
      <c r="AY135" s="10" t="s">
        <v>65</v>
      </c>
      <c r="AZ135" s="10" t="s">
        <v>1253</v>
      </c>
      <c r="BA135" s="10" t="s">
        <v>1472</v>
      </c>
      <c r="BB135" s="11"/>
      <c r="BC135" s="10" t="s">
        <v>87</v>
      </c>
      <c r="BD135" s="10" t="s">
        <v>115</v>
      </c>
      <c r="BE135" s="10">
        <v>8221.0</v>
      </c>
    </row>
    <row r="136" hidden="1">
      <c r="A136" s="8">
        <v>45391.39263888889</v>
      </c>
      <c r="B136" s="9">
        <v>45391.398993055554</v>
      </c>
      <c r="C136" s="10" t="s">
        <v>50</v>
      </c>
      <c r="D136" s="10" t="s">
        <v>175</v>
      </c>
      <c r="E136" s="10">
        <v>63.0</v>
      </c>
      <c r="F136" s="10">
        <v>548.0</v>
      </c>
      <c r="G136" s="10" t="b">
        <v>0</v>
      </c>
      <c r="H136" s="9">
        <v>45398.39902777778</v>
      </c>
      <c r="I136" s="10" t="s">
        <v>1473</v>
      </c>
      <c r="J136" s="11"/>
      <c r="K136" s="11"/>
      <c r="L136" s="11"/>
      <c r="M136" s="11"/>
      <c r="N136" s="11"/>
      <c r="O136" s="11"/>
      <c r="P136" s="10" t="s">
        <v>53</v>
      </c>
      <c r="Q136" s="10" t="s">
        <v>54</v>
      </c>
      <c r="R136" s="10" t="s">
        <v>55</v>
      </c>
      <c r="S136" s="10" t="s">
        <v>98</v>
      </c>
      <c r="T136" s="10" t="s">
        <v>108</v>
      </c>
      <c r="U136" s="10" t="s">
        <v>78</v>
      </c>
      <c r="V136" s="11"/>
      <c r="W136" s="10" t="s">
        <v>59</v>
      </c>
      <c r="X136" s="10" t="s">
        <v>92</v>
      </c>
      <c r="Y136" s="11"/>
      <c r="Z136" s="10" t="s">
        <v>81</v>
      </c>
      <c r="AA136" s="10" t="s">
        <v>100</v>
      </c>
      <c r="AB136" s="10" t="s">
        <v>63</v>
      </c>
      <c r="AC136" s="10" t="s">
        <v>64</v>
      </c>
      <c r="AD136" s="10" t="s">
        <v>66</v>
      </c>
      <c r="AE136" s="10" t="s">
        <v>66</v>
      </c>
      <c r="AF136" s="10" t="s">
        <v>83</v>
      </c>
      <c r="AG136" s="11"/>
      <c r="AH136" s="11"/>
      <c r="AI136" s="10" t="s">
        <v>66</v>
      </c>
      <c r="AJ136" s="10" t="s">
        <v>66</v>
      </c>
      <c r="AK136" s="10" t="s">
        <v>70</v>
      </c>
      <c r="AL136" s="11"/>
      <c r="AM136" s="10" t="s">
        <v>103</v>
      </c>
      <c r="AN136" s="11"/>
      <c r="AO136" s="10" t="s">
        <v>66</v>
      </c>
      <c r="AP136" s="10" t="s">
        <v>66</v>
      </c>
      <c r="AQ136" s="11"/>
      <c r="AR136" s="11"/>
      <c r="AS136" s="11"/>
      <c r="AT136" s="11"/>
      <c r="AU136" s="11"/>
      <c r="AV136" s="11"/>
      <c r="AW136" s="11"/>
      <c r="AX136" s="11"/>
      <c r="AY136" s="11"/>
      <c r="AZ136" s="11"/>
      <c r="BA136" s="11"/>
      <c r="BB136" s="11"/>
      <c r="BC136" s="11"/>
      <c r="BD136" s="11"/>
      <c r="BE136" s="11"/>
    </row>
    <row r="137">
      <c r="A137" s="8">
        <v>45391.39267361111</v>
      </c>
      <c r="B137" s="9">
        <v>45391.4034375</v>
      </c>
      <c r="C137" s="10" t="s">
        <v>50</v>
      </c>
      <c r="D137" s="10" t="s">
        <v>76</v>
      </c>
      <c r="E137" s="10">
        <v>100.0</v>
      </c>
      <c r="F137" s="10">
        <v>930.0</v>
      </c>
      <c r="G137" s="10" t="b">
        <v>1</v>
      </c>
      <c r="H137" s="9">
        <v>45391.403449074074</v>
      </c>
      <c r="I137" s="10" t="s">
        <v>1474</v>
      </c>
      <c r="J137" s="11"/>
      <c r="K137" s="11"/>
      <c r="L137" s="11"/>
      <c r="M137" s="11"/>
      <c r="N137" s="10">
        <v>34.0782</v>
      </c>
      <c r="O137" s="10">
        <v>-84.6485</v>
      </c>
      <c r="P137" s="10" t="s">
        <v>53</v>
      </c>
      <c r="Q137" s="10" t="s">
        <v>54</v>
      </c>
      <c r="R137" s="10" t="s">
        <v>55</v>
      </c>
      <c r="S137" s="10" t="s">
        <v>56</v>
      </c>
      <c r="T137" s="10" t="s">
        <v>1241</v>
      </c>
      <c r="U137" s="10" t="s">
        <v>78</v>
      </c>
      <c r="V137" s="11"/>
      <c r="W137" s="10" t="s">
        <v>79</v>
      </c>
      <c r="X137" s="10" t="s">
        <v>80</v>
      </c>
      <c r="Y137" s="11"/>
      <c r="Z137" s="10" t="s">
        <v>81</v>
      </c>
      <c r="AA137" s="10" t="s">
        <v>100</v>
      </c>
      <c r="AB137" s="10" t="s">
        <v>63</v>
      </c>
      <c r="AC137" s="10" t="s">
        <v>64</v>
      </c>
      <c r="AD137" s="10" t="s">
        <v>66</v>
      </c>
      <c r="AE137" s="10" t="s">
        <v>66</v>
      </c>
      <c r="AF137" s="10" t="s">
        <v>189</v>
      </c>
      <c r="AG137" s="11"/>
      <c r="AH137" s="11"/>
      <c r="AI137" s="10" t="s">
        <v>69</v>
      </c>
      <c r="AJ137" s="10" t="s">
        <v>69</v>
      </c>
      <c r="AK137" s="11"/>
      <c r="AL137" s="10" t="s">
        <v>84</v>
      </c>
      <c r="AM137" s="10" t="s">
        <v>124</v>
      </c>
      <c r="AN137" s="11"/>
      <c r="AO137" s="10" t="s">
        <v>66</v>
      </c>
      <c r="AP137" s="10" t="s">
        <v>66</v>
      </c>
      <c r="AQ137" s="11"/>
      <c r="AR137" s="10" t="s">
        <v>74</v>
      </c>
      <c r="AS137" s="10" t="s">
        <v>74</v>
      </c>
      <c r="AT137" s="10" t="s">
        <v>72</v>
      </c>
      <c r="AU137" s="10" t="s">
        <v>74</v>
      </c>
      <c r="AV137" s="10" t="s">
        <v>74</v>
      </c>
      <c r="AW137" s="10" t="s">
        <v>74</v>
      </c>
      <c r="AX137" s="10" t="s">
        <v>69</v>
      </c>
      <c r="AY137" s="10" t="s">
        <v>66</v>
      </c>
      <c r="AZ137" s="10" t="s">
        <v>1253</v>
      </c>
      <c r="BA137" s="10" t="s">
        <v>86</v>
      </c>
      <c r="BB137" s="11"/>
      <c r="BC137" s="10" t="s">
        <v>87</v>
      </c>
      <c r="BD137" s="10" t="s">
        <v>126</v>
      </c>
      <c r="BE137" s="10">
        <v>2760.0</v>
      </c>
    </row>
    <row r="138" hidden="1">
      <c r="A138" s="8">
        <v>45391.39282407407</v>
      </c>
      <c r="B138" s="9">
        <v>45391.39295138889</v>
      </c>
      <c r="C138" s="10" t="s">
        <v>50</v>
      </c>
      <c r="D138" s="10" t="s">
        <v>1467</v>
      </c>
      <c r="E138" s="10">
        <v>4.0</v>
      </c>
      <c r="F138" s="10">
        <v>10.0</v>
      </c>
      <c r="G138" s="10" t="b">
        <v>0</v>
      </c>
      <c r="H138" s="9">
        <v>45398.39299768519</v>
      </c>
      <c r="I138" s="10" t="s">
        <v>1475</v>
      </c>
      <c r="J138" s="11"/>
      <c r="K138" s="11"/>
      <c r="L138" s="11"/>
      <c r="M138" s="11"/>
      <c r="N138" s="11"/>
      <c r="O138" s="11"/>
      <c r="P138" s="10" t="s">
        <v>53</v>
      </c>
      <c r="Q138" s="10" t="s">
        <v>54</v>
      </c>
      <c r="R138" s="10" t="s">
        <v>55</v>
      </c>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row>
    <row r="139" hidden="1">
      <c r="A139" s="8">
        <v>45391.39425925926</v>
      </c>
      <c r="B139" s="9">
        <v>45391.51956018519</v>
      </c>
      <c r="C139" s="10" t="s">
        <v>50</v>
      </c>
      <c r="D139" s="10" t="s">
        <v>1476</v>
      </c>
      <c r="E139" s="10">
        <v>100.0</v>
      </c>
      <c r="F139" s="10">
        <v>10825.0</v>
      </c>
      <c r="G139" s="10" t="b">
        <v>1</v>
      </c>
      <c r="H139" s="9">
        <v>45391.51956018519</v>
      </c>
      <c r="I139" s="10" t="s">
        <v>1477</v>
      </c>
      <c r="J139" s="11"/>
      <c r="K139" s="11"/>
      <c r="L139" s="11"/>
      <c r="M139" s="11"/>
      <c r="N139" s="10">
        <v>11.0142</v>
      </c>
      <c r="O139" s="10">
        <v>76.9941</v>
      </c>
      <c r="P139" s="10" t="s">
        <v>53</v>
      </c>
      <c r="Q139" s="10" t="s">
        <v>54</v>
      </c>
      <c r="R139" s="10" t="s">
        <v>55</v>
      </c>
      <c r="S139" s="10" t="s">
        <v>98</v>
      </c>
      <c r="T139" s="10" t="s">
        <v>1241</v>
      </c>
      <c r="U139" s="10" t="s">
        <v>58</v>
      </c>
      <c r="V139" s="11"/>
      <c r="W139" s="10" t="s">
        <v>59</v>
      </c>
      <c r="X139" s="10" t="s">
        <v>92</v>
      </c>
      <c r="Y139" s="11"/>
      <c r="Z139" s="10" t="s">
        <v>61</v>
      </c>
      <c r="AA139" s="10" t="s">
        <v>100</v>
      </c>
      <c r="AB139" s="10" t="s">
        <v>990</v>
      </c>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row>
    <row r="140">
      <c r="A140" s="8">
        <v>45391.39461805556</v>
      </c>
      <c r="B140" s="9">
        <v>45391.40283564815</v>
      </c>
      <c r="C140" s="10" t="s">
        <v>50</v>
      </c>
      <c r="D140" s="10" t="s">
        <v>1478</v>
      </c>
      <c r="E140" s="10">
        <v>100.0</v>
      </c>
      <c r="F140" s="10">
        <v>710.0</v>
      </c>
      <c r="G140" s="10" t="b">
        <v>1</v>
      </c>
      <c r="H140" s="9">
        <v>45391.40284722222</v>
      </c>
      <c r="I140" s="10" t="s">
        <v>1479</v>
      </c>
      <c r="J140" s="11"/>
      <c r="K140" s="11"/>
      <c r="L140" s="11"/>
      <c r="M140" s="11"/>
      <c r="N140" s="10">
        <v>11.2203</v>
      </c>
      <c r="O140" s="10">
        <v>78.1663</v>
      </c>
      <c r="P140" s="10" t="s">
        <v>53</v>
      </c>
      <c r="Q140" s="10" t="s">
        <v>54</v>
      </c>
      <c r="R140" s="10" t="s">
        <v>55</v>
      </c>
      <c r="S140" s="10" t="s">
        <v>98</v>
      </c>
      <c r="T140" s="10" t="s">
        <v>1241</v>
      </c>
      <c r="U140" s="10" t="s">
        <v>58</v>
      </c>
      <c r="V140" s="11"/>
      <c r="W140" s="10" t="s">
        <v>59</v>
      </c>
      <c r="X140" s="10" t="s">
        <v>92</v>
      </c>
      <c r="Y140" s="11"/>
      <c r="Z140" s="10" t="s">
        <v>61</v>
      </c>
      <c r="AA140" s="10" t="s">
        <v>93</v>
      </c>
      <c r="AB140" s="10" t="s">
        <v>63</v>
      </c>
      <c r="AC140" s="10" t="s">
        <v>64</v>
      </c>
      <c r="AD140" s="10" t="s">
        <v>66</v>
      </c>
      <c r="AE140" s="10" t="s">
        <v>66</v>
      </c>
      <c r="AF140" s="10" t="s">
        <v>1292</v>
      </c>
      <c r="AG140" s="10" t="s">
        <v>1329</v>
      </c>
      <c r="AH140" s="11"/>
      <c r="AI140" s="10" t="s">
        <v>66</v>
      </c>
      <c r="AJ140" s="10" t="s">
        <v>66</v>
      </c>
      <c r="AK140" s="10" t="s">
        <v>70</v>
      </c>
      <c r="AL140" s="11"/>
      <c r="AM140" s="10" t="s">
        <v>103</v>
      </c>
      <c r="AN140" s="11"/>
      <c r="AO140" s="10" t="s">
        <v>66</v>
      </c>
      <c r="AP140" s="10" t="s">
        <v>66</v>
      </c>
      <c r="AQ140" s="11"/>
      <c r="AR140" s="10" t="s">
        <v>73</v>
      </c>
      <c r="AS140" s="10" t="s">
        <v>73</v>
      </c>
      <c r="AT140" s="10" t="s">
        <v>73</v>
      </c>
      <c r="AU140" s="10" t="s">
        <v>74</v>
      </c>
      <c r="AV140" s="10" t="s">
        <v>74</v>
      </c>
      <c r="AW140" s="10" t="s">
        <v>74</v>
      </c>
      <c r="AX140" s="10" t="s">
        <v>66</v>
      </c>
      <c r="AY140" s="10" t="s">
        <v>66</v>
      </c>
      <c r="AZ140" s="10" t="s">
        <v>1253</v>
      </c>
      <c r="BA140" s="10" t="s">
        <v>1480</v>
      </c>
      <c r="BB140" s="11"/>
      <c r="BC140" s="10" t="s">
        <v>87</v>
      </c>
      <c r="BD140" s="10" t="s">
        <v>140</v>
      </c>
      <c r="BE140" s="10">
        <v>5640.0</v>
      </c>
    </row>
    <row r="141" hidden="1">
      <c r="A141" s="8">
        <v>45391.39608796296</v>
      </c>
      <c r="B141" s="9">
        <v>45391.399513888886</v>
      </c>
      <c r="C141" s="10" t="s">
        <v>50</v>
      </c>
      <c r="D141" s="10" t="s">
        <v>1476</v>
      </c>
      <c r="E141" s="10">
        <v>100.0</v>
      </c>
      <c r="F141" s="10">
        <v>296.0</v>
      </c>
      <c r="G141" s="10" t="b">
        <v>1</v>
      </c>
      <c r="H141" s="9">
        <v>45391.39952546296</v>
      </c>
      <c r="I141" s="10" t="s">
        <v>1481</v>
      </c>
      <c r="J141" s="11"/>
      <c r="K141" s="11"/>
      <c r="L141" s="11"/>
      <c r="M141" s="11"/>
      <c r="N141" s="10">
        <v>11.0142</v>
      </c>
      <c r="O141" s="10">
        <v>76.9941</v>
      </c>
      <c r="P141" s="10" t="s">
        <v>53</v>
      </c>
      <c r="Q141" s="10" t="s">
        <v>54</v>
      </c>
      <c r="R141" s="10" t="s">
        <v>55</v>
      </c>
      <c r="S141" s="10" t="s">
        <v>98</v>
      </c>
      <c r="T141" s="10" t="s">
        <v>1241</v>
      </c>
      <c r="U141" s="10" t="s">
        <v>58</v>
      </c>
      <c r="V141" s="11"/>
      <c r="W141" s="10" t="s">
        <v>59</v>
      </c>
      <c r="X141" s="10" t="s">
        <v>92</v>
      </c>
      <c r="Y141" s="11"/>
      <c r="Z141" s="10" t="s">
        <v>61</v>
      </c>
      <c r="AA141" s="10" t="s">
        <v>93</v>
      </c>
      <c r="AB141" s="10" t="s">
        <v>63</v>
      </c>
      <c r="AC141" s="10" t="s">
        <v>64</v>
      </c>
      <c r="AD141" s="10" t="s">
        <v>66</v>
      </c>
      <c r="AE141" s="10" t="s">
        <v>66</v>
      </c>
      <c r="AF141" s="10" t="s">
        <v>1292</v>
      </c>
      <c r="AG141" s="10" t="s">
        <v>1329</v>
      </c>
      <c r="AH141" s="11"/>
      <c r="AI141" s="10" t="s">
        <v>66</v>
      </c>
      <c r="AJ141" s="10" t="s">
        <v>66</v>
      </c>
      <c r="AK141" s="10" t="s">
        <v>70</v>
      </c>
      <c r="AL141" s="11"/>
      <c r="AM141" s="10" t="s">
        <v>1482</v>
      </c>
      <c r="AN141" s="11"/>
      <c r="AO141" s="10" t="s">
        <v>66</v>
      </c>
      <c r="AP141" s="10" t="s">
        <v>66</v>
      </c>
      <c r="AQ141" s="11"/>
      <c r="AR141" s="10" t="s">
        <v>73</v>
      </c>
      <c r="AS141" s="10" t="s">
        <v>72</v>
      </c>
      <c r="AT141" s="10" t="s">
        <v>73</v>
      </c>
      <c r="AU141" s="10" t="s">
        <v>72</v>
      </c>
      <c r="AV141" s="10" t="s">
        <v>73</v>
      </c>
      <c r="AW141" s="10" t="s">
        <v>73</v>
      </c>
      <c r="AX141" s="10" t="s">
        <v>66</v>
      </c>
      <c r="AY141" s="10" t="s">
        <v>66</v>
      </c>
      <c r="AZ141" s="10" t="s">
        <v>1298</v>
      </c>
      <c r="BA141" s="10" t="s">
        <v>1483</v>
      </c>
      <c r="BB141" s="11"/>
      <c r="BC141" s="10" t="s">
        <v>1413</v>
      </c>
      <c r="BD141" s="13" t="s">
        <v>140</v>
      </c>
      <c r="BE141" s="10">
        <v>2873.0</v>
      </c>
    </row>
    <row r="142" hidden="1">
      <c r="A142" s="8">
        <v>45391.406064814815</v>
      </c>
      <c r="B142" s="9">
        <v>45391.406909722224</v>
      </c>
      <c r="C142" s="10" t="s">
        <v>50</v>
      </c>
      <c r="D142" s="10" t="s">
        <v>1484</v>
      </c>
      <c r="E142" s="10">
        <v>100.0</v>
      </c>
      <c r="F142" s="10">
        <v>72.0</v>
      </c>
      <c r="G142" s="10" t="b">
        <v>1</v>
      </c>
      <c r="H142" s="9">
        <v>45391.406909722224</v>
      </c>
      <c r="I142" s="10" t="s">
        <v>1485</v>
      </c>
      <c r="J142" s="11"/>
      <c r="K142" s="11"/>
      <c r="L142" s="11"/>
      <c r="M142" s="11"/>
      <c r="N142" s="10">
        <v>11.0142</v>
      </c>
      <c r="O142" s="10">
        <v>76.9941</v>
      </c>
      <c r="P142" s="10" t="s">
        <v>53</v>
      </c>
      <c r="Q142" s="10" t="s">
        <v>54</v>
      </c>
      <c r="R142" s="10" t="s">
        <v>55</v>
      </c>
      <c r="S142" s="10" t="s">
        <v>98</v>
      </c>
      <c r="T142" s="10" t="s">
        <v>1241</v>
      </c>
      <c r="U142" s="10" t="s">
        <v>58</v>
      </c>
      <c r="V142" s="11"/>
      <c r="W142" s="10" t="s">
        <v>59</v>
      </c>
      <c r="X142" s="10" t="s">
        <v>92</v>
      </c>
      <c r="Y142" s="11"/>
      <c r="Z142" s="10" t="s">
        <v>61</v>
      </c>
      <c r="AA142" s="10" t="s">
        <v>93</v>
      </c>
      <c r="AB142" s="10" t="s">
        <v>990</v>
      </c>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row>
    <row r="143">
      <c r="A143" s="8">
        <v>45391.40693287037</v>
      </c>
      <c r="B143" s="9">
        <v>45391.42019675926</v>
      </c>
      <c r="C143" s="10" t="s">
        <v>50</v>
      </c>
      <c r="D143" s="10" t="s">
        <v>1484</v>
      </c>
      <c r="E143" s="10">
        <v>100.0</v>
      </c>
      <c r="F143" s="10">
        <v>1145.0</v>
      </c>
      <c r="G143" s="10" t="b">
        <v>1</v>
      </c>
      <c r="H143" s="9">
        <v>45391.42019675926</v>
      </c>
      <c r="I143" s="10" t="s">
        <v>1486</v>
      </c>
      <c r="J143" s="11"/>
      <c r="K143" s="11"/>
      <c r="L143" s="11"/>
      <c r="M143" s="11"/>
      <c r="N143" s="10">
        <v>11.0142</v>
      </c>
      <c r="O143" s="10">
        <v>76.9941</v>
      </c>
      <c r="P143" s="10" t="s">
        <v>53</v>
      </c>
      <c r="Q143" s="10" t="s">
        <v>54</v>
      </c>
      <c r="R143" s="10" t="s">
        <v>55</v>
      </c>
      <c r="S143" s="10" t="s">
        <v>98</v>
      </c>
      <c r="T143" s="10" t="s">
        <v>1241</v>
      </c>
      <c r="U143" s="10" t="s">
        <v>58</v>
      </c>
      <c r="V143" s="11"/>
      <c r="W143" s="10" t="s">
        <v>59</v>
      </c>
      <c r="X143" s="10" t="s">
        <v>92</v>
      </c>
      <c r="Y143" s="11"/>
      <c r="Z143" s="10" t="s">
        <v>61</v>
      </c>
      <c r="AA143" s="10" t="s">
        <v>93</v>
      </c>
      <c r="AB143" s="10" t="s">
        <v>63</v>
      </c>
      <c r="AC143" s="10" t="s">
        <v>64</v>
      </c>
      <c r="AD143" s="10" t="s">
        <v>69</v>
      </c>
      <c r="AE143" s="10" t="s">
        <v>69</v>
      </c>
      <c r="AF143" s="11"/>
      <c r="AG143" s="10" t="s">
        <v>1329</v>
      </c>
      <c r="AH143" s="11"/>
      <c r="AI143" s="10" t="s">
        <v>69</v>
      </c>
      <c r="AJ143" s="10" t="s">
        <v>69</v>
      </c>
      <c r="AK143" s="11"/>
      <c r="AL143" s="10" t="s">
        <v>123</v>
      </c>
      <c r="AM143" s="10" t="s">
        <v>131</v>
      </c>
      <c r="AN143" s="11"/>
      <c r="AO143" s="10" t="s">
        <v>69</v>
      </c>
      <c r="AP143" s="10" t="s">
        <v>66</v>
      </c>
      <c r="AQ143" s="11"/>
      <c r="AR143" s="10" t="s">
        <v>74</v>
      </c>
      <c r="AS143" s="10" t="s">
        <v>73</v>
      </c>
      <c r="AT143" s="10" t="s">
        <v>73</v>
      </c>
      <c r="AU143" s="10" t="s">
        <v>74</v>
      </c>
      <c r="AV143" s="10" t="s">
        <v>73</v>
      </c>
      <c r="AW143" s="10" t="s">
        <v>73</v>
      </c>
      <c r="AX143" s="10" t="s">
        <v>66</v>
      </c>
      <c r="AY143" s="10" t="s">
        <v>66</v>
      </c>
      <c r="AZ143" s="10" t="s">
        <v>1298</v>
      </c>
      <c r="BA143" s="10" t="s">
        <v>1366</v>
      </c>
      <c r="BB143" s="11"/>
      <c r="BC143" s="10" t="s">
        <v>87</v>
      </c>
      <c r="BD143" s="10" t="s">
        <v>140</v>
      </c>
      <c r="BE143" s="10">
        <v>9984.0</v>
      </c>
    </row>
    <row r="144">
      <c r="A144" s="8">
        <v>45391.42050925926</v>
      </c>
      <c r="B144" s="9">
        <v>45391.42625</v>
      </c>
      <c r="C144" s="10" t="s">
        <v>50</v>
      </c>
      <c r="D144" s="10" t="s">
        <v>1487</v>
      </c>
      <c r="E144" s="10">
        <v>100.0</v>
      </c>
      <c r="F144" s="10">
        <v>496.0</v>
      </c>
      <c r="G144" s="10" t="b">
        <v>1</v>
      </c>
      <c r="H144" s="9">
        <v>45391.42626157407</v>
      </c>
      <c r="I144" s="10" t="s">
        <v>1488</v>
      </c>
      <c r="J144" s="11"/>
      <c r="K144" s="11"/>
      <c r="L144" s="11"/>
      <c r="M144" s="11"/>
      <c r="N144" s="10">
        <v>41.1729</v>
      </c>
      <c r="O144" s="10">
        <v>-74.3791</v>
      </c>
      <c r="P144" s="10" t="s">
        <v>53</v>
      </c>
      <c r="Q144" s="10" t="s">
        <v>54</v>
      </c>
      <c r="R144" s="10" t="s">
        <v>55</v>
      </c>
      <c r="S144" s="10" t="s">
        <v>98</v>
      </c>
      <c r="T144" s="10" t="s">
        <v>108</v>
      </c>
      <c r="U144" s="10" t="s">
        <v>78</v>
      </c>
      <c r="V144" s="11"/>
      <c r="W144" s="10" t="s">
        <v>79</v>
      </c>
      <c r="X144" s="10" t="s">
        <v>80</v>
      </c>
      <c r="Y144" s="11"/>
      <c r="Z144" s="10" t="s">
        <v>99</v>
      </c>
      <c r="AA144" s="10" t="s">
        <v>100</v>
      </c>
      <c r="AB144" s="10" t="s">
        <v>63</v>
      </c>
      <c r="AC144" s="10" t="s">
        <v>64</v>
      </c>
      <c r="AD144" s="10" t="s">
        <v>66</v>
      </c>
      <c r="AE144" s="10" t="s">
        <v>66</v>
      </c>
      <c r="AF144" s="10" t="s">
        <v>83</v>
      </c>
      <c r="AG144" s="11"/>
      <c r="AH144" s="11"/>
      <c r="AI144" s="10" t="s">
        <v>66</v>
      </c>
      <c r="AJ144" s="10" t="s">
        <v>69</v>
      </c>
      <c r="AK144" s="11"/>
      <c r="AL144" s="10" t="s">
        <v>123</v>
      </c>
      <c r="AM144" s="10" t="s">
        <v>147</v>
      </c>
      <c r="AN144" s="11"/>
      <c r="AO144" s="10" t="s">
        <v>66</v>
      </c>
      <c r="AP144" s="10" t="s">
        <v>66</v>
      </c>
      <c r="AQ144" s="11"/>
      <c r="AR144" s="10" t="s">
        <v>74</v>
      </c>
      <c r="AS144" s="10" t="s">
        <v>74</v>
      </c>
      <c r="AT144" s="10" t="s">
        <v>74</v>
      </c>
      <c r="AU144" s="10" t="s">
        <v>74</v>
      </c>
      <c r="AV144" s="10" t="s">
        <v>74</v>
      </c>
      <c r="AW144" s="10" t="s">
        <v>74</v>
      </c>
      <c r="AX144" s="10" t="s">
        <v>69</v>
      </c>
      <c r="AY144" s="10" t="s">
        <v>66</v>
      </c>
      <c r="AZ144" s="10" t="s">
        <v>1253</v>
      </c>
      <c r="BA144" s="10" t="s">
        <v>197</v>
      </c>
      <c r="BB144" s="11"/>
      <c r="BC144" s="10" t="s">
        <v>87</v>
      </c>
      <c r="BD144" s="10" t="s">
        <v>126</v>
      </c>
      <c r="BE144" s="10">
        <v>8312.0</v>
      </c>
    </row>
    <row r="145" hidden="1">
      <c r="A145" s="8">
        <v>45391.47077546296</v>
      </c>
      <c r="B145" s="9">
        <v>45391.49355324074</v>
      </c>
      <c r="C145" s="10" t="s">
        <v>50</v>
      </c>
      <c r="D145" s="10" t="s">
        <v>1489</v>
      </c>
      <c r="E145" s="10">
        <v>29.0</v>
      </c>
      <c r="F145" s="10">
        <v>1968.0</v>
      </c>
      <c r="G145" s="10" t="b">
        <v>0</v>
      </c>
      <c r="H145" s="9">
        <v>45398.499340277776</v>
      </c>
      <c r="I145" s="10" t="s">
        <v>1490</v>
      </c>
      <c r="J145" s="11"/>
      <c r="K145" s="11"/>
      <c r="L145" s="11"/>
      <c r="M145" s="11"/>
      <c r="N145" s="11"/>
      <c r="O145" s="11"/>
      <c r="P145" s="10" t="s">
        <v>53</v>
      </c>
      <c r="Q145" s="10" t="s">
        <v>54</v>
      </c>
      <c r="R145" s="10" t="s">
        <v>55</v>
      </c>
      <c r="S145" s="10" t="s">
        <v>98</v>
      </c>
      <c r="T145" s="10" t="s">
        <v>1241</v>
      </c>
      <c r="U145" s="10" t="s">
        <v>78</v>
      </c>
      <c r="V145" s="11"/>
      <c r="W145" s="10" t="s">
        <v>59</v>
      </c>
      <c r="X145" s="10" t="s">
        <v>80</v>
      </c>
      <c r="Y145" s="11"/>
      <c r="Z145" s="10" t="s">
        <v>61</v>
      </c>
      <c r="AA145" s="10" t="s">
        <v>100</v>
      </c>
      <c r="AB145" s="10" t="s">
        <v>63</v>
      </c>
      <c r="AC145" s="10" t="s">
        <v>151</v>
      </c>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row>
    <row r="146">
      <c r="A146" s="8">
        <v>45391.47311342593</v>
      </c>
      <c r="B146" s="9">
        <v>45391.48777777778</v>
      </c>
      <c r="C146" s="10" t="s">
        <v>50</v>
      </c>
      <c r="D146" s="10" t="s">
        <v>1491</v>
      </c>
      <c r="E146" s="10">
        <v>100.0</v>
      </c>
      <c r="F146" s="10">
        <v>1266.0</v>
      </c>
      <c r="G146" s="10" t="b">
        <v>1</v>
      </c>
      <c r="H146" s="9">
        <v>45391.48777777778</v>
      </c>
      <c r="I146" s="10" t="s">
        <v>1492</v>
      </c>
      <c r="J146" s="11"/>
      <c r="K146" s="11"/>
      <c r="L146" s="11"/>
      <c r="M146" s="11"/>
      <c r="N146" s="10">
        <v>26.0162</v>
      </c>
      <c r="O146" s="10">
        <v>-80.1955</v>
      </c>
      <c r="P146" s="10" t="s">
        <v>53</v>
      </c>
      <c r="Q146" s="10" t="s">
        <v>54</v>
      </c>
      <c r="R146" s="10" t="s">
        <v>55</v>
      </c>
      <c r="S146" s="10" t="s">
        <v>98</v>
      </c>
      <c r="T146" s="10" t="s">
        <v>1241</v>
      </c>
      <c r="U146" s="10" t="s">
        <v>121</v>
      </c>
      <c r="V146" s="11"/>
      <c r="W146" s="10" t="s">
        <v>59</v>
      </c>
      <c r="X146" s="10" t="s">
        <v>92</v>
      </c>
      <c r="Y146" s="11"/>
      <c r="Z146" s="10" t="s">
        <v>81</v>
      </c>
      <c r="AA146" s="10" t="s">
        <v>93</v>
      </c>
      <c r="AB146" s="10" t="s">
        <v>63</v>
      </c>
      <c r="AC146" s="10" t="s">
        <v>64</v>
      </c>
      <c r="AD146" s="10" t="s">
        <v>66</v>
      </c>
      <c r="AE146" s="10" t="s">
        <v>66</v>
      </c>
      <c r="AF146" s="10" t="s">
        <v>83</v>
      </c>
      <c r="AG146" s="11"/>
      <c r="AH146" s="11"/>
      <c r="AI146" s="10" t="s">
        <v>66</v>
      </c>
      <c r="AJ146" s="10" t="s">
        <v>66</v>
      </c>
      <c r="AK146" s="10" t="s">
        <v>123</v>
      </c>
      <c r="AL146" s="11"/>
      <c r="AM146" s="10" t="s">
        <v>103</v>
      </c>
      <c r="AN146" s="11"/>
      <c r="AO146" s="10" t="s">
        <v>66</v>
      </c>
      <c r="AP146" s="10" t="s">
        <v>66</v>
      </c>
      <c r="AQ146" s="11"/>
      <c r="AR146" s="10" t="s">
        <v>74</v>
      </c>
      <c r="AS146" s="10" t="s">
        <v>74</v>
      </c>
      <c r="AT146" s="10" t="s">
        <v>73</v>
      </c>
      <c r="AU146" s="10" t="s">
        <v>72</v>
      </c>
      <c r="AV146" s="10" t="s">
        <v>74</v>
      </c>
      <c r="AW146" s="10" t="s">
        <v>74</v>
      </c>
      <c r="AX146" s="10" t="s">
        <v>69</v>
      </c>
      <c r="AY146" s="10" t="s">
        <v>66</v>
      </c>
      <c r="AZ146" s="10" t="s">
        <v>1253</v>
      </c>
      <c r="BA146" s="10" t="s">
        <v>171</v>
      </c>
      <c r="BB146" s="11"/>
      <c r="BC146" s="10" t="s">
        <v>87</v>
      </c>
      <c r="BD146" s="10" t="s">
        <v>1493</v>
      </c>
      <c r="BE146" s="10">
        <v>8429.0</v>
      </c>
    </row>
    <row r="147">
      <c r="A147" s="8">
        <v>45391.473657407405</v>
      </c>
      <c r="B147" s="9">
        <v>45391.4841087963</v>
      </c>
      <c r="C147" s="10" t="s">
        <v>50</v>
      </c>
      <c r="D147" s="10" t="s">
        <v>1494</v>
      </c>
      <c r="E147" s="10">
        <v>100.0</v>
      </c>
      <c r="F147" s="10">
        <v>902.0</v>
      </c>
      <c r="G147" s="10" t="b">
        <v>1</v>
      </c>
      <c r="H147" s="9">
        <v>45391.48412037037</v>
      </c>
      <c r="I147" s="10" t="s">
        <v>1495</v>
      </c>
      <c r="J147" s="11"/>
      <c r="K147" s="11"/>
      <c r="L147" s="11"/>
      <c r="M147" s="11"/>
      <c r="N147" s="10">
        <v>35.0081</v>
      </c>
      <c r="O147" s="10">
        <v>-90.7768</v>
      </c>
      <c r="P147" s="10" t="s">
        <v>53</v>
      </c>
      <c r="Q147" s="10" t="s">
        <v>54</v>
      </c>
      <c r="R147" s="10" t="s">
        <v>55</v>
      </c>
      <c r="S147" s="10" t="s">
        <v>98</v>
      </c>
      <c r="T147" s="10" t="s">
        <v>108</v>
      </c>
      <c r="U147" s="10" t="s">
        <v>78</v>
      </c>
      <c r="V147" s="11"/>
      <c r="W147" s="10" t="s">
        <v>59</v>
      </c>
      <c r="X147" s="10" t="s">
        <v>80</v>
      </c>
      <c r="Y147" s="11"/>
      <c r="Z147" s="10" t="s">
        <v>81</v>
      </c>
      <c r="AA147" s="10" t="s">
        <v>93</v>
      </c>
      <c r="AB147" s="10" t="s">
        <v>63</v>
      </c>
      <c r="AC147" s="10" t="s">
        <v>64</v>
      </c>
      <c r="AD147" s="10" t="s">
        <v>65</v>
      </c>
      <c r="AE147" s="10" t="s">
        <v>66</v>
      </c>
      <c r="AF147" s="10" t="s">
        <v>1457</v>
      </c>
      <c r="AG147" s="10" t="s">
        <v>102</v>
      </c>
      <c r="AH147" s="11"/>
      <c r="AI147" s="10" t="s">
        <v>66</v>
      </c>
      <c r="AJ147" s="10" t="s">
        <v>69</v>
      </c>
      <c r="AK147" s="11"/>
      <c r="AL147" s="10" t="s">
        <v>146</v>
      </c>
      <c r="AM147" s="10" t="s">
        <v>103</v>
      </c>
      <c r="AN147" s="11"/>
      <c r="AO147" s="10" t="s">
        <v>66</v>
      </c>
      <c r="AP147" s="10" t="s">
        <v>66</v>
      </c>
      <c r="AQ147" s="11"/>
      <c r="AR147" s="10" t="s">
        <v>74</v>
      </c>
      <c r="AS147" s="10" t="s">
        <v>74</v>
      </c>
      <c r="AT147" s="10" t="s">
        <v>74</v>
      </c>
      <c r="AU147" s="10" t="s">
        <v>74</v>
      </c>
      <c r="AV147" s="10" t="s">
        <v>74</v>
      </c>
      <c r="AW147" s="10" t="s">
        <v>74</v>
      </c>
      <c r="AX147" s="10" t="s">
        <v>69</v>
      </c>
      <c r="AY147" s="10" t="s">
        <v>66</v>
      </c>
      <c r="AZ147" s="10" t="s">
        <v>1253</v>
      </c>
      <c r="BA147" s="10" t="s">
        <v>1496</v>
      </c>
      <c r="BB147" s="11"/>
      <c r="BC147" s="10" t="s">
        <v>87</v>
      </c>
      <c r="BD147" s="10" t="s">
        <v>126</v>
      </c>
      <c r="BE147" s="10">
        <v>6859.0</v>
      </c>
    </row>
    <row r="148">
      <c r="A148" s="8">
        <v>45391.473715277774</v>
      </c>
      <c r="B148" s="9">
        <v>45391.48590277778</v>
      </c>
      <c r="C148" s="10" t="s">
        <v>50</v>
      </c>
      <c r="D148" s="10" t="s">
        <v>1497</v>
      </c>
      <c r="E148" s="10">
        <v>100.0</v>
      </c>
      <c r="F148" s="10">
        <v>1053.0</v>
      </c>
      <c r="G148" s="10" t="b">
        <v>1</v>
      </c>
      <c r="H148" s="9">
        <v>45391.485914351855</v>
      </c>
      <c r="I148" s="10" t="s">
        <v>1498</v>
      </c>
      <c r="J148" s="11"/>
      <c r="K148" s="11"/>
      <c r="L148" s="11"/>
      <c r="M148" s="11"/>
      <c r="N148" s="10">
        <v>43.1899</v>
      </c>
      <c r="O148" s="10">
        <v>-89.2185</v>
      </c>
      <c r="P148" s="10" t="s">
        <v>53</v>
      </c>
      <c r="Q148" s="10" t="s">
        <v>54</v>
      </c>
      <c r="R148" s="10" t="s">
        <v>55</v>
      </c>
      <c r="S148" s="10" t="s">
        <v>98</v>
      </c>
      <c r="T148" s="10" t="s">
        <v>108</v>
      </c>
      <c r="U148" s="10" t="s">
        <v>78</v>
      </c>
      <c r="V148" s="11"/>
      <c r="W148" s="10" t="s">
        <v>59</v>
      </c>
      <c r="X148" s="10" t="s">
        <v>92</v>
      </c>
      <c r="Y148" s="11"/>
      <c r="Z148" s="10" t="s">
        <v>81</v>
      </c>
      <c r="AA148" s="10" t="s">
        <v>100</v>
      </c>
      <c r="AB148" s="10" t="s">
        <v>63</v>
      </c>
      <c r="AC148" s="10" t="s">
        <v>64</v>
      </c>
      <c r="AD148" s="10" t="s">
        <v>65</v>
      </c>
      <c r="AE148" s="10" t="s">
        <v>66</v>
      </c>
      <c r="AF148" s="10" t="s">
        <v>83</v>
      </c>
      <c r="AG148" s="11"/>
      <c r="AH148" s="11"/>
      <c r="AI148" s="10" t="s">
        <v>66</v>
      </c>
      <c r="AJ148" s="10" t="s">
        <v>69</v>
      </c>
      <c r="AK148" s="11"/>
      <c r="AL148" s="10" t="s">
        <v>84</v>
      </c>
      <c r="AM148" s="10" t="s">
        <v>973</v>
      </c>
      <c r="AN148" s="11"/>
      <c r="AO148" s="10" t="s">
        <v>66</v>
      </c>
      <c r="AP148" s="10" t="s">
        <v>66</v>
      </c>
      <c r="AQ148" s="11"/>
      <c r="AR148" s="10" t="s">
        <v>74</v>
      </c>
      <c r="AS148" s="10" t="s">
        <v>74</v>
      </c>
      <c r="AT148" s="10" t="s">
        <v>72</v>
      </c>
      <c r="AU148" s="10" t="s">
        <v>72</v>
      </c>
      <c r="AV148" s="10" t="s">
        <v>74</v>
      </c>
      <c r="AW148" s="10" t="s">
        <v>74</v>
      </c>
      <c r="AX148" s="10" t="s">
        <v>69</v>
      </c>
      <c r="AY148" s="10" t="s">
        <v>66</v>
      </c>
      <c r="AZ148" s="10" t="s">
        <v>1253</v>
      </c>
      <c r="BA148" s="10" t="s">
        <v>223</v>
      </c>
      <c r="BB148" s="11"/>
      <c r="BC148" s="10" t="s">
        <v>87</v>
      </c>
      <c r="BD148" s="10" t="s">
        <v>1499</v>
      </c>
      <c r="BE148" s="10">
        <v>1313.0</v>
      </c>
    </row>
    <row r="149">
      <c r="A149" s="8">
        <v>45391.47929398148</v>
      </c>
      <c r="B149" s="9">
        <v>45391.4890625</v>
      </c>
      <c r="C149" s="10" t="s">
        <v>50</v>
      </c>
      <c r="D149" s="10" t="s">
        <v>1500</v>
      </c>
      <c r="E149" s="10">
        <v>100.0</v>
      </c>
      <c r="F149" s="10">
        <v>844.0</v>
      </c>
      <c r="G149" s="10" t="b">
        <v>1</v>
      </c>
      <c r="H149" s="9">
        <v>45391.489074074074</v>
      </c>
      <c r="I149" s="10" t="s">
        <v>1501</v>
      </c>
      <c r="J149" s="11"/>
      <c r="K149" s="11"/>
      <c r="L149" s="11"/>
      <c r="M149" s="11"/>
      <c r="N149" s="10">
        <v>33.5141</v>
      </c>
      <c r="O149" s="10">
        <v>-112.1235</v>
      </c>
      <c r="P149" s="10" t="s">
        <v>53</v>
      </c>
      <c r="Q149" s="10" t="s">
        <v>54</v>
      </c>
      <c r="R149" s="10" t="s">
        <v>55</v>
      </c>
      <c r="S149" s="10" t="s">
        <v>98</v>
      </c>
      <c r="T149" s="10" t="s">
        <v>108</v>
      </c>
      <c r="U149" s="10" t="s">
        <v>78</v>
      </c>
      <c r="V149" s="11"/>
      <c r="W149" s="10" t="s">
        <v>59</v>
      </c>
      <c r="X149" s="10" t="s">
        <v>109</v>
      </c>
      <c r="Y149" s="11"/>
      <c r="Z149" s="10" t="s">
        <v>81</v>
      </c>
      <c r="AA149" s="10" t="s">
        <v>100</v>
      </c>
      <c r="AB149" s="10" t="s">
        <v>63</v>
      </c>
      <c r="AC149" s="10" t="s">
        <v>64</v>
      </c>
      <c r="AD149" s="10" t="s">
        <v>66</v>
      </c>
      <c r="AE149" s="10" t="s">
        <v>66</v>
      </c>
      <c r="AF149" s="10" t="s">
        <v>83</v>
      </c>
      <c r="AG149" s="11"/>
      <c r="AH149" s="11"/>
      <c r="AI149" s="10" t="s">
        <v>66</v>
      </c>
      <c r="AJ149" s="10" t="s">
        <v>69</v>
      </c>
      <c r="AK149" s="11"/>
      <c r="AL149" s="10" t="s">
        <v>123</v>
      </c>
      <c r="AM149" s="10" t="s">
        <v>998</v>
      </c>
      <c r="AN149" s="11"/>
      <c r="AO149" s="10" t="s">
        <v>65</v>
      </c>
      <c r="AP149" s="10" t="s">
        <v>66</v>
      </c>
      <c r="AQ149" s="11"/>
      <c r="AR149" s="10" t="s">
        <v>74</v>
      </c>
      <c r="AS149" s="10" t="s">
        <v>74</v>
      </c>
      <c r="AT149" s="10" t="s">
        <v>74</v>
      </c>
      <c r="AU149" s="10" t="s">
        <v>74</v>
      </c>
      <c r="AV149" s="10" t="s">
        <v>113</v>
      </c>
      <c r="AW149" s="10" t="s">
        <v>74</v>
      </c>
      <c r="AX149" s="10" t="s">
        <v>69</v>
      </c>
      <c r="AY149" s="10" t="s">
        <v>66</v>
      </c>
      <c r="AZ149" s="10" t="s">
        <v>1253</v>
      </c>
      <c r="BA149" s="10" t="s">
        <v>1502</v>
      </c>
      <c r="BB149" s="11"/>
      <c r="BC149" s="10" t="s">
        <v>87</v>
      </c>
      <c r="BD149" s="10" t="s">
        <v>1503</v>
      </c>
      <c r="BE149" s="10">
        <v>7569.0</v>
      </c>
    </row>
    <row r="150">
      <c r="A150" s="8">
        <v>45391.48166666667</v>
      </c>
      <c r="B150" s="9">
        <v>45391.49390046296</v>
      </c>
      <c r="C150" s="10" t="s">
        <v>50</v>
      </c>
      <c r="D150" s="10" t="s">
        <v>1504</v>
      </c>
      <c r="E150" s="10">
        <v>100.0</v>
      </c>
      <c r="F150" s="10">
        <v>1056.0</v>
      </c>
      <c r="G150" s="10" t="b">
        <v>1</v>
      </c>
      <c r="H150" s="9">
        <v>45391.49391203704</v>
      </c>
      <c r="I150" s="10" t="s">
        <v>1505</v>
      </c>
      <c r="J150" s="11"/>
      <c r="K150" s="11"/>
      <c r="L150" s="11"/>
      <c r="M150" s="11"/>
      <c r="N150" s="10">
        <v>33.4168</v>
      </c>
      <c r="O150" s="10">
        <v>-112.0268</v>
      </c>
      <c r="P150" s="10" t="s">
        <v>53</v>
      </c>
      <c r="Q150" s="10" t="s">
        <v>54</v>
      </c>
      <c r="R150" s="10" t="s">
        <v>55</v>
      </c>
      <c r="S150" s="10" t="s">
        <v>56</v>
      </c>
      <c r="T150" s="10" t="s">
        <v>1241</v>
      </c>
      <c r="U150" s="10" t="s">
        <v>220</v>
      </c>
      <c r="V150" s="11"/>
      <c r="W150" s="10" t="s">
        <v>59</v>
      </c>
      <c r="X150" s="10" t="s">
        <v>80</v>
      </c>
      <c r="Y150" s="11"/>
      <c r="Z150" s="10" t="s">
        <v>81</v>
      </c>
      <c r="AA150" s="10" t="s">
        <v>82</v>
      </c>
      <c r="AB150" s="10" t="s">
        <v>63</v>
      </c>
      <c r="AC150" s="10" t="s">
        <v>64</v>
      </c>
      <c r="AD150" s="10" t="s">
        <v>66</v>
      </c>
      <c r="AE150" s="10" t="s">
        <v>66</v>
      </c>
      <c r="AF150" s="10" t="s">
        <v>83</v>
      </c>
      <c r="AG150" s="11"/>
      <c r="AH150" s="11"/>
      <c r="AI150" s="10" t="s">
        <v>69</v>
      </c>
      <c r="AJ150" s="10" t="s">
        <v>69</v>
      </c>
      <c r="AK150" s="11"/>
      <c r="AL150" s="10" t="s">
        <v>70</v>
      </c>
      <c r="AM150" s="10" t="s">
        <v>124</v>
      </c>
      <c r="AN150" s="11"/>
      <c r="AO150" s="10" t="s">
        <v>66</v>
      </c>
      <c r="AP150" s="10" t="s">
        <v>66</v>
      </c>
      <c r="AQ150" s="11"/>
      <c r="AR150" s="10" t="s">
        <v>74</v>
      </c>
      <c r="AS150" s="10" t="s">
        <v>74</v>
      </c>
      <c r="AT150" s="10" t="s">
        <v>74</v>
      </c>
      <c r="AU150" s="10" t="s">
        <v>74</v>
      </c>
      <c r="AV150" s="10" t="s">
        <v>74</v>
      </c>
      <c r="AW150" s="10" t="s">
        <v>74</v>
      </c>
      <c r="AX150" s="10" t="s">
        <v>69</v>
      </c>
      <c r="AY150" s="10" t="s">
        <v>66</v>
      </c>
      <c r="AZ150" s="10" t="s">
        <v>1298</v>
      </c>
      <c r="BA150" s="10" t="s">
        <v>197</v>
      </c>
      <c r="BB150" s="11"/>
      <c r="BC150" s="10" t="s">
        <v>87</v>
      </c>
      <c r="BD150" s="11"/>
      <c r="BE150" s="10">
        <v>8110.0</v>
      </c>
    </row>
    <row r="151" hidden="1">
      <c r="A151" s="8">
        <v>45391.48758101852</v>
      </c>
      <c r="B151" s="9">
        <v>45391.488287037035</v>
      </c>
      <c r="C151" s="10" t="s">
        <v>50</v>
      </c>
      <c r="D151" s="10" t="s">
        <v>1506</v>
      </c>
      <c r="E151" s="10">
        <v>29.0</v>
      </c>
      <c r="F151" s="10">
        <v>61.0</v>
      </c>
      <c r="G151" s="10" t="b">
        <v>0</v>
      </c>
      <c r="H151" s="9">
        <v>45398.494409722225</v>
      </c>
      <c r="I151" s="10" t="s">
        <v>1507</v>
      </c>
      <c r="J151" s="11"/>
      <c r="K151" s="11"/>
      <c r="L151" s="11"/>
      <c r="M151" s="11"/>
      <c r="N151" s="11"/>
      <c r="O151" s="11"/>
      <c r="P151" s="10" t="s">
        <v>53</v>
      </c>
      <c r="Q151" s="10" t="s">
        <v>54</v>
      </c>
      <c r="R151" s="10" t="s">
        <v>55</v>
      </c>
      <c r="S151" s="10" t="s">
        <v>56</v>
      </c>
      <c r="T151" s="10" t="s">
        <v>1241</v>
      </c>
      <c r="U151" s="10" t="s">
        <v>78</v>
      </c>
      <c r="V151" s="11"/>
      <c r="W151" s="10" t="s">
        <v>59</v>
      </c>
      <c r="X151" s="10" t="s">
        <v>60</v>
      </c>
      <c r="Y151" s="11"/>
      <c r="Z151" s="10" t="s">
        <v>61</v>
      </c>
      <c r="AA151" s="10" t="s">
        <v>62</v>
      </c>
      <c r="AB151" s="10" t="s">
        <v>63</v>
      </c>
      <c r="AC151" s="10" t="s">
        <v>168</v>
      </c>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row>
    <row r="152">
      <c r="A152" s="8">
        <v>45391.51489583333</v>
      </c>
      <c r="B152" s="9">
        <v>45391.544652777775</v>
      </c>
      <c r="C152" s="10" t="s">
        <v>50</v>
      </c>
      <c r="D152" s="10" t="s">
        <v>1508</v>
      </c>
      <c r="E152" s="10">
        <v>100.0</v>
      </c>
      <c r="F152" s="10">
        <v>2571.0</v>
      </c>
      <c r="G152" s="10" t="b">
        <v>1</v>
      </c>
      <c r="H152" s="9">
        <v>45391.54466435185</v>
      </c>
      <c r="I152" s="10" t="s">
        <v>1509</v>
      </c>
      <c r="J152" s="11"/>
      <c r="K152" s="11"/>
      <c r="L152" s="11"/>
      <c r="M152" s="11"/>
      <c r="N152" s="10">
        <v>8.8814</v>
      </c>
      <c r="O152" s="10">
        <v>76.585</v>
      </c>
      <c r="P152" s="10" t="s">
        <v>53</v>
      </c>
      <c r="Q152" s="10" t="s">
        <v>54</v>
      </c>
      <c r="R152" s="10" t="s">
        <v>55</v>
      </c>
      <c r="S152" s="10" t="s">
        <v>98</v>
      </c>
      <c r="T152" s="10" t="s">
        <v>108</v>
      </c>
      <c r="U152" s="10" t="s">
        <v>58</v>
      </c>
      <c r="V152" s="11"/>
      <c r="W152" s="10" t="s">
        <v>138</v>
      </c>
      <c r="X152" s="10" t="s">
        <v>80</v>
      </c>
      <c r="Y152" s="11"/>
      <c r="Z152" s="10" t="s">
        <v>81</v>
      </c>
      <c r="AA152" s="10" t="s">
        <v>100</v>
      </c>
      <c r="AB152" s="10" t="s">
        <v>63</v>
      </c>
      <c r="AC152" s="10" t="s">
        <v>64</v>
      </c>
      <c r="AD152" s="10" t="s">
        <v>66</v>
      </c>
      <c r="AE152" s="10" t="s">
        <v>66</v>
      </c>
      <c r="AF152" s="10" t="s">
        <v>83</v>
      </c>
      <c r="AG152" s="11"/>
      <c r="AH152" s="11"/>
      <c r="AI152" s="10" t="s">
        <v>66</v>
      </c>
      <c r="AJ152" s="10" t="s">
        <v>66</v>
      </c>
      <c r="AK152" s="10" t="s">
        <v>123</v>
      </c>
      <c r="AL152" s="11"/>
      <c r="AM152" s="10" t="s">
        <v>147</v>
      </c>
      <c r="AN152" s="11"/>
      <c r="AO152" s="10" t="s">
        <v>66</v>
      </c>
      <c r="AP152" s="10" t="s">
        <v>66</v>
      </c>
      <c r="AQ152" s="11"/>
      <c r="AR152" s="10" t="s">
        <v>74</v>
      </c>
      <c r="AS152" s="10" t="s">
        <v>74</v>
      </c>
      <c r="AT152" s="10" t="s">
        <v>74</v>
      </c>
      <c r="AU152" s="10" t="s">
        <v>74</v>
      </c>
      <c r="AV152" s="10" t="s">
        <v>74</v>
      </c>
      <c r="AW152" s="10" t="s">
        <v>74</v>
      </c>
      <c r="AX152" s="10" t="s">
        <v>69</v>
      </c>
      <c r="AY152" s="10" t="s">
        <v>66</v>
      </c>
      <c r="AZ152" s="10" t="s">
        <v>1253</v>
      </c>
      <c r="BA152" s="10" t="s">
        <v>978</v>
      </c>
      <c r="BB152" s="11"/>
      <c r="BC152" s="10" t="s">
        <v>87</v>
      </c>
      <c r="BD152" s="10" t="s">
        <v>126</v>
      </c>
      <c r="BE152" s="10">
        <v>7402.0</v>
      </c>
    </row>
    <row r="153">
      <c r="A153" s="8">
        <v>45391.515543981484</v>
      </c>
      <c r="B153" s="9">
        <v>45391.52199074074</v>
      </c>
      <c r="C153" s="10" t="s">
        <v>50</v>
      </c>
      <c r="D153" s="10" t="s">
        <v>1510</v>
      </c>
      <c r="E153" s="10">
        <v>100.0</v>
      </c>
      <c r="F153" s="10">
        <v>557.0</v>
      </c>
      <c r="G153" s="10" t="b">
        <v>1</v>
      </c>
      <c r="H153" s="9">
        <v>45391.522002314814</v>
      </c>
      <c r="I153" s="10" t="s">
        <v>1511</v>
      </c>
      <c r="J153" s="11"/>
      <c r="K153" s="11"/>
      <c r="L153" s="11"/>
      <c r="M153" s="11"/>
      <c r="N153" s="10">
        <v>12.8996</v>
      </c>
      <c r="O153" s="10">
        <v>80.2209</v>
      </c>
      <c r="P153" s="10" t="s">
        <v>53</v>
      </c>
      <c r="Q153" s="10" t="s">
        <v>54</v>
      </c>
      <c r="R153" s="10" t="s">
        <v>55</v>
      </c>
      <c r="S153" s="10" t="s">
        <v>98</v>
      </c>
      <c r="T153" s="10" t="s">
        <v>1241</v>
      </c>
      <c r="U153" s="10" t="s">
        <v>58</v>
      </c>
      <c r="V153" s="11"/>
      <c r="W153" s="10" t="s">
        <v>138</v>
      </c>
      <c r="X153" s="10" t="s">
        <v>80</v>
      </c>
      <c r="Y153" s="11"/>
      <c r="Z153" s="10" t="s">
        <v>99</v>
      </c>
      <c r="AA153" s="10" t="s">
        <v>93</v>
      </c>
      <c r="AB153" s="10" t="s">
        <v>63</v>
      </c>
      <c r="AC153" s="10" t="s">
        <v>64</v>
      </c>
      <c r="AD153" s="10" t="s">
        <v>66</v>
      </c>
      <c r="AE153" s="10" t="s">
        <v>66</v>
      </c>
      <c r="AF153" s="10" t="s">
        <v>83</v>
      </c>
      <c r="AG153" s="11"/>
      <c r="AH153" s="11"/>
      <c r="AI153" s="10" t="s">
        <v>66</v>
      </c>
      <c r="AJ153" s="10" t="s">
        <v>69</v>
      </c>
      <c r="AK153" s="11"/>
      <c r="AL153" s="10" t="s">
        <v>146</v>
      </c>
      <c r="AM153" s="10" t="s">
        <v>124</v>
      </c>
      <c r="AN153" s="11"/>
      <c r="AO153" s="10" t="s">
        <v>66</v>
      </c>
      <c r="AP153" s="10" t="s">
        <v>66</v>
      </c>
      <c r="AQ153" s="11"/>
      <c r="AR153" s="10" t="s">
        <v>73</v>
      </c>
      <c r="AS153" s="10" t="s">
        <v>73</v>
      </c>
      <c r="AT153" s="10" t="s">
        <v>73</v>
      </c>
      <c r="AU153" s="10" t="s">
        <v>72</v>
      </c>
      <c r="AV153" s="10" t="s">
        <v>73</v>
      </c>
      <c r="AW153" s="10" t="s">
        <v>73</v>
      </c>
      <c r="AX153" s="10" t="s">
        <v>66</v>
      </c>
      <c r="AY153" s="10" t="s">
        <v>66</v>
      </c>
      <c r="AZ153" s="10" t="s">
        <v>1285</v>
      </c>
      <c r="BA153" s="10" t="s">
        <v>999</v>
      </c>
      <c r="BB153" s="11"/>
      <c r="BC153" s="10" t="s">
        <v>87</v>
      </c>
      <c r="BD153" s="10" t="s">
        <v>1512</v>
      </c>
      <c r="BE153" s="10">
        <v>7066.0</v>
      </c>
    </row>
    <row r="154">
      <c r="A154" s="8">
        <v>45391.515648148146</v>
      </c>
      <c r="B154" s="9">
        <v>45391.53207175926</v>
      </c>
      <c r="C154" s="10" t="s">
        <v>50</v>
      </c>
      <c r="D154" s="10" t="s">
        <v>1513</v>
      </c>
      <c r="E154" s="10">
        <v>100.0</v>
      </c>
      <c r="F154" s="10">
        <v>1418.0</v>
      </c>
      <c r="G154" s="10" t="b">
        <v>1</v>
      </c>
      <c r="H154" s="9">
        <v>45391.53208333333</v>
      </c>
      <c r="I154" s="10" t="s">
        <v>1514</v>
      </c>
      <c r="J154" s="11"/>
      <c r="K154" s="11"/>
      <c r="L154" s="11"/>
      <c r="M154" s="11"/>
      <c r="N154" s="10">
        <v>12.8996</v>
      </c>
      <c r="O154" s="10">
        <v>80.2209</v>
      </c>
      <c r="P154" s="10" t="s">
        <v>53</v>
      </c>
      <c r="Q154" s="10" t="s">
        <v>54</v>
      </c>
      <c r="R154" s="10" t="s">
        <v>55</v>
      </c>
      <c r="S154" s="10" t="s">
        <v>98</v>
      </c>
      <c r="T154" s="10" t="s">
        <v>108</v>
      </c>
      <c r="U154" s="10" t="s">
        <v>58</v>
      </c>
      <c r="V154" s="11"/>
      <c r="W154" s="10" t="s">
        <v>59</v>
      </c>
      <c r="X154" s="10" t="s">
        <v>92</v>
      </c>
      <c r="Y154" s="11"/>
      <c r="Z154" s="10" t="s">
        <v>61</v>
      </c>
      <c r="AA154" s="10" t="s">
        <v>93</v>
      </c>
      <c r="AB154" s="10" t="s">
        <v>63</v>
      </c>
      <c r="AC154" s="10" t="s">
        <v>64</v>
      </c>
      <c r="AD154" s="10" t="s">
        <v>66</v>
      </c>
      <c r="AE154" s="10" t="s">
        <v>66</v>
      </c>
      <c r="AF154" s="10" t="s">
        <v>189</v>
      </c>
      <c r="AG154" s="11"/>
      <c r="AH154" s="11"/>
      <c r="AI154" s="10" t="s">
        <v>69</v>
      </c>
      <c r="AJ154" s="10" t="s">
        <v>66</v>
      </c>
      <c r="AK154" s="10" t="s">
        <v>123</v>
      </c>
      <c r="AL154" s="11"/>
      <c r="AM154" s="10" t="s">
        <v>103</v>
      </c>
      <c r="AN154" s="11"/>
      <c r="AO154" s="10" t="s">
        <v>65</v>
      </c>
      <c r="AP154" s="10" t="s">
        <v>66</v>
      </c>
      <c r="AQ154" s="11"/>
      <c r="AR154" s="10" t="s">
        <v>73</v>
      </c>
      <c r="AS154" s="10" t="s">
        <v>73</v>
      </c>
      <c r="AT154" s="10" t="s">
        <v>73</v>
      </c>
      <c r="AU154" s="10" t="s">
        <v>72</v>
      </c>
      <c r="AV154" s="10" t="s">
        <v>72</v>
      </c>
      <c r="AW154" s="10" t="s">
        <v>74</v>
      </c>
      <c r="AX154" s="10" t="s">
        <v>65</v>
      </c>
      <c r="AY154" s="10" t="s">
        <v>66</v>
      </c>
      <c r="AZ154" s="10" t="s">
        <v>1253</v>
      </c>
      <c r="BA154" s="10" t="s">
        <v>1268</v>
      </c>
      <c r="BB154" s="11"/>
      <c r="BC154" s="10" t="s">
        <v>87</v>
      </c>
      <c r="BD154" s="10" t="s">
        <v>1257</v>
      </c>
      <c r="BE154" s="10">
        <v>6922.0</v>
      </c>
    </row>
    <row r="155">
      <c r="A155" s="8">
        <v>45391.51650462963</v>
      </c>
      <c r="B155" s="9">
        <v>45391.52538194445</v>
      </c>
      <c r="C155" s="10" t="s">
        <v>50</v>
      </c>
      <c r="D155" s="10" t="s">
        <v>1515</v>
      </c>
      <c r="E155" s="10">
        <v>100.0</v>
      </c>
      <c r="F155" s="10">
        <v>766.0</v>
      </c>
      <c r="G155" s="10" t="b">
        <v>1</v>
      </c>
      <c r="H155" s="9">
        <v>45391.52539351852</v>
      </c>
      <c r="I155" s="10" t="s">
        <v>1516</v>
      </c>
      <c r="J155" s="11"/>
      <c r="K155" s="11"/>
      <c r="L155" s="11"/>
      <c r="M155" s="11"/>
      <c r="N155" s="10">
        <v>42.2649</v>
      </c>
      <c r="O155" s="10">
        <v>-72.6687</v>
      </c>
      <c r="P155" s="10" t="s">
        <v>53</v>
      </c>
      <c r="Q155" s="10" t="s">
        <v>54</v>
      </c>
      <c r="R155" s="10" t="s">
        <v>55</v>
      </c>
      <c r="S155" s="10" t="s">
        <v>98</v>
      </c>
      <c r="T155" s="10" t="s">
        <v>108</v>
      </c>
      <c r="U155" s="10" t="s">
        <v>78</v>
      </c>
      <c r="V155" s="11"/>
      <c r="W155" s="10" t="s">
        <v>79</v>
      </c>
      <c r="X155" s="10" t="s">
        <v>80</v>
      </c>
      <c r="Y155" s="11"/>
      <c r="Z155" s="10" t="s">
        <v>81</v>
      </c>
      <c r="AA155" s="10" t="s">
        <v>112</v>
      </c>
      <c r="AB155" s="10" t="s">
        <v>63</v>
      </c>
      <c r="AC155" s="10" t="s">
        <v>64</v>
      </c>
      <c r="AD155" s="10" t="s">
        <v>65</v>
      </c>
      <c r="AE155" s="10" t="s">
        <v>66</v>
      </c>
      <c r="AF155" s="10" t="s">
        <v>83</v>
      </c>
      <c r="AG155" s="11"/>
      <c r="AH155" s="11"/>
      <c r="AI155" s="10" t="s">
        <v>69</v>
      </c>
      <c r="AJ155" s="10" t="s">
        <v>69</v>
      </c>
      <c r="AK155" s="11"/>
      <c r="AL155" s="10" t="s">
        <v>70</v>
      </c>
      <c r="AM155" s="10" t="s">
        <v>103</v>
      </c>
      <c r="AN155" s="11"/>
      <c r="AO155" s="10" t="s">
        <v>66</v>
      </c>
      <c r="AP155" s="10" t="s">
        <v>66</v>
      </c>
      <c r="AQ155" s="11"/>
      <c r="AR155" s="10" t="s">
        <v>74</v>
      </c>
      <c r="AS155" s="10" t="s">
        <v>74</v>
      </c>
      <c r="AT155" s="10" t="s">
        <v>74</v>
      </c>
      <c r="AU155" s="10" t="s">
        <v>74</v>
      </c>
      <c r="AV155" s="10" t="s">
        <v>74</v>
      </c>
      <c r="AW155" s="10" t="s">
        <v>74</v>
      </c>
      <c r="AX155" s="10" t="s">
        <v>69</v>
      </c>
      <c r="AY155" s="10" t="s">
        <v>66</v>
      </c>
      <c r="AZ155" s="10" t="s">
        <v>1253</v>
      </c>
      <c r="BA155" s="10" t="s">
        <v>1517</v>
      </c>
      <c r="BB155" s="11"/>
      <c r="BC155" s="10" t="s">
        <v>87</v>
      </c>
      <c r="BD155" s="10" t="s">
        <v>126</v>
      </c>
      <c r="BE155" s="10">
        <v>3708.0</v>
      </c>
    </row>
    <row r="156" hidden="1">
      <c r="A156" s="8">
        <v>45391.51730324074</v>
      </c>
      <c r="B156" s="9">
        <v>45391.522048611114</v>
      </c>
      <c r="C156" s="10" t="s">
        <v>50</v>
      </c>
      <c r="D156" s="10" t="s">
        <v>1510</v>
      </c>
      <c r="E156" s="10">
        <v>33.0</v>
      </c>
      <c r="F156" s="10">
        <v>410.0</v>
      </c>
      <c r="G156" s="10" t="b">
        <v>0</v>
      </c>
      <c r="H156" s="9">
        <v>45398.522141203706</v>
      </c>
      <c r="I156" s="10" t="s">
        <v>1518</v>
      </c>
      <c r="J156" s="11"/>
      <c r="K156" s="11"/>
      <c r="L156" s="11"/>
      <c r="M156" s="11"/>
      <c r="N156" s="11"/>
      <c r="O156" s="11"/>
      <c r="P156" s="10" t="s">
        <v>53</v>
      </c>
      <c r="Q156" s="10" t="s">
        <v>54</v>
      </c>
      <c r="R156" s="10" t="s">
        <v>55</v>
      </c>
      <c r="S156" s="10" t="s">
        <v>98</v>
      </c>
      <c r="T156" s="10" t="s">
        <v>961</v>
      </c>
      <c r="U156" s="10" t="s">
        <v>91</v>
      </c>
      <c r="V156" s="11"/>
      <c r="W156" s="10" t="s">
        <v>1519</v>
      </c>
      <c r="X156" s="10" t="s">
        <v>80</v>
      </c>
      <c r="Y156" s="11"/>
      <c r="Z156" s="10" t="s">
        <v>99</v>
      </c>
      <c r="AA156" s="10" t="s">
        <v>62</v>
      </c>
      <c r="AB156" s="10" t="s">
        <v>63</v>
      </c>
      <c r="AC156" s="10" t="s">
        <v>64</v>
      </c>
      <c r="AD156" s="10" t="s">
        <v>66</v>
      </c>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row>
    <row r="157" hidden="1">
      <c r="A157" s="8">
        <v>45391.51752314815</v>
      </c>
      <c r="B157" s="9">
        <v>45391.53706018518</v>
      </c>
      <c r="C157" s="10" t="s">
        <v>50</v>
      </c>
      <c r="D157" s="10" t="s">
        <v>1520</v>
      </c>
      <c r="E157" s="10">
        <v>82.0</v>
      </c>
      <c r="F157" s="10">
        <v>1687.0</v>
      </c>
      <c r="G157" s="10" t="b">
        <v>0</v>
      </c>
      <c r="H157" s="9">
        <v>45398.537083333336</v>
      </c>
      <c r="I157" s="10" t="s">
        <v>1521</v>
      </c>
      <c r="J157" s="11"/>
      <c r="K157" s="11"/>
      <c r="L157" s="11"/>
      <c r="M157" s="11"/>
      <c r="N157" s="11"/>
      <c r="O157" s="11"/>
      <c r="P157" s="10" t="s">
        <v>53</v>
      </c>
      <c r="Q157" s="10" t="s">
        <v>54</v>
      </c>
      <c r="R157" s="10" t="s">
        <v>55</v>
      </c>
      <c r="S157" s="10" t="s">
        <v>98</v>
      </c>
      <c r="T157" s="10" t="s">
        <v>108</v>
      </c>
      <c r="U157" s="10" t="s">
        <v>58</v>
      </c>
      <c r="V157" s="11"/>
      <c r="W157" s="10" t="s">
        <v>59</v>
      </c>
      <c r="X157" s="10" t="s">
        <v>92</v>
      </c>
      <c r="Y157" s="11"/>
      <c r="Z157" s="10" t="s">
        <v>61</v>
      </c>
      <c r="AA157" s="10" t="s">
        <v>62</v>
      </c>
      <c r="AB157" s="10" t="s">
        <v>63</v>
      </c>
      <c r="AC157" s="10" t="s">
        <v>64</v>
      </c>
      <c r="AD157" s="10" t="s">
        <v>65</v>
      </c>
      <c r="AE157" s="10" t="s">
        <v>66</v>
      </c>
      <c r="AF157" s="10" t="s">
        <v>83</v>
      </c>
      <c r="AG157" s="11"/>
      <c r="AH157" s="11"/>
      <c r="AI157" s="10" t="s">
        <v>66</v>
      </c>
      <c r="AJ157" s="10" t="s">
        <v>66</v>
      </c>
      <c r="AK157" s="10" t="s">
        <v>123</v>
      </c>
      <c r="AL157" s="11"/>
      <c r="AM157" s="10" t="s">
        <v>147</v>
      </c>
      <c r="AN157" s="11"/>
      <c r="AO157" s="10" t="s">
        <v>66</v>
      </c>
      <c r="AP157" s="10" t="s">
        <v>66</v>
      </c>
      <c r="AQ157" s="11"/>
      <c r="AR157" s="10" t="s">
        <v>74</v>
      </c>
      <c r="AS157" s="10" t="s">
        <v>74</v>
      </c>
      <c r="AT157" s="10" t="s">
        <v>74</v>
      </c>
      <c r="AU157" s="10" t="s">
        <v>72</v>
      </c>
      <c r="AV157" s="10" t="s">
        <v>72</v>
      </c>
      <c r="AW157" s="11"/>
      <c r="AX157" s="11"/>
      <c r="AY157" s="11"/>
      <c r="AZ157" s="11"/>
      <c r="BA157" s="11"/>
      <c r="BB157" s="11"/>
      <c r="BC157" s="11"/>
      <c r="BD157" s="11"/>
      <c r="BE157" s="11"/>
    </row>
    <row r="158" hidden="1">
      <c r="A158" s="8">
        <v>45391.54478009259</v>
      </c>
      <c r="B158" s="9">
        <v>45391.54630787037</v>
      </c>
      <c r="C158" s="10" t="s">
        <v>50</v>
      </c>
      <c r="D158" s="10" t="s">
        <v>1508</v>
      </c>
      <c r="E158" s="10">
        <v>20.0</v>
      </c>
      <c r="F158" s="10">
        <v>131.0</v>
      </c>
      <c r="G158" s="10" t="b">
        <v>0</v>
      </c>
      <c r="H158" s="9">
        <v>45398.54638888889</v>
      </c>
      <c r="I158" s="10" t="s">
        <v>1522</v>
      </c>
      <c r="J158" s="11"/>
      <c r="K158" s="11"/>
      <c r="L158" s="11"/>
      <c r="M158" s="11"/>
      <c r="N158" s="11"/>
      <c r="O158" s="11"/>
      <c r="P158" s="10" t="s">
        <v>53</v>
      </c>
      <c r="Q158" s="10" t="s">
        <v>54</v>
      </c>
      <c r="R158" s="10" t="s">
        <v>55</v>
      </c>
      <c r="S158" s="10" t="s">
        <v>98</v>
      </c>
      <c r="T158" s="10" t="s">
        <v>108</v>
      </c>
      <c r="U158" s="10" t="s">
        <v>58</v>
      </c>
      <c r="V158" s="11"/>
      <c r="W158" s="10" t="s">
        <v>138</v>
      </c>
      <c r="X158" s="10" t="s">
        <v>80</v>
      </c>
      <c r="Y158" s="11"/>
      <c r="Z158" s="10" t="s">
        <v>81</v>
      </c>
      <c r="AA158" s="10" t="s">
        <v>100</v>
      </c>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row>
    <row r="159">
      <c r="A159" s="8">
        <v>45391.54756944445</v>
      </c>
      <c r="B159" s="9">
        <v>45391.55199074074</v>
      </c>
      <c r="C159" s="10" t="s">
        <v>50</v>
      </c>
      <c r="D159" s="10" t="s">
        <v>1523</v>
      </c>
      <c r="E159" s="10">
        <v>100.0</v>
      </c>
      <c r="F159" s="10">
        <v>382.0</v>
      </c>
      <c r="G159" s="10" t="b">
        <v>1</v>
      </c>
      <c r="H159" s="9">
        <v>45391.55200231481</v>
      </c>
      <c r="I159" s="10" t="s">
        <v>1524</v>
      </c>
      <c r="J159" s="11"/>
      <c r="K159" s="11"/>
      <c r="L159" s="11"/>
      <c r="M159" s="11"/>
      <c r="N159" s="10">
        <v>39.0015</v>
      </c>
      <c r="O159" s="10">
        <v>-77.0961</v>
      </c>
      <c r="P159" s="10" t="s">
        <v>53</v>
      </c>
      <c r="Q159" s="10" t="s">
        <v>54</v>
      </c>
      <c r="R159" s="10" t="s">
        <v>55</v>
      </c>
      <c r="S159" s="10" t="s">
        <v>98</v>
      </c>
      <c r="T159" s="10" t="s">
        <v>108</v>
      </c>
      <c r="U159" s="10" t="s">
        <v>58</v>
      </c>
      <c r="V159" s="11"/>
      <c r="W159" s="10" t="s">
        <v>59</v>
      </c>
      <c r="X159" s="10" t="s">
        <v>80</v>
      </c>
      <c r="Y159" s="11"/>
      <c r="Z159" s="10" t="s">
        <v>81</v>
      </c>
      <c r="AA159" s="10" t="s">
        <v>100</v>
      </c>
      <c r="AB159" s="10" t="s">
        <v>63</v>
      </c>
      <c r="AC159" s="10" t="s">
        <v>64</v>
      </c>
      <c r="AD159" s="10" t="s">
        <v>66</v>
      </c>
      <c r="AE159" s="10" t="s">
        <v>66</v>
      </c>
      <c r="AF159" s="10" t="s">
        <v>83</v>
      </c>
      <c r="AG159" s="11"/>
      <c r="AH159" s="11"/>
      <c r="AI159" s="10" t="s">
        <v>69</v>
      </c>
      <c r="AJ159" s="10" t="s">
        <v>69</v>
      </c>
      <c r="AK159" s="11"/>
      <c r="AL159" s="10" t="s">
        <v>84</v>
      </c>
      <c r="AM159" s="10" t="s">
        <v>124</v>
      </c>
      <c r="AN159" s="11"/>
      <c r="AO159" s="10" t="s">
        <v>66</v>
      </c>
      <c r="AP159" s="10" t="s">
        <v>66</v>
      </c>
      <c r="AQ159" s="11"/>
      <c r="AR159" s="10" t="s">
        <v>73</v>
      </c>
      <c r="AS159" s="10" t="s">
        <v>73</v>
      </c>
      <c r="AT159" s="10" t="s">
        <v>73</v>
      </c>
      <c r="AU159" s="10" t="s">
        <v>73</v>
      </c>
      <c r="AV159" s="10" t="s">
        <v>73</v>
      </c>
      <c r="AW159" s="10" t="s">
        <v>74</v>
      </c>
      <c r="AX159" s="10" t="s">
        <v>66</v>
      </c>
      <c r="AY159" s="10" t="s">
        <v>66</v>
      </c>
      <c r="AZ159" s="10" t="s">
        <v>1298</v>
      </c>
      <c r="BA159" s="10" t="s">
        <v>1423</v>
      </c>
      <c r="BB159" s="11"/>
      <c r="BC159" s="10" t="s">
        <v>87</v>
      </c>
      <c r="BD159" s="10" t="s">
        <v>69</v>
      </c>
      <c r="BE159" s="10">
        <v>9069.0</v>
      </c>
    </row>
    <row r="160" hidden="1">
      <c r="A160" s="8">
        <v>45391.55013888889</v>
      </c>
      <c r="B160" s="9">
        <v>45391.558333333334</v>
      </c>
      <c r="C160" s="10" t="s">
        <v>50</v>
      </c>
      <c r="D160" s="10" t="s">
        <v>1525</v>
      </c>
      <c r="E160" s="10">
        <v>98.0</v>
      </c>
      <c r="F160" s="10">
        <v>707.0</v>
      </c>
      <c r="G160" s="10" t="b">
        <v>0</v>
      </c>
      <c r="H160" s="9">
        <v>45398.57350694444</v>
      </c>
      <c r="I160" s="10" t="s">
        <v>1526</v>
      </c>
      <c r="J160" s="11"/>
      <c r="K160" s="11"/>
      <c r="L160" s="11"/>
      <c r="M160" s="11"/>
      <c r="N160" s="11"/>
      <c r="O160" s="11"/>
      <c r="P160" s="10" t="s">
        <v>53</v>
      </c>
      <c r="Q160" s="10" t="s">
        <v>54</v>
      </c>
      <c r="R160" s="10" t="s">
        <v>55</v>
      </c>
      <c r="S160" s="10" t="s">
        <v>56</v>
      </c>
      <c r="T160" s="10" t="s">
        <v>108</v>
      </c>
      <c r="U160" s="10" t="s">
        <v>78</v>
      </c>
      <c r="V160" s="11"/>
      <c r="W160" s="10" t="s">
        <v>59</v>
      </c>
      <c r="X160" s="10" t="s">
        <v>80</v>
      </c>
      <c r="Y160" s="11"/>
      <c r="Z160" s="10" t="s">
        <v>81</v>
      </c>
      <c r="AA160" s="10" t="s">
        <v>93</v>
      </c>
      <c r="AB160" s="10" t="s">
        <v>63</v>
      </c>
      <c r="AC160" s="10" t="s">
        <v>64</v>
      </c>
      <c r="AD160" s="10" t="s">
        <v>66</v>
      </c>
      <c r="AE160" s="10" t="s">
        <v>66</v>
      </c>
      <c r="AF160" s="10" t="s">
        <v>189</v>
      </c>
      <c r="AG160" s="11"/>
      <c r="AH160" s="11"/>
      <c r="AI160" s="10" t="s">
        <v>66</v>
      </c>
      <c r="AJ160" s="10" t="s">
        <v>66</v>
      </c>
      <c r="AK160" s="10" t="s">
        <v>123</v>
      </c>
      <c r="AL160" s="11"/>
      <c r="AM160" s="10" t="s">
        <v>161</v>
      </c>
      <c r="AN160" s="11"/>
      <c r="AO160" s="10" t="s">
        <v>66</v>
      </c>
      <c r="AP160" s="10" t="s">
        <v>66</v>
      </c>
      <c r="AQ160" s="11"/>
      <c r="AR160" s="10" t="s">
        <v>72</v>
      </c>
      <c r="AS160" s="10" t="s">
        <v>72</v>
      </c>
      <c r="AT160" s="10" t="s">
        <v>72</v>
      </c>
      <c r="AU160" s="10" t="s">
        <v>72</v>
      </c>
      <c r="AV160" s="10" t="s">
        <v>74</v>
      </c>
      <c r="AW160" s="10" t="s">
        <v>982</v>
      </c>
      <c r="AX160" s="10" t="s">
        <v>66</v>
      </c>
      <c r="AY160" s="10" t="s">
        <v>66</v>
      </c>
      <c r="AZ160" s="10" t="s">
        <v>1298</v>
      </c>
      <c r="BA160" s="10" t="s">
        <v>1527</v>
      </c>
      <c r="BB160" s="11"/>
      <c r="BC160" s="10" t="s">
        <v>1299</v>
      </c>
      <c r="BD160" s="10" t="s">
        <v>126</v>
      </c>
      <c r="BE160" s="10">
        <v>7298.0</v>
      </c>
    </row>
    <row r="161" hidden="1">
      <c r="A161" s="8">
        <v>45391.556655092594</v>
      </c>
      <c r="B161" s="9">
        <v>45391.5609837963</v>
      </c>
      <c r="C161" s="10" t="s">
        <v>50</v>
      </c>
      <c r="D161" s="10" t="s">
        <v>1528</v>
      </c>
      <c r="E161" s="10">
        <v>67.0</v>
      </c>
      <c r="F161" s="10">
        <v>374.0</v>
      </c>
      <c r="G161" s="10" t="b">
        <v>0</v>
      </c>
      <c r="H161" s="9">
        <v>45398.56103009259</v>
      </c>
      <c r="I161" s="10" t="s">
        <v>1529</v>
      </c>
      <c r="J161" s="11"/>
      <c r="K161" s="11"/>
      <c r="L161" s="11"/>
      <c r="M161" s="11"/>
      <c r="N161" s="11"/>
      <c r="O161" s="11"/>
      <c r="P161" s="10" t="s">
        <v>53</v>
      </c>
      <c r="Q161" s="10" t="s">
        <v>54</v>
      </c>
      <c r="R161" s="10" t="s">
        <v>55</v>
      </c>
      <c r="S161" s="10" t="s">
        <v>56</v>
      </c>
      <c r="T161" s="10" t="s">
        <v>1241</v>
      </c>
      <c r="U161" s="10" t="s">
        <v>58</v>
      </c>
      <c r="V161" s="11"/>
      <c r="W161" s="10" t="s">
        <v>138</v>
      </c>
      <c r="X161" s="10" t="s">
        <v>80</v>
      </c>
      <c r="Y161" s="11"/>
      <c r="Z161" s="10" t="s">
        <v>61</v>
      </c>
      <c r="AA161" s="10" t="s">
        <v>62</v>
      </c>
      <c r="AB161" s="10" t="s">
        <v>63</v>
      </c>
      <c r="AC161" s="10" t="s">
        <v>64</v>
      </c>
      <c r="AD161" s="10" t="s">
        <v>65</v>
      </c>
      <c r="AE161" s="10" t="s">
        <v>66</v>
      </c>
      <c r="AF161" s="10" t="s">
        <v>67</v>
      </c>
      <c r="AG161" s="10" t="s">
        <v>1323</v>
      </c>
      <c r="AH161" s="11"/>
      <c r="AI161" s="10" t="s">
        <v>66</v>
      </c>
      <c r="AJ161" s="10" t="s">
        <v>66</v>
      </c>
      <c r="AK161" s="10" t="s">
        <v>70</v>
      </c>
      <c r="AL161" s="11"/>
      <c r="AM161" s="10" t="s">
        <v>213</v>
      </c>
      <c r="AN161" s="11"/>
      <c r="AO161" s="10" t="s">
        <v>65</v>
      </c>
      <c r="AP161" s="10" t="s">
        <v>66</v>
      </c>
      <c r="AQ161" s="11"/>
      <c r="AR161" s="10" t="s">
        <v>73</v>
      </c>
      <c r="AS161" s="11"/>
      <c r="AT161" s="11"/>
      <c r="AU161" s="11"/>
      <c r="AV161" s="11"/>
      <c r="AW161" s="11"/>
      <c r="AX161" s="11"/>
      <c r="AY161" s="11"/>
      <c r="AZ161" s="11"/>
      <c r="BA161" s="11"/>
      <c r="BB161" s="11"/>
      <c r="BC161" s="11"/>
      <c r="BD161" s="11"/>
      <c r="BE161" s="11"/>
    </row>
    <row r="162" hidden="1">
      <c r="A162" s="8">
        <v>45391.55881944444</v>
      </c>
      <c r="B162" s="9">
        <v>45391.562893518516</v>
      </c>
      <c r="C162" s="10" t="s">
        <v>50</v>
      </c>
      <c r="D162" s="10" t="s">
        <v>1530</v>
      </c>
      <c r="E162" s="10">
        <v>41.0</v>
      </c>
      <c r="F162" s="10">
        <v>352.0</v>
      </c>
      <c r="G162" s="10" t="b">
        <v>0</v>
      </c>
      <c r="H162" s="9">
        <v>45398.566087962965</v>
      </c>
      <c r="I162" s="10" t="s">
        <v>1531</v>
      </c>
      <c r="J162" s="11"/>
      <c r="K162" s="11"/>
      <c r="L162" s="11"/>
      <c r="M162" s="11"/>
      <c r="N162" s="11"/>
      <c r="O162" s="11"/>
      <c r="P162" s="10" t="s">
        <v>53</v>
      </c>
      <c r="Q162" s="10" t="s">
        <v>54</v>
      </c>
      <c r="R162" s="10" t="s">
        <v>55</v>
      </c>
      <c r="S162" s="10" t="s">
        <v>1532</v>
      </c>
      <c r="T162" s="10" t="s">
        <v>108</v>
      </c>
      <c r="U162" s="10" t="s">
        <v>78</v>
      </c>
      <c r="V162" s="11"/>
      <c r="W162" s="10" t="s">
        <v>79</v>
      </c>
      <c r="X162" s="10" t="s">
        <v>80</v>
      </c>
      <c r="Y162" s="11"/>
      <c r="Z162" s="10" t="s">
        <v>61</v>
      </c>
      <c r="AA162" s="10" t="s">
        <v>62</v>
      </c>
      <c r="AB162" s="10" t="s">
        <v>63</v>
      </c>
      <c r="AC162" s="10" t="s">
        <v>64</v>
      </c>
      <c r="AD162" s="10" t="s">
        <v>65</v>
      </c>
      <c r="AE162" s="10" t="s">
        <v>66</v>
      </c>
      <c r="AF162" s="10" t="s">
        <v>83</v>
      </c>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row>
    <row r="163">
      <c r="A163" s="8">
        <v>45391.56266203704</v>
      </c>
      <c r="B163" s="9">
        <v>45391.57650462963</v>
      </c>
      <c r="C163" s="10" t="s">
        <v>50</v>
      </c>
      <c r="D163" s="10" t="s">
        <v>1533</v>
      </c>
      <c r="E163" s="10">
        <v>100.0</v>
      </c>
      <c r="F163" s="10">
        <v>1196.0</v>
      </c>
      <c r="G163" s="10" t="b">
        <v>1</v>
      </c>
      <c r="H163" s="9">
        <v>45391.576516203706</v>
      </c>
      <c r="I163" s="10" t="s">
        <v>1534</v>
      </c>
      <c r="J163" s="11"/>
      <c r="K163" s="11"/>
      <c r="L163" s="11"/>
      <c r="M163" s="11"/>
      <c r="N163" s="10">
        <v>26.9835</v>
      </c>
      <c r="O163" s="10">
        <v>-82.1319</v>
      </c>
      <c r="P163" s="10" t="s">
        <v>53</v>
      </c>
      <c r="Q163" s="10" t="s">
        <v>54</v>
      </c>
      <c r="R163" s="10" t="s">
        <v>55</v>
      </c>
      <c r="S163" s="10" t="s">
        <v>98</v>
      </c>
      <c r="T163" s="10" t="s">
        <v>1241</v>
      </c>
      <c r="U163" s="10" t="s">
        <v>220</v>
      </c>
      <c r="V163" s="11"/>
      <c r="W163" s="10" t="s">
        <v>79</v>
      </c>
      <c r="X163" s="10" t="s">
        <v>80</v>
      </c>
      <c r="Y163" s="11"/>
      <c r="Z163" s="10" t="s">
        <v>81</v>
      </c>
      <c r="AA163" s="10" t="s">
        <v>62</v>
      </c>
      <c r="AB163" s="10" t="s">
        <v>63</v>
      </c>
      <c r="AC163" s="10" t="s">
        <v>64</v>
      </c>
      <c r="AD163" s="10" t="s">
        <v>65</v>
      </c>
      <c r="AE163" s="10" t="s">
        <v>66</v>
      </c>
      <c r="AF163" s="10" t="s">
        <v>83</v>
      </c>
      <c r="AG163" s="11"/>
      <c r="AH163" s="11"/>
      <c r="AI163" s="10" t="s">
        <v>69</v>
      </c>
      <c r="AJ163" s="10" t="s">
        <v>69</v>
      </c>
      <c r="AK163" s="11"/>
      <c r="AL163" s="10" t="s">
        <v>84</v>
      </c>
      <c r="AM163" s="10" t="s">
        <v>103</v>
      </c>
      <c r="AN163" s="11"/>
      <c r="AO163" s="10" t="s">
        <v>65</v>
      </c>
      <c r="AP163" s="10" t="s">
        <v>66</v>
      </c>
      <c r="AQ163" s="11"/>
      <c r="AR163" s="10" t="s">
        <v>74</v>
      </c>
      <c r="AS163" s="10" t="s">
        <v>74</v>
      </c>
      <c r="AT163" s="10" t="s">
        <v>72</v>
      </c>
      <c r="AU163" s="10" t="s">
        <v>72</v>
      </c>
      <c r="AV163" s="10" t="s">
        <v>113</v>
      </c>
      <c r="AW163" s="10" t="s">
        <v>74</v>
      </c>
      <c r="AX163" s="10" t="s">
        <v>69</v>
      </c>
      <c r="AY163" s="10" t="s">
        <v>66</v>
      </c>
      <c r="AZ163" s="10" t="s">
        <v>1253</v>
      </c>
      <c r="BA163" s="10" t="s">
        <v>165</v>
      </c>
      <c r="BB163" s="11"/>
      <c r="BC163" s="10" t="s">
        <v>87</v>
      </c>
      <c r="BD163" s="10" t="s">
        <v>1535</v>
      </c>
      <c r="BE163" s="10">
        <v>2722.0</v>
      </c>
    </row>
    <row r="164" hidden="1">
      <c r="A164" s="8">
        <v>45391.5649537037</v>
      </c>
      <c r="B164" s="9">
        <v>45391.56696759259</v>
      </c>
      <c r="C164" s="10" t="s">
        <v>50</v>
      </c>
      <c r="D164" s="10" t="s">
        <v>1536</v>
      </c>
      <c r="E164" s="10">
        <v>100.0</v>
      </c>
      <c r="F164" s="10">
        <v>174.0</v>
      </c>
      <c r="G164" s="10" t="b">
        <v>1</v>
      </c>
      <c r="H164" s="9">
        <v>45391.56696759259</v>
      </c>
      <c r="I164" s="10" t="s">
        <v>1537</v>
      </c>
      <c r="J164" s="11"/>
      <c r="K164" s="11"/>
      <c r="L164" s="11"/>
      <c r="M164" s="11"/>
      <c r="N164" s="10">
        <v>28.6344</v>
      </c>
      <c r="O164" s="10">
        <v>-81.6221</v>
      </c>
      <c r="P164" s="10" t="s">
        <v>53</v>
      </c>
      <c r="Q164" s="10" t="s">
        <v>54</v>
      </c>
      <c r="R164" s="10" t="s">
        <v>55</v>
      </c>
      <c r="S164" s="10" t="s">
        <v>98</v>
      </c>
      <c r="T164" s="10" t="s">
        <v>108</v>
      </c>
      <c r="U164" s="10" t="s">
        <v>78</v>
      </c>
      <c r="V164" s="11"/>
      <c r="W164" s="10" t="s">
        <v>79</v>
      </c>
      <c r="X164" s="10" t="s">
        <v>80</v>
      </c>
      <c r="Y164" s="11"/>
      <c r="Z164" s="10" t="s">
        <v>81</v>
      </c>
      <c r="AA164" s="10" t="s">
        <v>62</v>
      </c>
      <c r="AB164" s="10" t="s">
        <v>63</v>
      </c>
      <c r="AC164" s="10" t="s">
        <v>168</v>
      </c>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row>
    <row r="165">
      <c r="A165" s="8">
        <v>45391.56700231481</v>
      </c>
      <c r="B165" s="9">
        <v>45391.58207175926</v>
      </c>
      <c r="C165" s="10" t="s">
        <v>50</v>
      </c>
      <c r="D165" s="10" t="s">
        <v>1536</v>
      </c>
      <c r="E165" s="10">
        <v>100.0</v>
      </c>
      <c r="F165" s="10">
        <v>1302.0</v>
      </c>
      <c r="G165" s="10" t="b">
        <v>1</v>
      </c>
      <c r="H165" s="9">
        <v>45391.582083333335</v>
      </c>
      <c r="I165" s="10" t="s">
        <v>1538</v>
      </c>
      <c r="J165" s="11"/>
      <c r="K165" s="11"/>
      <c r="L165" s="11"/>
      <c r="M165" s="11"/>
      <c r="N165" s="10">
        <v>28.6344</v>
      </c>
      <c r="O165" s="10">
        <v>-81.6221</v>
      </c>
      <c r="P165" s="10" t="s">
        <v>53</v>
      </c>
      <c r="Q165" s="10" t="s">
        <v>54</v>
      </c>
      <c r="R165" s="10" t="s">
        <v>55</v>
      </c>
      <c r="S165" s="10" t="s">
        <v>98</v>
      </c>
      <c r="T165" s="10" t="s">
        <v>108</v>
      </c>
      <c r="U165" s="10" t="s">
        <v>78</v>
      </c>
      <c r="V165" s="11"/>
      <c r="W165" s="10" t="s">
        <v>79</v>
      </c>
      <c r="X165" s="10" t="s">
        <v>80</v>
      </c>
      <c r="Y165" s="11"/>
      <c r="Z165" s="10" t="s">
        <v>81</v>
      </c>
      <c r="AA165" s="10" t="s">
        <v>62</v>
      </c>
      <c r="AB165" s="10" t="s">
        <v>63</v>
      </c>
      <c r="AC165" s="10" t="s">
        <v>64</v>
      </c>
      <c r="AD165" s="10" t="s">
        <v>66</v>
      </c>
      <c r="AE165" s="10" t="s">
        <v>66</v>
      </c>
      <c r="AF165" s="10" t="s">
        <v>83</v>
      </c>
      <c r="AG165" s="11"/>
      <c r="AH165" s="11"/>
      <c r="AI165" s="10" t="s">
        <v>66</v>
      </c>
      <c r="AJ165" s="10" t="s">
        <v>66</v>
      </c>
      <c r="AK165" s="10" t="s">
        <v>70</v>
      </c>
      <c r="AL165" s="11"/>
      <c r="AM165" s="10" t="s">
        <v>147</v>
      </c>
      <c r="AN165" s="11"/>
      <c r="AO165" s="10" t="s">
        <v>65</v>
      </c>
      <c r="AP165" s="10" t="s">
        <v>66</v>
      </c>
      <c r="AQ165" s="11"/>
      <c r="AR165" s="10" t="s">
        <v>74</v>
      </c>
      <c r="AS165" s="10" t="s">
        <v>72</v>
      </c>
      <c r="AT165" s="10" t="s">
        <v>113</v>
      </c>
      <c r="AU165" s="10" t="s">
        <v>73</v>
      </c>
      <c r="AV165" s="10" t="s">
        <v>73</v>
      </c>
      <c r="AW165" s="10" t="s">
        <v>982</v>
      </c>
      <c r="AX165" s="10" t="s">
        <v>65</v>
      </c>
      <c r="AY165" s="10" t="s">
        <v>65</v>
      </c>
      <c r="AZ165" s="10" t="s">
        <v>1298</v>
      </c>
      <c r="BA165" s="10" t="s">
        <v>1539</v>
      </c>
      <c r="BB165" s="11"/>
      <c r="BC165" s="10" t="s">
        <v>87</v>
      </c>
      <c r="BD165" s="10" t="s">
        <v>1540</v>
      </c>
      <c r="BE165" s="10">
        <v>6513.0</v>
      </c>
    </row>
    <row r="166">
      <c r="A166" s="8">
        <v>45391.569861111115</v>
      </c>
      <c r="B166" s="9">
        <v>45391.585335648146</v>
      </c>
      <c r="C166" s="10" t="s">
        <v>50</v>
      </c>
      <c r="D166" s="10" t="s">
        <v>1541</v>
      </c>
      <c r="E166" s="10">
        <v>100.0</v>
      </c>
      <c r="F166" s="10">
        <v>1336.0</v>
      </c>
      <c r="G166" s="10" t="b">
        <v>1</v>
      </c>
      <c r="H166" s="9">
        <v>45391.585335648146</v>
      </c>
      <c r="I166" s="10" t="s">
        <v>1542</v>
      </c>
      <c r="J166" s="11"/>
      <c r="K166" s="11"/>
      <c r="L166" s="11"/>
      <c r="M166" s="11"/>
      <c r="N166" s="10">
        <v>40.0732</v>
      </c>
      <c r="O166" s="10">
        <v>-82.4017</v>
      </c>
      <c r="P166" s="10" t="s">
        <v>53</v>
      </c>
      <c r="Q166" s="10" t="s">
        <v>54</v>
      </c>
      <c r="R166" s="10" t="s">
        <v>55</v>
      </c>
      <c r="S166" s="10" t="s">
        <v>98</v>
      </c>
      <c r="T166" s="10" t="s">
        <v>1241</v>
      </c>
      <c r="U166" s="10" t="s">
        <v>78</v>
      </c>
      <c r="V166" s="11"/>
      <c r="W166" s="10" t="s">
        <v>59</v>
      </c>
      <c r="X166" s="10" t="s">
        <v>92</v>
      </c>
      <c r="Y166" s="11"/>
      <c r="Z166" s="10" t="s">
        <v>81</v>
      </c>
      <c r="AA166" s="10" t="s">
        <v>100</v>
      </c>
      <c r="AB166" s="10" t="s">
        <v>63</v>
      </c>
      <c r="AC166" s="10" t="s">
        <v>64</v>
      </c>
      <c r="AD166" s="10" t="s">
        <v>66</v>
      </c>
      <c r="AE166" s="10" t="s">
        <v>66</v>
      </c>
      <c r="AF166" s="10" t="s">
        <v>83</v>
      </c>
      <c r="AG166" s="11"/>
      <c r="AH166" s="11"/>
      <c r="AI166" s="10" t="s">
        <v>66</v>
      </c>
      <c r="AJ166" s="10" t="s">
        <v>66</v>
      </c>
      <c r="AK166" s="10" t="s">
        <v>123</v>
      </c>
      <c r="AL166" s="11"/>
      <c r="AM166" s="10" t="s">
        <v>973</v>
      </c>
      <c r="AN166" s="11"/>
      <c r="AO166" s="10" t="s">
        <v>66</v>
      </c>
      <c r="AP166" s="10" t="s">
        <v>66</v>
      </c>
      <c r="AQ166" s="11"/>
      <c r="AR166" s="10" t="s">
        <v>74</v>
      </c>
      <c r="AS166" s="10" t="s">
        <v>74</v>
      </c>
      <c r="AT166" s="10" t="s">
        <v>72</v>
      </c>
      <c r="AU166" s="10" t="s">
        <v>74</v>
      </c>
      <c r="AV166" s="10" t="s">
        <v>74</v>
      </c>
      <c r="AW166" s="10" t="s">
        <v>74</v>
      </c>
      <c r="AX166" s="10" t="s">
        <v>69</v>
      </c>
      <c r="AY166" s="10" t="s">
        <v>66</v>
      </c>
      <c r="AZ166" s="10" t="s">
        <v>1253</v>
      </c>
      <c r="BA166" s="10" t="s">
        <v>181</v>
      </c>
      <c r="BB166" s="11"/>
      <c r="BC166" s="10" t="s">
        <v>87</v>
      </c>
      <c r="BD166" s="10" t="s">
        <v>1543</v>
      </c>
      <c r="BE166" s="10">
        <v>5019.0</v>
      </c>
    </row>
    <row r="167" hidden="1">
      <c r="A167" s="8">
        <v>45391.572222222225</v>
      </c>
      <c r="B167" s="9">
        <v>45391.583553240744</v>
      </c>
      <c r="C167" s="10" t="s">
        <v>50</v>
      </c>
      <c r="D167" s="10" t="s">
        <v>1544</v>
      </c>
      <c r="E167" s="10">
        <v>78.0</v>
      </c>
      <c r="F167" s="10">
        <v>979.0</v>
      </c>
      <c r="G167" s="10" t="b">
        <v>0</v>
      </c>
      <c r="H167" s="9">
        <v>45398.59322916667</v>
      </c>
      <c r="I167" s="10" t="s">
        <v>1545</v>
      </c>
      <c r="J167" s="11"/>
      <c r="K167" s="11"/>
      <c r="L167" s="11"/>
      <c r="M167" s="11"/>
      <c r="N167" s="11"/>
      <c r="O167" s="11"/>
      <c r="P167" s="10" t="s">
        <v>53</v>
      </c>
      <c r="Q167" s="10" t="s">
        <v>54</v>
      </c>
      <c r="R167" s="10" t="s">
        <v>55</v>
      </c>
      <c r="S167" s="10" t="s">
        <v>56</v>
      </c>
      <c r="T167" s="10" t="s">
        <v>1241</v>
      </c>
      <c r="U167" s="10" t="s">
        <v>78</v>
      </c>
      <c r="V167" s="11"/>
      <c r="W167" s="10" t="s">
        <v>59</v>
      </c>
      <c r="X167" s="10" t="s">
        <v>80</v>
      </c>
      <c r="Y167" s="11"/>
      <c r="Z167" s="10" t="s">
        <v>81</v>
      </c>
      <c r="AA167" s="10" t="s">
        <v>93</v>
      </c>
      <c r="AB167" s="10" t="s">
        <v>63</v>
      </c>
      <c r="AC167" s="10" t="s">
        <v>64</v>
      </c>
      <c r="AD167" s="10" t="s">
        <v>65</v>
      </c>
      <c r="AE167" s="10" t="s">
        <v>66</v>
      </c>
      <c r="AF167" s="10" t="s">
        <v>83</v>
      </c>
      <c r="AG167" s="11"/>
      <c r="AH167" s="11"/>
      <c r="AI167" s="10" t="s">
        <v>69</v>
      </c>
      <c r="AJ167" s="10" t="s">
        <v>69</v>
      </c>
      <c r="AK167" s="11"/>
      <c r="AL167" s="10" t="s">
        <v>146</v>
      </c>
      <c r="AM167" s="10" t="s">
        <v>131</v>
      </c>
      <c r="AN167" s="11"/>
      <c r="AO167" s="10" t="s">
        <v>66</v>
      </c>
      <c r="AP167" s="10" t="s">
        <v>66</v>
      </c>
      <c r="AQ167" s="11"/>
      <c r="AR167" s="10" t="s">
        <v>74</v>
      </c>
      <c r="AS167" s="10" t="s">
        <v>73</v>
      </c>
      <c r="AT167" s="10" t="s">
        <v>74</v>
      </c>
      <c r="AU167" s="10" t="s">
        <v>72</v>
      </c>
      <c r="AV167" s="11"/>
      <c r="AW167" s="11"/>
      <c r="AX167" s="11"/>
      <c r="AY167" s="11"/>
      <c r="AZ167" s="11"/>
      <c r="BA167" s="11"/>
      <c r="BB167" s="11"/>
      <c r="BC167" s="11"/>
      <c r="BD167" s="11"/>
      <c r="BE167" s="11"/>
    </row>
    <row r="168">
      <c r="A168" s="8">
        <v>45391.57635416667</v>
      </c>
      <c r="B168" s="9">
        <v>45391.58431712963</v>
      </c>
      <c r="C168" s="10" t="s">
        <v>50</v>
      </c>
      <c r="D168" s="10" t="s">
        <v>1546</v>
      </c>
      <c r="E168" s="10">
        <v>100.0</v>
      </c>
      <c r="F168" s="10">
        <v>687.0</v>
      </c>
      <c r="G168" s="10" t="b">
        <v>1</v>
      </c>
      <c r="H168" s="9">
        <v>45391.58431712963</v>
      </c>
      <c r="I168" s="10" t="s">
        <v>1547</v>
      </c>
      <c r="J168" s="11"/>
      <c r="K168" s="11"/>
      <c r="L168" s="11"/>
      <c r="M168" s="11"/>
      <c r="N168" s="10">
        <v>38.9683</v>
      </c>
      <c r="O168" s="10">
        <v>-95.2695</v>
      </c>
      <c r="P168" s="10" t="s">
        <v>53</v>
      </c>
      <c r="Q168" s="10" t="s">
        <v>54</v>
      </c>
      <c r="R168" s="10" t="s">
        <v>55</v>
      </c>
      <c r="S168" s="10" t="s">
        <v>98</v>
      </c>
      <c r="T168" s="10" t="s">
        <v>108</v>
      </c>
      <c r="U168" s="10" t="s">
        <v>121</v>
      </c>
      <c r="V168" s="11"/>
      <c r="W168" s="10" t="s">
        <v>59</v>
      </c>
      <c r="X168" s="10" t="s">
        <v>80</v>
      </c>
      <c r="Y168" s="11"/>
      <c r="Z168" s="10" t="s">
        <v>99</v>
      </c>
      <c r="AA168" s="10" t="s">
        <v>100</v>
      </c>
      <c r="AB168" s="10" t="s">
        <v>63</v>
      </c>
      <c r="AC168" s="10" t="s">
        <v>64</v>
      </c>
      <c r="AD168" s="10" t="s">
        <v>65</v>
      </c>
      <c r="AE168" s="10" t="s">
        <v>66</v>
      </c>
      <c r="AF168" s="10" t="s">
        <v>83</v>
      </c>
      <c r="AG168" s="11"/>
      <c r="AH168" s="11"/>
      <c r="AI168" s="10" t="s">
        <v>66</v>
      </c>
      <c r="AJ168" s="10" t="s">
        <v>69</v>
      </c>
      <c r="AK168" s="11"/>
      <c r="AL168" s="10" t="s">
        <v>123</v>
      </c>
      <c r="AM168" s="10" t="s">
        <v>124</v>
      </c>
      <c r="AN168" s="11"/>
      <c r="AO168" s="10" t="s">
        <v>66</v>
      </c>
      <c r="AP168" s="10" t="s">
        <v>66</v>
      </c>
      <c r="AQ168" s="11"/>
      <c r="AR168" s="10" t="s">
        <v>73</v>
      </c>
      <c r="AS168" s="10" t="s">
        <v>74</v>
      </c>
      <c r="AT168" s="10" t="s">
        <v>74</v>
      </c>
      <c r="AU168" s="10" t="s">
        <v>72</v>
      </c>
      <c r="AV168" s="10" t="s">
        <v>72</v>
      </c>
      <c r="AW168" s="10" t="s">
        <v>74</v>
      </c>
      <c r="AX168" s="10" t="s">
        <v>69</v>
      </c>
      <c r="AY168" s="10" t="s">
        <v>66</v>
      </c>
      <c r="AZ168" s="10" t="s">
        <v>1253</v>
      </c>
      <c r="BA168" s="10" t="s">
        <v>1548</v>
      </c>
      <c r="BB168" s="11"/>
      <c r="BC168" s="10" t="s">
        <v>87</v>
      </c>
      <c r="BD168" s="10" t="s">
        <v>1549</v>
      </c>
      <c r="BE168" s="10">
        <v>6864.0</v>
      </c>
    </row>
    <row r="169" hidden="1">
      <c r="A169" s="8">
        <v>45391.580717592595</v>
      </c>
      <c r="B169" s="9">
        <v>45391.58159722222</v>
      </c>
      <c r="C169" s="10" t="s">
        <v>50</v>
      </c>
      <c r="D169" s="10" t="s">
        <v>1550</v>
      </c>
      <c r="E169" s="10">
        <v>20.0</v>
      </c>
      <c r="F169" s="10">
        <v>75.0</v>
      </c>
      <c r="G169" s="10" t="b">
        <v>0</v>
      </c>
      <c r="H169" s="9">
        <v>45398.58163194444</v>
      </c>
      <c r="I169" s="10" t="s">
        <v>1551</v>
      </c>
      <c r="J169" s="11"/>
      <c r="K169" s="11"/>
      <c r="L169" s="11"/>
      <c r="M169" s="11"/>
      <c r="N169" s="11"/>
      <c r="O169" s="11"/>
      <c r="P169" s="10" t="s">
        <v>53</v>
      </c>
      <c r="Q169" s="10" t="s">
        <v>54</v>
      </c>
      <c r="R169" s="10" t="s">
        <v>55</v>
      </c>
      <c r="S169" s="10" t="s">
        <v>98</v>
      </c>
      <c r="T169" s="10" t="s">
        <v>108</v>
      </c>
      <c r="U169" s="10" t="s">
        <v>58</v>
      </c>
      <c r="V169" s="11"/>
      <c r="W169" s="10" t="s">
        <v>138</v>
      </c>
      <c r="X169" s="10" t="s">
        <v>80</v>
      </c>
      <c r="Y169" s="11"/>
      <c r="Z169" s="10" t="s">
        <v>99</v>
      </c>
      <c r="AA169" s="10" t="s">
        <v>93</v>
      </c>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row>
    <row r="170">
      <c r="A170" s="8">
        <v>45391.58138888889</v>
      </c>
      <c r="B170" s="9">
        <v>45391.59642361111</v>
      </c>
      <c r="C170" s="10" t="s">
        <v>50</v>
      </c>
      <c r="D170" s="10" t="s">
        <v>1552</v>
      </c>
      <c r="E170" s="10">
        <v>100.0</v>
      </c>
      <c r="F170" s="10">
        <v>1299.0</v>
      </c>
      <c r="G170" s="10" t="b">
        <v>1</v>
      </c>
      <c r="H170" s="9">
        <v>45391.59642361111</v>
      </c>
      <c r="I170" s="10" t="s">
        <v>1553</v>
      </c>
      <c r="J170" s="11"/>
      <c r="K170" s="11"/>
      <c r="L170" s="11"/>
      <c r="M170" s="11"/>
      <c r="N170" s="10">
        <v>33.9168</v>
      </c>
      <c r="O170" s="10">
        <v>-118.3432</v>
      </c>
      <c r="P170" s="10" t="s">
        <v>53</v>
      </c>
      <c r="Q170" s="10" t="s">
        <v>54</v>
      </c>
      <c r="R170" s="10" t="s">
        <v>55</v>
      </c>
      <c r="S170" s="10" t="s">
        <v>98</v>
      </c>
      <c r="T170" s="10" t="s">
        <v>1241</v>
      </c>
      <c r="U170" s="10" t="s">
        <v>121</v>
      </c>
      <c r="V170" s="11"/>
      <c r="W170" s="10" t="s">
        <v>79</v>
      </c>
      <c r="X170" s="10" t="s">
        <v>109</v>
      </c>
      <c r="Y170" s="11"/>
      <c r="Z170" s="10" t="s">
        <v>81</v>
      </c>
      <c r="AA170" s="10" t="s">
        <v>100</v>
      </c>
      <c r="AB170" s="10" t="s">
        <v>63</v>
      </c>
      <c r="AC170" s="10" t="s">
        <v>64</v>
      </c>
      <c r="AD170" s="10" t="s">
        <v>65</v>
      </c>
      <c r="AE170" s="10" t="s">
        <v>66</v>
      </c>
      <c r="AF170" s="10" t="s">
        <v>83</v>
      </c>
      <c r="AG170" s="11"/>
      <c r="AH170" s="11"/>
      <c r="AI170" s="10" t="s">
        <v>66</v>
      </c>
      <c r="AJ170" s="10" t="s">
        <v>66</v>
      </c>
      <c r="AK170" s="10" t="s">
        <v>123</v>
      </c>
      <c r="AL170" s="11"/>
      <c r="AM170" s="10" t="s">
        <v>131</v>
      </c>
      <c r="AN170" s="11"/>
      <c r="AO170" s="10" t="s">
        <v>65</v>
      </c>
      <c r="AP170" s="10" t="s">
        <v>66</v>
      </c>
      <c r="AQ170" s="11"/>
      <c r="AR170" s="10" t="s">
        <v>74</v>
      </c>
      <c r="AS170" s="10" t="s">
        <v>73</v>
      </c>
      <c r="AT170" s="10" t="s">
        <v>74</v>
      </c>
      <c r="AU170" s="10" t="s">
        <v>72</v>
      </c>
      <c r="AV170" s="10" t="s">
        <v>113</v>
      </c>
      <c r="AW170" s="10" t="s">
        <v>74</v>
      </c>
      <c r="AX170" s="10" t="s">
        <v>69</v>
      </c>
      <c r="AY170" s="10" t="s">
        <v>66</v>
      </c>
      <c r="AZ170" s="10" t="s">
        <v>1253</v>
      </c>
      <c r="BA170" s="10" t="s">
        <v>1554</v>
      </c>
      <c r="BB170" s="11"/>
      <c r="BC170" s="10" t="s">
        <v>87</v>
      </c>
      <c r="BD170" s="10" t="s">
        <v>1555</v>
      </c>
      <c r="BE170" s="10">
        <v>7687.0</v>
      </c>
    </row>
    <row r="171">
      <c r="A171" s="8">
        <v>45391.58167824074</v>
      </c>
      <c r="B171" s="9">
        <v>45391.592627314814</v>
      </c>
      <c r="C171" s="10" t="s">
        <v>50</v>
      </c>
      <c r="D171" s="10" t="s">
        <v>1556</v>
      </c>
      <c r="E171" s="10">
        <v>100.0</v>
      </c>
      <c r="F171" s="10">
        <v>945.0</v>
      </c>
      <c r="G171" s="10" t="b">
        <v>1</v>
      </c>
      <c r="H171" s="9">
        <v>45391.592627314814</v>
      </c>
      <c r="I171" s="10" t="s">
        <v>1557</v>
      </c>
      <c r="J171" s="11"/>
      <c r="K171" s="11"/>
      <c r="L171" s="11"/>
      <c r="M171" s="11"/>
      <c r="N171" s="10">
        <v>37.751</v>
      </c>
      <c r="O171" s="10">
        <v>-97.822</v>
      </c>
      <c r="P171" s="10" t="s">
        <v>53</v>
      </c>
      <c r="Q171" s="10" t="s">
        <v>54</v>
      </c>
      <c r="R171" s="10" t="s">
        <v>55</v>
      </c>
      <c r="S171" s="10" t="s">
        <v>98</v>
      </c>
      <c r="T171" s="10" t="s">
        <v>108</v>
      </c>
      <c r="U171" s="10" t="s">
        <v>78</v>
      </c>
      <c r="V171" s="11"/>
      <c r="W171" s="10" t="s">
        <v>59</v>
      </c>
      <c r="X171" s="10" t="s">
        <v>80</v>
      </c>
      <c r="Y171" s="11"/>
      <c r="Z171" s="10" t="s">
        <v>99</v>
      </c>
      <c r="AA171" s="10" t="s">
        <v>112</v>
      </c>
      <c r="AB171" s="10" t="s">
        <v>63</v>
      </c>
      <c r="AC171" s="10" t="s">
        <v>64</v>
      </c>
      <c r="AD171" s="10" t="s">
        <v>66</v>
      </c>
      <c r="AE171" s="10" t="s">
        <v>66</v>
      </c>
      <c r="AF171" s="10" t="s">
        <v>83</v>
      </c>
      <c r="AG171" s="11"/>
      <c r="AH171" s="11"/>
      <c r="AI171" s="10" t="s">
        <v>69</v>
      </c>
      <c r="AJ171" s="10" t="s">
        <v>69</v>
      </c>
      <c r="AK171" s="11"/>
      <c r="AL171" s="10" t="s">
        <v>70</v>
      </c>
      <c r="AM171" s="10" t="s">
        <v>147</v>
      </c>
      <c r="AN171" s="11"/>
      <c r="AO171" s="10" t="s">
        <v>66</v>
      </c>
      <c r="AP171" s="10" t="s">
        <v>66</v>
      </c>
      <c r="AQ171" s="11"/>
      <c r="AR171" s="10" t="s">
        <v>74</v>
      </c>
      <c r="AS171" s="10" t="s">
        <v>74</v>
      </c>
      <c r="AT171" s="10" t="s">
        <v>72</v>
      </c>
      <c r="AU171" s="10" t="s">
        <v>72</v>
      </c>
      <c r="AV171" s="10" t="s">
        <v>74</v>
      </c>
      <c r="AW171" s="10" t="s">
        <v>74</v>
      </c>
      <c r="AX171" s="10" t="s">
        <v>65</v>
      </c>
      <c r="AY171" s="10" t="s">
        <v>66</v>
      </c>
      <c r="AZ171" s="10" t="s">
        <v>1253</v>
      </c>
      <c r="BA171" s="10" t="s">
        <v>214</v>
      </c>
      <c r="BB171" s="11"/>
      <c r="BC171" s="10" t="s">
        <v>87</v>
      </c>
      <c r="BD171" s="10" t="s">
        <v>69</v>
      </c>
      <c r="BE171" s="10">
        <v>6611.0</v>
      </c>
    </row>
    <row r="172">
      <c r="A172" s="8">
        <v>45391.58225694444</v>
      </c>
      <c r="B172" s="9">
        <v>45391.58865740741</v>
      </c>
      <c r="C172" s="10" t="s">
        <v>50</v>
      </c>
      <c r="D172" s="10" t="s">
        <v>1558</v>
      </c>
      <c r="E172" s="10">
        <v>100.0</v>
      </c>
      <c r="F172" s="10">
        <v>552.0</v>
      </c>
      <c r="G172" s="10" t="b">
        <v>1</v>
      </c>
      <c r="H172" s="9">
        <v>45391.58865740741</v>
      </c>
      <c r="I172" s="10" t="s">
        <v>1559</v>
      </c>
      <c r="J172" s="11"/>
      <c r="K172" s="11"/>
      <c r="L172" s="11"/>
      <c r="M172" s="11"/>
      <c r="N172" s="10">
        <v>36.0014</v>
      </c>
      <c r="O172" s="10">
        <v>-83.9125</v>
      </c>
      <c r="P172" s="10" t="s">
        <v>53</v>
      </c>
      <c r="Q172" s="10" t="s">
        <v>54</v>
      </c>
      <c r="R172" s="10" t="s">
        <v>55</v>
      </c>
      <c r="S172" s="10" t="s">
        <v>98</v>
      </c>
      <c r="T172" s="10" t="s">
        <v>1241</v>
      </c>
      <c r="U172" s="10" t="s">
        <v>121</v>
      </c>
      <c r="V172" s="11"/>
      <c r="W172" s="10" t="s">
        <v>59</v>
      </c>
      <c r="X172" s="10" t="s">
        <v>80</v>
      </c>
      <c r="Y172" s="11"/>
      <c r="Z172" s="10" t="s">
        <v>81</v>
      </c>
      <c r="AA172" s="10" t="s">
        <v>100</v>
      </c>
      <c r="AB172" s="10" t="s">
        <v>63</v>
      </c>
      <c r="AC172" s="10" t="s">
        <v>64</v>
      </c>
      <c r="AD172" s="10" t="s">
        <v>66</v>
      </c>
      <c r="AE172" s="10" t="s">
        <v>66</v>
      </c>
      <c r="AF172" s="10" t="s">
        <v>83</v>
      </c>
      <c r="AG172" s="11"/>
      <c r="AH172" s="11"/>
      <c r="AI172" s="10" t="s">
        <v>66</v>
      </c>
      <c r="AJ172" s="10" t="s">
        <v>66</v>
      </c>
      <c r="AK172" s="10" t="s">
        <v>123</v>
      </c>
      <c r="AL172" s="11"/>
      <c r="AM172" s="10" t="s">
        <v>131</v>
      </c>
      <c r="AN172" s="11"/>
      <c r="AO172" s="10" t="s">
        <v>66</v>
      </c>
      <c r="AP172" s="10" t="s">
        <v>66</v>
      </c>
      <c r="AQ172" s="11"/>
      <c r="AR172" s="10" t="s">
        <v>74</v>
      </c>
      <c r="AS172" s="10" t="s">
        <v>74</v>
      </c>
      <c r="AT172" s="10" t="s">
        <v>74</v>
      </c>
      <c r="AU172" s="10" t="s">
        <v>72</v>
      </c>
      <c r="AV172" s="10" t="s">
        <v>74</v>
      </c>
      <c r="AW172" s="10" t="s">
        <v>74</v>
      </c>
      <c r="AX172" s="10" t="s">
        <v>66</v>
      </c>
      <c r="AY172" s="10" t="s">
        <v>66</v>
      </c>
      <c r="AZ172" s="10" t="s">
        <v>1253</v>
      </c>
      <c r="BA172" s="10" t="s">
        <v>1480</v>
      </c>
      <c r="BB172" s="11"/>
      <c r="BC172" s="10" t="s">
        <v>87</v>
      </c>
      <c r="BD172" s="11"/>
      <c r="BE172" s="10">
        <v>4176.0</v>
      </c>
    </row>
    <row r="173" hidden="1">
      <c r="A173" s="14">
        <v>45391.358831018515</v>
      </c>
      <c r="B173" s="15">
        <v>45391.36975694444</v>
      </c>
      <c r="C173" s="16" t="s">
        <v>50</v>
      </c>
      <c r="D173" s="16" t="s">
        <v>1467</v>
      </c>
      <c r="E173" s="16">
        <v>100.0</v>
      </c>
      <c r="F173" s="16">
        <v>943.0</v>
      </c>
      <c r="G173" s="16" t="b">
        <v>1</v>
      </c>
      <c r="H173" s="15">
        <v>45391.36976851852</v>
      </c>
      <c r="I173" s="16" t="s">
        <v>1560</v>
      </c>
      <c r="J173" s="17"/>
      <c r="K173" s="17"/>
      <c r="L173" s="17"/>
      <c r="M173" s="17"/>
      <c r="N173" s="16">
        <v>12.8996</v>
      </c>
      <c r="O173" s="16">
        <v>80.2209</v>
      </c>
      <c r="P173" s="16" t="s">
        <v>53</v>
      </c>
      <c r="Q173" s="16" t="s">
        <v>54</v>
      </c>
      <c r="R173" s="16" t="s">
        <v>55</v>
      </c>
      <c r="S173" s="16" t="s">
        <v>98</v>
      </c>
      <c r="T173" s="16" t="s">
        <v>108</v>
      </c>
      <c r="U173" s="16" t="s">
        <v>58</v>
      </c>
      <c r="V173" s="17"/>
      <c r="W173" s="16" t="s">
        <v>59</v>
      </c>
      <c r="X173" s="16" t="s">
        <v>80</v>
      </c>
      <c r="Y173" s="17"/>
      <c r="Z173" s="16" t="s">
        <v>968</v>
      </c>
      <c r="AA173" s="16" t="s">
        <v>100</v>
      </c>
      <c r="AB173" s="16" t="s">
        <v>63</v>
      </c>
      <c r="AC173" s="16" t="s">
        <v>64</v>
      </c>
      <c r="AD173" s="16" t="s">
        <v>66</v>
      </c>
      <c r="AE173" s="16" t="s">
        <v>66</v>
      </c>
      <c r="AF173" s="16" t="s">
        <v>83</v>
      </c>
      <c r="AG173" s="17"/>
      <c r="AH173" s="17"/>
      <c r="AI173" s="16" t="s">
        <v>66</v>
      </c>
      <c r="AJ173" s="16" t="s">
        <v>66</v>
      </c>
      <c r="AK173" s="16" t="s">
        <v>70</v>
      </c>
      <c r="AL173" s="17"/>
      <c r="AM173" s="16" t="s">
        <v>103</v>
      </c>
      <c r="AN173" s="17"/>
      <c r="AO173" s="16" t="s">
        <v>66</v>
      </c>
      <c r="AP173" s="16" t="s">
        <v>66</v>
      </c>
      <c r="AQ173" s="17"/>
      <c r="AR173" s="16" t="s">
        <v>74</v>
      </c>
      <c r="AS173" s="16" t="s">
        <v>74</v>
      </c>
      <c r="AT173" s="16" t="s">
        <v>74</v>
      </c>
      <c r="AU173" s="16" t="s">
        <v>72</v>
      </c>
      <c r="AV173" s="16" t="s">
        <v>74</v>
      </c>
      <c r="AW173" s="16" t="s">
        <v>74</v>
      </c>
      <c r="AX173" s="16" t="s">
        <v>69</v>
      </c>
      <c r="AY173" s="16" t="s">
        <v>66</v>
      </c>
      <c r="AZ173" s="16" t="s">
        <v>1253</v>
      </c>
      <c r="BA173" s="16" t="s">
        <v>181</v>
      </c>
      <c r="BB173" s="17"/>
      <c r="BC173" s="16" t="s">
        <v>87</v>
      </c>
      <c r="BD173" s="16" t="s">
        <v>69</v>
      </c>
      <c r="BE173" s="16">
        <v>7036.0</v>
      </c>
    </row>
    <row r="174" hidden="1">
      <c r="A174" s="14">
        <v>45390.710868055554</v>
      </c>
      <c r="B174" s="15">
        <v>45390.71425925926</v>
      </c>
      <c r="C174" s="16" t="s">
        <v>50</v>
      </c>
      <c r="D174" s="16" t="s">
        <v>1363</v>
      </c>
      <c r="E174" s="16">
        <v>100.0</v>
      </c>
      <c r="F174" s="16">
        <v>292.0</v>
      </c>
      <c r="G174" s="16" t="b">
        <v>1</v>
      </c>
      <c r="H174" s="15">
        <v>45390.71425925926</v>
      </c>
      <c r="I174" s="16" t="s">
        <v>1561</v>
      </c>
      <c r="J174" s="17"/>
      <c r="K174" s="17"/>
      <c r="L174" s="17"/>
      <c r="M174" s="17"/>
      <c r="N174" s="16">
        <v>17.3724</v>
      </c>
      <c r="O174" s="16">
        <v>78.4378</v>
      </c>
      <c r="P174" s="16" t="s">
        <v>53</v>
      </c>
      <c r="Q174" s="16" t="s">
        <v>54</v>
      </c>
      <c r="R174" s="16" t="s">
        <v>55</v>
      </c>
      <c r="S174" s="16" t="s">
        <v>56</v>
      </c>
      <c r="T174" s="16" t="s">
        <v>1241</v>
      </c>
      <c r="U174" s="16" t="s">
        <v>1358</v>
      </c>
      <c r="V174" s="17"/>
      <c r="W174" s="16" t="s">
        <v>59</v>
      </c>
      <c r="X174" s="16" t="s">
        <v>92</v>
      </c>
      <c r="Y174" s="17"/>
      <c r="Z174" s="16" t="s">
        <v>968</v>
      </c>
      <c r="AA174" s="16" t="s">
        <v>93</v>
      </c>
      <c r="AB174" s="16" t="s">
        <v>63</v>
      </c>
      <c r="AC174" s="16" t="s">
        <v>64</v>
      </c>
      <c r="AD174" s="16" t="s">
        <v>66</v>
      </c>
      <c r="AE174" s="16" t="s">
        <v>66</v>
      </c>
      <c r="AF174" s="16" t="s">
        <v>189</v>
      </c>
      <c r="AG174" s="17"/>
      <c r="AH174" s="17"/>
      <c r="AI174" s="16" t="s">
        <v>66</v>
      </c>
      <c r="AJ174" s="16" t="s">
        <v>66</v>
      </c>
      <c r="AK174" s="16" t="s">
        <v>70</v>
      </c>
      <c r="AL174" s="17"/>
      <c r="AM174" s="16" t="s">
        <v>71</v>
      </c>
      <c r="AN174" s="17"/>
      <c r="AO174" s="16" t="s">
        <v>66</v>
      </c>
      <c r="AP174" s="16" t="s">
        <v>66</v>
      </c>
      <c r="AQ174" s="17"/>
      <c r="AR174" s="16" t="s">
        <v>74</v>
      </c>
      <c r="AS174" s="16" t="s">
        <v>73</v>
      </c>
      <c r="AT174" s="16" t="s">
        <v>74</v>
      </c>
      <c r="AU174" s="16" t="s">
        <v>74</v>
      </c>
      <c r="AV174" s="16" t="s">
        <v>74</v>
      </c>
      <c r="AW174" s="16" t="s">
        <v>73</v>
      </c>
      <c r="AX174" s="16" t="s">
        <v>66</v>
      </c>
      <c r="AY174" s="16" t="s">
        <v>66</v>
      </c>
      <c r="AZ174" s="16" t="s">
        <v>1298</v>
      </c>
      <c r="BA174" s="16" t="s">
        <v>1562</v>
      </c>
      <c r="BB174" s="17"/>
      <c r="BC174" s="16" t="s">
        <v>87</v>
      </c>
      <c r="BD174" s="16" t="s">
        <v>126</v>
      </c>
      <c r="BE174" s="16">
        <v>8364.0</v>
      </c>
    </row>
    <row r="175" hidden="1">
      <c r="A175" s="14">
        <v>45391.57289351852</v>
      </c>
      <c r="B175" s="15">
        <v>45391.57491898148</v>
      </c>
      <c r="C175" s="16" t="s">
        <v>50</v>
      </c>
      <c r="D175" s="16" t="s">
        <v>1476</v>
      </c>
      <c r="E175" s="16">
        <v>100.0</v>
      </c>
      <c r="F175" s="16">
        <v>174.0</v>
      </c>
      <c r="G175" s="16" t="b">
        <v>1</v>
      </c>
      <c r="H175" s="15">
        <v>45391.57491898148</v>
      </c>
      <c r="I175" s="16" t="s">
        <v>1563</v>
      </c>
      <c r="J175" s="17"/>
      <c r="K175" s="17"/>
      <c r="L175" s="17"/>
      <c r="M175" s="17"/>
      <c r="N175" s="16">
        <v>11.0142</v>
      </c>
      <c r="O175" s="16">
        <v>76.9941</v>
      </c>
      <c r="P175" s="16" t="s">
        <v>53</v>
      </c>
      <c r="Q175" s="16" t="s">
        <v>54</v>
      </c>
      <c r="R175" s="16" t="s">
        <v>55</v>
      </c>
      <c r="S175" s="16" t="s">
        <v>98</v>
      </c>
      <c r="T175" s="16" t="s">
        <v>1241</v>
      </c>
      <c r="U175" s="16" t="s">
        <v>58</v>
      </c>
      <c r="V175" s="17"/>
      <c r="W175" s="16" t="s">
        <v>59</v>
      </c>
      <c r="X175" s="16" t="s">
        <v>92</v>
      </c>
      <c r="Y175" s="17"/>
      <c r="Z175" s="16" t="s">
        <v>61</v>
      </c>
      <c r="AA175" s="16" t="s">
        <v>62</v>
      </c>
      <c r="AB175" s="16" t="s">
        <v>63</v>
      </c>
      <c r="AC175" s="16" t="s">
        <v>64</v>
      </c>
      <c r="AD175" s="16" t="s">
        <v>66</v>
      </c>
      <c r="AE175" s="16" t="s">
        <v>66</v>
      </c>
      <c r="AF175" s="16" t="s">
        <v>1457</v>
      </c>
      <c r="AG175" s="16" t="s">
        <v>1329</v>
      </c>
      <c r="AH175" s="17"/>
      <c r="AI175" s="16" t="s">
        <v>66</v>
      </c>
      <c r="AJ175" s="16" t="s">
        <v>66</v>
      </c>
      <c r="AK175" s="16" t="s">
        <v>70</v>
      </c>
      <c r="AL175" s="17"/>
      <c r="AM175" s="16" t="s">
        <v>1564</v>
      </c>
      <c r="AN175" s="17"/>
      <c r="AO175" s="16" t="s">
        <v>66</v>
      </c>
      <c r="AP175" s="16" t="s">
        <v>66</v>
      </c>
      <c r="AQ175" s="17"/>
      <c r="AR175" s="16" t="s">
        <v>73</v>
      </c>
      <c r="AS175" s="16" t="s">
        <v>72</v>
      </c>
      <c r="AT175" s="16" t="s">
        <v>72</v>
      </c>
      <c r="AU175" s="16" t="s">
        <v>73</v>
      </c>
      <c r="AV175" s="16" t="s">
        <v>73</v>
      </c>
      <c r="AW175" s="16" t="s">
        <v>73</v>
      </c>
      <c r="AX175" s="16" t="s">
        <v>66</v>
      </c>
      <c r="AY175" s="16" t="s">
        <v>66</v>
      </c>
      <c r="AZ175" s="16" t="s">
        <v>1253</v>
      </c>
      <c r="BA175" s="16" t="s">
        <v>1565</v>
      </c>
      <c r="BB175" s="17"/>
      <c r="BC175" s="16" t="s">
        <v>87</v>
      </c>
      <c r="BD175" s="16" t="s">
        <v>1441</v>
      </c>
      <c r="BE175" s="16">
        <v>1109.0</v>
      </c>
    </row>
    <row r="176" hidden="1">
      <c r="A176" s="14">
        <v>45391.56119212963</v>
      </c>
      <c r="B176" s="15">
        <v>45391.56365740741</v>
      </c>
      <c r="C176" s="16" t="s">
        <v>50</v>
      </c>
      <c r="D176" s="16" t="s">
        <v>1528</v>
      </c>
      <c r="E176" s="16">
        <v>100.0</v>
      </c>
      <c r="F176" s="16">
        <v>213.0</v>
      </c>
      <c r="G176" s="16" t="b">
        <v>1</v>
      </c>
      <c r="H176" s="15">
        <v>45391.56366898148</v>
      </c>
      <c r="I176" s="16" t="s">
        <v>1566</v>
      </c>
      <c r="J176" s="17"/>
      <c r="K176" s="17"/>
      <c r="L176" s="17"/>
      <c r="M176" s="17"/>
      <c r="N176" s="16">
        <v>9.9327</v>
      </c>
      <c r="O176" s="16">
        <v>78.1141</v>
      </c>
      <c r="P176" s="16" t="s">
        <v>53</v>
      </c>
      <c r="Q176" s="16" t="s">
        <v>54</v>
      </c>
      <c r="R176" s="16" t="s">
        <v>55</v>
      </c>
      <c r="S176" s="16" t="s">
        <v>56</v>
      </c>
      <c r="T176" s="16" t="s">
        <v>1241</v>
      </c>
      <c r="U176" s="16" t="s">
        <v>58</v>
      </c>
      <c r="V176" s="17"/>
      <c r="W176" s="16" t="s">
        <v>138</v>
      </c>
      <c r="X176" s="16" t="s">
        <v>80</v>
      </c>
      <c r="Y176" s="17"/>
      <c r="Z176" s="16" t="s">
        <v>61</v>
      </c>
      <c r="AA176" s="16" t="s">
        <v>62</v>
      </c>
      <c r="AB176" s="16" t="s">
        <v>63</v>
      </c>
      <c r="AC176" s="16" t="s">
        <v>64</v>
      </c>
      <c r="AD176" s="16" t="s">
        <v>65</v>
      </c>
      <c r="AE176" s="16" t="s">
        <v>66</v>
      </c>
      <c r="AF176" s="16" t="s">
        <v>67</v>
      </c>
      <c r="AG176" s="16" t="s">
        <v>1323</v>
      </c>
      <c r="AH176" s="17"/>
      <c r="AI176" s="16" t="s">
        <v>66</v>
      </c>
      <c r="AJ176" s="16" t="s">
        <v>66</v>
      </c>
      <c r="AK176" s="16" t="s">
        <v>70</v>
      </c>
      <c r="AL176" s="17"/>
      <c r="AM176" s="16" t="s">
        <v>1567</v>
      </c>
      <c r="AN176" s="17"/>
      <c r="AO176" s="16" t="s">
        <v>65</v>
      </c>
      <c r="AP176" s="16" t="s">
        <v>66</v>
      </c>
      <c r="AQ176" s="17"/>
      <c r="AR176" s="16" t="s">
        <v>73</v>
      </c>
      <c r="AS176" s="16" t="s">
        <v>73</v>
      </c>
      <c r="AT176" s="16" t="s">
        <v>73</v>
      </c>
      <c r="AU176" s="16" t="s">
        <v>73</v>
      </c>
      <c r="AV176" s="16" t="s">
        <v>73</v>
      </c>
      <c r="AW176" s="16" t="s">
        <v>982</v>
      </c>
      <c r="AX176" s="16" t="s">
        <v>65</v>
      </c>
      <c r="AY176" s="16" t="s">
        <v>65</v>
      </c>
      <c r="AZ176" s="16" t="s">
        <v>1298</v>
      </c>
      <c r="BA176" s="16" t="s">
        <v>75</v>
      </c>
      <c r="BB176" s="17"/>
      <c r="BC176" s="16" t="s">
        <v>87</v>
      </c>
      <c r="BD176" s="16" t="s">
        <v>1568</v>
      </c>
      <c r="BE176" s="16">
        <v>9143.0</v>
      </c>
    </row>
    <row r="177" hidden="1">
      <c r="A177" s="14">
        <v>45391.56166666667</v>
      </c>
      <c r="B177" s="15">
        <v>45391.569861111115</v>
      </c>
      <c r="C177" s="16" t="s">
        <v>50</v>
      </c>
      <c r="D177" s="16" t="s">
        <v>1569</v>
      </c>
      <c r="E177" s="16">
        <v>100.0</v>
      </c>
      <c r="F177" s="16">
        <v>708.0</v>
      </c>
      <c r="G177" s="16" t="b">
        <v>1</v>
      </c>
      <c r="H177" s="15">
        <v>45391.569872685184</v>
      </c>
      <c r="I177" s="16" t="s">
        <v>1570</v>
      </c>
      <c r="J177" s="17"/>
      <c r="K177" s="17"/>
      <c r="L177" s="17"/>
      <c r="M177" s="17"/>
      <c r="N177" s="16">
        <v>19.0748</v>
      </c>
      <c r="O177" s="16">
        <v>72.8856</v>
      </c>
      <c r="P177" s="16" t="s">
        <v>53</v>
      </c>
      <c r="Q177" s="16" t="s">
        <v>54</v>
      </c>
      <c r="R177" s="16" t="s">
        <v>55</v>
      </c>
      <c r="S177" s="16" t="s">
        <v>98</v>
      </c>
      <c r="T177" s="16" t="s">
        <v>1241</v>
      </c>
      <c r="U177" s="16" t="s">
        <v>220</v>
      </c>
      <c r="V177" s="17"/>
      <c r="W177" s="16" t="s">
        <v>59</v>
      </c>
      <c r="X177" s="16" t="s">
        <v>92</v>
      </c>
      <c r="Y177" s="17"/>
      <c r="Z177" s="16" t="s">
        <v>81</v>
      </c>
      <c r="AA177" s="16" t="s">
        <v>93</v>
      </c>
      <c r="AB177" s="16" t="s">
        <v>63</v>
      </c>
      <c r="AC177" s="16" t="s">
        <v>64</v>
      </c>
      <c r="AD177" s="16" t="s">
        <v>66</v>
      </c>
      <c r="AE177" s="16" t="s">
        <v>66</v>
      </c>
      <c r="AF177" s="16" t="s">
        <v>83</v>
      </c>
      <c r="AG177" s="17"/>
      <c r="AH177" s="17"/>
      <c r="AI177" s="16" t="s">
        <v>66</v>
      </c>
      <c r="AJ177" s="16" t="s">
        <v>66</v>
      </c>
      <c r="AK177" s="16" t="s">
        <v>123</v>
      </c>
      <c r="AL177" s="17"/>
      <c r="AM177" s="16" t="s">
        <v>124</v>
      </c>
      <c r="AN177" s="17"/>
      <c r="AO177" s="16" t="s">
        <v>66</v>
      </c>
      <c r="AP177" s="16" t="s">
        <v>66</v>
      </c>
      <c r="AQ177" s="17"/>
      <c r="AR177" s="16" t="s">
        <v>74</v>
      </c>
      <c r="AS177" s="16" t="s">
        <v>74</v>
      </c>
      <c r="AT177" s="16" t="s">
        <v>74</v>
      </c>
      <c r="AU177" s="16" t="s">
        <v>74</v>
      </c>
      <c r="AV177" s="16" t="s">
        <v>73</v>
      </c>
      <c r="AW177" s="16" t="s">
        <v>74</v>
      </c>
      <c r="AX177" s="16" t="s">
        <v>66</v>
      </c>
      <c r="AY177" s="16" t="s">
        <v>66</v>
      </c>
      <c r="AZ177" s="16" t="s">
        <v>1253</v>
      </c>
      <c r="BA177" s="16" t="s">
        <v>181</v>
      </c>
      <c r="BB177" s="17"/>
      <c r="BC177" s="16" t="s">
        <v>87</v>
      </c>
      <c r="BD177" s="16" t="s">
        <v>1571</v>
      </c>
      <c r="BE177" s="16">
        <v>7636.0</v>
      </c>
    </row>
    <row r="178" hidden="1">
      <c r="A178" s="14">
        <v>45391.58923611111</v>
      </c>
      <c r="B178" s="15">
        <v>45391.592152777775</v>
      </c>
      <c r="C178" s="16" t="s">
        <v>50</v>
      </c>
      <c r="D178" s="16" t="s">
        <v>1430</v>
      </c>
      <c r="E178" s="16">
        <v>100.0</v>
      </c>
      <c r="F178" s="16">
        <v>251.0</v>
      </c>
      <c r="G178" s="16" t="b">
        <v>1</v>
      </c>
      <c r="H178" s="15">
        <v>45391.59216435185</v>
      </c>
      <c r="I178" s="16" t="s">
        <v>1572</v>
      </c>
      <c r="J178" s="17"/>
      <c r="K178" s="17"/>
      <c r="L178" s="17"/>
      <c r="M178" s="17"/>
      <c r="N178" s="16">
        <v>11.0142</v>
      </c>
      <c r="O178" s="16">
        <v>76.9941</v>
      </c>
      <c r="P178" s="16" t="s">
        <v>53</v>
      </c>
      <c r="Q178" s="16" t="s">
        <v>54</v>
      </c>
      <c r="R178" s="16" t="s">
        <v>55</v>
      </c>
      <c r="S178" s="16" t="s">
        <v>98</v>
      </c>
      <c r="T178" s="16" t="s">
        <v>1241</v>
      </c>
      <c r="U178" s="16" t="s">
        <v>58</v>
      </c>
      <c r="V178" s="17"/>
      <c r="W178" s="16" t="s">
        <v>59</v>
      </c>
      <c r="X178" s="16" t="s">
        <v>92</v>
      </c>
      <c r="Y178" s="17"/>
      <c r="Z178" s="16" t="s">
        <v>61</v>
      </c>
      <c r="AA178" s="16" t="s">
        <v>62</v>
      </c>
      <c r="AB178" s="16" t="s">
        <v>63</v>
      </c>
      <c r="AC178" s="16" t="s">
        <v>64</v>
      </c>
      <c r="AD178" s="16" t="s">
        <v>66</v>
      </c>
      <c r="AE178" s="16" t="s">
        <v>66</v>
      </c>
      <c r="AF178" s="16" t="s">
        <v>1457</v>
      </c>
      <c r="AG178" s="16" t="s">
        <v>1329</v>
      </c>
      <c r="AH178" s="17"/>
      <c r="AI178" s="16" t="s">
        <v>66</v>
      </c>
      <c r="AJ178" s="16" t="s">
        <v>66</v>
      </c>
      <c r="AK178" s="16" t="s">
        <v>70</v>
      </c>
      <c r="AL178" s="17"/>
      <c r="AM178" s="16" t="s">
        <v>147</v>
      </c>
      <c r="AN178" s="17"/>
      <c r="AO178" s="16" t="s">
        <v>66</v>
      </c>
      <c r="AP178" s="16" t="s">
        <v>66</v>
      </c>
      <c r="AQ178" s="17"/>
      <c r="AR178" s="16" t="s">
        <v>73</v>
      </c>
      <c r="AS178" s="16" t="s">
        <v>73</v>
      </c>
      <c r="AT178" s="16" t="s">
        <v>73</v>
      </c>
      <c r="AU178" s="16" t="s">
        <v>73</v>
      </c>
      <c r="AV178" s="16" t="s">
        <v>73</v>
      </c>
      <c r="AW178" s="16" t="s">
        <v>73</v>
      </c>
      <c r="AX178" s="16" t="s">
        <v>66</v>
      </c>
      <c r="AY178" s="16" t="s">
        <v>66</v>
      </c>
      <c r="AZ178" s="16" t="s">
        <v>1253</v>
      </c>
      <c r="BA178" s="16" t="s">
        <v>1573</v>
      </c>
      <c r="BB178" s="17"/>
      <c r="BC178" s="16" t="s">
        <v>87</v>
      </c>
      <c r="BD178" s="16" t="s">
        <v>140</v>
      </c>
      <c r="BE178" s="16">
        <v>6857.0</v>
      </c>
    </row>
    <row r="179" hidden="1">
      <c r="A179" s="14">
        <v>45391.591886574075</v>
      </c>
      <c r="B179" s="15">
        <v>45391.595</v>
      </c>
      <c r="C179" s="16" t="s">
        <v>50</v>
      </c>
      <c r="D179" s="16" t="s">
        <v>1435</v>
      </c>
      <c r="E179" s="16">
        <v>100.0</v>
      </c>
      <c r="F179" s="16">
        <v>268.0</v>
      </c>
      <c r="G179" s="16" t="b">
        <v>1</v>
      </c>
      <c r="H179" s="15">
        <v>45391.59501157407</v>
      </c>
      <c r="I179" s="16" t="s">
        <v>1574</v>
      </c>
      <c r="J179" s="17"/>
      <c r="K179" s="17"/>
      <c r="L179" s="17"/>
      <c r="M179" s="17"/>
      <c r="N179" s="16">
        <v>11.0142</v>
      </c>
      <c r="O179" s="16">
        <v>76.9941</v>
      </c>
      <c r="P179" s="16" t="s">
        <v>53</v>
      </c>
      <c r="Q179" s="16" t="s">
        <v>54</v>
      </c>
      <c r="R179" s="16" t="s">
        <v>55</v>
      </c>
      <c r="S179" s="16" t="s">
        <v>56</v>
      </c>
      <c r="T179" s="16" t="s">
        <v>108</v>
      </c>
      <c r="U179" s="16" t="s">
        <v>58</v>
      </c>
      <c r="V179" s="17"/>
      <c r="W179" s="16" t="s">
        <v>59</v>
      </c>
      <c r="X179" s="16" t="s">
        <v>92</v>
      </c>
      <c r="Y179" s="17"/>
      <c r="Z179" s="16" t="s">
        <v>61</v>
      </c>
      <c r="AA179" s="16" t="s">
        <v>62</v>
      </c>
      <c r="AB179" s="16" t="s">
        <v>63</v>
      </c>
      <c r="AC179" s="16" t="s">
        <v>64</v>
      </c>
      <c r="AD179" s="16" t="s">
        <v>65</v>
      </c>
      <c r="AE179" s="16" t="s">
        <v>66</v>
      </c>
      <c r="AF179" s="16" t="s">
        <v>189</v>
      </c>
      <c r="AG179" s="17"/>
      <c r="AH179" s="17"/>
      <c r="AI179" s="16" t="s">
        <v>66</v>
      </c>
      <c r="AJ179" s="16" t="s">
        <v>66</v>
      </c>
      <c r="AK179" s="16" t="s">
        <v>123</v>
      </c>
      <c r="AL179" s="17"/>
      <c r="AM179" s="16" t="s">
        <v>103</v>
      </c>
      <c r="AN179" s="17"/>
      <c r="AO179" s="16" t="s">
        <v>65</v>
      </c>
      <c r="AP179" s="16" t="s">
        <v>66</v>
      </c>
      <c r="AQ179" s="17"/>
      <c r="AR179" s="16" t="s">
        <v>74</v>
      </c>
      <c r="AS179" s="16" t="s">
        <v>73</v>
      </c>
      <c r="AT179" s="16" t="s">
        <v>73</v>
      </c>
      <c r="AU179" s="16" t="s">
        <v>74</v>
      </c>
      <c r="AV179" s="16" t="s">
        <v>73</v>
      </c>
      <c r="AW179" s="16" t="s">
        <v>74</v>
      </c>
      <c r="AX179" s="16" t="s">
        <v>65</v>
      </c>
      <c r="AY179" s="16" t="s">
        <v>66</v>
      </c>
      <c r="AZ179" s="16" t="s">
        <v>1298</v>
      </c>
      <c r="BA179" s="16" t="s">
        <v>1575</v>
      </c>
      <c r="BB179" s="17"/>
      <c r="BC179" s="16" t="s">
        <v>87</v>
      </c>
      <c r="BD179" s="16" t="s">
        <v>140</v>
      </c>
      <c r="BE179" s="16">
        <v>7821.0</v>
      </c>
    </row>
    <row r="180" hidden="1">
      <c r="A180" s="14">
        <v>45391.586875</v>
      </c>
      <c r="B180" s="15">
        <v>45391.5890625</v>
      </c>
      <c r="C180" s="16" t="s">
        <v>50</v>
      </c>
      <c r="D180" s="16" t="s">
        <v>1430</v>
      </c>
      <c r="E180" s="16">
        <v>100.0</v>
      </c>
      <c r="F180" s="16">
        <v>188.0</v>
      </c>
      <c r="G180" s="16" t="b">
        <v>1</v>
      </c>
      <c r="H180" s="15">
        <v>45391.58907407407</v>
      </c>
      <c r="I180" s="16" t="s">
        <v>1576</v>
      </c>
      <c r="J180" s="17"/>
      <c r="K180" s="17"/>
      <c r="L180" s="17"/>
      <c r="M180" s="17"/>
      <c r="N180" s="16">
        <v>11.0142</v>
      </c>
      <c r="O180" s="16">
        <v>76.9941</v>
      </c>
      <c r="P180" s="16" t="s">
        <v>53</v>
      </c>
      <c r="Q180" s="16" t="s">
        <v>54</v>
      </c>
      <c r="R180" s="16" t="s">
        <v>55</v>
      </c>
      <c r="S180" s="16" t="s">
        <v>98</v>
      </c>
      <c r="T180" s="16" t="s">
        <v>1241</v>
      </c>
      <c r="U180" s="16" t="s">
        <v>58</v>
      </c>
      <c r="V180" s="17"/>
      <c r="W180" s="16" t="s">
        <v>59</v>
      </c>
      <c r="X180" s="16" t="s">
        <v>92</v>
      </c>
      <c r="Y180" s="17"/>
      <c r="Z180" s="16" t="s">
        <v>61</v>
      </c>
      <c r="AA180" s="16" t="s">
        <v>62</v>
      </c>
      <c r="AB180" s="16" t="s">
        <v>63</v>
      </c>
      <c r="AC180" s="16" t="s">
        <v>64</v>
      </c>
      <c r="AD180" s="16" t="s">
        <v>66</v>
      </c>
      <c r="AE180" s="16" t="s">
        <v>66</v>
      </c>
      <c r="AF180" s="16" t="s">
        <v>1457</v>
      </c>
      <c r="AG180" s="16" t="s">
        <v>1329</v>
      </c>
      <c r="AH180" s="17"/>
      <c r="AI180" s="16" t="s">
        <v>66</v>
      </c>
      <c r="AJ180" s="16" t="s">
        <v>66</v>
      </c>
      <c r="AK180" s="16" t="s">
        <v>70</v>
      </c>
      <c r="AL180" s="17"/>
      <c r="AM180" s="16" t="s">
        <v>85</v>
      </c>
      <c r="AN180" s="17"/>
      <c r="AO180" s="16" t="s">
        <v>66</v>
      </c>
      <c r="AP180" s="16" t="s">
        <v>66</v>
      </c>
      <c r="AQ180" s="17"/>
      <c r="AR180" s="16" t="s">
        <v>73</v>
      </c>
      <c r="AS180" s="16" t="s">
        <v>73</v>
      </c>
      <c r="AT180" s="16" t="s">
        <v>73</v>
      </c>
      <c r="AU180" s="16" t="s">
        <v>73</v>
      </c>
      <c r="AV180" s="16" t="s">
        <v>73</v>
      </c>
      <c r="AW180" s="16" t="s">
        <v>73</v>
      </c>
      <c r="AX180" s="16" t="s">
        <v>66</v>
      </c>
      <c r="AY180" s="16" t="s">
        <v>66</v>
      </c>
      <c r="AZ180" s="16" t="s">
        <v>1253</v>
      </c>
      <c r="BA180" s="16" t="s">
        <v>1573</v>
      </c>
      <c r="BB180" s="17"/>
      <c r="BC180" s="16" t="s">
        <v>87</v>
      </c>
      <c r="BD180" s="16" t="s">
        <v>140</v>
      </c>
      <c r="BE180" s="16">
        <v>4347.0</v>
      </c>
    </row>
    <row r="181" hidden="1">
      <c r="A181" s="14">
        <v>45391.57015046296</v>
      </c>
      <c r="B181" s="15">
        <v>45391.57271990741</v>
      </c>
      <c r="C181" s="16" t="s">
        <v>50</v>
      </c>
      <c r="D181" s="16" t="s">
        <v>1476</v>
      </c>
      <c r="E181" s="16">
        <v>100.0</v>
      </c>
      <c r="F181" s="16">
        <v>222.0</v>
      </c>
      <c r="G181" s="16" t="b">
        <v>1</v>
      </c>
      <c r="H181" s="15">
        <v>45391.57273148148</v>
      </c>
      <c r="I181" s="16" t="s">
        <v>1577</v>
      </c>
      <c r="J181" s="17"/>
      <c r="K181" s="17"/>
      <c r="L181" s="17"/>
      <c r="M181" s="17"/>
      <c r="N181" s="16">
        <v>11.0142</v>
      </c>
      <c r="O181" s="16">
        <v>76.9941</v>
      </c>
      <c r="P181" s="16" t="s">
        <v>53</v>
      </c>
      <c r="Q181" s="16" t="s">
        <v>54</v>
      </c>
      <c r="R181" s="16" t="s">
        <v>55</v>
      </c>
      <c r="S181" s="16" t="s">
        <v>98</v>
      </c>
      <c r="T181" s="16" t="s">
        <v>108</v>
      </c>
      <c r="U181" s="16" t="s">
        <v>58</v>
      </c>
      <c r="V181" s="17"/>
      <c r="W181" s="16" t="s">
        <v>59</v>
      </c>
      <c r="X181" s="16" t="s">
        <v>92</v>
      </c>
      <c r="Y181" s="17"/>
      <c r="Z181" s="16" t="s">
        <v>61</v>
      </c>
      <c r="AA181" s="16" t="s">
        <v>62</v>
      </c>
      <c r="AB181" s="16" t="s">
        <v>63</v>
      </c>
      <c r="AC181" s="16" t="s">
        <v>64</v>
      </c>
      <c r="AD181" s="16" t="s">
        <v>66</v>
      </c>
      <c r="AE181" s="16" t="s">
        <v>66</v>
      </c>
      <c r="AF181" s="16" t="s">
        <v>1457</v>
      </c>
      <c r="AG181" s="16" t="s">
        <v>1329</v>
      </c>
      <c r="AH181" s="17"/>
      <c r="AI181" s="16" t="s">
        <v>66</v>
      </c>
      <c r="AJ181" s="16" t="s">
        <v>66</v>
      </c>
      <c r="AK181" s="16" t="s">
        <v>146</v>
      </c>
      <c r="AL181" s="17"/>
      <c r="AM181" s="16" t="s">
        <v>85</v>
      </c>
      <c r="AN181" s="17"/>
      <c r="AO181" s="16" t="s">
        <v>66</v>
      </c>
      <c r="AP181" s="16" t="s">
        <v>66</v>
      </c>
      <c r="AQ181" s="17"/>
      <c r="AR181" s="16" t="s">
        <v>73</v>
      </c>
      <c r="AS181" s="16" t="s">
        <v>72</v>
      </c>
      <c r="AT181" s="16" t="s">
        <v>72</v>
      </c>
      <c r="AU181" s="16" t="s">
        <v>73</v>
      </c>
      <c r="AV181" s="16" t="s">
        <v>73</v>
      </c>
      <c r="AW181" s="16" t="s">
        <v>73</v>
      </c>
      <c r="AX181" s="16" t="s">
        <v>66</v>
      </c>
      <c r="AY181" s="16" t="s">
        <v>66</v>
      </c>
      <c r="AZ181" s="16" t="s">
        <v>1253</v>
      </c>
      <c r="BA181" s="16" t="s">
        <v>1578</v>
      </c>
      <c r="BB181" s="17"/>
      <c r="BC181" s="16" t="s">
        <v>87</v>
      </c>
      <c r="BD181" s="16" t="s">
        <v>1441</v>
      </c>
      <c r="BE181" s="16">
        <v>4170.0</v>
      </c>
    </row>
    <row r="182" hidden="1">
      <c r="A182" s="14">
        <v>45391.543645833335</v>
      </c>
      <c r="B182" s="15">
        <v>45391.54833333333</v>
      </c>
      <c r="C182" s="16" t="s">
        <v>50</v>
      </c>
      <c r="D182" s="16" t="s">
        <v>1528</v>
      </c>
      <c r="E182" s="16">
        <v>100.0</v>
      </c>
      <c r="F182" s="16">
        <v>405.0</v>
      </c>
      <c r="G182" s="16" t="b">
        <v>1</v>
      </c>
      <c r="H182" s="15">
        <v>45391.54834490741</v>
      </c>
      <c r="I182" s="16" t="s">
        <v>1579</v>
      </c>
      <c r="J182" s="17"/>
      <c r="K182" s="17"/>
      <c r="L182" s="17"/>
      <c r="M182" s="17"/>
      <c r="N182" s="16">
        <v>9.9327</v>
      </c>
      <c r="O182" s="16">
        <v>78.1141</v>
      </c>
      <c r="P182" s="16" t="s">
        <v>53</v>
      </c>
      <c r="Q182" s="16" t="s">
        <v>54</v>
      </c>
      <c r="R182" s="16" t="s">
        <v>55</v>
      </c>
      <c r="S182" s="16" t="s">
        <v>56</v>
      </c>
      <c r="T182" s="16" t="s">
        <v>1241</v>
      </c>
      <c r="U182" s="16" t="s">
        <v>58</v>
      </c>
      <c r="V182" s="17"/>
      <c r="W182" s="16" t="s">
        <v>138</v>
      </c>
      <c r="X182" s="16" t="s">
        <v>80</v>
      </c>
      <c r="Y182" s="17"/>
      <c r="Z182" s="16" t="s">
        <v>61</v>
      </c>
      <c r="AA182" s="16" t="s">
        <v>112</v>
      </c>
      <c r="AB182" s="16" t="s">
        <v>63</v>
      </c>
      <c r="AC182" s="16" t="s">
        <v>64</v>
      </c>
      <c r="AD182" s="16" t="s">
        <v>65</v>
      </c>
      <c r="AE182" s="16" t="s">
        <v>66</v>
      </c>
      <c r="AF182" s="16" t="s">
        <v>67</v>
      </c>
      <c r="AG182" s="16" t="s">
        <v>68</v>
      </c>
      <c r="AH182" s="17"/>
      <c r="AI182" s="16" t="s">
        <v>66</v>
      </c>
      <c r="AJ182" s="16" t="s">
        <v>66</v>
      </c>
      <c r="AK182" s="16" t="s">
        <v>146</v>
      </c>
      <c r="AL182" s="17"/>
      <c r="AM182" s="16" t="s">
        <v>213</v>
      </c>
      <c r="AN182" s="17"/>
      <c r="AO182" s="16" t="s">
        <v>69</v>
      </c>
      <c r="AP182" s="16" t="s">
        <v>66</v>
      </c>
      <c r="AQ182" s="17"/>
      <c r="AR182" s="16" t="s">
        <v>72</v>
      </c>
      <c r="AS182" s="16" t="s">
        <v>73</v>
      </c>
      <c r="AT182" s="16" t="s">
        <v>72</v>
      </c>
      <c r="AU182" s="16" t="s">
        <v>72</v>
      </c>
      <c r="AV182" s="16" t="s">
        <v>72</v>
      </c>
      <c r="AW182" s="16" t="s">
        <v>73</v>
      </c>
      <c r="AX182" s="16" t="s">
        <v>69</v>
      </c>
      <c r="AY182" s="16" t="s">
        <v>65</v>
      </c>
      <c r="AZ182" s="16" t="s">
        <v>1298</v>
      </c>
      <c r="BA182" s="16" t="s">
        <v>1392</v>
      </c>
      <c r="BB182" s="17"/>
      <c r="BC182" s="16" t="s">
        <v>87</v>
      </c>
      <c r="BD182" s="17"/>
      <c r="BE182" s="16">
        <v>4264.0</v>
      </c>
    </row>
    <row r="183" hidden="1">
      <c r="A183" s="14">
        <v>45391.51829861111</v>
      </c>
      <c r="B183" s="15">
        <v>45391.52</v>
      </c>
      <c r="C183" s="16" t="s">
        <v>50</v>
      </c>
      <c r="D183" s="16" t="s">
        <v>1580</v>
      </c>
      <c r="E183" s="16">
        <v>100.0</v>
      </c>
      <c r="F183" s="16">
        <v>146.0</v>
      </c>
      <c r="G183" s="16" t="b">
        <v>1</v>
      </c>
      <c r="H183" s="15">
        <v>45391.52</v>
      </c>
      <c r="I183" s="16" t="s">
        <v>1581</v>
      </c>
      <c r="J183" s="17"/>
      <c r="K183" s="17"/>
      <c r="L183" s="17"/>
      <c r="M183" s="17"/>
      <c r="N183" s="16">
        <v>9.9327</v>
      </c>
      <c r="O183" s="16">
        <v>78.1141</v>
      </c>
      <c r="P183" s="16" t="s">
        <v>53</v>
      </c>
      <c r="Q183" s="16" t="s">
        <v>54</v>
      </c>
      <c r="R183" s="16" t="s">
        <v>55</v>
      </c>
      <c r="S183" s="16" t="s">
        <v>56</v>
      </c>
      <c r="T183" s="16" t="s">
        <v>1241</v>
      </c>
      <c r="U183" s="16" t="s">
        <v>58</v>
      </c>
      <c r="V183" s="17"/>
      <c r="W183" s="16" t="s">
        <v>59</v>
      </c>
      <c r="X183" s="16" t="s">
        <v>80</v>
      </c>
      <c r="Y183" s="17"/>
      <c r="Z183" s="16" t="s">
        <v>61</v>
      </c>
      <c r="AA183" s="16" t="s">
        <v>112</v>
      </c>
      <c r="AB183" s="16" t="s">
        <v>63</v>
      </c>
      <c r="AC183" s="16" t="s">
        <v>64</v>
      </c>
      <c r="AD183" s="16" t="s">
        <v>65</v>
      </c>
      <c r="AE183" s="16" t="s">
        <v>66</v>
      </c>
      <c r="AF183" s="16" t="s">
        <v>1401</v>
      </c>
      <c r="AG183" s="16" t="s">
        <v>102</v>
      </c>
      <c r="AH183" s="17"/>
      <c r="AI183" s="16" t="s">
        <v>66</v>
      </c>
      <c r="AJ183" s="16" t="s">
        <v>66</v>
      </c>
      <c r="AK183" s="16" t="s">
        <v>70</v>
      </c>
      <c r="AL183" s="17"/>
      <c r="AM183" s="16" t="s">
        <v>71</v>
      </c>
      <c r="AN183" s="17"/>
      <c r="AO183" s="16" t="s">
        <v>65</v>
      </c>
      <c r="AP183" s="16" t="s">
        <v>66</v>
      </c>
      <c r="AQ183" s="17"/>
      <c r="AR183" s="16" t="s">
        <v>72</v>
      </c>
      <c r="AS183" s="16" t="s">
        <v>74</v>
      </c>
      <c r="AT183" s="16" t="s">
        <v>73</v>
      </c>
      <c r="AU183" s="16" t="s">
        <v>73</v>
      </c>
      <c r="AV183" s="16" t="s">
        <v>72</v>
      </c>
      <c r="AW183" s="16" t="s">
        <v>73</v>
      </c>
      <c r="AX183" s="16" t="s">
        <v>65</v>
      </c>
      <c r="AY183" s="16" t="s">
        <v>65</v>
      </c>
      <c r="AZ183" s="16" t="s">
        <v>1298</v>
      </c>
      <c r="BA183" s="16" t="s">
        <v>1366</v>
      </c>
      <c r="BB183" s="17"/>
      <c r="BC183" s="16" t="s">
        <v>87</v>
      </c>
      <c r="BD183" s="16" t="s">
        <v>1582</v>
      </c>
      <c r="BE183" s="16">
        <v>3045.0</v>
      </c>
    </row>
    <row r="184" hidden="1">
      <c r="A184" s="14">
        <v>45391.518958333334</v>
      </c>
      <c r="B184" s="15">
        <v>45391.52991898148</v>
      </c>
      <c r="C184" s="16" t="s">
        <v>50</v>
      </c>
      <c r="D184" s="16" t="s">
        <v>1450</v>
      </c>
      <c r="E184" s="16">
        <v>100.0</v>
      </c>
      <c r="F184" s="16">
        <v>946.0</v>
      </c>
      <c r="G184" s="16" t="b">
        <v>1</v>
      </c>
      <c r="H184" s="15">
        <v>45391.52993055555</v>
      </c>
      <c r="I184" s="16" t="s">
        <v>1583</v>
      </c>
      <c r="J184" s="17"/>
      <c r="K184" s="17"/>
      <c r="L184" s="17"/>
      <c r="M184" s="17"/>
      <c r="N184" s="16">
        <v>11.2203</v>
      </c>
      <c r="O184" s="16">
        <v>78.1663</v>
      </c>
      <c r="P184" s="16" t="s">
        <v>53</v>
      </c>
      <c r="Q184" s="16" t="s">
        <v>54</v>
      </c>
      <c r="R184" s="16" t="s">
        <v>55</v>
      </c>
      <c r="S184" s="16" t="s">
        <v>56</v>
      </c>
      <c r="T184" s="16" t="s">
        <v>1241</v>
      </c>
      <c r="U184" s="16" t="s">
        <v>58</v>
      </c>
      <c r="V184" s="17"/>
      <c r="W184" s="16" t="s">
        <v>59</v>
      </c>
      <c r="X184" s="16" t="s">
        <v>80</v>
      </c>
      <c r="Y184" s="17"/>
      <c r="Z184" s="16" t="s">
        <v>99</v>
      </c>
      <c r="AA184" s="16" t="s">
        <v>62</v>
      </c>
      <c r="AB184" s="16" t="s">
        <v>63</v>
      </c>
      <c r="AC184" s="16" t="s">
        <v>64</v>
      </c>
      <c r="AD184" s="16" t="s">
        <v>66</v>
      </c>
      <c r="AE184" s="16" t="s">
        <v>66</v>
      </c>
      <c r="AF184" s="16" t="s">
        <v>1292</v>
      </c>
      <c r="AG184" s="16" t="s">
        <v>68</v>
      </c>
      <c r="AH184" s="17"/>
      <c r="AI184" s="16" t="s">
        <v>66</v>
      </c>
      <c r="AJ184" s="16" t="s">
        <v>66</v>
      </c>
      <c r="AK184" s="16" t="s">
        <v>146</v>
      </c>
      <c r="AL184" s="17"/>
      <c r="AM184" s="16" t="s">
        <v>147</v>
      </c>
      <c r="AN184" s="17"/>
      <c r="AO184" s="16" t="s">
        <v>66</v>
      </c>
      <c r="AP184" s="16" t="s">
        <v>66</v>
      </c>
      <c r="AQ184" s="17"/>
      <c r="AR184" s="16" t="s">
        <v>73</v>
      </c>
      <c r="AS184" s="16" t="s">
        <v>74</v>
      </c>
      <c r="AT184" s="16" t="s">
        <v>73</v>
      </c>
      <c r="AU184" s="16" t="s">
        <v>74</v>
      </c>
      <c r="AV184" s="16" t="s">
        <v>72</v>
      </c>
      <c r="AW184" s="16" t="s">
        <v>73</v>
      </c>
      <c r="AX184" s="16" t="s">
        <v>66</v>
      </c>
      <c r="AY184" s="16" t="s">
        <v>65</v>
      </c>
      <c r="AZ184" s="16" t="s">
        <v>1298</v>
      </c>
      <c r="BA184" s="16" t="s">
        <v>1584</v>
      </c>
      <c r="BB184" s="17"/>
      <c r="BC184" s="16" t="s">
        <v>87</v>
      </c>
      <c r="BD184" s="16" t="s">
        <v>115</v>
      </c>
      <c r="BE184" s="16">
        <v>2941.0</v>
      </c>
    </row>
    <row r="185" hidden="1">
      <c r="A185" s="14">
        <v>45391.51971064815</v>
      </c>
      <c r="B185" s="15">
        <v>45391.52260416667</v>
      </c>
      <c r="C185" s="16" t="s">
        <v>50</v>
      </c>
      <c r="D185" s="16" t="s">
        <v>1476</v>
      </c>
      <c r="E185" s="16">
        <v>100.0</v>
      </c>
      <c r="F185" s="16">
        <v>249.0</v>
      </c>
      <c r="G185" s="16" t="b">
        <v>1</v>
      </c>
      <c r="H185" s="15">
        <v>45391.52261574074</v>
      </c>
      <c r="I185" s="16" t="s">
        <v>1585</v>
      </c>
      <c r="J185" s="17"/>
      <c r="K185" s="17"/>
      <c r="L185" s="17"/>
      <c r="M185" s="17"/>
      <c r="N185" s="16">
        <v>11.0142</v>
      </c>
      <c r="O185" s="16">
        <v>76.9941</v>
      </c>
      <c r="P185" s="16" t="s">
        <v>53</v>
      </c>
      <c r="Q185" s="16" t="s">
        <v>54</v>
      </c>
      <c r="R185" s="16" t="s">
        <v>55</v>
      </c>
      <c r="S185" s="16" t="s">
        <v>98</v>
      </c>
      <c r="T185" s="16" t="s">
        <v>1241</v>
      </c>
      <c r="U185" s="16" t="s">
        <v>58</v>
      </c>
      <c r="V185" s="17"/>
      <c r="W185" s="16" t="s">
        <v>59</v>
      </c>
      <c r="X185" s="16" t="s">
        <v>92</v>
      </c>
      <c r="Y185" s="17"/>
      <c r="Z185" s="16" t="s">
        <v>61</v>
      </c>
      <c r="AA185" s="16" t="s">
        <v>62</v>
      </c>
      <c r="AB185" s="16" t="s">
        <v>63</v>
      </c>
      <c r="AC185" s="16" t="s">
        <v>64</v>
      </c>
      <c r="AD185" s="16" t="s">
        <v>66</v>
      </c>
      <c r="AE185" s="16" t="s">
        <v>66</v>
      </c>
      <c r="AF185" s="16" t="s">
        <v>1457</v>
      </c>
      <c r="AG185" s="16" t="s">
        <v>1329</v>
      </c>
      <c r="AH185" s="17"/>
      <c r="AI185" s="16" t="s">
        <v>66</v>
      </c>
      <c r="AJ185" s="16" t="s">
        <v>66</v>
      </c>
      <c r="AK185" s="16" t="s">
        <v>70</v>
      </c>
      <c r="AL185" s="17"/>
      <c r="AM185" s="16" t="s">
        <v>1482</v>
      </c>
      <c r="AN185" s="17"/>
      <c r="AO185" s="16" t="s">
        <v>66</v>
      </c>
      <c r="AP185" s="16" t="s">
        <v>66</v>
      </c>
      <c r="AQ185" s="17"/>
      <c r="AR185" s="16" t="s">
        <v>73</v>
      </c>
      <c r="AS185" s="16" t="s">
        <v>73</v>
      </c>
      <c r="AT185" s="16" t="s">
        <v>73</v>
      </c>
      <c r="AU185" s="16" t="s">
        <v>73</v>
      </c>
      <c r="AV185" s="16" t="s">
        <v>73</v>
      </c>
      <c r="AW185" s="16" t="s">
        <v>73</v>
      </c>
      <c r="AX185" s="16" t="s">
        <v>66</v>
      </c>
      <c r="AY185" s="16" t="s">
        <v>66</v>
      </c>
      <c r="AZ185" s="16" t="s">
        <v>1253</v>
      </c>
      <c r="BA185" s="16" t="s">
        <v>1578</v>
      </c>
      <c r="BB185" s="17"/>
      <c r="BC185" s="16" t="s">
        <v>1413</v>
      </c>
      <c r="BD185" s="16" t="s">
        <v>140</v>
      </c>
      <c r="BE185" s="16">
        <v>9179.0</v>
      </c>
    </row>
    <row r="186" hidden="1">
      <c r="A186" s="14">
        <v>45391.53226851852</v>
      </c>
      <c r="B186" s="15">
        <v>45391.53597222222</v>
      </c>
      <c r="C186" s="16" t="s">
        <v>50</v>
      </c>
      <c r="D186" s="16" t="s">
        <v>1469</v>
      </c>
      <c r="E186" s="16">
        <v>100.0</v>
      </c>
      <c r="F186" s="16">
        <v>320.0</v>
      </c>
      <c r="G186" s="16" t="b">
        <v>1</v>
      </c>
      <c r="H186" s="15">
        <v>45391.5359837963</v>
      </c>
      <c r="I186" s="16" t="s">
        <v>1586</v>
      </c>
      <c r="J186" s="17"/>
      <c r="K186" s="17"/>
      <c r="L186" s="17"/>
      <c r="M186" s="17"/>
      <c r="N186" s="16">
        <v>12.8996</v>
      </c>
      <c r="O186" s="16">
        <v>80.2209</v>
      </c>
      <c r="P186" s="16" t="s">
        <v>53</v>
      </c>
      <c r="Q186" s="16" t="s">
        <v>54</v>
      </c>
      <c r="R186" s="16" t="s">
        <v>55</v>
      </c>
      <c r="S186" s="16" t="s">
        <v>98</v>
      </c>
      <c r="T186" s="16" t="s">
        <v>1241</v>
      </c>
      <c r="U186" s="16" t="s">
        <v>58</v>
      </c>
      <c r="V186" s="17"/>
      <c r="W186" s="16" t="s">
        <v>59</v>
      </c>
      <c r="X186" s="16" t="s">
        <v>92</v>
      </c>
      <c r="Y186" s="17"/>
      <c r="Z186" s="16" t="s">
        <v>99</v>
      </c>
      <c r="AA186" s="16" t="s">
        <v>62</v>
      </c>
      <c r="AB186" s="16" t="s">
        <v>63</v>
      </c>
      <c r="AC186" s="16" t="s">
        <v>64</v>
      </c>
      <c r="AD186" s="16" t="s">
        <v>66</v>
      </c>
      <c r="AE186" s="16" t="s">
        <v>66</v>
      </c>
      <c r="AF186" s="16" t="s">
        <v>1292</v>
      </c>
      <c r="AG186" s="16" t="s">
        <v>68</v>
      </c>
      <c r="AH186" s="17"/>
      <c r="AI186" s="16" t="s">
        <v>66</v>
      </c>
      <c r="AJ186" s="16" t="s">
        <v>66</v>
      </c>
      <c r="AK186" s="16" t="s">
        <v>70</v>
      </c>
      <c r="AL186" s="17"/>
      <c r="AM186" s="16" t="s">
        <v>147</v>
      </c>
      <c r="AN186" s="17"/>
      <c r="AO186" s="16" t="s">
        <v>66</v>
      </c>
      <c r="AP186" s="16" t="s">
        <v>66</v>
      </c>
      <c r="AQ186" s="17"/>
      <c r="AR186" s="16" t="s">
        <v>74</v>
      </c>
      <c r="AS186" s="16" t="s">
        <v>74</v>
      </c>
      <c r="AT186" s="16" t="s">
        <v>74</v>
      </c>
      <c r="AU186" s="16" t="s">
        <v>74</v>
      </c>
      <c r="AV186" s="16" t="s">
        <v>72</v>
      </c>
      <c r="AW186" s="16" t="s">
        <v>73</v>
      </c>
      <c r="AX186" s="16" t="s">
        <v>66</v>
      </c>
      <c r="AY186" s="16" t="s">
        <v>66</v>
      </c>
      <c r="AZ186" s="16" t="s">
        <v>1298</v>
      </c>
      <c r="BA186" s="16" t="s">
        <v>200</v>
      </c>
      <c r="BB186" s="17"/>
      <c r="BC186" s="16" t="s">
        <v>87</v>
      </c>
      <c r="BD186" s="16" t="s">
        <v>115</v>
      </c>
      <c r="BE186" s="16">
        <v>2289.0</v>
      </c>
    </row>
    <row r="187" hidden="1">
      <c r="A187" s="14">
        <v>45391.533738425926</v>
      </c>
      <c r="B187" s="15">
        <v>45391.59185185185</v>
      </c>
      <c r="C187" s="16" t="s">
        <v>50</v>
      </c>
      <c r="D187" s="16" t="s">
        <v>1435</v>
      </c>
      <c r="E187" s="16">
        <v>100.0</v>
      </c>
      <c r="F187" s="16">
        <v>5020.0</v>
      </c>
      <c r="G187" s="16" t="b">
        <v>1</v>
      </c>
      <c r="H187" s="15">
        <v>45391.59186342593</v>
      </c>
      <c r="I187" s="16" t="s">
        <v>1587</v>
      </c>
      <c r="J187" s="17"/>
      <c r="K187" s="17"/>
      <c r="L187" s="17"/>
      <c r="M187" s="17"/>
      <c r="N187" s="16">
        <v>11.0142</v>
      </c>
      <c r="O187" s="16">
        <v>76.9941</v>
      </c>
      <c r="P187" s="16" t="s">
        <v>53</v>
      </c>
      <c r="Q187" s="16" t="s">
        <v>54</v>
      </c>
      <c r="R187" s="16" t="s">
        <v>55</v>
      </c>
      <c r="S187" s="16" t="s">
        <v>56</v>
      </c>
      <c r="T187" s="16" t="s">
        <v>1241</v>
      </c>
      <c r="U187" s="16" t="s">
        <v>58</v>
      </c>
      <c r="V187" s="17"/>
      <c r="W187" s="16" t="s">
        <v>59</v>
      </c>
      <c r="X187" s="16" t="s">
        <v>92</v>
      </c>
      <c r="Y187" s="17"/>
      <c r="Z187" s="16" t="s">
        <v>61</v>
      </c>
      <c r="AA187" s="16" t="s">
        <v>62</v>
      </c>
      <c r="AB187" s="16" t="s">
        <v>63</v>
      </c>
      <c r="AC187" s="16" t="s">
        <v>64</v>
      </c>
      <c r="AD187" s="16" t="s">
        <v>66</v>
      </c>
      <c r="AE187" s="16" t="s">
        <v>66</v>
      </c>
      <c r="AF187" s="16" t="s">
        <v>189</v>
      </c>
      <c r="AG187" s="17"/>
      <c r="AH187" s="17"/>
      <c r="AI187" s="16" t="s">
        <v>66</v>
      </c>
      <c r="AJ187" s="16" t="s">
        <v>66</v>
      </c>
      <c r="AK187" s="16" t="s">
        <v>123</v>
      </c>
      <c r="AL187" s="17"/>
      <c r="AM187" s="16" t="s">
        <v>103</v>
      </c>
      <c r="AN187" s="17"/>
      <c r="AO187" s="16" t="s">
        <v>66</v>
      </c>
      <c r="AP187" s="16" t="s">
        <v>66</v>
      </c>
      <c r="AQ187" s="17"/>
      <c r="AR187" s="16" t="s">
        <v>73</v>
      </c>
      <c r="AS187" s="16" t="s">
        <v>74</v>
      </c>
      <c r="AT187" s="16" t="s">
        <v>74</v>
      </c>
      <c r="AU187" s="16" t="s">
        <v>73</v>
      </c>
      <c r="AV187" s="16" t="s">
        <v>74</v>
      </c>
      <c r="AW187" s="16" t="s">
        <v>73</v>
      </c>
      <c r="AX187" s="16" t="s">
        <v>66</v>
      </c>
      <c r="AY187" s="16" t="s">
        <v>66</v>
      </c>
      <c r="AZ187" s="16" t="s">
        <v>1253</v>
      </c>
      <c r="BA187" s="16" t="s">
        <v>1575</v>
      </c>
      <c r="BB187" s="17"/>
      <c r="BC187" s="16" t="s">
        <v>87</v>
      </c>
      <c r="BD187" s="16" t="s">
        <v>140</v>
      </c>
      <c r="BE187" s="16">
        <v>2615.0</v>
      </c>
    </row>
    <row r="188" hidden="1">
      <c r="A188" s="14">
        <v>45391.541655092595</v>
      </c>
      <c r="B188" s="15">
        <v>45391.54399305556</v>
      </c>
      <c r="C188" s="16" t="s">
        <v>50</v>
      </c>
      <c r="D188" s="16" t="s">
        <v>1478</v>
      </c>
      <c r="E188" s="16">
        <v>100.0</v>
      </c>
      <c r="F188" s="16">
        <v>202.0</v>
      </c>
      <c r="G188" s="16" t="b">
        <v>1</v>
      </c>
      <c r="H188" s="15">
        <v>45391.54400462963</v>
      </c>
      <c r="I188" s="16" t="s">
        <v>1588</v>
      </c>
      <c r="J188" s="17"/>
      <c r="K188" s="17"/>
      <c r="L188" s="17"/>
      <c r="M188" s="17"/>
      <c r="N188" s="16">
        <v>11.2203</v>
      </c>
      <c r="O188" s="16">
        <v>78.1663</v>
      </c>
      <c r="P188" s="16" t="s">
        <v>53</v>
      </c>
      <c r="Q188" s="16" t="s">
        <v>54</v>
      </c>
      <c r="R188" s="16" t="s">
        <v>55</v>
      </c>
      <c r="S188" s="16" t="s">
        <v>98</v>
      </c>
      <c r="T188" s="16" t="s">
        <v>1241</v>
      </c>
      <c r="U188" s="16" t="s">
        <v>58</v>
      </c>
      <c r="V188" s="17"/>
      <c r="W188" s="16" t="s">
        <v>59</v>
      </c>
      <c r="X188" s="16" t="s">
        <v>92</v>
      </c>
      <c r="Y188" s="17"/>
      <c r="Z188" s="16" t="s">
        <v>61</v>
      </c>
      <c r="AA188" s="16" t="s">
        <v>62</v>
      </c>
      <c r="AB188" s="16" t="s">
        <v>63</v>
      </c>
      <c r="AC188" s="16" t="s">
        <v>64</v>
      </c>
      <c r="AD188" s="16" t="s">
        <v>66</v>
      </c>
      <c r="AE188" s="16" t="s">
        <v>66</v>
      </c>
      <c r="AF188" s="16" t="s">
        <v>1292</v>
      </c>
      <c r="AG188" s="16" t="s">
        <v>1329</v>
      </c>
      <c r="AH188" s="17"/>
      <c r="AI188" s="16" t="s">
        <v>66</v>
      </c>
      <c r="AJ188" s="16" t="s">
        <v>66</v>
      </c>
      <c r="AK188" s="16" t="s">
        <v>123</v>
      </c>
      <c r="AL188" s="17"/>
      <c r="AM188" s="16" t="s">
        <v>103</v>
      </c>
      <c r="AN188" s="17"/>
      <c r="AO188" s="16" t="s">
        <v>66</v>
      </c>
      <c r="AP188" s="16" t="s">
        <v>66</v>
      </c>
      <c r="AQ188" s="17"/>
      <c r="AR188" s="16" t="s">
        <v>74</v>
      </c>
      <c r="AS188" s="16" t="s">
        <v>73</v>
      </c>
      <c r="AT188" s="16" t="s">
        <v>74</v>
      </c>
      <c r="AU188" s="16" t="s">
        <v>73</v>
      </c>
      <c r="AV188" s="16" t="s">
        <v>74</v>
      </c>
      <c r="AW188" s="16" t="s">
        <v>74</v>
      </c>
      <c r="AX188" s="16" t="s">
        <v>66</v>
      </c>
      <c r="AY188" s="16" t="s">
        <v>66</v>
      </c>
      <c r="AZ188" s="16" t="s">
        <v>1253</v>
      </c>
      <c r="BA188" s="16" t="s">
        <v>1575</v>
      </c>
      <c r="BB188" s="17"/>
      <c r="BC188" s="16" t="s">
        <v>87</v>
      </c>
      <c r="BD188" s="16" t="s">
        <v>140</v>
      </c>
      <c r="BE188" s="16">
        <v>6993.0</v>
      </c>
    </row>
    <row r="189" hidden="1">
      <c r="A189" s="14">
        <v>45391.47288194444</v>
      </c>
      <c r="B189" s="15">
        <v>45391.474803240744</v>
      </c>
      <c r="C189" s="16" t="s">
        <v>50</v>
      </c>
      <c r="D189" s="16" t="s">
        <v>1580</v>
      </c>
      <c r="E189" s="16">
        <v>100.0</v>
      </c>
      <c r="F189" s="16">
        <v>165.0</v>
      </c>
      <c r="G189" s="16" t="b">
        <v>1</v>
      </c>
      <c r="H189" s="15">
        <v>45391.474814814814</v>
      </c>
      <c r="I189" s="16" t="s">
        <v>1589</v>
      </c>
      <c r="J189" s="17"/>
      <c r="K189" s="17"/>
      <c r="L189" s="17"/>
      <c r="M189" s="17"/>
      <c r="N189" s="16">
        <v>9.9327</v>
      </c>
      <c r="O189" s="16">
        <v>78.1141</v>
      </c>
      <c r="P189" s="16" t="s">
        <v>53</v>
      </c>
      <c r="Q189" s="16" t="s">
        <v>54</v>
      </c>
      <c r="R189" s="16" t="s">
        <v>55</v>
      </c>
      <c r="S189" s="16" t="s">
        <v>56</v>
      </c>
      <c r="T189" s="16" t="s">
        <v>1241</v>
      </c>
      <c r="U189" s="16" t="s">
        <v>58</v>
      </c>
      <c r="V189" s="17"/>
      <c r="W189" s="16" t="s">
        <v>59</v>
      </c>
      <c r="X189" s="16" t="s">
        <v>80</v>
      </c>
      <c r="Y189" s="17"/>
      <c r="Z189" s="16" t="s">
        <v>61</v>
      </c>
      <c r="AA189" s="16" t="s">
        <v>112</v>
      </c>
      <c r="AB189" s="16" t="s">
        <v>63</v>
      </c>
      <c r="AC189" s="16" t="s">
        <v>64</v>
      </c>
      <c r="AD189" s="16" t="s">
        <v>65</v>
      </c>
      <c r="AE189" s="16" t="s">
        <v>66</v>
      </c>
      <c r="AF189" s="16" t="s">
        <v>1401</v>
      </c>
      <c r="AG189" s="16" t="s">
        <v>1323</v>
      </c>
      <c r="AH189" s="17"/>
      <c r="AI189" s="16" t="s">
        <v>66</v>
      </c>
      <c r="AJ189" s="16" t="s">
        <v>66</v>
      </c>
      <c r="AK189" s="16" t="s">
        <v>70</v>
      </c>
      <c r="AL189" s="17"/>
      <c r="AM189" s="16" t="s">
        <v>71</v>
      </c>
      <c r="AN189" s="17"/>
      <c r="AO189" s="16" t="s">
        <v>65</v>
      </c>
      <c r="AP189" s="16" t="s">
        <v>66</v>
      </c>
      <c r="AQ189" s="17"/>
      <c r="AR189" s="16" t="s">
        <v>73</v>
      </c>
      <c r="AS189" s="16" t="s">
        <v>72</v>
      </c>
      <c r="AT189" s="16" t="s">
        <v>73</v>
      </c>
      <c r="AU189" s="16" t="s">
        <v>74</v>
      </c>
      <c r="AV189" s="16" t="s">
        <v>74</v>
      </c>
      <c r="AW189" s="16" t="s">
        <v>73</v>
      </c>
      <c r="AX189" s="16" t="s">
        <v>65</v>
      </c>
      <c r="AY189" s="16" t="s">
        <v>65</v>
      </c>
      <c r="AZ189" s="16" t="s">
        <v>1253</v>
      </c>
      <c r="BA189" s="16" t="s">
        <v>1392</v>
      </c>
      <c r="BB189" s="17"/>
      <c r="BC189" s="16" t="s">
        <v>87</v>
      </c>
      <c r="BD189" s="16" t="s">
        <v>1590</v>
      </c>
      <c r="BE189" s="16">
        <v>5463.0</v>
      </c>
    </row>
    <row r="190" hidden="1">
      <c r="A190" s="14">
        <v>45391.48831018519</v>
      </c>
      <c r="B190" s="15">
        <v>45391.505277777775</v>
      </c>
      <c r="C190" s="16" t="s">
        <v>50</v>
      </c>
      <c r="D190" s="16" t="s">
        <v>1591</v>
      </c>
      <c r="E190" s="16">
        <v>100.0</v>
      </c>
      <c r="F190" s="16">
        <v>1465.0</v>
      </c>
      <c r="G190" s="16" t="b">
        <v>1</v>
      </c>
      <c r="H190" s="15">
        <v>45391.50528935185</v>
      </c>
      <c r="I190" s="16" t="s">
        <v>1592</v>
      </c>
      <c r="J190" s="17"/>
      <c r="K190" s="17"/>
      <c r="L190" s="17"/>
      <c r="M190" s="17"/>
      <c r="N190" s="16">
        <v>40.2459</v>
      </c>
      <c r="O190" s="16">
        <v>-83.3603</v>
      </c>
      <c r="P190" s="16" t="s">
        <v>53</v>
      </c>
      <c r="Q190" s="16" t="s">
        <v>54</v>
      </c>
      <c r="R190" s="16" t="s">
        <v>55</v>
      </c>
      <c r="S190" s="16" t="s">
        <v>98</v>
      </c>
      <c r="T190" s="16" t="s">
        <v>108</v>
      </c>
      <c r="U190" s="16" t="s">
        <v>78</v>
      </c>
      <c r="V190" s="17"/>
      <c r="W190" s="16" t="s">
        <v>59</v>
      </c>
      <c r="X190" s="16" t="s">
        <v>92</v>
      </c>
      <c r="Y190" s="17"/>
      <c r="Z190" s="16" t="s">
        <v>61</v>
      </c>
      <c r="AA190" s="16" t="s">
        <v>100</v>
      </c>
      <c r="AB190" s="16" t="s">
        <v>63</v>
      </c>
      <c r="AC190" s="16" t="s">
        <v>64</v>
      </c>
      <c r="AD190" s="16" t="s">
        <v>66</v>
      </c>
      <c r="AE190" s="16" t="s">
        <v>66</v>
      </c>
      <c r="AF190" s="16" t="s">
        <v>83</v>
      </c>
      <c r="AG190" s="17"/>
      <c r="AH190" s="17"/>
      <c r="AI190" s="16" t="s">
        <v>66</v>
      </c>
      <c r="AJ190" s="16" t="s">
        <v>69</v>
      </c>
      <c r="AK190" s="17"/>
      <c r="AL190" s="16" t="s">
        <v>70</v>
      </c>
      <c r="AM190" s="16" t="s">
        <v>124</v>
      </c>
      <c r="AN190" s="17"/>
      <c r="AO190" s="16" t="s">
        <v>66</v>
      </c>
      <c r="AP190" s="16" t="s">
        <v>66</v>
      </c>
      <c r="AQ190" s="17"/>
      <c r="AR190" s="16" t="s">
        <v>74</v>
      </c>
      <c r="AS190" s="16" t="s">
        <v>74</v>
      </c>
      <c r="AT190" s="16" t="s">
        <v>73</v>
      </c>
      <c r="AU190" s="16" t="s">
        <v>72</v>
      </c>
      <c r="AV190" s="16" t="s">
        <v>72</v>
      </c>
      <c r="AW190" s="16" t="s">
        <v>982</v>
      </c>
      <c r="AX190" s="16" t="s">
        <v>66</v>
      </c>
      <c r="AY190" s="16" t="s">
        <v>66</v>
      </c>
      <c r="AZ190" s="16" t="s">
        <v>1253</v>
      </c>
      <c r="BA190" s="16" t="s">
        <v>1584</v>
      </c>
      <c r="BB190" s="17"/>
      <c r="BC190" s="16" t="s">
        <v>87</v>
      </c>
      <c r="BD190" s="16" t="s">
        <v>1593</v>
      </c>
      <c r="BE190" s="16">
        <v>6777.0</v>
      </c>
    </row>
    <row r="191" hidden="1">
      <c r="A191" s="14">
        <v>45391.491585648146</v>
      </c>
      <c r="B191" s="15">
        <v>45391.494791666664</v>
      </c>
      <c r="C191" s="16" t="s">
        <v>50</v>
      </c>
      <c r="D191" s="16" t="s">
        <v>1356</v>
      </c>
      <c r="E191" s="16">
        <v>100.0</v>
      </c>
      <c r="F191" s="16">
        <v>277.0</v>
      </c>
      <c r="G191" s="16" t="b">
        <v>1</v>
      </c>
      <c r="H191" s="15">
        <v>45391.49480324074</v>
      </c>
      <c r="I191" s="16" t="s">
        <v>1594</v>
      </c>
      <c r="J191" s="17"/>
      <c r="K191" s="17"/>
      <c r="L191" s="17"/>
      <c r="M191" s="17"/>
      <c r="N191" s="16">
        <v>17.3724</v>
      </c>
      <c r="O191" s="16">
        <v>78.4378</v>
      </c>
      <c r="P191" s="16" t="s">
        <v>53</v>
      </c>
      <c r="Q191" s="16" t="s">
        <v>54</v>
      </c>
      <c r="R191" s="16" t="s">
        <v>55</v>
      </c>
      <c r="S191" s="16" t="s">
        <v>56</v>
      </c>
      <c r="T191" s="16" t="s">
        <v>1241</v>
      </c>
      <c r="U191" s="16" t="s">
        <v>1358</v>
      </c>
      <c r="V191" s="17"/>
      <c r="W191" s="16" t="s">
        <v>59</v>
      </c>
      <c r="X191" s="16" t="s">
        <v>92</v>
      </c>
      <c r="Y191" s="17"/>
      <c r="Z191" s="16" t="s">
        <v>61</v>
      </c>
      <c r="AA191" s="16" t="s">
        <v>93</v>
      </c>
      <c r="AB191" s="16" t="s">
        <v>63</v>
      </c>
      <c r="AC191" s="16" t="s">
        <v>64</v>
      </c>
      <c r="AD191" s="16" t="s">
        <v>66</v>
      </c>
      <c r="AE191" s="16" t="s">
        <v>66</v>
      </c>
      <c r="AF191" s="16" t="s">
        <v>189</v>
      </c>
      <c r="AG191" s="17"/>
      <c r="AH191" s="17"/>
      <c r="AI191" s="16" t="s">
        <v>66</v>
      </c>
      <c r="AJ191" s="16" t="s">
        <v>66</v>
      </c>
      <c r="AK191" s="16" t="s">
        <v>70</v>
      </c>
      <c r="AL191" s="17"/>
      <c r="AM191" s="16" t="s">
        <v>1564</v>
      </c>
      <c r="AN191" s="17"/>
      <c r="AO191" s="16" t="s">
        <v>66</v>
      </c>
      <c r="AP191" s="16" t="s">
        <v>66</v>
      </c>
      <c r="AQ191" s="17"/>
      <c r="AR191" s="16" t="s">
        <v>73</v>
      </c>
      <c r="AS191" s="16" t="s">
        <v>74</v>
      </c>
      <c r="AT191" s="16" t="s">
        <v>73</v>
      </c>
      <c r="AU191" s="16" t="s">
        <v>74</v>
      </c>
      <c r="AV191" s="16" t="s">
        <v>73</v>
      </c>
      <c r="AW191" s="16" t="s">
        <v>73</v>
      </c>
      <c r="AX191" s="16" t="s">
        <v>66</v>
      </c>
      <c r="AY191" s="16" t="s">
        <v>66</v>
      </c>
      <c r="AZ191" s="16" t="s">
        <v>1298</v>
      </c>
      <c r="BA191" s="16" t="s">
        <v>1366</v>
      </c>
      <c r="BB191" s="17"/>
      <c r="BC191" s="16" t="s">
        <v>87</v>
      </c>
      <c r="BD191" s="16" t="s">
        <v>1540</v>
      </c>
      <c r="BE191" s="16">
        <v>9583.0</v>
      </c>
    </row>
    <row r="192" hidden="1">
      <c r="A192" s="14">
        <v>45391.49984953704</v>
      </c>
      <c r="B192" s="15">
        <v>45391.50251157407</v>
      </c>
      <c r="C192" s="16" t="s">
        <v>50</v>
      </c>
      <c r="D192" s="16" t="s">
        <v>1430</v>
      </c>
      <c r="E192" s="16">
        <v>100.0</v>
      </c>
      <c r="F192" s="16">
        <v>229.0</v>
      </c>
      <c r="G192" s="16" t="b">
        <v>1</v>
      </c>
      <c r="H192" s="15">
        <v>45391.50252314815</v>
      </c>
      <c r="I192" s="16" t="s">
        <v>1595</v>
      </c>
      <c r="J192" s="17"/>
      <c r="K192" s="17"/>
      <c r="L192" s="17"/>
      <c r="M192" s="17"/>
      <c r="N192" s="16">
        <v>11.0142</v>
      </c>
      <c r="O192" s="16">
        <v>76.9941</v>
      </c>
      <c r="P192" s="16" t="s">
        <v>53</v>
      </c>
      <c r="Q192" s="16" t="s">
        <v>54</v>
      </c>
      <c r="R192" s="16" t="s">
        <v>55</v>
      </c>
      <c r="S192" s="16" t="s">
        <v>98</v>
      </c>
      <c r="T192" s="16" t="s">
        <v>1241</v>
      </c>
      <c r="U192" s="16" t="s">
        <v>58</v>
      </c>
      <c r="V192" s="17"/>
      <c r="W192" s="16" t="s">
        <v>59</v>
      </c>
      <c r="X192" s="16" t="s">
        <v>92</v>
      </c>
      <c r="Y192" s="17"/>
      <c r="Z192" s="16" t="s">
        <v>61</v>
      </c>
      <c r="AA192" s="16" t="s">
        <v>62</v>
      </c>
      <c r="AB192" s="16" t="s">
        <v>63</v>
      </c>
      <c r="AC192" s="16" t="s">
        <v>64</v>
      </c>
      <c r="AD192" s="16" t="s">
        <v>66</v>
      </c>
      <c r="AE192" s="16" t="s">
        <v>66</v>
      </c>
      <c r="AF192" s="16" t="s">
        <v>1457</v>
      </c>
      <c r="AG192" s="16" t="s">
        <v>1329</v>
      </c>
      <c r="AH192" s="17"/>
      <c r="AI192" s="16" t="s">
        <v>66</v>
      </c>
      <c r="AJ192" s="16" t="s">
        <v>66</v>
      </c>
      <c r="AK192" s="16" t="s">
        <v>70</v>
      </c>
      <c r="AL192" s="17"/>
      <c r="AM192" s="16" t="s">
        <v>103</v>
      </c>
      <c r="AN192" s="17"/>
      <c r="AO192" s="16" t="s">
        <v>66</v>
      </c>
      <c r="AP192" s="16" t="s">
        <v>66</v>
      </c>
      <c r="AQ192" s="17"/>
      <c r="AR192" s="16" t="s">
        <v>73</v>
      </c>
      <c r="AS192" s="16" t="s">
        <v>72</v>
      </c>
      <c r="AT192" s="16" t="s">
        <v>73</v>
      </c>
      <c r="AU192" s="16" t="s">
        <v>73</v>
      </c>
      <c r="AV192" s="16" t="s">
        <v>72</v>
      </c>
      <c r="AW192" s="16" t="s">
        <v>73</v>
      </c>
      <c r="AX192" s="16" t="s">
        <v>66</v>
      </c>
      <c r="AY192" s="16" t="s">
        <v>66</v>
      </c>
      <c r="AZ192" s="16" t="s">
        <v>1253</v>
      </c>
      <c r="BA192" s="16" t="s">
        <v>1596</v>
      </c>
      <c r="BB192" s="17"/>
      <c r="BC192" s="16" t="s">
        <v>87</v>
      </c>
      <c r="BD192" s="16" t="s">
        <v>140</v>
      </c>
      <c r="BE192" s="16">
        <v>6912.0</v>
      </c>
    </row>
    <row r="193" hidden="1">
      <c r="A193" s="14">
        <v>45391.39734953704</v>
      </c>
      <c r="B193" s="15">
        <v>45391.40375</v>
      </c>
      <c r="C193" s="16" t="s">
        <v>50</v>
      </c>
      <c r="D193" s="16" t="s">
        <v>1435</v>
      </c>
      <c r="E193" s="16">
        <v>100.0</v>
      </c>
      <c r="F193" s="16">
        <v>552.0</v>
      </c>
      <c r="G193" s="16" t="b">
        <v>1</v>
      </c>
      <c r="H193" s="15">
        <v>45391.40375</v>
      </c>
      <c r="I193" s="16" t="s">
        <v>1597</v>
      </c>
      <c r="J193" s="17"/>
      <c r="K193" s="17"/>
      <c r="L193" s="17"/>
      <c r="M193" s="17"/>
      <c r="N193" s="16">
        <v>11.0142</v>
      </c>
      <c r="O193" s="16">
        <v>76.9941</v>
      </c>
      <c r="P193" s="16" t="s">
        <v>53</v>
      </c>
      <c r="Q193" s="16" t="s">
        <v>54</v>
      </c>
      <c r="R193" s="16" t="s">
        <v>55</v>
      </c>
      <c r="S193" s="16" t="s">
        <v>56</v>
      </c>
      <c r="T193" s="16" t="s">
        <v>1241</v>
      </c>
      <c r="U193" s="16" t="s">
        <v>58</v>
      </c>
      <c r="V193" s="17"/>
      <c r="W193" s="16" t="s">
        <v>59</v>
      </c>
      <c r="X193" s="16" t="s">
        <v>92</v>
      </c>
      <c r="Y193" s="17"/>
      <c r="Z193" s="16" t="s">
        <v>61</v>
      </c>
      <c r="AA193" s="16" t="s">
        <v>93</v>
      </c>
      <c r="AB193" s="16" t="s">
        <v>63</v>
      </c>
      <c r="AC193" s="16" t="s">
        <v>64</v>
      </c>
      <c r="AD193" s="16" t="s">
        <v>66</v>
      </c>
      <c r="AE193" s="16" t="s">
        <v>66</v>
      </c>
      <c r="AF193" s="16" t="s">
        <v>1292</v>
      </c>
      <c r="AG193" s="16" t="s">
        <v>1329</v>
      </c>
      <c r="AH193" s="17"/>
      <c r="AI193" s="16" t="s">
        <v>66</v>
      </c>
      <c r="AJ193" s="16" t="s">
        <v>66</v>
      </c>
      <c r="AK193" s="16" t="s">
        <v>70</v>
      </c>
      <c r="AL193" s="17"/>
      <c r="AM193" s="16" t="s">
        <v>103</v>
      </c>
      <c r="AN193" s="17"/>
      <c r="AO193" s="16" t="s">
        <v>66</v>
      </c>
      <c r="AP193" s="16" t="s">
        <v>66</v>
      </c>
      <c r="AQ193" s="17"/>
      <c r="AR193" s="16" t="s">
        <v>72</v>
      </c>
      <c r="AS193" s="16" t="s">
        <v>74</v>
      </c>
      <c r="AT193" s="16" t="s">
        <v>74</v>
      </c>
      <c r="AU193" s="16" t="s">
        <v>73</v>
      </c>
      <c r="AV193" s="16" t="s">
        <v>73</v>
      </c>
      <c r="AW193" s="16" t="s">
        <v>74</v>
      </c>
      <c r="AX193" s="16" t="s">
        <v>66</v>
      </c>
      <c r="AY193" s="16" t="s">
        <v>66</v>
      </c>
      <c r="AZ193" s="16" t="s">
        <v>1253</v>
      </c>
      <c r="BA193" s="16" t="s">
        <v>1598</v>
      </c>
      <c r="BB193" s="17"/>
      <c r="BC193" s="16" t="s">
        <v>87</v>
      </c>
      <c r="BD193" s="16" t="s">
        <v>140</v>
      </c>
      <c r="BE193" s="16">
        <v>3157.0</v>
      </c>
    </row>
    <row r="194" hidden="1">
      <c r="A194" s="14">
        <v>45391.404444444444</v>
      </c>
      <c r="B194" s="15">
        <v>45391.41193287037</v>
      </c>
      <c r="C194" s="16" t="s">
        <v>50</v>
      </c>
      <c r="D194" s="16" t="s">
        <v>1450</v>
      </c>
      <c r="E194" s="16">
        <v>100.0</v>
      </c>
      <c r="F194" s="16">
        <v>647.0</v>
      </c>
      <c r="G194" s="16" t="b">
        <v>1</v>
      </c>
      <c r="H194" s="15">
        <v>45391.411944444444</v>
      </c>
      <c r="I194" s="16" t="s">
        <v>1599</v>
      </c>
      <c r="J194" s="17"/>
      <c r="K194" s="17"/>
      <c r="L194" s="17"/>
      <c r="M194" s="17"/>
      <c r="N194" s="16">
        <v>11.2203</v>
      </c>
      <c r="O194" s="16">
        <v>78.1663</v>
      </c>
      <c r="P194" s="16" t="s">
        <v>53</v>
      </c>
      <c r="Q194" s="16" t="s">
        <v>54</v>
      </c>
      <c r="R194" s="16" t="s">
        <v>55</v>
      </c>
      <c r="S194" s="16" t="s">
        <v>56</v>
      </c>
      <c r="T194" s="16" t="s">
        <v>1241</v>
      </c>
      <c r="U194" s="16" t="s">
        <v>58</v>
      </c>
      <c r="V194" s="17"/>
      <c r="W194" s="16" t="s">
        <v>59</v>
      </c>
      <c r="X194" s="16" t="s">
        <v>92</v>
      </c>
      <c r="Y194" s="17"/>
      <c r="Z194" s="16" t="s">
        <v>99</v>
      </c>
      <c r="AA194" s="16" t="s">
        <v>62</v>
      </c>
      <c r="AB194" s="16" t="s">
        <v>63</v>
      </c>
      <c r="AC194" s="16" t="s">
        <v>64</v>
      </c>
      <c r="AD194" s="16" t="s">
        <v>66</v>
      </c>
      <c r="AE194" s="16" t="s">
        <v>66</v>
      </c>
      <c r="AF194" s="16" t="s">
        <v>189</v>
      </c>
      <c r="AG194" s="17"/>
      <c r="AH194" s="17"/>
      <c r="AI194" s="16" t="s">
        <v>66</v>
      </c>
      <c r="AJ194" s="16" t="s">
        <v>66</v>
      </c>
      <c r="AK194" s="16" t="s">
        <v>146</v>
      </c>
      <c r="AL194" s="17"/>
      <c r="AM194" s="16" t="s">
        <v>147</v>
      </c>
      <c r="AN194" s="17"/>
      <c r="AO194" s="16" t="s">
        <v>66</v>
      </c>
      <c r="AP194" s="16" t="s">
        <v>66</v>
      </c>
      <c r="AQ194" s="17"/>
      <c r="AR194" s="16" t="s">
        <v>73</v>
      </c>
      <c r="AS194" s="16" t="s">
        <v>74</v>
      </c>
      <c r="AT194" s="16" t="s">
        <v>72</v>
      </c>
      <c r="AU194" s="16" t="s">
        <v>74</v>
      </c>
      <c r="AV194" s="16" t="s">
        <v>72</v>
      </c>
      <c r="AW194" s="16" t="s">
        <v>73</v>
      </c>
      <c r="AX194" s="16" t="s">
        <v>69</v>
      </c>
      <c r="AY194" s="16" t="s">
        <v>65</v>
      </c>
      <c r="AZ194" s="16" t="s">
        <v>1253</v>
      </c>
      <c r="BA194" s="16" t="s">
        <v>999</v>
      </c>
      <c r="BB194" s="17"/>
      <c r="BC194" s="16" t="s">
        <v>87</v>
      </c>
      <c r="BD194" s="16" t="s">
        <v>115</v>
      </c>
      <c r="BE194" s="16">
        <v>5784.0</v>
      </c>
    </row>
    <row r="195" hidden="1">
      <c r="A195" s="14">
        <v>45391.39518518518</v>
      </c>
      <c r="B195" s="15">
        <v>45391.404282407406</v>
      </c>
      <c r="C195" s="16" t="s">
        <v>50</v>
      </c>
      <c r="D195" s="16" t="s">
        <v>1469</v>
      </c>
      <c r="E195" s="16">
        <v>100.0</v>
      </c>
      <c r="F195" s="16">
        <v>785.0</v>
      </c>
      <c r="G195" s="16" t="b">
        <v>1</v>
      </c>
      <c r="H195" s="15">
        <v>45391.40429398148</v>
      </c>
      <c r="I195" s="16" t="s">
        <v>1600</v>
      </c>
      <c r="J195" s="17"/>
      <c r="K195" s="17"/>
      <c r="L195" s="17"/>
      <c r="M195" s="17"/>
      <c r="N195" s="16">
        <v>12.8996</v>
      </c>
      <c r="O195" s="16">
        <v>80.2209</v>
      </c>
      <c r="P195" s="16" t="s">
        <v>53</v>
      </c>
      <c r="Q195" s="16" t="s">
        <v>54</v>
      </c>
      <c r="R195" s="16" t="s">
        <v>55</v>
      </c>
      <c r="S195" s="16" t="s">
        <v>98</v>
      </c>
      <c r="T195" s="16" t="s">
        <v>1241</v>
      </c>
      <c r="U195" s="16" t="s">
        <v>58</v>
      </c>
      <c r="V195" s="17"/>
      <c r="W195" s="16" t="s">
        <v>59</v>
      </c>
      <c r="X195" s="16" t="s">
        <v>92</v>
      </c>
      <c r="Y195" s="17"/>
      <c r="Z195" s="16" t="s">
        <v>99</v>
      </c>
      <c r="AA195" s="16" t="s">
        <v>62</v>
      </c>
      <c r="AB195" s="16" t="s">
        <v>63</v>
      </c>
      <c r="AC195" s="16" t="s">
        <v>64</v>
      </c>
      <c r="AD195" s="16" t="s">
        <v>66</v>
      </c>
      <c r="AE195" s="16" t="s">
        <v>66</v>
      </c>
      <c r="AF195" s="16" t="s">
        <v>1292</v>
      </c>
      <c r="AG195" s="16" t="s">
        <v>68</v>
      </c>
      <c r="AH195" s="17"/>
      <c r="AI195" s="16" t="s">
        <v>66</v>
      </c>
      <c r="AJ195" s="16" t="s">
        <v>66</v>
      </c>
      <c r="AK195" s="16" t="s">
        <v>70</v>
      </c>
      <c r="AL195" s="17"/>
      <c r="AM195" s="16" t="s">
        <v>147</v>
      </c>
      <c r="AN195" s="17"/>
      <c r="AO195" s="16" t="s">
        <v>66</v>
      </c>
      <c r="AP195" s="16" t="s">
        <v>66</v>
      </c>
      <c r="AQ195" s="17"/>
      <c r="AR195" s="16" t="s">
        <v>73</v>
      </c>
      <c r="AS195" s="16" t="s">
        <v>72</v>
      </c>
      <c r="AT195" s="16" t="s">
        <v>72</v>
      </c>
      <c r="AU195" s="16" t="s">
        <v>72</v>
      </c>
      <c r="AV195" s="16" t="s">
        <v>73</v>
      </c>
      <c r="AW195" s="16" t="s">
        <v>73</v>
      </c>
      <c r="AX195" s="16" t="s">
        <v>66</v>
      </c>
      <c r="AY195" s="16" t="s">
        <v>66</v>
      </c>
      <c r="AZ195" s="16" t="s">
        <v>1253</v>
      </c>
      <c r="BA195" s="16" t="s">
        <v>1584</v>
      </c>
      <c r="BB195" s="17"/>
      <c r="BC195" s="16" t="s">
        <v>87</v>
      </c>
      <c r="BD195" s="16" t="s">
        <v>115</v>
      </c>
      <c r="BE195" s="16">
        <v>7583.0</v>
      </c>
    </row>
    <row r="196" hidden="1">
      <c r="A196" s="14">
        <v>45391.41449074074</v>
      </c>
      <c r="B196" s="15">
        <v>45391.42461805556</v>
      </c>
      <c r="C196" s="16" t="s">
        <v>50</v>
      </c>
      <c r="D196" s="16" t="s">
        <v>1428</v>
      </c>
      <c r="E196" s="16">
        <v>100.0</v>
      </c>
      <c r="F196" s="16">
        <v>875.0</v>
      </c>
      <c r="G196" s="16" t="b">
        <v>1</v>
      </c>
      <c r="H196" s="15">
        <v>45391.424629629626</v>
      </c>
      <c r="I196" s="16" t="s">
        <v>1601</v>
      </c>
      <c r="J196" s="17"/>
      <c r="K196" s="17"/>
      <c r="L196" s="17"/>
      <c r="M196" s="17"/>
      <c r="N196" s="16">
        <v>11.0142</v>
      </c>
      <c r="O196" s="16">
        <v>76.9941</v>
      </c>
      <c r="P196" s="16" t="s">
        <v>53</v>
      </c>
      <c r="Q196" s="16" t="s">
        <v>54</v>
      </c>
      <c r="R196" s="16" t="s">
        <v>55</v>
      </c>
      <c r="S196" s="16" t="s">
        <v>98</v>
      </c>
      <c r="T196" s="16" t="s">
        <v>1241</v>
      </c>
      <c r="U196" s="16" t="s">
        <v>58</v>
      </c>
      <c r="V196" s="17"/>
      <c r="W196" s="16" t="s">
        <v>59</v>
      </c>
      <c r="X196" s="16" t="s">
        <v>92</v>
      </c>
      <c r="Y196" s="17"/>
      <c r="Z196" s="16" t="s">
        <v>61</v>
      </c>
      <c r="AA196" s="16" t="s">
        <v>62</v>
      </c>
      <c r="AB196" s="16" t="s">
        <v>63</v>
      </c>
      <c r="AC196" s="16" t="s">
        <v>64</v>
      </c>
      <c r="AD196" s="16" t="s">
        <v>69</v>
      </c>
      <c r="AE196" s="16" t="s">
        <v>69</v>
      </c>
      <c r="AF196" s="17"/>
      <c r="AG196" s="16" t="s">
        <v>1329</v>
      </c>
      <c r="AH196" s="17"/>
      <c r="AI196" s="16" t="s">
        <v>69</v>
      </c>
      <c r="AJ196" s="16" t="s">
        <v>69</v>
      </c>
      <c r="AK196" s="17"/>
      <c r="AL196" s="16" t="s">
        <v>70</v>
      </c>
      <c r="AM196" s="16" t="s">
        <v>147</v>
      </c>
      <c r="AN196" s="17"/>
      <c r="AO196" s="16" t="s">
        <v>69</v>
      </c>
      <c r="AP196" s="16" t="s">
        <v>66</v>
      </c>
      <c r="AQ196" s="17"/>
      <c r="AR196" s="16" t="s">
        <v>73</v>
      </c>
      <c r="AS196" s="16" t="s">
        <v>74</v>
      </c>
      <c r="AT196" s="16" t="s">
        <v>74</v>
      </c>
      <c r="AU196" s="16" t="s">
        <v>73</v>
      </c>
      <c r="AV196" s="16" t="s">
        <v>74</v>
      </c>
      <c r="AW196" s="16" t="s">
        <v>73</v>
      </c>
      <c r="AX196" s="16" t="s">
        <v>66</v>
      </c>
      <c r="AY196" s="16" t="s">
        <v>66</v>
      </c>
      <c r="AZ196" s="16" t="s">
        <v>1298</v>
      </c>
      <c r="BA196" s="16" t="s">
        <v>1366</v>
      </c>
      <c r="BB196" s="17"/>
      <c r="BC196" s="16" t="s">
        <v>87</v>
      </c>
      <c r="BD196" s="16" t="s">
        <v>1441</v>
      </c>
      <c r="BE196" s="16">
        <v>9430.0</v>
      </c>
    </row>
    <row r="197" hidden="1">
      <c r="A197" s="14">
        <v>45391.44900462963</v>
      </c>
      <c r="B197" s="15">
        <v>45391.454884259256</v>
      </c>
      <c r="C197" s="16" t="s">
        <v>50</v>
      </c>
      <c r="D197" s="16" t="s">
        <v>1528</v>
      </c>
      <c r="E197" s="16">
        <v>100.0</v>
      </c>
      <c r="F197" s="16">
        <v>507.0</v>
      </c>
      <c r="G197" s="16" t="b">
        <v>1</v>
      </c>
      <c r="H197" s="15">
        <v>45391.454884259256</v>
      </c>
      <c r="I197" s="16" t="s">
        <v>1602</v>
      </c>
      <c r="J197" s="17"/>
      <c r="K197" s="17"/>
      <c r="L197" s="17"/>
      <c r="M197" s="17"/>
      <c r="N197" s="16">
        <v>9.9327</v>
      </c>
      <c r="O197" s="16">
        <v>78.1141</v>
      </c>
      <c r="P197" s="16" t="s">
        <v>53</v>
      </c>
      <c r="Q197" s="16" t="s">
        <v>54</v>
      </c>
      <c r="R197" s="16" t="s">
        <v>55</v>
      </c>
      <c r="S197" s="16" t="s">
        <v>56</v>
      </c>
      <c r="T197" s="16" t="s">
        <v>1241</v>
      </c>
      <c r="U197" s="16" t="s">
        <v>58</v>
      </c>
      <c r="V197" s="17"/>
      <c r="W197" s="16" t="s">
        <v>138</v>
      </c>
      <c r="X197" s="16" t="s">
        <v>80</v>
      </c>
      <c r="Y197" s="17"/>
      <c r="Z197" s="16" t="s">
        <v>61</v>
      </c>
      <c r="AA197" s="16" t="s">
        <v>62</v>
      </c>
      <c r="AB197" s="16" t="s">
        <v>63</v>
      </c>
      <c r="AC197" s="16" t="s">
        <v>64</v>
      </c>
      <c r="AD197" s="16" t="s">
        <v>65</v>
      </c>
      <c r="AE197" s="16" t="s">
        <v>66</v>
      </c>
      <c r="AF197" s="16" t="s">
        <v>67</v>
      </c>
      <c r="AG197" s="16" t="s">
        <v>1323</v>
      </c>
      <c r="AH197" s="17"/>
      <c r="AI197" s="16" t="s">
        <v>66</v>
      </c>
      <c r="AJ197" s="16" t="s">
        <v>66</v>
      </c>
      <c r="AK197" s="16" t="s">
        <v>70</v>
      </c>
      <c r="AL197" s="17"/>
      <c r="AM197" s="16" t="s">
        <v>1567</v>
      </c>
      <c r="AN197" s="17"/>
      <c r="AO197" s="16" t="s">
        <v>65</v>
      </c>
      <c r="AP197" s="16" t="s">
        <v>66</v>
      </c>
      <c r="AQ197" s="17"/>
      <c r="AR197" s="16" t="s">
        <v>73</v>
      </c>
      <c r="AS197" s="16" t="s">
        <v>73</v>
      </c>
      <c r="AT197" s="16" t="s">
        <v>72</v>
      </c>
      <c r="AU197" s="16" t="s">
        <v>73</v>
      </c>
      <c r="AV197" s="16" t="s">
        <v>72</v>
      </c>
      <c r="AW197" s="16" t="s">
        <v>982</v>
      </c>
      <c r="AX197" s="16" t="s">
        <v>65</v>
      </c>
      <c r="AY197" s="16" t="s">
        <v>65</v>
      </c>
      <c r="AZ197" s="16" t="s">
        <v>1298</v>
      </c>
      <c r="BA197" s="16" t="s">
        <v>75</v>
      </c>
      <c r="BB197" s="17"/>
      <c r="BC197" s="16" t="s">
        <v>87</v>
      </c>
      <c r="BD197" s="16" t="s">
        <v>1603</v>
      </c>
      <c r="BE197" s="16">
        <v>3734.0</v>
      </c>
    </row>
    <row r="198" hidden="1">
      <c r="A198" s="82">
        <v>45307.62944444444</v>
      </c>
      <c r="B198" s="83">
        <v>45307.62981481481</v>
      </c>
      <c r="C198" s="84" t="s">
        <v>50</v>
      </c>
      <c r="D198" s="84" t="s">
        <v>116</v>
      </c>
      <c r="E198" s="84">
        <v>100.0</v>
      </c>
      <c r="F198" s="84">
        <v>31.0</v>
      </c>
      <c r="G198" s="84" t="b">
        <v>1</v>
      </c>
      <c r="H198" s="83">
        <v>45307.62981481481</v>
      </c>
      <c r="I198" s="84" t="s">
        <v>117</v>
      </c>
      <c r="J198" s="85"/>
      <c r="K198" s="85"/>
      <c r="L198" s="85"/>
      <c r="M198" s="85"/>
      <c r="N198" s="84">
        <v>43.2294</v>
      </c>
      <c r="O198" s="84">
        <v>-123.2392</v>
      </c>
      <c r="P198" s="84" t="s">
        <v>53</v>
      </c>
      <c r="Q198" s="84" t="s">
        <v>54</v>
      </c>
      <c r="R198" s="84" t="s">
        <v>55</v>
      </c>
      <c r="S198" s="84" t="s">
        <v>56</v>
      </c>
      <c r="T198" s="84" t="s">
        <v>108</v>
      </c>
      <c r="U198" s="84" t="s">
        <v>78</v>
      </c>
      <c r="V198" s="85"/>
      <c r="W198" s="84" t="s">
        <v>79</v>
      </c>
      <c r="X198" s="84" t="s">
        <v>118</v>
      </c>
      <c r="Y198" s="85"/>
      <c r="Z198" s="85"/>
      <c r="AA198" s="85"/>
      <c r="AB198" s="85"/>
      <c r="AC198" s="85"/>
      <c r="AD198" s="85"/>
      <c r="AE198" s="85"/>
      <c r="AF198" s="85"/>
      <c r="AG198" s="85"/>
      <c r="AH198" s="85"/>
      <c r="AI198" s="85"/>
      <c r="AJ198" s="85"/>
      <c r="AK198" s="85"/>
      <c r="AL198" s="85"/>
      <c r="AM198" s="85"/>
      <c r="AN198" s="85"/>
      <c r="AO198" s="85"/>
      <c r="AP198" s="85"/>
      <c r="AQ198" s="85"/>
      <c r="AR198" s="85"/>
      <c r="AS198" s="85"/>
      <c r="AT198" s="85"/>
      <c r="AU198" s="85"/>
      <c r="AV198" s="85"/>
      <c r="AW198" s="85"/>
      <c r="AX198" s="85"/>
      <c r="AY198" s="85"/>
      <c r="AZ198" s="85"/>
      <c r="BA198" s="85"/>
      <c r="BB198" s="85"/>
      <c r="BC198" s="85"/>
      <c r="BD198" s="85"/>
      <c r="BE198" s="85"/>
    </row>
    <row r="199" hidden="1">
      <c r="A199" s="82">
        <v>45391.396261574075</v>
      </c>
      <c r="B199" s="83">
        <v>45391.39675925926</v>
      </c>
      <c r="C199" s="84" t="s">
        <v>50</v>
      </c>
      <c r="D199" s="84" t="s">
        <v>1604</v>
      </c>
      <c r="E199" s="84">
        <v>14.0</v>
      </c>
      <c r="F199" s="84">
        <v>42.0</v>
      </c>
      <c r="G199" s="84" t="b">
        <v>0</v>
      </c>
      <c r="H199" s="83">
        <v>45398.39680555555</v>
      </c>
      <c r="I199" s="84" t="s">
        <v>1605</v>
      </c>
      <c r="J199" s="85"/>
      <c r="K199" s="85"/>
      <c r="L199" s="85"/>
      <c r="M199" s="85"/>
      <c r="N199" s="85"/>
      <c r="O199" s="85"/>
      <c r="P199" s="84" t="s">
        <v>53</v>
      </c>
      <c r="Q199" s="84" t="s">
        <v>54</v>
      </c>
      <c r="R199" s="84" t="s">
        <v>55</v>
      </c>
      <c r="S199" s="84" t="s">
        <v>98</v>
      </c>
      <c r="T199" s="84" t="s">
        <v>108</v>
      </c>
      <c r="U199" s="84" t="s">
        <v>78</v>
      </c>
      <c r="V199" s="85"/>
      <c r="W199" s="84" t="s">
        <v>59</v>
      </c>
      <c r="X199" s="84" t="s">
        <v>118</v>
      </c>
      <c r="Y199" s="85"/>
      <c r="Z199" s="85"/>
      <c r="AA199" s="85"/>
      <c r="AB199" s="85"/>
      <c r="AC199" s="85"/>
      <c r="AD199" s="85"/>
      <c r="AE199" s="85"/>
      <c r="AF199" s="85"/>
      <c r="AG199" s="85"/>
      <c r="AH199" s="85"/>
      <c r="AI199" s="85"/>
      <c r="AJ199" s="85"/>
      <c r="AK199" s="85"/>
      <c r="AL199" s="85"/>
      <c r="AM199" s="85"/>
      <c r="AN199" s="85"/>
      <c r="AO199" s="85"/>
      <c r="AP199" s="85"/>
      <c r="AQ199" s="85"/>
      <c r="AR199" s="85"/>
      <c r="AS199" s="85"/>
      <c r="AT199" s="85"/>
      <c r="AU199" s="85"/>
      <c r="AV199" s="85"/>
      <c r="AW199" s="85"/>
      <c r="AX199" s="85"/>
      <c r="AY199" s="85"/>
      <c r="AZ199" s="85"/>
      <c r="BA199" s="85"/>
      <c r="BB199" s="85"/>
      <c r="BC199" s="85"/>
      <c r="BD199" s="85"/>
      <c r="BE199" s="85"/>
    </row>
    <row r="200" hidden="1">
      <c r="A200" s="82">
        <v>45391.551203703704</v>
      </c>
      <c r="B200" s="83">
        <v>45391.55165509259</v>
      </c>
      <c r="C200" s="84" t="s">
        <v>50</v>
      </c>
      <c r="D200" s="84" t="s">
        <v>1606</v>
      </c>
      <c r="E200" s="84">
        <v>100.0</v>
      </c>
      <c r="F200" s="84">
        <v>38.0</v>
      </c>
      <c r="G200" s="84" t="b">
        <v>1</v>
      </c>
      <c r="H200" s="83">
        <v>45391.55165509259</v>
      </c>
      <c r="I200" s="84" t="s">
        <v>1607</v>
      </c>
      <c r="J200" s="85"/>
      <c r="K200" s="85"/>
      <c r="L200" s="85"/>
      <c r="M200" s="85"/>
      <c r="N200" s="84">
        <v>43.0455</v>
      </c>
      <c r="O200" s="84">
        <v>-74.8598</v>
      </c>
      <c r="P200" s="84" t="s">
        <v>53</v>
      </c>
      <c r="Q200" s="84" t="s">
        <v>54</v>
      </c>
      <c r="R200" s="84" t="s">
        <v>55</v>
      </c>
      <c r="S200" s="84" t="s">
        <v>98</v>
      </c>
      <c r="T200" s="84" t="s">
        <v>160</v>
      </c>
      <c r="U200" s="84" t="s">
        <v>78</v>
      </c>
      <c r="V200" s="85"/>
      <c r="W200" s="84" t="s">
        <v>59</v>
      </c>
      <c r="X200" s="84" t="s">
        <v>118</v>
      </c>
      <c r="Y200" s="85"/>
      <c r="Z200" s="85"/>
      <c r="AA200" s="85"/>
      <c r="AB200" s="85"/>
      <c r="AC200" s="85"/>
      <c r="AD200" s="85"/>
      <c r="AE200" s="85"/>
      <c r="AF200" s="85"/>
      <c r="AG200" s="85"/>
      <c r="AH200" s="85"/>
      <c r="AI200" s="85"/>
      <c r="AJ200" s="85"/>
      <c r="AK200" s="85"/>
      <c r="AL200" s="85"/>
      <c r="AM200" s="85"/>
      <c r="AN200" s="85"/>
      <c r="AO200" s="85"/>
      <c r="AP200" s="85"/>
      <c r="AQ200" s="85"/>
      <c r="AR200" s="85"/>
      <c r="AS200" s="85"/>
      <c r="AT200" s="85"/>
      <c r="AU200" s="85"/>
      <c r="AV200" s="85"/>
      <c r="AW200" s="85"/>
      <c r="AX200" s="85"/>
      <c r="AY200" s="85"/>
      <c r="AZ200" s="85"/>
      <c r="BA200" s="85"/>
      <c r="BB200" s="85"/>
      <c r="BC200" s="85"/>
      <c r="BD200" s="85"/>
      <c r="BE200" s="85"/>
    </row>
    <row r="201" hidden="1">
      <c r="A201" s="82">
        <v>45391.55438657408</v>
      </c>
      <c r="B201" s="83">
        <v>45391.55462962963</v>
      </c>
      <c r="C201" s="84" t="s">
        <v>50</v>
      </c>
      <c r="D201" s="84" t="s">
        <v>1608</v>
      </c>
      <c r="E201" s="84">
        <v>100.0</v>
      </c>
      <c r="F201" s="84">
        <v>20.0</v>
      </c>
      <c r="G201" s="84" t="b">
        <v>1</v>
      </c>
      <c r="H201" s="83">
        <v>45391.5546412037</v>
      </c>
      <c r="I201" s="84" t="s">
        <v>1609</v>
      </c>
      <c r="J201" s="85"/>
      <c r="K201" s="85"/>
      <c r="L201" s="85"/>
      <c r="M201" s="85"/>
      <c r="N201" s="84">
        <v>38.1025</v>
      </c>
      <c r="O201" s="84">
        <v>-122.2132</v>
      </c>
      <c r="P201" s="84" t="s">
        <v>53</v>
      </c>
      <c r="Q201" s="84" t="s">
        <v>54</v>
      </c>
      <c r="R201" s="84" t="s">
        <v>55</v>
      </c>
      <c r="S201" s="84" t="s">
        <v>98</v>
      </c>
      <c r="T201" s="84" t="s">
        <v>108</v>
      </c>
      <c r="U201" s="84" t="s">
        <v>78</v>
      </c>
      <c r="V201" s="85"/>
      <c r="W201" s="84" t="s">
        <v>79</v>
      </c>
      <c r="X201" s="84" t="s">
        <v>118</v>
      </c>
      <c r="Y201" s="85"/>
      <c r="Z201" s="85"/>
      <c r="AA201" s="85"/>
      <c r="AB201" s="85"/>
      <c r="AC201" s="85"/>
      <c r="AD201" s="85"/>
      <c r="AE201" s="85"/>
      <c r="AF201" s="85"/>
      <c r="AG201" s="85"/>
      <c r="AH201" s="85"/>
      <c r="AI201" s="85"/>
      <c r="AJ201" s="85"/>
      <c r="AK201" s="85"/>
      <c r="AL201" s="85"/>
      <c r="AM201" s="85"/>
      <c r="AN201" s="85"/>
      <c r="AO201" s="85"/>
      <c r="AP201" s="85"/>
      <c r="AQ201" s="85"/>
      <c r="AR201" s="85"/>
      <c r="AS201" s="85"/>
      <c r="AT201" s="85"/>
      <c r="AU201" s="85"/>
      <c r="AV201" s="85"/>
      <c r="AW201" s="85"/>
      <c r="AX201" s="85"/>
      <c r="AY201" s="85"/>
      <c r="AZ201" s="85"/>
      <c r="BA201" s="85"/>
      <c r="BB201" s="85"/>
      <c r="BC201" s="85"/>
      <c r="BD201" s="85"/>
      <c r="BE201" s="85"/>
    </row>
    <row r="202" hidden="1">
      <c r="A202" s="82">
        <v>45391.578877314816</v>
      </c>
      <c r="B202" s="83">
        <v>45391.579780092594</v>
      </c>
      <c r="C202" s="84" t="s">
        <v>50</v>
      </c>
      <c r="D202" s="84" t="s">
        <v>1610</v>
      </c>
      <c r="E202" s="84">
        <v>100.0</v>
      </c>
      <c r="F202" s="84">
        <v>78.0</v>
      </c>
      <c r="G202" s="84" t="b">
        <v>1</v>
      </c>
      <c r="H202" s="83">
        <v>45391.57979166666</v>
      </c>
      <c r="I202" s="84" t="s">
        <v>1611</v>
      </c>
      <c r="J202" s="85"/>
      <c r="K202" s="85"/>
      <c r="L202" s="85"/>
      <c r="M202" s="85"/>
      <c r="N202" s="84">
        <v>37.019</v>
      </c>
      <c r="O202" s="84">
        <v>-86.4537</v>
      </c>
      <c r="P202" s="84" t="s">
        <v>53</v>
      </c>
      <c r="Q202" s="84" t="s">
        <v>54</v>
      </c>
      <c r="R202" s="84" t="s">
        <v>55</v>
      </c>
      <c r="S202" s="84" t="s">
        <v>56</v>
      </c>
      <c r="T202" s="84" t="s">
        <v>108</v>
      </c>
      <c r="U202" s="84" t="s">
        <v>78</v>
      </c>
      <c r="V202" s="85"/>
      <c r="W202" s="84" t="s">
        <v>79</v>
      </c>
      <c r="X202" s="84" t="s">
        <v>118</v>
      </c>
      <c r="Y202" s="85"/>
      <c r="Z202" s="85"/>
      <c r="AA202" s="85"/>
      <c r="AB202" s="85"/>
      <c r="AC202" s="85"/>
      <c r="AD202" s="85"/>
      <c r="AE202" s="85"/>
      <c r="AF202" s="85"/>
      <c r="AG202" s="85"/>
      <c r="AH202" s="85"/>
      <c r="AI202" s="85"/>
      <c r="AJ202" s="85"/>
      <c r="AK202" s="85"/>
      <c r="AL202" s="85"/>
      <c r="AM202" s="85"/>
      <c r="AN202" s="85"/>
      <c r="AO202" s="85"/>
      <c r="AP202" s="85"/>
      <c r="AQ202" s="85"/>
      <c r="AR202" s="85"/>
      <c r="AS202" s="85"/>
      <c r="AT202" s="85"/>
      <c r="AU202" s="85"/>
      <c r="AV202" s="85"/>
      <c r="AW202" s="85"/>
      <c r="AX202" s="85"/>
      <c r="AY202" s="85"/>
      <c r="AZ202" s="85"/>
      <c r="BA202" s="85"/>
      <c r="BB202" s="85"/>
      <c r="BC202" s="85"/>
      <c r="BD202" s="85"/>
      <c r="BE202" s="85"/>
    </row>
    <row r="203" hidden="1">
      <c r="A203" s="82">
        <v>45391.565104166664</v>
      </c>
      <c r="B203" s="83">
        <v>45391.56597222222</v>
      </c>
      <c r="C203" s="84" t="s">
        <v>50</v>
      </c>
      <c r="D203" s="84" t="s">
        <v>1612</v>
      </c>
      <c r="E203" s="84">
        <v>100.0</v>
      </c>
      <c r="F203" s="84">
        <v>74.0</v>
      </c>
      <c r="G203" s="84" t="b">
        <v>1</v>
      </c>
      <c r="H203" s="83">
        <v>45391.56597222222</v>
      </c>
      <c r="I203" s="84" t="s">
        <v>1613</v>
      </c>
      <c r="J203" s="85"/>
      <c r="K203" s="85"/>
      <c r="L203" s="85"/>
      <c r="M203" s="85"/>
      <c r="N203" s="84">
        <v>48.2261</v>
      </c>
      <c r="O203" s="84">
        <v>-101.2974</v>
      </c>
      <c r="P203" s="84" t="s">
        <v>53</v>
      </c>
      <c r="Q203" s="84" t="s">
        <v>54</v>
      </c>
      <c r="R203" s="84" t="s">
        <v>55</v>
      </c>
      <c r="S203" s="84" t="s">
        <v>56</v>
      </c>
      <c r="T203" s="84" t="s">
        <v>1241</v>
      </c>
      <c r="U203" s="84" t="s">
        <v>58</v>
      </c>
      <c r="V203" s="85"/>
      <c r="W203" s="84" t="s">
        <v>59</v>
      </c>
      <c r="X203" s="84" t="s">
        <v>118</v>
      </c>
      <c r="Y203" s="85"/>
      <c r="Z203" s="85"/>
      <c r="AA203" s="85"/>
      <c r="AB203" s="85"/>
      <c r="AC203" s="85"/>
      <c r="AD203" s="85"/>
      <c r="AE203" s="85"/>
      <c r="AF203" s="85"/>
      <c r="AG203" s="85"/>
      <c r="AH203" s="85"/>
      <c r="AI203" s="85"/>
      <c r="AJ203" s="85"/>
      <c r="AK203" s="85"/>
      <c r="AL203" s="85"/>
      <c r="AM203" s="85"/>
      <c r="AN203" s="85"/>
      <c r="AO203" s="85"/>
      <c r="AP203" s="85"/>
      <c r="AQ203" s="85"/>
      <c r="AR203" s="85"/>
      <c r="AS203" s="85"/>
      <c r="AT203" s="85"/>
      <c r="AU203" s="85"/>
      <c r="AV203" s="85"/>
      <c r="AW203" s="85"/>
      <c r="AX203" s="85"/>
      <c r="AY203" s="85"/>
      <c r="AZ203" s="85"/>
      <c r="BA203" s="85"/>
      <c r="BB203" s="85"/>
      <c r="BC203" s="85"/>
      <c r="BD203" s="85"/>
      <c r="BE203" s="85"/>
    </row>
    <row r="204" hidden="1">
      <c r="A204" s="82">
        <v>45391.563738425924</v>
      </c>
      <c r="B204" s="83">
        <v>45391.564351851855</v>
      </c>
      <c r="C204" s="84" t="s">
        <v>50</v>
      </c>
      <c r="D204" s="84" t="s">
        <v>1614</v>
      </c>
      <c r="E204" s="84">
        <v>14.0</v>
      </c>
      <c r="F204" s="84">
        <v>52.0</v>
      </c>
      <c r="G204" s="84" t="b">
        <v>0</v>
      </c>
      <c r="H204" s="83">
        <v>45398.56798611111</v>
      </c>
      <c r="I204" s="84" t="s">
        <v>1615</v>
      </c>
      <c r="J204" s="85"/>
      <c r="K204" s="85"/>
      <c r="L204" s="85"/>
      <c r="M204" s="85"/>
      <c r="N204" s="85"/>
      <c r="O204" s="85"/>
      <c r="P204" s="84" t="s">
        <v>53</v>
      </c>
      <c r="Q204" s="84" t="s">
        <v>54</v>
      </c>
      <c r="R204" s="84" t="s">
        <v>55</v>
      </c>
      <c r="S204" s="84" t="s">
        <v>98</v>
      </c>
      <c r="T204" s="84" t="s">
        <v>160</v>
      </c>
      <c r="U204" s="84" t="s">
        <v>78</v>
      </c>
      <c r="V204" s="85"/>
      <c r="W204" s="84" t="s">
        <v>59</v>
      </c>
      <c r="X204" s="84" t="s">
        <v>118</v>
      </c>
      <c r="Y204" s="85"/>
      <c r="Z204" s="85"/>
      <c r="AA204" s="85"/>
      <c r="AB204" s="85"/>
      <c r="AC204" s="85"/>
      <c r="AD204" s="85"/>
      <c r="AE204" s="85"/>
      <c r="AF204" s="85"/>
      <c r="AG204" s="85"/>
      <c r="AH204" s="85"/>
      <c r="AI204" s="85"/>
      <c r="AJ204" s="85"/>
      <c r="AK204" s="85"/>
      <c r="AL204" s="85"/>
      <c r="AM204" s="85"/>
      <c r="AN204" s="85"/>
      <c r="AO204" s="85"/>
      <c r="AP204" s="85"/>
      <c r="AQ204" s="85"/>
      <c r="AR204" s="85"/>
      <c r="AS204" s="85"/>
      <c r="AT204" s="85"/>
      <c r="AU204" s="85"/>
      <c r="AV204" s="85"/>
      <c r="AW204" s="85"/>
      <c r="AX204" s="85"/>
      <c r="AY204" s="85"/>
      <c r="AZ204" s="85"/>
      <c r="BA204" s="85"/>
      <c r="BB204" s="85"/>
      <c r="BC204" s="85"/>
      <c r="BD204" s="85"/>
      <c r="BE204" s="85"/>
    </row>
    <row r="205" hidden="1">
      <c r="A205" s="82">
        <v>45391.48900462963</v>
      </c>
      <c r="B205" s="83">
        <v>45391.489375</v>
      </c>
      <c r="C205" s="84" t="s">
        <v>50</v>
      </c>
      <c r="D205" s="84" t="s">
        <v>1616</v>
      </c>
      <c r="E205" s="84">
        <v>100.0</v>
      </c>
      <c r="F205" s="84">
        <v>31.0</v>
      </c>
      <c r="G205" s="84" t="b">
        <v>1</v>
      </c>
      <c r="H205" s="83">
        <v>45391.489375</v>
      </c>
      <c r="I205" s="84" t="s">
        <v>1617</v>
      </c>
      <c r="J205" s="85"/>
      <c r="K205" s="85"/>
      <c r="L205" s="85"/>
      <c r="M205" s="85"/>
      <c r="N205" s="84">
        <v>28.2137</v>
      </c>
      <c r="O205" s="84">
        <v>-82.6809</v>
      </c>
      <c r="P205" s="84" t="s">
        <v>53</v>
      </c>
      <c r="Q205" s="84" t="s">
        <v>54</v>
      </c>
      <c r="R205" s="84" t="s">
        <v>55</v>
      </c>
      <c r="S205" s="84" t="s">
        <v>56</v>
      </c>
      <c r="T205" s="84" t="s">
        <v>108</v>
      </c>
      <c r="U205" s="84" t="s">
        <v>78</v>
      </c>
      <c r="V205" s="85"/>
      <c r="W205" s="84" t="s">
        <v>79</v>
      </c>
      <c r="X205" s="84" t="s">
        <v>118</v>
      </c>
      <c r="Y205" s="85"/>
      <c r="Z205" s="85"/>
      <c r="AA205" s="85"/>
      <c r="AB205" s="85"/>
      <c r="AC205" s="85"/>
      <c r="AD205" s="85"/>
      <c r="AE205" s="85"/>
      <c r="AF205" s="85"/>
      <c r="AG205" s="85"/>
      <c r="AH205" s="85"/>
      <c r="AI205" s="85"/>
      <c r="AJ205" s="85"/>
      <c r="AK205" s="85"/>
      <c r="AL205" s="85"/>
      <c r="AM205" s="85"/>
      <c r="AN205" s="85"/>
      <c r="AO205" s="85"/>
      <c r="AP205" s="85"/>
      <c r="AQ205" s="85"/>
      <c r="AR205" s="85"/>
      <c r="AS205" s="85"/>
      <c r="AT205" s="85"/>
      <c r="AU205" s="85"/>
      <c r="AV205" s="85"/>
      <c r="AW205" s="85"/>
      <c r="AX205" s="85"/>
      <c r="AY205" s="85"/>
      <c r="AZ205" s="85"/>
      <c r="BA205" s="85"/>
      <c r="BB205" s="85"/>
      <c r="BC205" s="85"/>
      <c r="BD205" s="85"/>
      <c r="BE205" s="85"/>
    </row>
    <row r="206" hidden="1">
      <c r="A206" s="82">
        <v>45391.43849537037</v>
      </c>
      <c r="B206" s="83">
        <v>45391.438993055555</v>
      </c>
      <c r="C206" s="84" t="s">
        <v>50</v>
      </c>
      <c r="D206" s="84" t="s">
        <v>1618</v>
      </c>
      <c r="E206" s="84">
        <v>100.0</v>
      </c>
      <c r="F206" s="84">
        <v>42.0</v>
      </c>
      <c r="G206" s="84" t="b">
        <v>1</v>
      </c>
      <c r="H206" s="83">
        <v>45391.43900462963</v>
      </c>
      <c r="I206" s="84" t="s">
        <v>1619</v>
      </c>
      <c r="J206" s="85"/>
      <c r="K206" s="85"/>
      <c r="L206" s="85"/>
      <c r="M206" s="85"/>
      <c r="N206" s="84">
        <v>32.7561</v>
      </c>
      <c r="O206" s="84">
        <v>-89.1157</v>
      </c>
      <c r="P206" s="84" t="s">
        <v>53</v>
      </c>
      <c r="Q206" s="84" t="s">
        <v>54</v>
      </c>
      <c r="R206" s="84" t="s">
        <v>55</v>
      </c>
      <c r="S206" s="84" t="s">
        <v>98</v>
      </c>
      <c r="T206" s="84" t="s">
        <v>108</v>
      </c>
      <c r="U206" s="84" t="s">
        <v>78</v>
      </c>
      <c r="V206" s="85"/>
      <c r="W206" s="84" t="s">
        <v>59</v>
      </c>
      <c r="X206" s="84" t="s">
        <v>118</v>
      </c>
      <c r="Y206" s="85"/>
      <c r="Z206" s="85"/>
      <c r="AA206" s="85"/>
      <c r="AB206" s="85"/>
      <c r="AC206" s="85"/>
      <c r="AD206" s="85"/>
      <c r="AE206" s="85"/>
      <c r="AF206" s="85"/>
      <c r="AG206" s="85"/>
      <c r="AH206" s="85"/>
      <c r="AI206" s="85"/>
      <c r="AJ206" s="85"/>
      <c r="AK206" s="85"/>
      <c r="AL206" s="85"/>
      <c r="AM206" s="85"/>
      <c r="AN206" s="85"/>
      <c r="AO206" s="85"/>
      <c r="AP206" s="85"/>
      <c r="AQ206" s="85"/>
      <c r="AR206" s="85"/>
      <c r="AS206" s="85"/>
      <c r="AT206" s="85"/>
      <c r="AU206" s="85"/>
      <c r="AV206" s="85"/>
      <c r="AW206" s="85"/>
      <c r="AX206" s="85"/>
      <c r="AY206" s="85"/>
      <c r="AZ206" s="85"/>
      <c r="BA206" s="85"/>
      <c r="BB206" s="85"/>
      <c r="BC206" s="85"/>
      <c r="BD206" s="85"/>
      <c r="BE206" s="85"/>
    </row>
    <row r="207" hidden="1">
      <c r="A207" s="82">
        <v>45390.64104166667</v>
      </c>
      <c r="B207" s="83">
        <v>45390.641388888886</v>
      </c>
      <c r="C207" s="84" t="s">
        <v>50</v>
      </c>
      <c r="D207" s="84" t="s">
        <v>1620</v>
      </c>
      <c r="E207" s="84">
        <v>100.0</v>
      </c>
      <c r="F207" s="84">
        <v>29.0</v>
      </c>
      <c r="G207" s="84" t="b">
        <v>1</v>
      </c>
      <c r="H207" s="83">
        <v>45390.641388888886</v>
      </c>
      <c r="I207" s="84" t="s">
        <v>1621</v>
      </c>
      <c r="J207" s="85"/>
      <c r="K207" s="85"/>
      <c r="L207" s="85"/>
      <c r="M207" s="85"/>
      <c r="N207" s="84">
        <v>32.9661</v>
      </c>
      <c r="O207" s="84">
        <v>-117.1202</v>
      </c>
      <c r="P207" s="84" t="s">
        <v>53</v>
      </c>
      <c r="Q207" s="84" t="s">
        <v>54</v>
      </c>
      <c r="R207" s="84" t="s">
        <v>55</v>
      </c>
      <c r="S207" s="84" t="s">
        <v>98</v>
      </c>
      <c r="T207" s="84" t="s">
        <v>1241</v>
      </c>
      <c r="U207" s="84" t="s">
        <v>78</v>
      </c>
      <c r="V207" s="85"/>
      <c r="W207" s="84" t="s">
        <v>79</v>
      </c>
      <c r="X207" s="84" t="s">
        <v>118</v>
      </c>
      <c r="Y207" s="85"/>
      <c r="Z207" s="85"/>
      <c r="AA207" s="85"/>
      <c r="AB207" s="85"/>
      <c r="AC207" s="85"/>
      <c r="AD207" s="85"/>
      <c r="AE207" s="85"/>
      <c r="AF207" s="85"/>
      <c r="AG207" s="85"/>
      <c r="AH207" s="85"/>
      <c r="AI207" s="85"/>
      <c r="AJ207" s="85"/>
      <c r="AK207" s="85"/>
      <c r="AL207" s="85"/>
      <c r="AM207" s="85"/>
      <c r="AN207" s="85"/>
      <c r="AO207" s="85"/>
      <c r="AP207" s="85"/>
      <c r="AQ207" s="85"/>
      <c r="AR207" s="85"/>
      <c r="AS207" s="85"/>
      <c r="AT207" s="85"/>
      <c r="AU207" s="85"/>
      <c r="AV207" s="85"/>
      <c r="AW207" s="85"/>
      <c r="AX207" s="85"/>
      <c r="AY207" s="85"/>
      <c r="AZ207" s="85"/>
      <c r="BA207" s="85"/>
      <c r="BB207" s="85"/>
      <c r="BC207" s="85"/>
      <c r="BD207" s="85"/>
      <c r="BE207" s="85"/>
    </row>
    <row r="208" hidden="1">
      <c r="A208" s="82">
        <v>45390.64252314815</v>
      </c>
      <c r="B208" s="83">
        <v>45390.642905092594</v>
      </c>
      <c r="C208" s="84" t="s">
        <v>50</v>
      </c>
      <c r="D208" s="84" t="s">
        <v>1622</v>
      </c>
      <c r="E208" s="84">
        <v>14.0</v>
      </c>
      <c r="F208" s="84">
        <v>33.0</v>
      </c>
      <c r="G208" s="84" t="b">
        <v>0</v>
      </c>
      <c r="H208" s="83">
        <v>45397.64306712963</v>
      </c>
      <c r="I208" s="84" t="s">
        <v>1623</v>
      </c>
      <c r="J208" s="85"/>
      <c r="K208" s="85"/>
      <c r="L208" s="85"/>
      <c r="M208" s="85"/>
      <c r="N208" s="85"/>
      <c r="O208" s="85"/>
      <c r="P208" s="84" t="s">
        <v>53</v>
      </c>
      <c r="Q208" s="84" t="s">
        <v>54</v>
      </c>
      <c r="R208" s="84" t="s">
        <v>55</v>
      </c>
      <c r="S208" s="84" t="s">
        <v>56</v>
      </c>
      <c r="T208" s="84" t="s">
        <v>108</v>
      </c>
      <c r="U208" s="84" t="s">
        <v>91</v>
      </c>
      <c r="V208" s="85"/>
      <c r="W208" s="84" t="s">
        <v>79</v>
      </c>
      <c r="X208" s="84" t="s">
        <v>118</v>
      </c>
      <c r="Y208" s="85"/>
      <c r="Z208" s="85"/>
      <c r="AA208" s="85"/>
      <c r="AB208" s="85"/>
      <c r="AC208" s="85"/>
      <c r="AD208" s="85"/>
      <c r="AE208" s="85"/>
      <c r="AF208" s="85"/>
      <c r="AG208" s="85"/>
      <c r="AH208" s="85"/>
      <c r="AI208" s="85"/>
      <c r="AJ208" s="85"/>
      <c r="AK208" s="85"/>
      <c r="AL208" s="85"/>
      <c r="AM208" s="85"/>
      <c r="AN208" s="85"/>
      <c r="AO208" s="85"/>
      <c r="AP208" s="85"/>
      <c r="AQ208" s="85"/>
      <c r="AR208" s="85"/>
      <c r="AS208" s="85"/>
      <c r="AT208" s="85"/>
      <c r="AU208" s="85"/>
      <c r="AV208" s="85"/>
      <c r="AW208" s="85"/>
      <c r="AX208" s="85"/>
      <c r="AY208" s="85"/>
      <c r="AZ208" s="85"/>
      <c r="BA208" s="85"/>
      <c r="BB208" s="85"/>
      <c r="BC208" s="85"/>
      <c r="BD208" s="85"/>
      <c r="BE208" s="85"/>
    </row>
    <row r="209" hidden="1">
      <c r="A209" s="82">
        <v>45390.63930555555</v>
      </c>
      <c r="B209" s="83">
        <v>45390.63957175926</v>
      </c>
      <c r="C209" s="84" t="s">
        <v>50</v>
      </c>
      <c r="D209" s="84" t="s">
        <v>1345</v>
      </c>
      <c r="E209" s="84">
        <v>100.0</v>
      </c>
      <c r="F209" s="84">
        <v>23.0</v>
      </c>
      <c r="G209" s="84" t="b">
        <v>1</v>
      </c>
      <c r="H209" s="83">
        <v>45390.63958333333</v>
      </c>
      <c r="I209" s="84" t="s">
        <v>1624</v>
      </c>
      <c r="J209" s="85"/>
      <c r="K209" s="85"/>
      <c r="L209" s="85"/>
      <c r="M209" s="85"/>
      <c r="N209" s="84">
        <v>9.9327</v>
      </c>
      <c r="O209" s="84">
        <v>78.1141</v>
      </c>
      <c r="P209" s="84" t="s">
        <v>53</v>
      </c>
      <c r="Q209" s="84" t="s">
        <v>54</v>
      </c>
      <c r="R209" s="84" t="s">
        <v>55</v>
      </c>
      <c r="S209" s="84" t="s">
        <v>98</v>
      </c>
      <c r="T209" s="84" t="s">
        <v>108</v>
      </c>
      <c r="U209" s="84" t="s">
        <v>58</v>
      </c>
      <c r="V209" s="85"/>
      <c r="W209" s="84" t="s">
        <v>59</v>
      </c>
      <c r="X209" s="84" t="s">
        <v>118</v>
      </c>
      <c r="Y209" s="85"/>
      <c r="Z209" s="85"/>
      <c r="AA209" s="85"/>
      <c r="AB209" s="85"/>
      <c r="AC209" s="85"/>
      <c r="AD209" s="85"/>
      <c r="AE209" s="85"/>
      <c r="AF209" s="85"/>
      <c r="AG209" s="85"/>
      <c r="AH209" s="85"/>
      <c r="AI209" s="85"/>
      <c r="AJ209" s="85"/>
      <c r="AK209" s="85"/>
      <c r="AL209" s="85"/>
      <c r="AM209" s="85"/>
      <c r="AN209" s="85"/>
      <c r="AO209" s="85"/>
      <c r="AP209" s="85"/>
      <c r="AQ209" s="85"/>
      <c r="AR209" s="85"/>
      <c r="AS209" s="85"/>
      <c r="AT209" s="85"/>
      <c r="AU209" s="85"/>
      <c r="AV209" s="85"/>
      <c r="AW209" s="85"/>
      <c r="AX209" s="85"/>
      <c r="AY209" s="85"/>
      <c r="AZ209" s="85"/>
      <c r="BA209" s="85"/>
      <c r="BB209" s="85"/>
      <c r="BC209" s="85"/>
      <c r="BD209" s="85"/>
      <c r="BE209" s="85"/>
    </row>
    <row r="210" hidden="1">
      <c r="A210" s="82">
        <v>45390.56909722222</v>
      </c>
      <c r="B210" s="83">
        <v>45390.569548611114</v>
      </c>
      <c r="C210" s="84" t="s">
        <v>50</v>
      </c>
      <c r="D210" s="84" t="s">
        <v>1625</v>
      </c>
      <c r="E210" s="84">
        <v>14.0</v>
      </c>
      <c r="F210" s="84">
        <v>38.0</v>
      </c>
      <c r="G210" s="84" t="b">
        <v>0</v>
      </c>
      <c r="H210" s="83">
        <v>45397.569560185184</v>
      </c>
      <c r="I210" s="84" t="s">
        <v>1626</v>
      </c>
      <c r="J210" s="85"/>
      <c r="K210" s="85"/>
      <c r="L210" s="85"/>
      <c r="M210" s="85"/>
      <c r="N210" s="85"/>
      <c r="O210" s="85"/>
      <c r="P210" s="84" t="s">
        <v>53</v>
      </c>
      <c r="Q210" s="84" t="s">
        <v>54</v>
      </c>
      <c r="R210" s="84" t="s">
        <v>55</v>
      </c>
      <c r="S210" s="84" t="s">
        <v>56</v>
      </c>
      <c r="T210" s="84" t="s">
        <v>108</v>
      </c>
      <c r="U210" s="84" t="s">
        <v>78</v>
      </c>
      <c r="V210" s="85"/>
      <c r="W210" s="84" t="s">
        <v>59</v>
      </c>
      <c r="X210" s="84" t="s">
        <v>118</v>
      </c>
      <c r="Y210" s="85"/>
      <c r="Z210" s="85"/>
      <c r="AA210" s="85"/>
      <c r="AB210" s="85"/>
      <c r="AC210" s="85"/>
      <c r="AD210" s="85"/>
      <c r="AE210" s="85"/>
      <c r="AF210" s="85"/>
      <c r="AG210" s="85"/>
      <c r="AH210" s="85"/>
      <c r="AI210" s="85"/>
      <c r="AJ210" s="85"/>
      <c r="AK210" s="85"/>
      <c r="AL210" s="85"/>
      <c r="AM210" s="85"/>
      <c r="AN210" s="85"/>
      <c r="AO210" s="85"/>
      <c r="AP210" s="85"/>
      <c r="AQ210" s="85"/>
      <c r="AR210" s="85"/>
      <c r="AS210" s="85"/>
      <c r="AT210" s="85"/>
      <c r="AU210" s="85"/>
      <c r="AV210" s="85"/>
      <c r="AW210" s="85"/>
      <c r="AX210" s="85"/>
      <c r="AY210" s="85"/>
      <c r="AZ210" s="85"/>
      <c r="BA210" s="85"/>
      <c r="BB210" s="85"/>
      <c r="BC210" s="85"/>
      <c r="BD210" s="85"/>
      <c r="BE210" s="85"/>
    </row>
    <row r="211" hidden="1">
      <c r="A211" s="82">
        <v>45390.53570601852</v>
      </c>
      <c r="B211" s="83">
        <v>45390.536458333336</v>
      </c>
      <c r="C211" s="84" t="s">
        <v>50</v>
      </c>
      <c r="D211" s="84" t="s">
        <v>1608</v>
      </c>
      <c r="E211" s="84">
        <v>100.0</v>
      </c>
      <c r="F211" s="84">
        <v>65.0</v>
      </c>
      <c r="G211" s="84" t="b">
        <v>1</v>
      </c>
      <c r="H211" s="83">
        <v>45390.536458333336</v>
      </c>
      <c r="I211" s="84" t="s">
        <v>1627</v>
      </c>
      <c r="J211" s="85"/>
      <c r="K211" s="85"/>
      <c r="L211" s="85"/>
      <c r="M211" s="85"/>
      <c r="N211" s="84">
        <v>38.1025</v>
      </c>
      <c r="O211" s="84">
        <v>-122.2132</v>
      </c>
      <c r="P211" s="84" t="s">
        <v>53</v>
      </c>
      <c r="Q211" s="84" t="s">
        <v>54</v>
      </c>
      <c r="R211" s="84" t="s">
        <v>55</v>
      </c>
      <c r="S211" s="84" t="s">
        <v>98</v>
      </c>
      <c r="T211" s="84" t="s">
        <v>108</v>
      </c>
      <c r="U211" s="84" t="s">
        <v>78</v>
      </c>
      <c r="V211" s="85"/>
      <c r="W211" s="84" t="s">
        <v>79</v>
      </c>
      <c r="X211" s="84" t="s">
        <v>118</v>
      </c>
      <c r="Y211" s="85"/>
      <c r="Z211" s="85"/>
      <c r="AA211" s="85"/>
      <c r="AB211" s="85"/>
      <c r="AC211" s="85"/>
      <c r="AD211" s="85"/>
      <c r="AE211" s="85"/>
      <c r="AF211" s="85"/>
      <c r="AG211" s="85"/>
      <c r="AH211" s="85"/>
      <c r="AI211" s="85"/>
      <c r="AJ211" s="85"/>
      <c r="AK211" s="85"/>
      <c r="AL211" s="85"/>
      <c r="AM211" s="85"/>
      <c r="AN211" s="85"/>
      <c r="AO211" s="85"/>
      <c r="AP211" s="85"/>
      <c r="AQ211" s="85"/>
      <c r="AR211" s="85"/>
      <c r="AS211" s="85"/>
      <c r="AT211" s="85"/>
      <c r="AU211" s="85"/>
      <c r="AV211" s="85"/>
      <c r="AW211" s="85"/>
      <c r="AX211" s="85"/>
      <c r="AY211" s="85"/>
      <c r="AZ211" s="85"/>
      <c r="BA211" s="85"/>
      <c r="BB211" s="85"/>
      <c r="BC211" s="85"/>
      <c r="BD211" s="85"/>
      <c r="BE211" s="85"/>
    </row>
    <row r="212" hidden="1">
      <c r="A212" s="82">
        <v>45390.54340277778</v>
      </c>
      <c r="B212" s="83">
        <v>45390.54378472222</v>
      </c>
      <c r="C212" s="84" t="s">
        <v>50</v>
      </c>
      <c r="D212" s="84" t="s">
        <v>127</v>
      </c>
      <c r="E212" s="84">
        <v>14.0</v>
      </c>
      <c r="F212" s="84">
        <v>32.0</v>
      </c>
      <c r="G212" s="84" t="b">
        <v>0</v>
      </c>
      <c r="H212" s="83">
        <v>45397.543807870374</v>
      </c>
      <c r="I212" s="84" t="s">
        <v>1628</v>
      </c>
      <c r="J212" s="85"/>
      <c r="K212" s="85"/>
      <c r="L212" s="85"/>
      <c r="M212" s="85"/>
      <c r="N212" s="85"/>
      <c r="O212" s="85"/>
      <c r="P212" s="84" t="s">
        <v>53</v>
      </c>
      <c r="Q212" s="84" t="s">
        <v>54</v>
      </c>
      <c r="R212" s="84" t="s">
        <v>55</v>
      </c>
      <c r="S212" s="84" t="s">
        <v>98</v>
      </c>
      <c r="T212" s="84" t="s">
        <v>108</v>
      </c>
      <c r="U212" s="84" t="s">
        <v>78</v>
      </c>
      <c r="V212" s="85"/>
      <c r="W212" s="84" t="s">
        <v>59</v>
      </c>
      <c r="X212" s="84" t="s">
        <v>118</v>
      </c>
      <c r="Y212" s="85"/>
      <c r="Z212" s="85"/>
      <c r="AA212" s="85"/>
      <c r="AB212" s="85"/>
      <c r="AC212" s="85"/>
      <c r="AD212" s="85"/>
      <c r="AE212" s="85"/>
      <c r="AF212" s="85"/>
      <c r="AG212" s="85"/>
      <c r="AH212" s="85"/>
      <c r="AI212" s="85"/>
      <c r="AJ212" s="85"/>
      <c r="AK212" s="85"/>
      <c r="AL212" s="85"/>
      <c r="AM212" s="85"/>
      <c r="AN212" s="85"/>
      <c r="AO212" s="85"/>
      <c r="AP212" s="85"/>
      <c r="AQ212" s="85"/>
      <c r="AR212" s="85"/>
      <c r="AS212" s="85"/>
      <c r="AT212" s="85"/>
      <c r="AU212" s="85"/>
      <c r="AV212" s="85"/>
      <c r="AW212" s="85"/>
      <c r="AX212" s="85"/>
      <c r="AY212" s="85"/>
      <c r="AZ212" s="85"/>
      <c r="BA212" s="85"/>
      <c r="BB212" s="85"/>
      <c r="BC212" s="85"/>
      <c r="BD212" s="85"/>
      <c r="BE212" s="85"/>
    </row>
    <row r="213" hidden="1">
      <c r="A213" s="82">
        <v>45390.54912037037</v>
      </c>
      <c r="B213" s="83">
        <v>45391.35324074074</v>
      </c>
      <c r="C213" s="84" t="s">
        <v>50</v>
      </c>
      <c r="D213" s="84" t="s">
        <v>1629</v>
      </c>
      <c r="E213" s="84">
        <v>14.0</v>
      </c>
      <c r="F213" s="84">
        <v>69475.0</v>
      </c>
      <c r="G213" s="84" t="b">
        <v>0</v>
      </c>
      <c r="H213" s="83">
        <v>45398.35327546296</v>
      </c>
      <c r="I213" s="84" t="s">
        <v>1630</v>
      </c>
      <c r="J213" s="85"/>
      <c r="K213" s="85"/>
      <c r="L213" s="85"/>
      <c r="M213" s="85"/>
      <c r="N213" s="85"/>
      <c r="O213" s="85"/>
      <c r="P213" s="84" t="s">
        <v>53</v>
      </c>
      <c r="Q213" s="84" t="s">
        <v>54</v>
      </c>
      <c r="R213" s="84" t="s">
        <v>55</v>
      </c>
      <c r="S213" s="84" t="s">
        <v>56</v>
      </c>
      <c r="T213" s="84" t="s">
        <v>108</v>
      </c>
      <c r="U213" s="84" t="s">
        <v>91</v>
      </c>
      <c r="V213" s="85"/>
      <c r="W213" s="84" t="s">
        <v>59</v>
      </c>
      <c r="X213" s="84" t="s">
        <v>118</v>
      </c>
      <c r="Y213" s="85"/>
      <c r="Z213" s="85"/>
      <c r="AA213" s="85"/>
      <c r="AB213" s="85"/>
      <c r="AC213" s="85"/>
      <c r="AD213" s="85"/>
      <c r="AE213" s="85"/>
      <c r="AF213" s="85"/>
      <c r="AG213" s="85"/>
      <c r="AH213" s="85"/>
      <c r="AI213" s="85"/>
      <c r="AJ213" s="85"/>
      <c r="AK213" s="85"/>
      <c r="AL213" s="85"/>
      <c r="AM213" s="85"/>
      <c r="AN213" s="85"/>
      <c r="AO213" s="85"/>
      <c r="AP213" s="85"/>
      <c r="AQ213" s="85"/>
      <c r="AR213" s="85"/>
      <c r="AS213" s="85"/>
      <c r="AT213" s="85"/>
      <c r="AU213" s="85"/>
      <c r="AV213" s="85"/>
      <c r="AW213" s="85"/>
      <c r="AX213" s="85"/>
      <c r="AY213" s="85"/>
      <c r="AZ213" s="85"/>
      <c r="BA213" s="85"/>
      <c r="BB213" s="85"/>
      <c r="BC213" s="85"/>
      <c r="BD213" s="85"/>
      <c r="BE213" s="85"/>
    </row>
    <row r="214" hidden="1">
      <c r="A214" s="82">
        <v>45315.388761574075</v>
      </c>
      <c r="B214" s="83">
        <v>45315.38921296296</v>
      </c>
      <c r="C214" s="84" t="s">
        <v>50</v>
      </c>
      <c r="D214" s="84" t="s">
        <v>127</v>
      </c>
      <c r="E214" s="84">
        <v>100.0</v>
      </c>
      <c r="F214" s="84">
        <v>38.0</v>
      </c>
      <c r="G214" s="84" t="b">
        <v>1</v>
      </c>
      <c r="H214" s="83">
        <v>45315.38921296296</v>
      </c>
      <c r="I214" s="84" t="s">
        <v>128</v>
      </c>
      <c r="J214" s="85"/>
      <c r="K214" s="85"/>
      <c r="L214" s="85"/>
      <c r="M214" s="85"/>
      <c r="N214" s="84">
        <v>39.869</v>
      </c>
      <c r="O214" s="84">
        <v>-104.9767</v>
      </c>
      <c r="P214" s="84" t="s">
        <v>53</v>
      </c>
      <c r="Q214" s="84" t="s">
        <v>54</v>
      </c>
      <c r="R214" s="84" t="s">
        <v>55</v>
      </c>
      <c r="S214" s="84" t="s">
        <v>98</v>
      </c>
      <c r="T214" s="84" t="s">
        <v>108</v>
      </c>
      <c r="U214" s="84" t="s">
        <v>78</v>
      </c>
      <c r="V214" s="85"/>
      <c r="W214" s="84" t="s">
        <v>59</v>
      </c>
      <c r="X214" s="84" t="s">
        <v>118</v>
      </c>
      <c r="Y214" s="85"/>
      <c r="Z214" s="85"/>
      <c r="AA214" s="85"/>
      <c r="AB214" s="85"/>
      <c r="AC214" s="85"/>
      <c r="AD214" s="85"/>
      <c r="AE214" s="85"/>
      <c r="AF214" s="85"/>
      <c r="AG214" s="85"/>
      <c r="AH214" s="85"/>
      <c r="AI214" s="85"/>
      <c r="AJ214" s="85"/>
      <c r="AK214" s="85"/>
      <c r="AL214" s="85"/>
      <c r="AM214" s="85"/>
      <c r="AN214" s="85"/>
      <c r="AO214" s="85"/>
      <c r="AP214" s="85"/>
      <c r="AQ214" s="85"/>
      <c r="AR214" s="85"/>
      <c r="AS214" s="85"/>
      <c r="AT214" s="85"/>
      <c r="AU214" s="85"/>
      <c r="AV214" s="85"/>
      <c r="AW214" s="85"/>
      <c r="AX214" s="85"/>
      <c r="AY214" s="85"/>
      <c r="AZ214" s="85"/>
      <c r="BA214" s="85"/>
      <c r="BB214" s="85"/>
      <c r="BC214" s="85"/>
      <c r="BD214" s="85"/>
      <c r="BE214" s="85"/>
    </row>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sheetData>
  <autoFilter ref="$A$1:$BE$980">
    <filterColumn colId="27">
      <filters>
        <filter val="{&quot;ImportId&quot;:&quot;QID9&quot;}"/>
        <filter val="Please choose the definition of a privacy policy."/>
        <filter val="A document specifying the collection and usage of personal information"/>
      </filters>
    </filterColumn>
    <filterColumn colId="28">
      <filters>
        <filter val="Skill"/>
        <filter val="{&quot;ImportId&quot;:&quot;QID88&quot;}"/>
        <filter val="What is the name of Amazon Alexa's voice application?"/>
      </filters>
    </filterColumn>
    <filterColumn colId="54">
      <filters>
        <filter val="In this survey, we present a method to inform users about data collection. What do we call it?"/>
        <filter val="{&quot;ImportId&quot;:&quot;QID87&quot;}"/>
        <filter val="Privacy Notice through Voice"/>
      </filters>
    </filterColumn>
  </autoFilter>
  <hyperlinks>
    <hyperlink r:id="rId1" ref="R2"/>
  </hyperlinks>
  <drawing r:id="rId2"/>
</worksheet>
</file>