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y Documents\Sac River Monitoring\Daily Data Summaries\MASTERTisdale  EXCEL Daily Summaries\"/>
    </mc:Choice>
  </mc:AlternateContent>
  <bookViews>
    <workbookView xWindow="-1020" yWindow="-210" windowWidth="13425" windowHeight="6915" tabRatio="671"/>
  </bookViews>
  <sheets>
    <sheet name="Tisdale Catch 14-15" sheetId="1" r:id="rId1"/>
    <sheet name="Sheet2" sheetId="2" r:id="rId2"/>
    <sheet name="Sheet3" sheetId="3" r:id="rId3"/>
  </sheets>
  <calcPr calcId="162913"/>
</workbook>
</file>

<file path=xl/calcChain.xml><?xml version="1.0" encoding="utf-8"?>
<calcChain xmlns="http://schemas.openxmlformats.org/spreadsheetml/2006/main">
  <c r="J342" i="1" l="1"/>
  <c r="J341" i="1"/>
  <c r="J340" i="1"/>
  <c r="J339" i="1"/>
  <c r="J338" i="1"/>
  <c r="W338" i="1" s="1"/>
  <c r="J337" i="1"/>
  <c r="W337" i="1" s="1"/>
  <c r="J336" i="1" l="1"/>
  <c r="J335" i="1" l="1"/>
  <c r="J334" i="1" l="1"/>
  <c r="J333" i="1"/>
  <c r="J332" i="1" l="1"/>
  <c r="J331" i="1" l="1"/>
  <c r="J330" i="1" l="1"/>
  <c r="W330" i="1" s="1"/>
  <c r="J329" i="1" l="1"/>
  <c r="J328" i="1"/>
  <c r="J327" i="1" l="1"/>
  <c r="J326" i="1"/>
  <c r="J325" i="1" l="1"/>
  <c r="J324" i="1" l="1"/>
  <c r="J323" i="1"/>
  <c r="J322" i="1" l="1"/>
  <c r="W321" i="1" l="1"/>
  <c r="J321" i="1"/>
  <c r="J320" i="1"/>
  <c r="W319" i="1" l="1"/>
  <c r="J319" i="1"/>
  <c r="J318" i="1" l="1"/>
  <c r="J316" i="1" l="1"/>
  <c r="AA316" i="1" s="1"/>
  <c r="W316" i="1" l="1"/>
  <c r="X316" i="1"/>
  <c r="Y316" i="1"/>
  <c r="Z316" i="1"/>
  <c r="W315" i="1"/>
  <c r="AA315" i="1"/>
  <c r="Z315" i="1"/>
  <c r="J315" i="1"/>
  <c r="Y315" i="1" s="1"/>
  <c r="X315" i="1" l="1"/>
  <c r="J314" i="1"/>
  <c r="W314" i="1" s="1"/>
  <c r="X314" i="1" l="1"/>
  <c r="Y314" i="1"/>
  <c r="Z314" i="1"/>
  <c r="AA314" i="1"/>
  <c r="AA313" i="1"/>
  <c r="Z313" i="1"/>
  <c r="Y313" i="1"/>
  <c r="X313" i="1"/>
  <c r="J313" i="1"/>
  <c r="W313" i="1" s="1"/>
  <c r="J312" i="1"/>
  <c r="AA312" i="1" s="1"/>
  <c r="W312" i="1" l="1"/>
  <c r="X312" i="1"/>
  <c r="Y312" i="1"/>
  <c r="Z312" i="1"/>
  <c r="AA311" i="1"/>
  <c r="Z311" i="1"/>
  <c r="Y311" i="1"/>
  <c r="X311" i="1"/>
  <c r="J311" i="1"/>
  <c r="W311" i="1" s="1"/>
  <c r="J310" i="1" l="1"/>
  <c r="AA310" i="1" s="1"/>
  <c r="X310" i="1" l="1"/>
  <c r="W310" i="1"/>
  <c r="Y310" i="1"/>
  <c r="Z310" i="1"/>
  <c r="AA309" i="1"/>
  <c r="Z309" i="1"/>
  <c r="Y309" i="1"/>
  <c r="X309" i="1"/>
  <c r="W309" i="1"/>
  <c r="J309" i="1"/>
  <c r="AA308" i="1" l="1"/>
  <c r="J308" i="1"/>
  <c r="Z308" i="1" s="1"/>
  <c r="W308" i="1" l="1"/>
  <c r="X308" i="1"/>
  <c r="Y308" i="1"/>
  <c r="J307" i="1"/>
  <c r="AA307" i="1" s="1"/>
  <c r="J306" i="1"/>
  <c r="AA306" i="1" s="1"/>
  <c r="AA305" i="1"/>
  <c r="Z305" i="1"/>
  <c r="J305" i="1"/>
  <c r="Y305" i="1" s="1"/>
  <c r="W307" i="1" l="1"/>
  <c r="X307" i="1"/>
  <c r="W306" i="1"/>
  <c r="Y307" i="1"/>
  <c r="X306" i="1"/>
  <c r="Z307" i="1"/>
  <c r="W305" i="1"/>
  <c r="Y306" i="1"/>
  <c r="X305" i="1"/>
  <c r="Z306" i="1"/>
  <c r="J304" i="1"/>
  <c r="AA304" i="1" s="1"/>
  <c r="W304" i="1" l="1"/>
  <c r="X304" i="1"/>
  <c r="Y304" i="1"/>
  <c r="Z304" i="1"/>
  <c r="AA303" i="1"/>
  <c r="Z303" i="1"/>
  <c r="Y303" i="1"/>
  <c r="X303" i="1"/>
  <c r="J303" i="1"/>
  <c r="W303" i="1" s="1"/>
  <c r="J302" i="1" l="1"/>
  <c r="W302" i="1" s="1"/>
  <c r="Y302" i="1" l="1"/>
  <c r="AA302" i="1"/>
  <c r="Z302" i="1"/>
  <c r="X302" i="1"/>
  <c r="J301" i="1"/>
  <c r="AA301" i="1" s="1"/>
  <c r="J300" i="1"/>
  <c r="W300" i="1" s="1"/>
  <c r="AA299" i="1"/>
  <c r="Z299" i="1"/>
  <c r="J299" i="1"/>
  <c r="Y299" i="1" s="1"/>
  <c r="Z301" i="1" l="1"/>
  <c r="AA300" i="1"/>
  <c r="Y301" i="1"/>
  <c r="Z300" i="1"/>
  <c r="X301" i="1"/>
  <c r="W299" i="1"/>
  <c r="Y300" i="1"/>
  <c r="W301" i="1"/>
  <c r="X299" i="1"/>
  <c r="X300" i="1"/>
  <c r="J296" i="1"/>
  <c r="AA296" i="1" s="1"/>
  <c r="W296" i="1" l="1"/>
  <c r="X296" i="1"/>
  <c r="Y296" i="1"/>
  <c r="Z296" i="1"/>
  <c r="AA295" i="1"/>
  <c r="Z295" i="1"/>
  <c r="Y295" i="1"/>
  <c r="X295" i="1"/>
  <c r="J295" i="1"/>
  <c r="W295" i="1" s="1"/>
  <c r="J294" i="1" l="1"/>
  <c r="AA294" i="1" s="1"/>
  <c r="Y294" i="1" l="1"/>
  <c r="W294" i="1"/>
  <c r="X294" i="1"/>
  <c r="Z294" i="1"/>
  <c r="J293" i="1"/>
  <c r="AA293" i="1" s="1"/>
  <c r="J292" i="1"/>
  <c r="AA292" i="1" s="1"/>
  <c r="W293" i="1" l="1"/>
  <c r="X293" i="1"/>
  <c r="W292" i="1"/>
  <c r="Y293" i="1"/>
  <c r="X292" i="1"/>
  <c r="Z293" i="1"/>
  <c r="Y292" i="1"/>
  <c r="Z292" i="1"/>
  <c r="AA291" i="1"/>
  <c r="Z291" i="1"/>
  <c r="J291" i="1"/>
  <c r="Y291" i="1" s="1"/>
  <c r="W291" i="1" l="1"/>
  <c r="X291" i="1"/>
  <c r="J290" i="1"/>
  <c r="AA290" i="1" s="1"/>
  <c r="W290" i="1" l="1"/>
  <c r="X290" i="1"/>
  <c r="Y290" i="1"/>
  <c r="Z290" i="1"/>
  <c r="AA289" i="1"/>
  <c r="Z289" i="1"/>
  <c r="Y289" i="1"/>
  <c r="X289" i="1"/>
  <c r="J289" i="1"/>
  <c r="W289" i="1" s="1"/>
  <c r="J288" i="1" l="1"/>
  <c r="AA288" i="1" s="1"/>
  <c r="W288" i="1" l="1"/>
  <c r="X288" i="1"/>
  <c r="Y288" i="1"/>
  <c r="Z288" i="1"/>
  <c r="AA287" i="1"/>
  <c r="Z287" i="1"/>
  <c r="Y287" i="1"/>
  <c r="X287" i="1"/>
  <c r="J287" i="1"/>
  <c r="W287" i="1" s="1"/>
  <c r="J286" i="1" l="1"/>
  <c r="AA286" i="1" s="1"/>
  <c r="AA285" i="1"/>
  <c r="Z285" i="1"/>
  <c r="J285" i="1"/>
  <c r="Y285" i="1" s="1"/>
  <c r="AA284" i="1"/>
  <c r="Z284" i="1"/>
  <c r="Y284" i="1"/>
  <c r="X284" i="1"/>
  <c r="J284" i="1"/>
  <c r="W284" i="1" s="1"/>
  <c r="J283" i="1"/>
  <c r="Z283" i="1" s="1"/>
  <c r="W283" i="1" l="1"/>
  <c r="X283" i="1"/>
  <c r="Y283" i="1"/>
  <c r="AA283" i="1"/>
  <c r="W285" i="1"/>
  <c r="Y286" i="1"/>
  <c r="Z286" i="1"/>
  <c r="W286" i="1"/>
  <c r="X286" i="1"/>
  <c r="X285" i="1"/>
  <c r="J282" i="1"/>
  <c r="W282" i="1" s="1"/>
  <c r="AA282" i="1" l="1"/>
  <c r="Z282" i="1"/>
  <c r="Y282" i="1"/>
  <c r="X282" i="1"/>
  <c r="J281" i="1" l="1"/>
  <c r="J280" i="1"/>
  <c r="J279" i="1"/>
  <c r="J269" i="1"/>
  <c r="J278" i="1"/>
  <c r="X280" i="1" l="1"/>
  <c r="Y280" i="1"/>
  <c r="Z280" i="1"/>
  <c r="AA280" i="1"/>
  <c r="W280" i="1"/>
  <c r="AA281" i="1"/>
  <c r="W281" i="1"/>
  <c r="X281" i="1"/>
  <c r="Z281" i="1"/>
  <c r="Y281" i="1"/>
  <c r="Z278" i="1"/>
  <c r="AA278" i="1"/>
  <c r="W278" i="1"/>
  <c r="Y278" i="1"/>
  <c r="X278" i="1"/>
  <c r="X269" i="1"/>
  <c r="Y269" i="1"/>
  <c r="Z269" i="1"/>
  <c r="W269" i="1"/>
  <c r="AA269" i="1"/>
  <c r="W279" i="1"/>
  <c r="X279" i="1"/>
  <c r="Y279" i="1"/>
  <c r="Z279" i="1"/>
  <c r="AA279" i="1"/>
  <c r="J275" i="1" l="1"/>
  <c r="J274" i="1"/>
  <c r="J273" i="1"/>
  <c r="AA273" i="1" l="1"/>
  <c r="W273" i="1"/>
  <c r="X273" i="1"/>
  <c r="Y273" i="1"/>
  <c r="Z273" i="1"/>
  <c r="Y274" i="1"/>
  <c r="AA274" i="1"/>
  <c r="Z274" i="1"/>
  <c r="X274" i="1"/>
  <c r="W274" i="1"/>
  <c r="W275" i="1"/>
  <c r="X275" i="1"/>
  <c r="Y275" i="1"/>
  <c r="Z275" i="1"/>
  <c r="AA275" i="1"/>
  <c r="J272" i="1"/>
  <c r="J271" i="1"/>
  <c r="Y272" i="1" l="1"/>
  <c r="Z272" i="1"/>
  <c r="W272" i="1"/>
  <c r="AA272" i="1"/>
  <c r="X272" i="1"/>
  <c r="X271" i="1"/>
  <c r="Z271" i="1"/>
  <c r="AA271" i="1"/>
  <c r="W271" i="1"/>
  <c r="Y271" i="1"/>
  <c r="J270" i="1"/>
  <c r="Y270" i="1" l="1"/>
  <c r="W270" i="1"/>
  <c r="X270" i="1"/>
  <c r="Z270" i="1"/>
  <c r="AA270" i="1"/>
  <c r="J268" i="1"/>
  <c r="X268" i="1" l="1"/>
  <c r="AA268" i="1"/>
  <c r="W268" i="1"/>
  <c r="Z268" i="1"/>
  <c r="Y268" i="1"/>
  <c r="AA267" i="1"/>
  <c r="Z267" i="1"/>
  <c r="Y267" i="1"/>
  <c r="J267" i="1"/>
  <c r="X267" i="1" s="1"/>
  <c r="W267" i="1" l="1"/>
  <c r="J266" i="1"/>
  <c r="AA266" i="1" s="1"/>
  <c r="W265" i="1"/>
  <c r="AA265" i="1"/>
  <c r="Z265" i="1"/>
  <c r="J265" i="1"/>
  <c r="Y265" i="1" s="1"/>
  <c r="W264" i="1"/>
  <c r="AA264" i="1"/>
  <c r="Z264" i="1"/>
  <c r="Y264" i="1"/>
  <c r="X264" i="1"/>
  <c r="J264" i="1"/>
  <c r="W263" i="1"/>
  <c r="J263" i="1"/>
  <c r="X263" i="1" s="1"/>
  <c r="Y263" i="1" l="1"/>
  <c r="W266" i="1"/>
  <c r="Z263" i="1"/>
  <c r="X266" i="1"/>
  <c r="AA263" i="1"/>
  <c r="X265" i="1"/>
  <c r="Y266" i="1"/>
  <c r="Z266" i="1"/>
  <c r="J262" i="1"/>
  <c r="W262" i="1" s="1"/>
  <c r="W261" i="1"/>
  <c r="X261" i="1"/>
  <c r="J261" i="1"/>
  <c r="Y261" i="1" s="1"/>
  <c r="Z261" i="1" l="1"/>
  <c r="X262" i="1"/>
  <c r="AA262" i="1"/>
  <c r="Z262" i="1"/>
  <c r="AA261" i="1"/>
  <c r="Y262" i="1"/>
  <c r="AA260" i="1"/>
  <c r="Z260" i="1"/>
  <c r="X260" i="1"/>
  <c r="W260" i="1"/>
  <c r="J260" i="1"/>
  <c r="Y260" i="1" s="1"/>
  <c r="J259" i="1" l="1"/>
  <c r="J258" i="1"/>
  <c r="J257" i="1"/>
  <c r="AA259" i="1" l="1"/>
  <c r="Z259" i="1"/>
  <c r="Y259" i="1"/>
  <c r="X259" i="1"/>
  <c r="W259" i="1"/>
  <c r="X256" i="1"/>
  <c r="Y256" i="1"/>
  <c r="Z256" i="1"/>
  <c r="J256" i="1"/>
  <c r="AA256" i="1" s="1"/>
  <c r="W256" i="1" l="1"/>
  <c r="AA255" i="1"/>
  <c r="J255" i="1"/>
  <c r="Z255" i="1" s="1"/>
  <c r="W255" i="1" l="1"/>
  <c r="X255" i="1"/>
  <c r="Y255" i="1"/>
  <c r="AA254" i="1"/>
  <c r="Z254" i="1"/>
  <c r="Y254" i="1"/>
  <c r="X254" i="1"/>
  <c r="W254" i="1"/>
  <c r="J254" i="1"/>
  <c r="J253" i="1"/>
  <c r="W253" i="1" l="1"/>
  <c r="X253" i="1"/>
  <c r="Y253" i="1"/>
  <c r="Z253" i="1"/>
  <c r="AA253" i="1"/>
  <c r="X252" i="1" l="1"/>
  <c r="W250" i="1"/>
  <c r="W252" i="1"/>
  <c r="AA252" i="1"/>
  <c r="Z252" i="1"/>
  <c r="J252" i="1"/>
  <c r="Y252" i="1" s="1"/>
  <c r="J251" i="1"/>
  <c r="X251" i="1" s="1"/>
  <c r="AA250" i="1"/>
  <c r="Z250" i="1"/>
  <c r="J250" i="1"/>
  <c r="X250" i="1" s="1"/>
  <c r="W251" i="1" l="1"/>
  <c r="Y251" i="1"/>
  <c r="Z251" i="1"/>
  <c r="AA251" i="1"/>
  <c r="Y250" i="1"/>
  <c r="W249" i="1"/>
  <c r="AA249" i="1"/>
  <c r="Z249" i="1"/>
  <c r="J249" i="1"/>
  <c r="Y249" i="1" s="1"/>
  <c r="X249" i="1" l="1"/>
  <c r="J248" i="1"/>
  <c r="W248" i="1" s="1"/>
  <c r="X248" i="1" l="1"/>
  <c r="Z248" i="1"/>
  <c r="AA248" i="1"/>
  <c r="Y248" i="1"/>
  <c r="AA247" i="1"/>
  <c r="Z247" i="1"/>
  <c r="Y247" i="1"/>
  <c r="X247" i="1"/>
  <c r="J247" i="1"/>
  <c r="W247" i="1" s="1"/>
  <c r="J246" i="1" l="1"/>
  <c r="X246" i="1" l="1"/>
  <c r="Y246" i="1"/>
  <c r="Z246" i="1"/>
  <c r="AA246" i="1"/>
  <c r="W246" i="1"/>
  <c r="J245" i="1" l="1"/>
  <c r="W245" i="1" s="1"/>
  <c r="AA245" i="1" l="1"/>
  <c r="Y245" i="1"/>
  <c r="X245" i="1"/>
  <c r="Z245" i="1"/>
  <c r="AA244" i="1"/>
  <c r="Z244" i="1"/>
  <c r="Y244" i="1"/>
  <c r="X244" i="1"/>
  <c r="J244" i="1"/>
  <c r="W244" i="1" s="1"/>
  <c r="J243" i="1"/>
  <c r="Z243" i="1" s="1"/>
  <c r="X243" i="1" l="1"/>
  <c r="Y243" i="1"/>
  <c r="AA243" i="1"/>
  <c r="W243" i="1"/>
  <c r="AA242" i="1"/>
  <c r="Z242" i="1"/>
  <c r="Y242" i="1"/>
  <c r="X242" i="1"/>
  <c r="J242" i="1"/>
  <c r="W242" i="1" s="1"/>
  <c r="J241" i="1" l="1"/>
  <c r="AA241" i="1" s="1"/>
  <c r="J240" i="1"/>
  <c r="AA240" i="1" s="1"/>
  <c r="Y240" i="1" l="1"/>
  <c r="W240" i="1"/>
  <c r="X240" i="1"/>
  <c r="Z240" i="1"/>
  <c r="W241" i="1"/>
  <c r="X241" i="1"/>
  <c r="Y241" i="1"/>
  <c r="Z241" i="1"/>
  <c r="J239" i="1"/>
  <c r="AA239" i="1" s="1"/>
  <c r="W239" i="1" l="1"/>
  <c r="X239" i="1"/>
  <c r="Y239" i="1"/>
  <c r="Z239" i="1"/>
  <c r="AA238" i="1"/>
  <c r="Z238" i="1"/>
  <c r="Y238" i="1"/>
  <c r="X238" i="1"/>
  <c r="J238" i="1"/>
  <c r="W238" i="1" s="1"/>
  <c r="J237" i="1" l="1"/>
  <c r="AA237" i="1" s="1"/>
  <c r="AA236" i="1"/>
  <c r="Z236" i="1"/>
  <c r="J236" i="1"/>
  <c r="X236" i="1" s="1"/>
  <c r="AA235" i="1"/>
  <c r="Z235" i="1"/>
  <c r="Y235" i="1"/>
  <c r="X235" i="1"/>
  <c r="J235" i="1"/>
  <c r="W235" i="1" s="1"/>
  <c r="J234" i="1"/>
  <c r="AA234" i="1" s="1"/>
  <c r="J233" i="1"/>
  <c r="AA233" i="1" s="1"/>
  <c r="AA232" i="1"/>
  <c r="Z232" i="1"/>
  <c r="J232" i="1"/>
  <c r="Y232" i="1" s="1"/>
  <c r="J230" i="1"/>
  <c r="Y230" i="1" s="1"/>
  <c r="J231" i="1"/>
  <c r="AA231" i="1" s="1"/>
  <c r="W236" i="1" l="1"/>
  <c r="X233" i="1"/>
  <c r="X237" i="1"/>
  <c r="W234" i="1"/>
  <c r="X234" i="1"/>
  <c r="W233" i="1"/>
  <c r="Y234" i="1"/>
  <c r="W237" i="1"/>
  <c r="Z234" i="1"/>
  <c r="W232" i="1"/>
  <c r="Y233" i="1"/>
  <c r="Y237" i="1"/>
  <c r="X232" i="1"/>
  <c r="Z233" i="1"/>
  <c r="Y236" i="1"/>
  <c r="Z237" i="1"/>
  <c r="Z230" i="1"/>
  <c r="W230" i="1"/>
  <c r="AA230" i="1"/>
  <c r="X230" i="1"/>
  <c r="X231" i="1"/>
  <c r="Y231" i="1"/>
  <c r="Z231" i="1"/>
  <c r="W231" i="1"/>
  <c r="J229" i="1"/>
  <c r="AA229" i="1" s="1"/>
  <c r="AA228" i="1"/>
  <c r="Z228" i="1"/>
  <c r="J228" i="1"/>
  <c r="Y228" i="1" s="1"/>
  <c r="W229" i="1" l="1"/>
  <c r="X229" i="1"/>
  <c r="W228" i="1"/>
  <c r="Y229" i="1"/>
  <c r="X228" i="1"/>
  <c r="Z229" i="1"/>
  <c r="AA227" i="1"/>
  <c r="Z227" i="1"/>
  <c r="J227" i="1"/>
  <c r="Y227" i="1" s="1"/>
  <c r="W227" i="1" l="1"/>
  <c r="X227" i="1"/>
  <c r="J226" i="1"/>
  <c r="AA226" i="1" s="1"/>
  <c r="W226" i="1" l="1"/>
  <c r="X226" i="1"/>
  <c r="Y226" i="1"/>
  <c r="Z226" i="1"/>
  <c r="AA225" i="1"/>
  <c r="Z225" i="1"/>
  <c r="Y225" i="1"/>
  <c r="X225" i="1"/>
  <c r="J225" i="1"/>
  <c r="W225" i="1" s="1"/>
  <c r="J224" i="1" l="1"/>
  <c r="AA224" i="1" s="1"/>
  <c r="J223" i="1"/>
  <c r="AA223" i="1" s="1"/>
  <c r="W224" i="1" l="1"/>
  <c r="X224" i="1"/>
  <c r="W223" i="1"/>
  <c r="Y224" i="1"/>
  <c r="X223" i="1"/>
  <c r="Z224" i="1"/>
  <c r="Y223" i="1"/>
  <c r="Z223" i="1"/>
  <c r="J222" i="1"/>
  <c r="AA222" i="1" s="1"/>
  <c r="J221" i="1"/>
  <c r="AA221" i="1" s="1"/>
  <c r="W222" i="1" l="1"/>
  <c r="X222" i="1"/>
  <c r="W221" i="1"/>
  <c r="Y222" i="1"/>
  <c r="X221" i="1"/>
  <c r="Z222" i="1"/>
  <c r="Y221" i="1"/>
  <c r="Z221" i="1"/>
  <c r="J220" i="1"/>
  <c r="AA220" i="1" s="1"/>
  <c r="J219" i="1"/>
  <c r="AA219" i="1" s="1"/>
  <c r="J218" i="1"/>
  <c r="Y218" i="1" s="1"/>
  <c r="Z218" i="1" l="1"/>
  <c r="AA218" i="1"/>
  <c r="W220" i="1"/>
  <c r="X220" i="1"/>
  <c r="W219" i="1"/>
  <c r="Y220" i="1"/>
  <c r="X219" i="1"/>
  <c r="Z220" i="1"/>
  <c r="W218" i="1"/>
  <c r="Y219" i="1"/>
  <c r="X218" i="1"/>
  <c r="Z219" i="1"/>
  <c r="AA217" i="1"/>
  <c r="Z217" i="1"/>
  <c r="Y217" i="1"/>
  <c r="X217" i="1"/>
  <c r="J217" i="1"/>
  <c r="W217" i="1" s="1"/>
  <c r="J216" i="1" l="1"/>
  <c r="AA216" i="1" s="1"/>
  <c r="W216" i="1" l="1"/>
  <c r="X216" i="1"/>
  <c r="Y216" i="1"/>
  <c r="Z216" i="1"/>
  <c r="J215" i="1"/>
  <c r="Y215" i="1" s="1"/>
  <c r="X215" i="1" l="1"/>
  <c r="W215" i="1"/>
  <c r="AA215" i="1"/>
  <c r="Z215" i="1"/>
  <c r="J214" i="1"/>
  <c r="W214" i="1" s="1"/>
  <c r="X214" i="1" l="1"/>
  <c r="Y214" i="1"/>
  <c r="Z214" i="1"/>
  <c r="AA214" i="1"/>
  <c r="J213" i="1"/>
  <c r="AA213" i="1" l="1"/>
  <c r="Z213" i="1"/>
  <c r="Y213" i="1"/>
  <c r="X213" i="1"/>
  <c r="W213" i="1"/>
  <c r="J212" i="1"/>
  <c r="Z212" i="1" s="1"/>
  <c r="AA211" i="1"/>
  <c r="J211" i="1"/>
  <c r="W211" i="1" s="1"/>
  <c r="AA212" i="1" l="1"/>
  <c r="X211" i="1"/>
  <c r="Y211" i="1"/>
  <c r="Z211" i="1"/>
  <c r="W212" i="1"/>
  <c r="X212" i="1"/>
  <c r="Y212" i="1"/>
  <c r="J210" i="1"/>
  <c r="J209" i="1"/>
  <c r="Z209" i="1" l="1"/>
  <c r="Y209" i="1"/>
  <c r="AA209" i="1"/>
  <c r="X209" i="1"/>
  <c r="W209" i="1"/>
  <c r="Y210" i="1"/>
  <c r="AA210" i="1"/>
  <c r="Z210" i="1"/>
  <c r="X210" i="1"/>
  <c r="W210" i="1"/>
  <c r="J208" i="1"/>
  <c r="AA208" i="1" s="1"/>
  <c r="J207" i="1"/>
  <c r="Z207" i="1" s="1"/>
  <c r="AA207" i="1" l="1"/>
  <c r="W208" i="1"/>
  <c r="X208" i="1"/>
  <c r="W207" i="1"/>
  <c r="Y208" i="1"/>
  <c r="X207" i="1"/>
  <c r="Z208" i="1"/>
  <c r="Y207" i="1"/>
  <c r="J206" i="1"/>
  <c r="Z206" i="1" s="1"/>
  <c r="AA206" i="1" l="1"/>
  <c r="Y206" i="1"/>
  <c r="W206" i="1"/>
  <c r="X206" i="1"/>
  <c r="W205" i="1"/>
  <c r="AA205" i="1"/>
  <c r="Z205" i="1"/>
  <c r="Y205" i="1"/>
  <c r="J205" i="1"/>
  <c r="X205" i="1" s="1"/>
  <c r="J204" i="1"/>
  <c r="Z204" i="1" s="1"/>
  <c r="X204" i="1" l="1"/>
  <c r="AA204" i="1"/>
  <c r="Y204" i="1"/>
  <c r="J203" i="1"/>
  <c r="W203" i="1" s="1"/>
  <c r="X203" i="1" l="1"/>
  <c r="Z203" i="1"/>
  <c r="Y203" i="1"/>
  <c r="AA203" i="1"/>
  <c r="J202" i="1"/>
  <c r="Y202" i="1" s="1"/>
  <c r="AA202" i="1" l="1"/>
  <c r="Z202" i="1"/>
  <c r="W202" i="1"/>
  <c r="X202" i="1"/>
  <c r="J201" i="1"/>
  <c r="AA201" i="1" s="1"/>
  <c r="W201" i="1" l="1"/>
  <c r="X201" i="1"/>
  <c r="Y201" i="1"/>
  <c r="Z201" i="1"/>
  <c r="J200" i="1"/>
  <c r="AA200" i="1" s="1"/>
  <c r="W200" i="1" l="1"/>
  <c r="X200" i="1"/>
  <c r="Y200" i="1"/>
  <c r="Z200" i="1"/>
  <c r="J199" i="1"/>
  <c r="AA199" i="1" s="1"/>
  <c r="W199" i="1" l="1"/>
  <c r="X199" i="1"/>
  <c r="Y199" i="1"/>
  <c r="Z199" i="1"/>
  <c r="J198" i="1"/>
  <c r="AA198" i="1" s="1"/>
  <c r="W198" i="1" l="1"/>
  <c r="X198" i="1"/>
  <c r="Y198" i="1"/>
  <c r="Z198" i="1"/>
  <c r="J197" i="1"/>
  <c r="AA197" i="1" s="1"/>
  <c r="W197" i="1" l="1"/>
  <c r="X197" i="1"/>
  <c r="Y197" i="1"/>
  <c r="Z197" i="1"/>
  <c r="W196" i="1"/>
  <c r="AA196" i="1"/>
  <c r="Z196" i="1"/>
  <c r="Y196" i="1"/>
  <c r="J196" i="1"/>
  <c r="X196" i="1" s="1"/>
  <c r="J195" i="1" l="1"/>
  <c r="AA195" i="1" s="1"/>
  <c r="X195" i="1" l="1"/>
  <c r="W195" i="1"/>
  <c r="Y195" i="1"/>
  <c r="Z195" i="1"/>
  <c r="AA194" i="1"/>
  <c r="Z194" i="1"/>
  <c r="Y194" i="1"/>
  <c r="X194" i="1"/>
  <c r="J194" i="1"/>
  <c r="W194" i="1" s="1"/>
  <c r="J193" i="1"/>
  <c r="Y193" i="1" s="1"/>
  <c r="J192" i="1"/>
  <c r="AA192" i="1" s="1"/>
  <c r="J191" i="1"/>
  <c r="Y191" i="1" s="1"/>
  <c r="J190" i="1"/>
  <c r="W190" i="1" s="1"/>
  <c r="Z190" i="1" l="1"/>
  <c r="AA190" i="1"/>
  <c r="AA191" i="1"/>
  <c r="Z191" i="1"/>
  <c r="X190" i="1"/>
  <c r="Y190" i="1"/>
  <c r="AA193" i="1"/>
  <c r="W193" i="1"/>
  <c r="W192" i="1"/>
  <c r="Z193" i="1"/>
  <c r="Y192" i="1"/>
  <c r="X193" i="1"/>
  <c r="X192" i="1"/>
  <c r="W191" i="1"/>
  <c r="X191" i="1"/>
  <c r="Z192" i="1"/>
  <c r="J189" i="1"/>
  <c r="X189" i="1" s="1"/>
  <c r="W189" i="1" l="1"/>
  <c r="Y189" i="1"/>
  <c r="Z189" i="1"/>
  <c r="AA189" i="1"/>
  <c r="AA188" i="1"/>
  <c r="Z188" i="1"/>
  <c r="Y188" i="1"/>
  <c r="X188" i="1"/>
  <c r="J188" i="1"/>
  <c r="W188" i="1" s="1"/>
  <c r="J187" i="1" l="1"/>
  <c r="AA187" i="1" s="1"/>
  <c r="J186" i="1"/>
  <c r="Y186" i="1" s="1"/>
  <c r="J185" i="1"/>
  <c r="W185" i="1" s="1"/>
  <c r="J184" i="1"/>
  <c r="AA184" i="1" s="1"/>
  <c r="Y185" i="1" l="1"/>
  <c r="X185" i="1"/>
  <c r="Z185" i="1"/>
  <c r="AA185" i="1"/>
  <c r="Z186" i="1"/>
  <c r="AA186" i="1"/>
  <c r="W186" i="1"/>
  <c r="W187" i="1"/>
  <c r="X187" i="1"/>
  <c r="Z187" i="1"/>
  <c r="Y187" i="1"/>
  <c r="X186" i="1"/>
  <c r="W184" i="1"/>
  <c r="X184" i="1"/>
  <c r="Y184" i="1"/>
  <c r="Z184" i="1"/>
  <c r="J183" i="1"/>
  <c r="AA183" i="1" s="1"/>
  <c r="W183" i="1"/>
  <c r="Z183" i="1" l="1"/>
  <c r="Y183" i="1"/>
  <c r="X183" i="1"/>
  <c r="J182" i="1"/>
  <c r="X182" i="1" s="1"/>
  <c r="Y182" i="1" l="1"/>
  <c r="Z182" i="1"/>
  <c r="AA182" i="1"/>
  <c r="W182" i="1"/>
  <c r="AA181" i="1"/>
  <c r="Z181" i="1"/>
  <c r="Y181" i="1"/>
  <c r="X181" i="1"/>
  <c r="J181" i="1"/>
  <c r="W181" i="1" s="1"/>
  <c r="J180" i="1"/>
  <c r="AA180" i="1" s="1"/>
  <c r="J179" i="1"/>
  <c r="Z179" i="1" s="1"/>
  <c r="J178" i="1"/>
  <c r="Z178" i="1" s="1"/>
  <c r="J177" i="1"/>
  <c r="AA177" i="1" s="1"/>
  <c r="X177" i="1" l="1"/>
  <c r="AA178" i="1"/>
  <c r="W178" i="1"/>
  <c r="AA179" i="1"/>
  <c r="Y177" i="1"/>
  <c r="Z177" i="1"/>
  <c r="W177" i="1"/>
  <c r="W180" i="1"/>
  <c r="X180" i="1"/>
  <c r="W179" i="1"/>
  <c r="Y180" i="1"/>
  <c r="X178" i="1"/>
  <c r="X179" i="1"/>
  <c r="Z180" i="1"/>
  <c r="Y178" i="1"/>
  <c r="Y179" i="1"/>
  <c r="J176" i="1"/>
  <c r="W176" i="1" l="1"/>
  <c r="AA176" i="1"/>
  <c r="Z176" i="1"/>
  <c r="Y176" i="1"/>
  <c r="X176" i="1"/>
  <c r="J175" i="1"/>
  <c r="AA175" i="1" s="1"/>
  <c r="AA174" i="1"/>
  <c r="Z174" i="1"/>
  <c r="J174" i="1"/>
  <c r="Y174" i="1" s="1"/>
  <c r="W175" i="1" l="1"/>
  <c r="X174" i="1"/>
  <c r="Z175" i="1"/>
  <c r="Y175" i="1"/>
  <c r="X175" i="1"/>
  <c r="J173" i="1"/>
  <c r="X173" i="1" s="1"/>
  <c r="Y173" i="1" l="1"/>
  <c r="Z173" i="1"/>
  <c r="AA173" i="1"/>
  <c r="W173" i="1"/>
  <c r="AA171" i="1"/>
  <c r="Z171" i="1"/>
  <c r="Y171" i="1"/>
  <c r="X171" i="1"/>
  <c r="J171" i="1"/>
  <c r="W171" i="1" s="1"/>
  <c r="J170" i="1" l="1"/>
  <c r="Y170" i="1" s="1"/>
  <c r="Z170" i="1" l="1"/>
  <c r="AA170" i="1"/>
  <c r="W170" i="1"/>
  <c r="X170" i="1"/>
  <c r="J169" i="1"/>
  <c r="AA169" i="1" s="1"/>
  <c r="W169" i="1" l="1"/>
  <c r="X169" i="1"/>
  <c r="Y169" i="1"/>
  <c r="Z169" i="1"/>
  <c r="J168" i="1"/>
  <c r="X168" i="1" s="1"/>
  <c r="J167" i="1"/>
  <c r="Z167" i="1" s="1"/>
  <c r="J166" i="1"/>
  <c r="AA166" i="1" s="1"/>
  <c r="Y168" i="1" l="1"/>
  <c r="AA168" i="1"/>
  <c r="Z168" i="1"/>
  <c r="Y167" i="1"/>
  <c r="W167" i="1"/>
  <c r="X167" i="1"/>
  <c r="W166" i="1"/>
  <c r="X166" i="1"/>
  <c r="Z166" i="1"/>
  <c r="W168" i="1"/>
  <c r="AA167" i="1"/>
  <c r="Y166" i="1"/>
  <c r="J165" i="1"/>
  <c r="Y165" i="1" s="1"/>
  <c r="J164" i="1"/>
  <c r="Z164" i="1" s="1"/>
  <c r="J163" i="1"/>
  <c r="X163" i="1" s="1"/>
  <c r="J162" i="1"/>
  <c r="AA162" i="1" s="1"/>
  <c r="W162" i="1" l="1"/>
  <c r="X162" i="1"/>
  <c r="AA163" i="1"/>
  <c r="Y162" i="1"/>
  <c r="Z162" i="1"/>
  <c r="Y163" i="1"/>
  <c r="AA164" i="1"/>
  <c r="Z163" i="1"/>
  <c r="W165" i="1"/>
  <c r="X165" i="1"/>
  <c r="Z165" i="1"/>
  <c r="W163" i="1"/>
  <c r="Y164" i="1"/>
  <c r="AA165" i="1"/>
  <c r="W164" i="1"/>
  <c r="X164" i="1"/>
  <c r="J161" i="1"/>
  <c r="AA161" i="1" s="1"/>
  <c r="W161" i="1" l="1"/>
  <c r="X161" i="1"/>
  <c r="Y161" i="1"/>
  <c r="Z161" i="1"/>
  <c r="J159" i="1"/>
  <c r="X159" i="1" s="1"/>
  <c r="J158" i="1"/>
  <c r="X158" i="1" s="1"/>
  <c r="Z158" i="1" l="1"/>
  <c r="AA158" i="1"/>
  <c r="W159" i="1"/>
  <c r="Y158" i="1"/>
  <c r="W158" i="1"/>
  <c r="AA159" i="1"/>
  <c r="Z159" i="1"/>
  <c r="Y159" i="1"/>
  <c r="J157" i="1"/>
  <c r="W157" i="1" s="1"/>
  <c r="Z157" i="1" l="1"/>
  <c r="AA157" i="1"/>
  <c r="X157" i="1"/>
  <c r="Y157" i="1"/>
  <c r="J156" i="1"/>
  <c r="AA156" i="1" s="1"/>
  <c r="Y156" i="1" l="1"/>
  <c r="W156" i="1"/>
  <c r="X156" i="1"/>
  <c r="Z156" i="1"/>
  <c r="AA155" i="1"/>
  <c r="Z155" i="1"/>
  <c r="Y155" i="1"/>
  <c r="X155" i="1"/>
  <c r="J155" i="1"/>
  <c r="W155" i="1" s="1"/>
  <c r="J154" i="1" l="1"/>
  <c r="AA154" i="1" s="1"/>
  <c r="J153" i="1"/>
  <c r="Z153" i="1" s="1"/>
  <c r="Y154" i="1" l="1"/>
  <c r="W154" i="1"/>
  <c r="X154" i="1"/>
  <c r="Z154" i="1"/>
  <c r="W153" i="1"/>
  <c r="X153" i="1"/>
  <c r="AA153" i="1"/>
  <c r="Y153" i="1"/>
  <c r="J152" i="1"/>
  <c r="AA152" i="1" s="1"/>
  <c r="J151" i="1"/>
  <c r="Y151" i="1" s="1"/>
  <c r="J150" i="1"/>
  <c r="W150" i="1" s="1"/>
  <c r="J149" i="1"/>
  <c r="AA149" i="1" s="1"/>
  <c r="J148" i="1"/>
  <c r="AA148" i="1" s="1"/>
  <c r="Y150" i="1" l="1"/>
  <c r="AA150" i="1"/>
  <c r="X150" i="1"/>
  <c r="Z150" i="1"/>
  <c r="AA151" i="1"/>
  <c r="Z151" i="1"/>
  <c r="X149" i="1"/>
  <c r="Y152" i="1"/>
  <c r="W149" i="1"/>
  <c r="Y149" i="1"/>
  <c r="Z149" i="1"/>
  <c r="Z152" i="1"/>
  <c r="W148" i="1"/>
  <c r="W152" i="1"/>
  <c r="X148" i="1"/>
  <c r="X152" i="1"/>
  <c r="Y148" i="1"/>
  <c r="W151" i="1"/>
  <c r="Z148" i="1"/>
  <c r="X151" i="1"/>
  <c r="J147" i="1"/>
  <c r="AA147" i="1" s="1"/>
  <c r="J146" i="1"/>
  <c r="W146" i="1" s="1"/>
  <c r="Z147" i="1" l="1"/>
  <c r="Y147" i="1"/>
  <c r="W147" i="1"/>
  <c r="X147" i="1"/>
  <c r="X146" i="1"/>
  <c r="Y146" i="1"/>
  <c r="Z146" i="1"/>
  <c r="AA146" i="1"/>
  <c r="J145" i="1"/>
  <c r="Y145" i="1" s="1"/>
  <c r="J144" i="1"/>
  <c r="W144" i="1" s="1"/>
  <c r="X144" i="1" l="1"/>
  <c r="Y144" i="1"/>
  <c r="Z144" i="1"/>
  <c r="AA144" i="1"/>
  <c r="Z145" i="1"/>
  <c r="AA145" i="1"/>
  <c r="W145" i="1"/>
  <c r="X145" i="1"/>
  <c r="J143" i="1"/>
  <c r="AA143" i="1" s="1"/>
  <c r="J142" i="1"/>
  <c r="AA142" i="1" s="1"/>
  <c r="X143" i="1" l="1"/>
  <c r="X142" i="1"/>
  <c r="W143" i="1"/>
  <c r="Y143" i="1"/>
  <c r="Y142" i="1"/>
  <c r="W142" i="1"/>
  <c r="Z143" i="1"/>
  <c r="Z142" i="1"/>
  <c r="J141" i="1"/>
  <c r="AA141" i="1" s="1"/>
  <c r="W141" i="1" l="1"/>
  <c r="Y141" i="1"/>
  <c r="X141" i="1"/>
  <c r="Z141" i="1"/>
  <c r="J140" i="1"/>
  <c r="AA140" i="1" s="1"/>
  <c r="J139" i="1"/>
  <c r="Z139" i="1" s="1"/>
  <c r="AA139" i="1" l="1"/>
  <c r="W140" i="1"/>
  <c r="X140" i="1"/>
  <c r="W139" i="1"/>
  <c r="Y140" i="1"/>
  <c r="X139" i="1"/>
  <c r="Z140" i="1"/>
  <c r="Y139" i="1"/>
  <c r="J138" i="1" l="1"/>
  <c r="AA138" i="1" s="1"/>
  <c r="J137" i="1"/>
  <c r="W137" i="1" s="1"/>
  <c r="J136" i="1"/>
  <c r="Y136" i="1" s="1"/>
  <c r="J135" i="1"/>
  <c r="AA135" i="1" s="1"/>
  <c r="X137" i="1" l="1"/>
  <c r="Z137" i="1"/>
  <c r="AA137" i="1"/>
  <c r="W136" i="1"/>
  <c r="Y138" i="1"/>
  <c r="AA136" i="1"/>
  <c r="W135" i="1"/>
  <c r="X135" i="1"/>
  <c r="W138" i="1"/>
  <c r="X138" i="1"/>
  <c r="Y135" i="1"/>
  <c r="Y137" i="1"/>
  <c r="Z138" i="1"/>
  <c r="X136" i="1"/>
  <c r="Z135" i="1"/>
  <c r="Z136" i="1"/>
  <c r="J134" i="1"/>
  <c r="X134" i="1" s="1"/>
  <c r="J133" i="1"/>
  <c r="W133" i="1" s="1"/>
  <c r="J132" i="1"/>
  <c r="Z132" i="1" s="1"/>
  <c r="J131" i="1"/>
  <c r="Z131" i="1" s="1"/>
  <c r="X133" i="1" l="1"/>
  <c r="AA133" i="1"/>
  <c r="Y133" i="1"/>
  <c r="Z133" i="1"/>
  <c r="W132" i="1"/>
  <c r="AA131" i="1"/>
  <c r="Y134" i="1"/>
  <c r="Z134" i="1"/>
  <c r="X131" i="1"/>
  <c r="AA134" i="1"/>
  <c r="X132" i="1"/>
  <c r="AA132" i="1"/>
  <c r="W134" i="1"/>
  <c r="Y132" i="1"/>
  <c r="W131" i="1"/>
  <c r="Y131" i="1"/>
  <c r="J130" i="1"/>
  <c r="Y130" i="1" s="1"/>
  <c r="J129" i="1"/>
  <c r="AA129" i="1" s="1"/>
  <c r="W129" i="1" l="1"/>
  <c r="X130" i="1"/>
  <c r="W130" i="1"/>
  <c r="Y129" i="1"/>
  <c r="Z129" i="1"/>
  <c r="X129" i="1"/>
  <c r="AA130" i="1"/>
  <c r="Z130" i="1"/>
  <c r="J128" i="1"/>
  <c r="AA128" i="1" s="1"/>
  <c r="Z128" i="1" l="1"/>
  <c r="W128" i="1"/>
  <c r="Y128" i="1"/>
  <c r="X128" i="1"/>
  <c r="AA127" i="1"/>
  <c r="Z127" i="1"/>
  <c r="Y127" i="1"/>
  <c r="X127" i="1"/>
  <c r="J127" i="1"/>
  <c r="W127" i="1" s="1"/>
  <c r="J126" i="1" l="1"/>
  <c r="AA126" i="1" s="1"/>
  <c r="J125" i="1"/>
  <c r="Y125" i="1" s="1"/>
  <c r="AA125" i="1" l="1"/>
  <c r="Z125" i="1"/>
  <c r="W125" i="1"/>
  <c r="W126" i="1"/>
  <c r="X126" i="1"/>
  <c r="Z126" i="1"/>
  <c r="Y126" i="1"/>
  <c r="X125" i="1"/>
  <c r="J124" i="1"/>
  <c r="Y124" i="1" s="1"/>
  <c r="J123" i="1"/>
  <c r="W123" i="1" s="1"/>
  <c r="J122" i="1"/>
  <c r="AA122" i="1" s="1"/>
  <c r="J121" i="1"/>
  <c r="AA121" i="1" s="1"/>
  <c r="J120" i="1"/>
  <c r="Y120" i="1" s="1"/>
  <c r="Y123" i="1" l="1"/>
  <c r="W120" i="1"/>
  <c r="Z120" i="1"/>
  <c r="AA120" i="1"/>
  <c r="X123" i="1"/>
  <c r="Z123" i="1"/>
  <c r="AA123" i="1"/>
  <c r="Z124" i="1"/>
  <c r="AA124" i="1"/>
  <c r="W122" i="1"/>
  <c r="W124" i="1"/>
  <c r="W121" i="1"/>
  <c r="Y122" i="1"/>
  <c r="X121" i="1"/>
  <c r="Y121" i="1"/>
  <c r="X124" i="1"/>
  <c r="X122" i="1"/>
  <c r="Z122" i="1"/>
  <c r="X120" i="1"/>
  <c r="Z121" i="1"/>
  <c r="AA119" i="1"/>
  <c r="Z119" i="1"/>
  <c r="Y119" i="1"/>
  <c r="X119" i="1"/>
  <c r="J119" i="1"/>
  <c r="W119" i="1" s="1"/>
  <c r="J118" i="1"/>
  <c r="AA118" i="1" s="1"/>
  <c r="Y118" i="1" l="1"/>
  <c r="X118" i="1"/>
  <c r="W118" i="1"/>
  <c r="Z118" i="1"/>
  <c r="J117" i="1"/>
  <c r="W117" i="1" s="1"/>
  <c r="X117" i="1" l="1"/>
  <c r="Z117" i="1"/>
  <c r="Y117" i="1"/>
  <c r="AA117" i="1"/>
  <c r="AA116" i="1"/>
  <c r="Z116" i="1"/>
  <c r="Y116" i="1"/>
  <c r="X116" i="1"/>
  <c r="J116" i="1"/>
  <c r="W116" i="1" s="1"/>
  <c r="J115" i="1" l="1"/>
  <c r="W115" i="1" s="1"/>
  <c r="AA115" i="1" l="1"/>
  <c r="Z115" i="1"/>
  <c r="Y115" i="1"/>
  <c r="X115" i="1"/>
  <c r="W114" i="1"/>
  <c r="X114" i="1"/>
  <c r="Y114" i="1"/>
  <c r="Z114" i="1"/>
  <c r="AA114" i="1"/>
  <c r="J113" i="1"/>
  <c r="AA113" i="1" s="1"/>
  <c r="W113" i="1" l="1"/>
  <c r="X113" i="1"/>
  <c r="Y113" i="1"/>
  <c r="Z113" i="1"/>
  <c r="AA112" i="1"/>
  <c r="Z112" i="1"/>
  <c r="Y112" i="1"/>
  <c r="X112" i="1"/>
  <c r="J112" i="1"/>
  <c r="W112" i="1" s="1"/>
  <c r="J111" i="1"/>
  <c r="AA111" i="1" s="1"/>
  <c r="J110" i="1"/>
  <c r="AA110" i="1" s="1"/>
  <c r="W111" i="1" l="1"/>
  <c r="X111" i="1"/>
  <c r="Y111" i="1"/>
  <c r="Z111" i="1"/>
  <c r="W110" i="1"/>
  <c r="Y110" i="1"/>
  <c r="X110" i="1"/>
  <c r="Z110" i="1"/>
  <c r="J109" i="1"/>
  <c r="AA109" i="1" s="1"/>
  <c r="J108" i="1"/>
  <c r="Y108" i="1" s="1"/>
  <c r="AA108" i="1" l="1"/>
  <c r="Z108" i="1"/>
  <c r="W109" i="1"/>
  <c r="W108" i="1"/>
  <c r="Y109" i="1"/>
  <c r="Z109" i="1"/>
  <c r="X109" i="1"/>
  <c r="X108" i="1"/>
  <c r="J107" i="1"/>
  <c r="Y107" i="1" s="1"/>
  <c r="Z107" i="1" l="1"/>
  <c r="AA107" i="1"/>
  <c r="W107" i="1"/>
  <c r="X107" i="1"/>
  <c r="J106" i="1"/>
  <c r="AA106" i="1" s="1"/>
  <c r="X106" i="1" l="1"/>
  <c r="W106" i="1"/>
  <c r="Z106" i="1"/>
  <c r="Y106" i="1"/>
  <c r="AA105" i="1"/>
  <c r="Z105" i="1"/>
  <c r="Y105" i="1"/>
  <c r="X105" i="1"/>
  <c r="J105" i="1"/>
  <c r="W105" i="1" s="1"/>
  <c r="J104" i="1" l="1"/>
  <c r="AA104" i="1" s="1"/>
  <c r="Y104" i="1" l="1"/>
  <c r="W104" i="1"/>
  <c r="X104" i="1"/>
  <c r="Z104" i="1"/>
  <c r="AA103" i="1"/>
  <c r="Z103" i="1"/>
  <c r="Y103" i="1"/>
  <c r="X103" i="1"/>
  <c r="J103" i="1"/>
  <c r="W103" i="1" s="1"/>
  <c r="J102" i="1" l="1"/>
  <c r="AA102" i="1" s="1"/>
  <c r="X102" i="1" l="1"/>
  <c r="W102" i="1"/>
  <c r="Y102" i="1"/>
  <c r="Z102" i="1"/>
  <c r="AA101" i="1"/>
  <c r="Z101" i="1"/>
  <c r="Y101" i="1"/>
  <c r="X101" i="1"/>
  <c r="J101" i="1"/>
  <c r="W101" i="1" s="1"/>
  <c r="J100" i="1" l="1"/>
  <c r="AA100" i="1" s="1"/>
  <c r="Y100" i="1" l="1"/>
  <c r="W100" i="1"/>
  <c r="X100" i="1"/>
  <c r="Z100" i="1"/>
  <c r="W99" i="1"/>
  <c r="AA99" i="1"/>
  <c r="Z99" i="1"/>
  <c r="Y99" i="1"/>
  <c r="J99" i="1"/>
  <c r="X99" i="1" s="1"/>
  <c r="J98" i="1" l="1"/>
  <c r="Y98" i="1" s="1"/>
  <c r="Z98" i="1" l="1"/>
  <c r="AA98" i="1"/>
  <c r="W98" i="1"/>
  <c r="X98" i="1"/>
  <c r="J96" i="1"/>
  <c r="J95" i="1"/>
  <c r="J97" i="1"/>
  <c r="X95" i="1" l="1"/>
  <c r="W95" i="1"/>
  <c r="X97" i="1"/>
  <c r="AA97" i="1"/>
  <c r="Y97" i="1"/>
  <c r="Z97" i="1"/>
  <c r="W97" i="1"/>
  <c r="AA96" i="1"/>
  <c r="Z96" i="1"/>
  <c r="X96" i="1"/>
  <c r="Y96" i="1"/>
  <c r="W96" i="1"/>
  <c r="AA95" i="1"/>
  <c r="Z95" i="1"/>
  <c r="Y95" i="1"/>
  <c r="J93" i="1" l="1"/>
  <c r="W93" i="1" l="1"/>
  <c r="X93" i="1"/>
  <c r="AA93" i="1"/>
  <c r="Z93" i="1"/>
  <c r="Y93" i="1"/>
  <c r="J91" i="1"/>
  <c r="X91" i="1" l="1"/>
  <c r="W91" i="1"/>
  <c r="J92" i="1"/>
  <c r="W92" i="1" l="1"/>
  <c r="X92" i="1"/>
  <c r="Z92" i="1"/>
  <c r="Y92" i="1"/>
  <c r="AA92" i="1"/>
  <c r="Y91" i="1"/>
  <c r="Z91" i="1"/>
  <c r="AA91" i="1"/>
  <c r="J90" i="1"/>
  <c r="AA90" i="1" s="1"/>
  <c r="X90" i="1" l="1"/>
  <c r="W90" i="1"/>
  <c r="Z90" i="1"/>
  <c r="Y90" i="1"/>
  <c r="J88" i="1"/>
  <c r="AA88" i="1" s="1"/>
  <c r="J87" i="1"/>
  <c r="Y87" i="1" s="1"/>
  <c r="J86" i="1"/>
  <c r="X86" i="1" s="1"/>
  <c r="AA87" i="1" l="1"/>
  <c r="Z87" i="1"/>
  <c r="X88" i="1"/>
  <c r="W87" i="1"/>
  <c r="AA86" i="1"/>
  <c r="W86" i="1"/>
  <c r="X87" i="1"/>
  <c r="Z86" i="1"/>
  <c r="Y86" i="1"/>
  <c r="Y88" i="1"/>
  <c r="Z88" i="1"/>
  <c r="W88" i="1"/>
  <c r="J85" i="1"/>
  <c r="W85" i="1" s="1"/>
  <c r="J84" i="1"/>
  <c r="Z84" i="1" s="1"/>
  <c r="AA85" i="1" l="1"/>
  <c r="Y84" i="1"/>
  <c r="X84" i="1"/>
  <c r="W84" i="1"/>
  <c r="Z85" i="1"/>
  <c r="AA84" i="1"/>
  <c r="Y85" i="1"/>
  <c r="X85" i="1"/>
  <c r="J83" i="1"/>
  <c r="X83" i="1" s="1"/>
  <c r="J82" i="1"/>
  <c r="W82" i="1" s="1"/>
  <c r="Z83" i="1" l="1"/>
  <c r="W83" i="1"/>
  <c r="Z82" i="1"/>
  <c r="Y82" i="1"/>
  <c r="X82" i="1"/>
  <c r="AA82" i="1"/>
  <c r="AA83" i="1"/>
  <c r="Y83" i="1"/>
  <c r="J81" i="1"/>
  <c r="Z81" i="1" s="1"/>
  <c r="AA81" i="1" l="1"/>
  <c r="X81" i="1"/>
  <c r="W81" i="1"/>
  <c r="Y81" i="1"/>
  <c r="J80" i="1"/>
  <c r="X80" i="1" l="1"/>
  <c r="W80" i="1"/>
  <c r="AA80" i="1"/>
  <c r="Y80" i="1"/>
  <c r="Z80" i="1"/>
  <c r="Y79" i="1"/>
  <c r="Z79" i="1"/>
  <c r="AA79" i="1"/>
  <c r="J79" i="1"/>
  <c r="W79" i="1" l="1"/>
  <c r="X79" i="1"/>
  <c r="J78" i="1"/>
  <c r="Z78" i="1" s="1"/>
  <c r="W78" i="1" l="1"/>
  <c r="X78" i="1"/>
  <c r="Y78" i="1"/>
  <c r="AA78" i="1"/>
  <c r="J77" i="1"/>
  <c r="W77" i="1" s="1"/>
  <c r="AA77" i="1" l="1"/>
  <c r="Z77" i="1"/>
  <c r="Y77" i="1"/>
  <c r="X77" i="1"/>
  <c r="J76" i="1"/>
  <c r="J75" i="1"/>
  <c r="AA76" i="1" l="1"/>
  <c r="X76" i="1"/>
  <c r="Y76" i="1"/>
  <c r="W76" i="1"/>
  <c r="Z76" i="1"/>
  <c r="Y75" i="1"/>
  <c r="W75" i="1"/>
  <c r="AA75" i="1"/>
  <c r="Z75" i="1"/>
  <c r="X75" i="1"/>
  <c r="J74" i="1"/>
  <c r="AA74" i="1" s="1"/>
  <c r="J73" i="1"/>
  <c r="AA73" i="1" s="1"/>
  <c r="J72" i="1"/>
  <c r="Y72" i="1" s="1"/>
  <c r="Z72" i="1" l="1"/>
  <c r="AA72" i="1"/>
  <c r="Z74" i="1"/>
  <c r="Y73" i="1"/>
  <c r="W74" i="1"/>
  <c r="X72" i="1"/>
  <c r="X74" i="1"/>
  <c r="W73" i="1"/>
  <c r="Y74" i="1"/>
  <c r="X73" i="1"/>
  <c r="W72" i="1"/>
  <c r="Z73" i="1"/>
  <c r="J71" i="1"/>
  <c r="W71" i="1" s="1"/>
  <c r="AA71" i="1" l="1"/>
  <c r="Z71" i="1"/>
  <c r="X71" i="1"/>
  <c r="Y71" i="1"/>
  <c r="AA70" i="1"/>
  <c r="Z70" i="1"/>
  <c r="Y70" i="1"/>
  <c r="X70" i="1"/>
  <c r="J70" i="1"/>
  <c r="W70" i="1" s="1"/>
  <c r="J69" i="1" l="1"/>
  <c r="AA69" i="1" s="1"/>
  <c r="J68" i="1"/>
  <c r="Y68" i="1" s="1"/>
  <c r="W68" i="1" l="1"/>
  <c r="X68" i="1"/>
  <c r="Z69" i="1"/>
  <c r="W69" i="1"/>
  <c r="Z68" i="1"/>
  <c r="AA68" i="1"/>
  <c r="X69" i="1"/>
  <c r="Y69" i="1"/>
  <c r="J67" i="1"/>
  <c r="Z67" i="1" s="1"/>
  <c r="J66" i="1"/>
  <c r="W66" i="1" s="1"/>
  <c r="X66" i="1" l="1"/>
  <c r="Y66" i="1"/>
  <c r="AA67" i="1"/>
  <c r="Z66" i="1"/>
  <c r="AA66" i="1"/>
  <c r="W67" i="1"/>
  <c r="X67" i="1"/>
  <c r="Y67" i="1"/>
  <c r="J65" i="1"/>
  <c r="AA65" i="1" s="1"/>
  <c r="X65" i="1" l="1"/>
  <c r="Z65" i="1"/>
  <c r="W65" i="1"/>
  <c r="Y65" i="1"/>
  <c r="W64" i="1"/>
  <c r="AA64" i="1"/>
  <c r="Z64" i="1"/>
  <c r="Y64" i="1"/>
  <c r="J64" i="1"/>
  <c r="X64" i="1" s="1"/>
  <c r="J62" i="1" l="1"/>
  <c r="X62" i="1" s="1"/>
  <c r="J61" i="1"/>
  <c r="Z61" i="1" s="1"/>
  <c r="J60" i="1"/>
  <c r="AA60" i="1" s="1"/>
  <c r="J63" i="1"/>
  <c r="AA63" i="1" s="1"/>
  <c r="J59" i="1"/>
  <c r="Y59" i="1" s="1"/>
  <c r="J58" i="1"/>
  <c r="X58" i="1" s="1"/>
  <c r="W58" i="1" l="1"/>
  <c r="AA58" i="1"/>
  <c r="Z62" i="1"/>
  <c r="AA61" i="1"/>
  <c r="Z58" i="1"/>
  <c r="Y58" i="1"/>
  <c r="Y61" i="1"/>
  <c r="X61" i="1"/>
  <c r="W61" i="1"/>
  <c r="Y63" i="1"/>
  <c r="Z60" i="1"/>
  <c r="Y60" i="1"/>
  <c r="X60" i="1"/>
  <c r="W60" i="1"/>
  <c r="Y62" i="1"/>
  <c r="W62" i="1"/>
  <c r="Z63" i="1"/>
  <c r="W63" i="1"/>
  <c r="X63" i="1"/>
  <c r="Z59" i="1"/>
  <c r="X59" i="1"/>
  <c r="W59" i="1"/>
  <c r="AA59" i="1"/>
  <c r="W57" i="1"/>
  <c r="J57" i="1"/>
  <c r="X57" i="1" s="1"/>
  <c r="Z57" i="1" l="1"/>
  <c r="AA57" i="1"/>
  <c r="Y57" i="1"/>
  <c r="AA56" i="1"/>
  <c r="Z56" i="1"/>
  <c r="Y56" i="1"/>
  <c r="X56" i="1"/>
  <c r="W56" i="1"/>
  <c r="J56" i="1"/>
  <c r="J55" i="1" l="1"/>
  <c r="AA55" i="1" s="1"/>
  <c r="X55" i="1" l="1"/>
  <c r="Y55" i="1"/>
  <c r="W55" i="1"/>
  <c r="Z55" i="1"/>
  <c r="J54" i="1"/>
  <c r="Z54" i="1" s="1"/>
  <c r="W53" i="1"/>
  <c r="X53" i="1"/>
  <c r="Y53" i="1"/>
  <c r="J53" i="1"/>
  <c r="Z53" i="1" s="1"/>
  <c r="Y54" i="1" l="1"/>
  <c r="AA53" i="1"/>
  <c r="W54" i="1"/>
  <c r="X54" i="1"/>
  <c r="AA54" i="1"/>
  <c r="AA52" i="1"/>
  <c r="Z52" i="1"/>
  <c r="Y52" i="1"/>
  <c r="J52" i="1"/>
  <c r="X52" i="1" s="1"/>
  <c r="J51" i="1"/>
  <c r="Z51" i="1" s="1"/>
  <c r="W51" i="1" l="1"/>
  <c r="X51" i="1"/>
  <c r="AA51" i="1"/>
  <c r="Y51" i="1"/>
  <c r="W52" i="1"/>
  <c r="J50" i="1"/>
  <c r="Z50" i="1" s="1"/>
  <c r="J49" i="1"/>
  <c r="W49" i="1" s="1"/>
  <c r="J48" i="1"/>
  <c r="Y48" i="1" s="1"/>
  <c r="J47" i="1"/>
  <c r="Y47" i="1" s="1"/>
  <c r="J46" i="1"/>
  <c r="W46" i="1" s="1"/>
  <c r="J45" i="1"/>
  <c r="AA45" i="1" s="1"/>
  <c r="AA49" i="1" l="1"/>
  <c r="Z48" i="1"/>
  <c r="Y50" i="1"/>
  <c r="X50" i="1"/>
  <c r="AA48" i="1"/>
  <c r="W50" i="1"/>
  <c r="Z46" i="1"/>
  <c r="X46" i="1"/>
  <c r="W48" i="1"/>
  <c r="Y49" i="1"/>
  <c r="W47" i="1"/>
  <c r="X48" i="1"/>
  <c r="AA50" i="1"/>
  <c r="Z47" i="1"/>
  <c r="X47" i="1"/>
  <c r="AA46" i="1"/>
  <c r="Y46" i="1"/>
  <c r="Z49" i="1"/>
  <c r="AA47" i="1"/>
  <c r="X49" i="1"/>
  <c r="W45" i="1"/>
  <c r="X45" i="1"/>
  <c r="Y45" i="1"/>
  <c r="Z45" i="1"/>
  <c r="J44" i="1"/>
  <c r="W44" i="1" s="1"/>
  <c r="Z44" i="1" l="1"/>
  <c r="AA44" i="1"/>
  <c r="X44" i="1"/>
  <c r="Y44" i="1"/>
  <c r="AA43" i="1"/>
  <c r="Z43" i="1"/>
  <c r="Y43" i="1"/>
  <c r="X43" i="1"/>
  <c r="J43" i="1"/>
  <c r="W43" i="1" s="1"/>
  <c r="J42" i="1" l="1"/>
  <c r="AA42" i="1" s="1"/>
  <c r="Y42" i="1" l="1"/>
  <c r="W42" i="1"/>
  <c r="X42" i="1"/>
  <c r="Z42" i="1"/>
  <c r="J41" i="1"/>
  <c r="Y41" i="1" s="1"/>
  <c r="Z41" i="1" l="1"/>
  <c r="AA41" i="1"/>
  <c r="W41" i="1"/>
  <c r="X41" i="1"/>
  <c r="J40" i="1"/>
  <c r="Y40" i="1" s="1"/>
  <c r="X40" i="1" l="1"/>
  <c r="Z40" i="1"/>
  <c r="AA40" i="1"/>
  <c r="W40" i="1"/>
  <c r="J39" i="1"/>
  <c r="X39" i="1" l="1"/>
  <c r="Z39" i="1"/>
  <c r="AA39" i="1"/>
  <c r="W39" i="1"/>
  <c r="Y39" i="1"/>
  <c r="J38" i="1"/>
  <c r="Z38" i="1" l="1"/>
  <c r="Y38" i="1"/>
  <c r="X38" i="1"/>
  <c r="W38" i="1"/>
  <c r="AA38" i="1"/>
  <c r="J37" i="1"/>
  <c r="J36" i="1"/>
  <c r="W36" i="1" l="1"/>
  <c r="AA36" i="1"/>
  <c r="Z36" i="1"/>
  <c r="Y36" i="1"/>
  <c r="Y37" i="1"/>
  <c r="X37" i="1"/>
  <c r="AA37" i="1"/>
  <c r="W37" i="1"/>
  <c r="Z37" i="1"/>
  <c r="J35" i="1"/>
  <c r="J34" i="1"/>
  <c r="Y34" i="1" l="1"/>
  <c r="X34" i="1"/>
  <c r="AA34" i="1"/>
  <c r="W34" i="1"/>
  <c r="Z34" i="1"/>
  <c r="W35" i="1"/>
  <c r="Y35" i="1"/>
  <c r="Z35" i="1"/>
  <c r="AA35" i="1"/>
  <c r="X35" i="1"/>
  <c r="J33" i="1"/>
  <c r="Y33" i="1" l="1"/>
  <c r="X33" i="1"/>
  <c r="Z33" i="1"/>
  <c r="AA33" i="1"/>
  <c r="W33" i="1"/>
  <c r="J32" i="1"/>
  <c r="Y32" i="1" l="1"/>
  <c r="Z32" i="1"/>
  <c r="X32" i="1"/>
  <c r="AA32" i="1"/>
  <c r="W32" i="1"/>
  <c r="J31" i="1"/>
  <c r="Z31" i="1" l="1"/>
  <c r="W31" i="1"/>
  <c r="Y31" i="1"/>
  <c r="X31" i="1"/>
  <c r="AA31" i="1"/>
  <c r="J30" i="1"/>
  <c r="J29" i="1"/>
  <c r="X29" i="1" l="1"/>
  <c r="W29" i="1"/>
  <c r="Y29" i="1"/>
  <c r="Z29" i="1"/>
  <c r="AA29" i="1"/>
  <c r="Z30" i="1"/>
  <c r="AA30" i="1"/>
  <c r="W30" i="1"/>
  <c r="X30" i="1"/>
  <c r="Y30" i="1"/>
  <c r="J28" i="1"/>
  <c r="X28" i="1" l="1"/>
  <c r="Y28" i="1"/>
  <c r="AA28" i="1"/>
  <c r="Z28" i="1"/>
  <c r="W28" i="1"/>
  <c r="J27" i="1"/>
  <c r="AA27" i="1" l="1"/>
  <c r="Z27" i="1"/>
  <c r="W27" i="1"/>
  <c r="Y27" i="1"/>
  <c r="X27" i="1"/>
  <c r="J26" i="1"/>
  <c r="W26" i="1" l="1"/>
  <c r="Y26" i="1"/>
  <c r="Z26" i="1"/>
  <c r="X26" i="1"/>
  <c r="AA26" i="1"/>
  <c r="J25" i="1"/>
  <c r="Y25" i="1" l="1"/>
  <c r="Z25" i="1"/>
  <c r="AA25" i="1"/>
  <c r="W25" i="1"/>
  <c r="X25" i="1"/>
  <c r="J24" i="1"/>
  <c r="J23" i="1"/>
  <c r="J22" i="1"/>
  <c r="Z22" i="1" l="1"/>
  <c r="AA22" i="1"/>
  <c r="X22" i="1"/>
  <c r="Y22" i="1"/>
  <c r="W22" i="1"/>
  <c r="X23" i="1"/>
  <c r="Z23" i="1"/>
  <c r="AA23" i="1"/>
  <c r="W23" i="1"/>
  <c r="Y23" i="1"/>
  <c r="Y24" i="1"/>
  <c r="X24" i="1"/>
  <c r="Z24" i="1"/>
  <c r="AA24" i="1"/>
  <c r="W24" i="1"/>
  <c r="J21" i="1"/>
  <c r="W21" i="1" l="1"/>
  <c r="X21" i="1"/>
  <c r="AA21" i="1"/>
  <c r="Z21" i="1"/>
  <c r="Y21" i="1"/>
  <c r="J20" i="1"/>
  <c r="X20" i="1" l="1"/>
  <c r="Y20" i="1"/>
  <c r="AA20" i="1"/>
  <c r="W20" i="1"/>
  <c r="Z20" i="1"/>
  <c r="J19" i="1"/>
  <c r="W19" i="1" l="1"/>
  <c r="Y19" i="1"/>
  <c r="X19" i="1"/>
  <c r="AA19" i="1"/>
  <c r="Z19" i="1"/>
  <c r="J18" i="1"/>
  <c r="W18" i="1" l="1"/>
  <c r="Z18" i="1"/>
  <c r="Y18" i="1"/>
  <c r="X18" i="1"/>
  <c r="AA18" i="1"/>
  <c r="J17" i="1"/>
  <c r="Y17" i="1" l="1"/>
  <c r="Z17" i="1"/>
  <c r="X17" i="1"/>
  <c r="AA17" i="1"/>
  <c r="W17" i="1"/>
  <c r="J16" i="1"/>
  <c r="J15" i="1"/>
  <c r="J14" i="1"/>
  <c r="J13" i="1"/>
  <c r="Z14" i="1" l="1"/>
  <c r="X14" i="1"/>
  <c r="W14" i="1"/>
  <c r="Y14" i="1"/>
  <c r="AA14" i="1"/>
  <c r="Y16" i="1"/>
  <c r="X16" i="1"/>
  <c r="Z16" i="1"/>
  <c r="AA16" i="1"/>
  <c r="W16" i="1"/>
  <c r="Z15" i="1"/>
  <c r="X15" i="1"/>
  <c r="AA15" i="1"/>
  <c r="W15" i="1"/>
  <c r="Y15" i="1"/>
  <c r="Y13" i="1"/>
  <c r="X13" i="1"/>
  <c r="AA13" i="1"/>
  <c r="Z13" i="1"/>
  <c r="W13" i="1"/>
  <c r="J11" i="1"/>
  <c r="J12" i="1"/>
  <c r="AA11" i="1" l="1"/>
  <c r="W11" i="1"/>
  <c r="Y11" i="1"/>
  <c r="Z11" i="1"/>
  <c r="X11" i="1"/>
  <c r="X12" i="1"/>
  <c r="W12" i="1"/>
  <c r="AA12" i="1"/>
  <c r="Y12" i="1"/>
  <c r="Z12" i="1"/>
  <c r="J10" i="1"/>
  <c r="Z10" i="1" l="1"/>
  <c r="W10" i="1"/>
  <c r="Y10" i="1"/>
  <c r="X10" i="1"/>
  <c r="AA10" i="1"/>
  <c r="J8" i="1"/>
  <c r="Z8" i="1" s="1"/>
  <c r="W8" i="1" l="1"/>
  <c r="X8" i="1"/>
  <c r="AA8" i="1"/>
  <c r="Y8" i="1"/>
</calcChain>
</file>

<file path=xl/comments1.xml><?xml version="1.0" encoding="utf-8"?>
<comments xmlns="http://schemas.openxmlformats.org/spreadsheetml/2006/main">
  <authors>
    <author>McKibbin, Chris@DFG</author>
  </authors>
  <commentList>
    <comment ref="A5" authorId="0" shapeId="0">
      <text>
        <r>
          <rPr>
            <sz val="9"/>
            <color indexed="81"/>
            <rFont val="Tahoma"/>
            <family val="2"/>
          </rPr>
          <t xml:space="preserve">Date sampling effort began.
</t>
        </r>
      </text>
    </comment>
    <comment ref="B5" authorId="0" shapeId="0">
      <text>
        <r>
          <rPr>
            <sz val="9"/>
            <color indexed="81"/>
            <rFont val="Tahoma"/>
            <family val="2"/>
          </rPr>
          <t xml:space="preserve">Time of day when sampling effort began, recorded in military hours and rounded to the nearest quarter hour.
</t>
        </r>
      </text>
    </comment>
    <comment ref="C5" authorId="0" shapeId="0">
      <text>
        <r>
          <rPr>
            <sz val="9"/>
            <color indexed="81"/>
            <rFont val="Tahoma"/>
            <family val="2"/>
          </rPr>
          <t xml:space="preserve">Date when sampling effort stopped.
</t>
        </r>
      </text>
    </comment>
    <comment ref="D5" authorId="0" shapeId="0">
      <text>
        <r>
          <rPr>
            <sz val="9"/>
            <color indexed="81"/>
            <rFont val="Tahoma"/>
            <family val="2"/>
          </rPr>
          <t>Time of day when sampling effort stopped, recorded in military hours and rounded to the nearest quarter hour.</t>
        </r>
      </text>
    </comment>
    <comment ref="E5" authorId="0" shapeId="0">
      <text>
        <r>
          <rPr>
            <sz val="9"/>
            <color indexed="81"/>
            <rFont val="Tahoma"/>
            <family val="2"/>
          </rPr>
          <t xml:space="preserve">Number of hours since last RST maintenance event. </t>
        </r>
      </text>
    </comment>
    <comment ref="F5" authorId="0" shapeId="0">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River Left and River Right are trap designations.</t>
        </r>
      </text>
    </comment>
    <comment ref="H5" authorId="0" shapeId="0">
      <text>
        <r>
          <rPr>
            <sz val="9"/>
            <color indexed="81"/>
            <rFont val="Tahoma"/>
            <family val="2"/>
          </rPr>
          <t xml:space="preserve">Total cone revolutions in the sampling period. </t>
        </r>
      </text>
    </comment>
    <comment ref="J5" authorId="0" shapeId="0">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T5" authorId="0" shapeId="0">
      <text>
        <r>
          <rPr>
            <sz val="9"/>
            <color indexed="81"/>
            <rFont val="Tahoma"/>
            <family val="2"/>
          </rPr>
          <t>Number of marked (adipose fin-clipped) Chinook salmon captured.</t>
        </r>
      </text>
    </comment>
    <comment ref="U5" authorId="0" shapeId="0">
      <text>
        <r>
          <rPr>
            <sz val="9"/>
            <color indexed="81"/>
            <rFont val="Tahoma"/>
            <family val="2"/>
          </rPr>
          <t xml:space="preserve">Number of unmarked steelhead captured.
</t>
        </r>
      </text>
    </comment>
    <comment ref="V5" authorId="0" shapeId="0">
      <text>
        <r>
          <rPr>
            <sz val="9"/>
            <color indexed="81"/>
            <rFont val="Tahoma"/>
            <family val="2"/>
          </rPr>
          <t xml:space="preserve">Number of marked (adipose fin-clipped) steelhead captured.
</t>
        </r>
      </text>
    </comment>
    <comment ref="W5" authorId="0" shapeId="0">
      <text>
        <r>
          <rPr>
            <sz val="9"/>
            <color indexed="81"/>
            <rFont val="Tahoma"/>
            <family val="2"/>
          </rPr>
          <t>Catch per unit effort (CPUE) does not include marked salmonids (adipose fin clipped fish).</t>
        </r>
      </text>
    </comment>
    <comment ref="K6" authorId="0" shapeId="0">
      <text>
        <r>
          <rPr>
            <sz val="9"/>
            <color indexed="81"/>
            <rFont val="Tahoma"/>
            <family val="2"/>
          </rPr>
          <t>Flow data provided by California Department of Water Resources, California Data Exchange Center, Colusa gauge (COL).  http://cdec.water.ca.gov/cgi-progs/queryF?s=COL</t>
        </r>
      </text>
    </comment>
    <comment ref="L6" authorId="0" shapeId="0">
      <text>
        <r>
          <rPr>
            <b/>
            <sz val="9"/>
            <color indexed="81"/>
            <rFont val="Tahoma"/>
            <family val="2"/>
          </rPr>
          <t>McKibbin, Chris@DFG:</t>
        </r>
        <r>
          <rPr>
            <sz val="9"/>
            <color indexed="81"/>
            <rFont val="Tahoma"/>
            <family val="2"/>
          </rPr>
          <t xml:space="preserve">
Instantaneous water temperature measurements are taken once per trap maintenance event and recorded in Fahrenheit units.</t>
        </r>
      </text>
    </comment>
    <comment ref="M6" authorId="0" shapeId="0">
      <text>
        <r>
          <rPr>
            <sz val="9"/>
            <color indexed="81"/>
            <rFont val="Tahoma"/>
            <family val="2"/>
          </rPr>
          <t>Nephelometric Turbidity Units</t>
        </r>
      </text>
    </comment>
    <comment ref="N6" authorId="0" shapeId="0">
      <text>
        <r>
          <rPr>
            <sz val="9"/>
            <color indexed="81"/>
            <rFont val="Tahoma"/>
            <family val="2"/>
          </rPr>
          <t>Size of smallest unmarked Chinook salmon captured, measured in millimeters to the nearest fork length.</t>
        </r>
      </text>
    </comment>
    <comment ref="O6" authorId="0" shapeId="0">
      <text>
        <r>
          <rPr>
            <sz val="9"/>
            <color indexed="81"/>
            <rFont val="Tahoma"/>
            <family val="2"/>
          </rPr>
          <t>Size of largest unmarked Chinook salmon captured, measured in millimeters to the nearest fork length.</t>
        </r>
      </text>
    </comment>
    <comment ref="P6" authorId="0" shapeId="0">
      <text>
        <r>
          <rPr>
            <sz val="9"/>
            <color indexed="81"/>
            <rFont val="Tahoma"/>
            <family val="2"/>
          </rPr>
          <t>Number of unmarked fall-run sized Chinook salmon captured.</t>
        </r>
      </text>
    </comment>
    <comment ref="Q6" authorId="0" shapeId="0">
      <text>
        <r>
          <rPr>
            <sz val="9"/>
            <color indexed="81"/>
            <rFont val="Tahoma"/>
            <family val="2"/>
          </rPr>
          <t>Number of unmarked spring-run sized Chinook salmon captured.</t>
        </r>
      </text>
    </comment>
    <comment ref="R6" authorId="0" shapeId="0">
      <text>
        <r>
          <rPr>
            <sz val="9"/>
            <color indexed="81"/>
            <rFont val="Tahoma"/>
            <family val="2"/>
          </rPr>
          <t>Number of unmarked winter-run sized Chinook salmon captured.</t>
        </r>
      </text>
    </comment>
    <comment ref="S6" authorId="0" shapeId="0">
      <text>
        <r>
          <rPr>
            <sz val="9"/>
            <color indexed="81"/>
            <rFont val="Tahoma"/>
            <family val="2"/>
          </rPr>
          <t>Number of unmarked late fall-run sized Chinook salmon captured.</t>
        </r>
      </text>
    </comment>
  </commentList>
</comments>
</file>

<file path=xl/sharedStrings.xml><?xml version="1.0" encoding="utf-8"?>
<sst xmlns="http://schemas.openxmlformats.org/spreadsheetml/2006/main" count="859" uniqueCount="96">
  <si>
    <t>Start Date</t>
  </si>
  <si>
    <t>Start Time</t>
  </si>
  <si>
    <t>Stop Date</t>
  </si>
  <si>
    <t>Stop Time</t>
  </si>
  <si>
    <t xml:space="preserve">Cone RPM </t>
  </si>
  <si>
    <t>Total Cone Rev.</t>
  </si>
  <si>
    <t>Water T (F)</t>
  </si>
  <si>
    <t xml:space="preserve">Comments </t>
  </si>
  <si>
    <t>Min FL</t>
  </si>
  <si>
    <t>Max FL</t>
  </si>
  <si>
    <t>Steelhead</t>
  </si>
  <si>
    <t>adipose fin-clipped salmon</t>
  </si>
  <si>
    <t>adipose fin-clipped steelhead</t>
  </si>
  <si>
    <t xml:space="preserve">Total Hours Fished </t>
  </si>
  <si>
    <t>Unmarked Chinook Catch</t>
  </si>
  <si>
    <t>Marked Chinook Catch</t>
  </si>
  <si>
    <t>Unmarked Steelhead Catch</t>
  </si>
  <si>
    <t>Marked Steelhead Catch</t>
  </si>
  <si>
    <t>Catch Per Unit Effort (catch per hour)</t>
  </si>
  <si>
    <t>Environmental Information</t>
  </si>
  <si>
    <t>Fall-run Chinook</t>
  </si>
  <si>
    <t>Spring-run Chinook</t>
  </si>
  <si>
    <t>Winter-run Chinook</t>
  </si>
  <si>
    <t>Late fall-run Chinook</t>
  </si>
  <si>
    <t>Turbidity (NTU)</t>
  </si>
  <si>
    <t>RiverRight</t>
  </si>
  <si>
    <t>RiverLeft</t>
  </si>
  <si>
    <t>Hours in Sampling Period</t>
  </si>
  <si>
    <t>Data are Draft and Subject to Revision - Please Direct Inquiries to Diane Coulon (530) 895-5002, diane.coulon@wildlife.ca.gov</t>
  </si>
  <si>
    <t>California Department of Fish and Wildlife - Tisdale Weir Rotary Screw Trap Daily Catch and Effort Summaries - 2014/2015 Emigration Season</t>
  </si>
  <si>
    <t>River Flow (cfs) @ COL</t>
  </si>
  <si>
    <t>0930</t>
  </si>
  <si>
    <t>n/a</t>
  </si>
  <si>
    <t>RiverRight RPM counter malfunctioned</t>
  </si>
  <si>
    <t>0945</t>
  </si>
  <si>
    <t>1030</t>
  </si>
  <si>
    <t>1000</t>
  </si>
  <si>
    <t>1015</t>
  </si>
  <si>
    <t>0915</t>
  </si>
  <si>
    <t>1130</t>
  </si>
  <si>
    <t>1200</t>
  </si>
  <si>
    <t xml:space="preserve"> Fall</t>
  </si>
  <si>
    <t xml:space="preserve"> Spring</t>
  </si>
  <si>
    <t xml:space="preserve"> Winter</t>
  </si>
  <si>
    <t xml:space="preserve"> Late fall</t>
  </si>
  <si>
    <t>1045</t>
  </si>
  <si>
    <t>0730</t>
  </si>
  <si>
    <t>0800</t>
  </si>
  <si>
    <t>1115</t>
  </si>
  <si>
    <t>1730</t>
  </si>
  <si>
    <t>1245</t>
  </si>
  <si>
    <t>0845</t>
  </si>
  <si>
    <t>1500</t>
  </si>
  <si>
    <t>0745</t>
  </si>
  <si>
    <t>1530</t>
  </si>
  <si>
    <t>Both cones modified to 50% catch, CPUE formulas based on estimated catch</t>
  </si>
  <si>
    <t>0815</t>
  </si>
  <si>
    <t>1630</t>
  </si>
  <si>
    <t>1700</t>
  </si>
  <si>
    <t>1715</t>
  </si>
  <si>
    <t>0900</t>
  </si>
  <si>
    <t>1100</t>
  </si>
  <si>
    <t>0715</t>
  </si>
  <si>
    <t>1645</t>
  </si>
  <si>
    <t>1615</t>
  </si>
  <si>
    <t>1600</t>
  </si>
  <si>
    <t>Modification removed.  As of 1630 hours both traps are fishing at 100% catch.</t>
  </si>
  <si>
    <t>Both traps fishing normally at 100% (no modification)</t>
  </si>
  <si>
    <t>0830</t>
  </si>
  <si>
    <t>River right clicker malfunctioned</t>
  </si>
  <si>
    <t>River left and river right had partial debris, stopped fishing;Both cones modified to 50% catch, CPUE formulas based on estimated catch</t>
  </si>
  <si>
    <t>Revolution Counter on River Left trap was disengaged. Both cones modified to 50% catch, CPUE formulas based on estimated catch</t>
  </si>
  <si>
    <t>RL trap was pulled overnight for repair;Both cones modified to 50% catch, CPUE formulas based on estimated catch</t>
  </si>
  <si>
    <t>RL trap fixed. Both traps fished during day, raised cones overnight; Both cones modified to 50% catch, CPUE formulas based on estimated catch</t>
  </si>
  <si>
    <t>Fishing both traps in daylight only; Both cones modified to 50% catch, CPUE formulas based on estimated catch</t>
  </si>
  <si>
    <t>Pulled trap after afternoon check; tentaltively will resume trapping effort on Sunday; CDEC website not rendering a Colusa river cfs reading for 12/10</t>
  </si>
  <si>
    <t>1545</t>
  </si>
  <si>
    <t>Traps reset @1130hrs</t>
  </si>
  <si>
    <t>Fished both traps overnight.  Both cones modified to 50% catch, CPUE formulas based on estimated catch</t>
  </si>
  <si>
    <t>Fishing both traps in daylight only;   Both cones modified to 50% catch, CPUE formulas based on estimated catch</t>
  </si>
  <si>
    <t>River Right clicker arm broken off.  Both cones modified to 50% catch, CPUE formulas based on estimated catch</t>
  </si>
  <si>
    <t>1515</t>
  </si>
  <si>
    <t>Both traps fishing at 100%</t>
  </si>
  <si>
    <t>River right clicker arm broken</t>
  </si>
  <si>
    <t>9:30</t>
  </si>
  <si>
    <t>10:00</t>
  </si>
  <si>
    <t>0700</t>
  </si>
  <si>
    <t>1745</t>
  </si>
  <si>
    <t>Traps fishing at 100%</t>
  </si>
  <si>
    <t>Cones modified to 50% catch.  CPUE formulas based on estimated catch</t>
  </si>
  <si>
    <t>1330</t>
  </si>
  <si>
    <t>Cones modified to 50% catch for trap efficiency trials</t>
  </si>
  <si>
    <t>River Right clicker malfunction</t>
  </si>
  <si>
    <t>River Right clicker box replaced.</t>
  </si>
  <si>
    <t>River Right clicker box broken.</t>
  </si>
  <si>
    <t>1215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</si>
</sst>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mm/dd/yy;@"/>
    <numFmt numFmtId="166" formatCode="m/d/yy;@"/>
    <numFmt numFmtId="167" formatCode="m/d;@"/>
    <numFmt numFmtId="168" formatCode="0.0000000"/>
    <numFmt numFmtId="169" formatCode="0.00000000"/>
  </numFmts>
  <fonts count="10" x14ac:knownFonts="1">
    <font>
      <sz val="11"/>
      <color theme="1"/>
      <name val="Calibri"/>
      <family val="2"/>
      <scheme val="minor"/>
    </font>
    <font>
      <sz val="10"/>
      <name val="Arial"/>
      <family val="2"/>
    </font>
    <font>
      <b/>
      <sz val="10"/>
      <name val="Arial"/>
      <family val="2"/>
    </font>
    <font>
      <sz val="10"/>
      <name val="Arial"/>
      <family val="2"/>
    </font>
    <font>
      <b/>
      <sz val="12"/>
      <name val="Arial"/>
      <family val="2"/>
    </font>
    <font>
      <sz val="12"/>
      <name val="Arial"/>
      <family val="2"/>
    </font>
    <font>
      <b/>
      <sz val="11"/>
      <name val="Arial"/>
      <family val="2"/>
    </font>
    <font>
      <sz val="9"/>
      <color indexed="81"/>
      <name val="Tahoma"/>
      <family val="2"/>
    </font>
    <font>
      <b/>
      <sz val="9"/>
      <color indexed="81"/>
      <name val="Tahoma"/>
      <family val="2"/>
    </font>
    <font>
      <sz val="11"/>
      <name val="Calibri"/>
      <family val="2"/>
      <scheme val="minor"/>
    </font>
  </fonts>
  <fills count="6">
    <fill>
      <patternFill patternType="none"/>
    </fill>
    <fill>
      <patternFill patternType="gray125"/>
    </fill>
    <fill>
      <patternFill patternType="solid">
        <fgColor indexed="9"/>
        <bgColor indexed="64"/>
      </patternFill>
    </fill>
    <fill>
      <patternFill patternType="solid">
        <fgColor rgb="FF0070C0"/>
        <bgColor indexed="64"/>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style="thin">
        <color indexed="64"/>
      </top>
      <bottom/>
      <diagonal/>
    </border>
    <border>
      <left/>
      <right/>
      <top/>
      <bottom style="medium">
        <color indexed="64"/>
      </bottom>
      <diagonal/>
    </border>
    <border>
      <left/>
      <right style="thin">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s>
  <cellStyleXfs count="3">
    <xf numFmtId="0" fontId="0" fillId="0" borderId="0"/>
    <xf numFmtId="0" fontId="1" fillId="0" borderId="0"/>
    <xf numFmtId="3" fontId="3" fillId="0" borderId="0"/>
  </cellStyleXfs>
  <cellXfs count="118">
    <xf numFmtId="0" fontId="0" fillId="0" borderId="0" xfId="0"/>
    <xf numFmtId="0" fontId="1" fillId="0" borderId="0" xfId="1" applyBorder="1" applyAlignment="1">
      <alignment horizontal="center"/>
    </xf>
    <xf numFmtId="1" fontId="1" fillId="0" borderId="0" xfId="1" applyNumberFormat="1" applyBorder="1" applyAlignment="1">
      <alignment horizontal="center"/>
    </xf>
    <xf numFmtId="164" fontId="1" fillId="0" borderId="0" xfId="1" applyNumberFormat="1" applyBorder="1" applyAlignment="1">
      <alignment horizontal="center"/>
    </xf>
    <xf numFmtId="0" fontId="5" fillId="2" borderId="1" xfId="1" applyFont="1" applyFill="1" applyBorder="1" applyAlignment="1">
      <alignment horizontal="center"/>
    </xf>
    <xf numFmtId="0" fontId="3" fillId="0" borderId="0" xfId="2" applyNumberFormat="1" applyBorder="1" applyAlignment="1">
      <alignment horizontal="center"/>
    </xf>
    <xf numFmtId="0" fontId="1" fillId="0" borderId="0" xfId="2" applyNumberFormat="1" applyFont="1" applyBorder="1" applyAlignment="1">
      <alignment horizontal="center"/>
    </xf>
    <xf numFmtId="2" fontId="1" fillId="0" borderId="0" xfId="1" applyNumberFormat="1" applyBorder="1" applyAlignment="1">
      <alignment horizontal="center"/>
    </xf>
    <xf numFmtId="0" fontId="1" fillId="2" borderId="5" xfId="1" applyFill="1" applyBorder="1"/>
    <xf numFmtId="0" fontId="1" fillId="2" borderId="3" xfId="1" applyFill="1" applyBorder="1"/>
    <xf numFmtId="0" fontId="1" fillId="3" borderId="11" xfId="1" applyNumberFormat="1" applyFill="1" applyBorder="1" applyAlignment="1">
      <alignment horizontal="center" vertical="center" wrapText="1"/>
    </xf>
    <xf numFmtId="2" fontId="1" fillId="3" borderId="11" xfId="1" applyNumberFormat="1" applyFill="1" applyBorder="1" applyAlignment="1">
      <alignment horizontal="center" vertical="center" wrapText="1"/>
    </xf>
    <xf numFmtId="164" fontId="1" fillId="3" borderId="11" xfId="1" applyNumberFormat="1" applyFill="1" applyBorder="1" applyAlignment="1">
      <alignment horizontal="center" vertical="center" wrapText="1"/>
    </xf>
    <xf numFmtId="0" fontId="1" fillId="3" borderId="11" xfId="1" applyFill="1" applyBorder="1" applyAlignment="1">
      <alignment horizontal="center" vertical="center" wrapText="1"/>
    </xf>
    <xf numFmtId="0" fontId="3" fillId="3" borderId="11" xfId="2" applyNumberFormat="1" applyFill="1" applyBorder="1" applyAlignment="1">
      <alignment horizontal="center" vertical="center"/>
    </xf>
    <xf numFmtId="0" fontId="1" fillId="3" borderId="10" xfId="1" applyFill="1" applyBorder="1" applyAlignment="1">
      <alignment horizontal="center"/>
    </xf>
    <xf numFmtId="0" fontId="3" fillId="2" borderId="0" xfId="1" applyFont="1" applyFill="1" applyBorder="1" applyAlignment="1">
      <alignment horizontal="center"/>
    </xf>
    <xf numFmtId="0" fontId="2" fillId="3" borderId="11" xfId="1" applyFont="1" applyFill="1" applyBorder="1" applyAlignment="1"/>
    <xf numFmtId="0" fontId="2" fillId="3" borderId="11" xfId="1" applyNumberFormat="1" applyFont="1" applyFill="1" applyBorder="1" applyAlignment="1"/>
    <xf numFmtId="0" fontId="2" fillId="3" borderId="10" xfId="1" applyFont="1" applyFill="1" applyBorder="1" applyAlignment="1"/>
    <xf numFmtId="0" fontId="3" fillId="3" borderId="2" xfId="2" applyNumberFormat="1" applyFill="1" applyBorder="1" applyAlignment="1">
      <alignment horizontal="center" vertical="center"/>
    </xf>
    <xf numFmtId="2" fontId="2" fillId="3" borderId="7" xfId="1" applyNumberFormat="1" applyFont="1" applyFill="1" applyBorder="1" applyAlignment="1"/>
    <xf numFmtId="2" fontId="1" fillId="3" borderId="2" xfId="1" applyNumberFormat="1" applyFill="1" applyBorder="1" applyAlignment="1">
      <alignment horizontal="center" vertical="center" wrapText="1"/>
    </xf>
    <xf numFmtId="0" fontId="1" fillId="3" borderId="2" xfId="1" applyFill="1" applyBorder="1" applyAlignment="1">
      <alignment horizontal="center" vertical="center" wrapText="1"/>
    </xf>
    <xf numFmtId="164" fontId="1" fillId="3" borderId="2" xfId="1" applyNumberFormat="1" applyFill="1" applyBorder="1" applyAlignment="1">
      <alignment horizontal="center" vertical="center" wrapText="1"/>
    </xf>
    <xf numFmtId="166" fontId="4" fillId="2" borderId="1" xfId="1" applyNumberFormat="1" applyFont="1" applyFill="1" applyBorder="1" applyAlignment="1">
      <alignment horizontal="center"/>
    </xf>
    <xf numFmtId="0" fontId="2" fillId="2" borderId="0" xfId="1" applyFont="1" applyFill="1" applyBorder="1" applyAlignment="1">
      <alignment horizontal="center"/>
    </xf>
    <xf numFmtId="0" fontId="3" fillId="2" borderId="4" xfId="1" applyFont="1" applyFill="1" applyBorder="1" applyAlignment="1">
      <alignment horizontal="center" vertical="center" wrapText="1"/>
    </xf>
    <xf numFmtId="166" fontId="2" fillId="3" borderId="6" xfId="1" applyNumberFormat="1" applyFont="1" applyFill="1" applyBorder="1" applyAlignment="1"/>
    <xf numFmtId="166" fontId="1" fillId="3" borderId="2" xfId="1" applyNumberFormat="1" applyFill="1" applyBorder="1" applyAlignment="1">
      <alignment horizontal="center" vertical="center"/>
    </xf>
    <xf numFmtId="0" fontId="2" fillId="3" borderId="7" xfId="1" applyNumberFormat="1" applyFont="1" applyFill="1" applyBorder="1" applyAlignment="1"/>
    <xf numFmtId="0" fontId="1" fillId="3" borderId="2" xfId="1" applyNumberFormat="1" applyFill="1" applyBorder="1" applyAlignment="1">
      <alignment horizontal="center" vertical="center"/>
    </xf>
    <xf numFmtId="0" fontId="2" fillId="3" borderId="7" xfId="1" applyFont="1" applyFill="1" applyBorder="1" applyAlignment="1"/>
    <xf numFmtId="165" fontId="1" fillId="3" borderId="2" xfId="1" applyNumberFormat="1" applyFill="1" applyBorder="1" applyAlignment="1">
      <alignment horizontal="center" vertical="center"/>
    </xf>
    <xf numFmtId="164" fontId="2" fillId="3" borderId="7" xfId="1" applyNumberFormat="1" applyFont="1" applyFill="1" applyBorder="1" applyAlignment="1"/>
    <xf numFmtId="1" fontId="2" fillId="3" borderId="7" xfId="1" applyNumberFormat="1" applyFont="1" applyFill="1" applyBorder="1" applyAlignment="1"/>
    <xf numFmtId="0" fontId="1" fillId="3" borderId="2" xfId="1" applyFill="1" applyBorder="1" applyAlignment="1">
      <alignment horizontal="center" vertical="center"/>
    </xf>
    <xf numFmtId="0" fontId="3" fillId="3" borderId="2" xfId="2" applyNumberFormat="1" applyFont="1" applyFill="1" applyBorder="1" applyAlignment="1">
      <alignment horizontal="center" vertical="center"/>
    </xf>
    <xf numFmtId="0" fontId="3" fillId="3" borderId="2" xfId="2" applyNumberFormat="1" applyFill="1" applyBorder="1" applyAlignment="1">
      <alignment horizontal="center" vertical="center" wrapText="1"/>
    </xf>
    <xf numFmtId="0" fontId="6" fillId="2" borderId="18" xfId="1" applyFont="1" applyFill="1" applyBorder="1" applyAlignment="1">
      <alignment vertical="center"/>
    </xf>
    <xf numFmtId="0" fontId="3" fillId="2" borderId="16" xfId="2" applyNumberFormat="1" applyFont="1" applyFill="1" applyBorder="1" applyAlignment="1">
      <alignment horizontal="center" vertical="center" wrapText="1"/>
    </xf>
    <xf numFmtId="164" fontId="3" fillId="2" borderId="2" xfId="1" applyNumberFormat="1" applyFont="1" applyFill="1" applyBorder="1" applyAlignment="1">
      <alignment horizontal="center" vertical="center" wrapText="1"/>
    </xf>
    <xf numFmtId="164" fontId="3" fillId="2" borderId="18" xfId="1" applyNumberFormat="1" applyFont="1" applyFill="1" applyBorder="1" applyAlignment="1">
      <alignment horizontal="center" vertical="center" wrapText="1"/>
    </xf>
    <xf numFmtId="2" fontId="3" fillId="2" borderId="18" xfId="1" applyNumberFormat="1" applyFont="1" applyFill="1" applyBorder="1" applyAlignment="1">
      <alignment horizontal="center" vertical="center" wrapText="1"/>
    </xf>
    <xf numFmtId="0" fontId="1" fillId="2" borderId="18" xfId="1" applyFill="1" applyBorder="1" applyAlignment="1">
      <alignment horizontal="center" vertical="center" wrapText="1"/>
    </xf>
    <xf numFmtId="0" fontId="1" fillId="2" borderId="18" xfId="1" applyFill="1" applyBorder="1" applyAlignment="1">
      <alignment horizontal="center" vertical="center"/>
    </xf>
    <xf numFmtId="0" fontId="3" fillId="2" borderId="18" xfId="2" applyNumberFormat="1" applyFill="1" applyBorder="1" applyAlignment="1">
      <alignment horizontal="center" vertical="center"/>
    </xf>
    <xf numFmtId="0" fontId="3" fillId="2" borderId="20" xfId="2" applyNumberFormat="1" applyFont="1" applyFill="1" applyBorder="1" applyAlignment="1">
      <alignment horizontal="center" vertical="center"/>
    </xf>
    <xf numFmtId="0" fontId="3" fillId="2" borderId="18" xfId="1" applyFont="1" applyFill="1" applyBorder="1" applyAlignment="1">
      <alignment horizontal="center" vertical="center" wrapText="1"/>
    </xf>
    <xf numFmtId="0" fontId="6" fillId="2" borderId="10" xfId="1" applyFont="1" applyFill="1" applyBorder="1" applyAlignment="1">
      <alignment horizontal="center" vertical="center" wrapText="1"/>
    </xf>
    <xf numFmtId="0" fontId="3" fillId="2" borderId="17" xfId="2" applyNumberFormat="1" applyFont="1" applyFill="1" applyBorder="1" applyAlignment="1">
      <alignment horizontal="center" vertical="center" wrapText="1"/>
    </xf>
    <xf numFmtId="0" fontId="1" fillId="0" borderId="0" xfId="1" applyNumberFormat="1" applyBorder="1" applyAlignment="1">
      <alignment horizontal="center"/>
    </xf>
    <xf numFmtId="14" fontId="0" fillId="0" borderId="0" xfId="0" applyNumberFormat="1"/>
    <xf numFmtId="0" fontId="0" fillId="0" borderId="0" xfId="0" applyNumberFormat="1" applyAlignment="1">
      <alignment horizontal="center"/>
    </xf>
    <xf numFmtId="0" fontId="0" fillId="0" borderId="0" xfId="0" applyAlignment="1">
      <alignment horizontal="center"/>
    </xf>
    <xf numFmtId="49" fontId="0" fillId="0" borderId="0" xfId="0" applyNumberFormat="1" applyAlignment="1">
      <alignment horizontal="center"/>
    </xf>
    <xf numFmtId="164" fontId="0" fillId="0" borderId="0" xfId="0" applyNumberFormat="1" applyAlignment="1">
      <alignment horizontal="center"/>
    </xf>
    <xf numFmtId="167" fontId="1" fillId="0" borderId="0" xfId="1" applyNumberFormat="1" applyBorder="1" applyAlignment="1">
      <alignment horizontal="center"/>
    </xf>
    <xf numFmtId="167" fontId="0" fillId="0" borderId="0" xfId="0" applyNumberFormat="1" applyAlignment="1">
      <alignment horizontal="center"/>
    </xf>
    <xf numFmtId="167" fontId="0" fillId="0" borderId="0" xfId="0" applyNumberFormat="1"/>
    <xf numFmtId="2" fontId="0" fillId="0" borderId="0" xfId="0" applyNumberFormat="1" applyAlignment="1">
      <alignment horizontal="center"/>
    </xf>
    <xf numFmtId="3" fontId="1" fillId="0" borderId="0" xfId="1" applyNumberFormat="1" applyBorder="1" applyAlignment="1">
      <alignment horizontal="center"/>
    </xf>
    <xf numFmtId="3" fontId="0" fillId="0" borderId="0" xfId="0" applyNumberFormat="1" applyAlignment="1">
      <alignment horizontal="center"/>
    </xf>
    <xf numFmtId="0" fontId="0" fillId="4" borderId="0" xfId="0" applyFill="1"/>
    <xf numFmtId="0" fontId="1" fillId="4" borderId="0" xfId="1" applyFill="1" applyBorder="1" applyAlignment="1">
      <alignment horizontal="center"/>
    </xf>
    <xf numFmtId="167" fontId="0" fillId="4" borderId="0" xfId="0" applyNumberFormat="1" applyFill="1" applyAlignment="1">
      <alignment horizontal="center"/>
    </xf>
    <xf numFmtId="49" fontId="0" fillId="4" borderId="0" xfId="0" applyNumberFormat="1" applyFill="1" applyAlignment="1">
      <alignment horizontal="center"/>
    </xf>
    <xf numFmtId="2" fontId="0" fillId="4" borderId="0" xfId="0" applyNumberFormat="1" applyFill="1" applyAlignment="1">
      <alignment horizontal="center"/>
    </xf>
    <xf numFmtId="164" fontId="0" fillId="4" borderId="0" xfId="0" applyNumberFormat="1" applyFill="1" applyAlignment="1">
      <alignment horizontal="center"/>
    </xf>
    <xf numFmtId="3" fontId="0" fillId="4" borderId="0" xfId="0" applyNumberFormat="1" applyFill="1" applyAlignment="1">
      <alignment horizontal="center"/>
    </xf>
    <xf numFmtId="0" fontId="0" fillId="4" borderId="0" xfId="0" applyFill="1" applyAlignment="1">
      <alignment horizontal="center"/>
    </xf>
    <xf numFmtId="0" fontId="0" fillId="5" borderId="0" xfId="0" applyFill="1"/>
    <xf numFmtId="168" fontId="0" fillId="0" borderId="0" xfId="0" applyNumberFormat="1" applyAlignment="1">
      <alignment horizontal="center"/>
    </xf>
    <xf numFmtId="168" fontId="0" fillId="4" borderId="0" xfId="0" applyNumberFormat="1" applyFill="1" applyAlignment="1">
      <alignment horizontal="center"/>
    </xf>
    <xf numFmtId="1" fontId="0" fillId="4" borderId="0" xfId="0" applyNumberFormat="1" applyFill="1" applyAlignment="1">
      <alignment horizontal="center"/>
    </xf>
    <xf numFmtId="0" fontId="0" fillId="5" borderId="0" xfId="0" applyFill="1" applyAlignment="1">
      <alignment horizontal="center"/>
    </xf>
    <xf numFmtId="1" fontId="0" fillId="0" borderId="0" xfId="0" applyNumberFormat="1" applyAlignment="1">
      <alignment horizontal="center"/>
    </xf>
    <xf numFmtId="0" fontId="0" fillId="0" borderId="0" xfId="0" applyFill="1"/>
    <xf numFmtId="169" fontId="0" fillId="0" borderId="0" xfId="0" applyNumberFormat="1" applyAlignment="1">
      <alignment horizontal="left" indent="1"/>
    </xf>
    <xf numFmtId="3" fontId="9" fillId="0" borderId="0" xfId="0" applyNumberFormat="1" applyFont="1" applyAlignment="1">
      <alignment horizontal="center"/>
    </xf>
    <xf numFmtId="164" fontId="9" fillId="0" borderId="0" xfId="0" applyNumberFormat="1" applyFont="1" applyAlignment="1">
      <alignment horizontal="center"/>
    </xf>
    <xf numFmtId="0" fontId="9" fillId="0" borderId="0" xfId="0" applyFont="1" applyAlignment="1">
      <alignment horizontal="center"/>
    </xf>
    <xf numFmtId="167" fontId="0" fillId="5" borderId="0" xfId="0" applyNumberFormat="1" applyFill="1" applyAlignment="1">
      <alignment horizontal="center"/>
    </xf>
    <xf numFmtId="49" fontId="0" fillId="5" borderId="0" xfId="0" applyNumberFormat="1" applyFill="1" applyAlignment="1">
      <alignment horizontal="center"/>
    </xf>
    <xf numFmtId="2" fontId="0" fillId="5" borderId="0" xfId="0" applyNumberFormat="1" applyFill="1" applyAlignment="1">
      <alignment horizontal="center"/>
    </xf>
    <xf numFmtId="164" fontId="0" fillId="5" borderId="0" xfId="0" applyNumberFormat="1" applyFill="1" applyAlignment="1">
      <alignment horizontal="center"/>
    </xf>
    <xf numFmtId="3" fontId="0" fillId="5" borderId="0" xfId="0" applyNumberFormat="1" applyFill="1" applyAlignment="1">
      <alignment horizontal="center"/>
    </xf>
    <xf numFmtId="0" fontId="6" fillId="0" borderId="12" xfId="1" applyFont="1" applyBorder="1" applyAlignment="1">
      <alignment horizontal="center" vertical="center"/>
    </xf>
    <xf numFmtId="0" fontId="6" fillId="0" borderId="15" xfId="1" applyFont="1" applyBorder="1" applyAlignment="1">
      <alignment horizontal="center" vertical="center"/>
    </xf>
    <xf numFmtId="2" fontId="2" fillId="2" borderId="11" xfId="1" applyNumberFormat="1" applyFont="1" applyFill="1" applyBorder="1" applyAlignment="1">
      <alignment horizontal="center" vertical="center" wrapText="1"/>
    </xf>
    <xf numFmtId="2" fontId="2" fillId="2" borderId="10" xfId="1" applyNumberFormat="1" applyFont="1" applyFill="1" applyBorder="1" applyAlignment="1">
      <alignment horizontal="center" vertical="center" wrapText="1"/>
    </xf>
    <xf numFmtId="2" fontId="2" fillId="2" borderId="9" xfId="1" applyNumberFormat="1" applyFont="1" applyFill="1" applyBorder="1" applyAlignment="1">
      <alignment horizontal="center" vertical="center" wrapText="1"/>
    </xf>
    <xf numFmtId="0" fontId="1" fillId="2" borderId="19" xfId="1" applyNumberFormat="1" applyFill="1" applyBorder="1" applyAlignment="1">
      <alignment horizontal="center" vertical="center" wrapText="1"/>
    </xf>
    <xf numFmtId="0" fontId="1" fillId="2" borderId="8" xfId="1" applyNumberFormat="1" applyFill="1" applyBorder="1" applyAlignment="1">
      <alignment horizontal="center" vertical="center" wrapText="1"/>
    </xf>
    <xf numFmtId="2" fontId="3" fillId="2" borderId="19" xfId="1" applyNumberFormat="1" applyFont="1" applyFill="1" applyBorder="1" applyAlignment="1">
      <alignment horizontal="center" vertical="center" wrapText="1"/>
    </xf>
    <xf numFmtId="2" fontId="3" fillId="2" borderId="8" xfId="1" applyNumberFormat="1" applyFont="1" applyFill="1" applyBorder="1" applyAlignment="1">
      <alignment horizontal="center" vertical="center" wrapText="1"/>
    </xf>
    <xf numFmtId="166" fontId="4" fillId="2" borderId="6" xfId="1" applyNumberFormat="1" applyFont="1" applyFill="1" applyBorder="1" applyAlignment="1">
      <alignment horizontal="center"/>
    </xf>
    <xf numFmtId="166" fontId="4" fillId="2" borderId="7" xfId="1" applyNumberFormat="1" applyFont="1" applyFill="1" applyBorder="1" applyAlignment="1">
      <alignment horizontal="center"/>
    </xf>
    <xf numFmtId="166" fontId="4" fillId="2" borderId="21" xfId="1" applyNumberFormat="1" applyFont="1" applyFill="1" applyBorder="1" applyAlignment="1">
      <alignment horizontal="center"/>
    </xf>
    <xf numFmtId="0" fontId="2" fillId="2" borderId="22" xfId="1" applyFont="1" applyFill="1" applyBorder="1" applyAlignment="1">
      <alignment horizontal="center"/>
    </xf>
    <xf numFmtId="0" fontId="2" fillId="2" borderId="2" xfId="1" applyFont="1" applyFill="1" applyBorder="1" applyAlignment="1">
      <alignment horizontal="center"/>
    </xf>
    <xf numFmtId="0" fontId="2" fillId="2" borderId="4" xfId="1" applyFont="1" applyFill="1" applyBorder="1" applyAlignment="1">
      <alignment horizontal="center"/>
    </xf>
    <xf numFmtId="0" fontId="6" fillId="2" borderId="9" xfId="1" applyFont="1" applyFill="1" applyBorder="1" applyAlignment="1">
      <alignment horizontal="center" vertical="center"/>
    </xf>
    <xf numFmtId="0" fontId="6" fillId="2" borderId="11" xfId="1" applyFont="1" applyFill="1" applyBorder="1" applyAlignment="1">
      <alignment horizontal="center" vertical="center"/>
    </xf>
    <xf numFmtId="0" fontId="6" fillId="2" borderId="10" xfId="1" applyFont="1" applyFill="1" applyBorder="1" applyAlignment="1">
      <alignment horizontal="center" vertical="center"/>
    </xf>
    <xf numFmtId="166" fontId="1" fillId="2" borderId="19" xfId="1" applyNumberFormat="1" applyFill="1" applyBorder="1" applyAlignment="1">
      <alignment horizontal="center" vertical="center" wrapText="1"/>
    </xf>
    <xf numFmtId="166" fontId="1" fillId="2" borderId="8" xfId="1" applyNumberFormat="1" applyFill="1" applyBorder="1" applyAlignment="1">
      <alignment horizontal="center" vertical="center" wrapText="1"/>
    </xf>
    <xf numFmtId="2" fontId="3" fillId="2" borderId="13" xfId="1" applyNumberFormat="1" applyFont="1" applyFill="1" applyBorder="1" applyAlignment="1">
      <alignment horizontal="center" vertical="center" wrapText="1"/>
    </xf>
    <xf numFmtId="2" fontId="1" fillId="2" borderId="14" xfId="1" applyNumberFormat="1" applyFill="1" applyBorder="1" applyAlignment="1">
      <alignment horizontal="center" vertical="center" wrapText="1"/>
    </xf>
    <xf numFmtId="165" fontId="1" fillId="2" borderId="19" xfId="1" applyNumberFormat="1" applyFill="1" applyBorder="1" applyAlignment="1">
      <alignment horizontal="center" vertical="center" wrapText="1"/>
    </xf>
    <xf numFmtId="165" fontId="1" fillId="2" borderId="8" xfId="1" applyNumberFormat="1" applyFill="1" applyBorder="1" applyAlignment="1">
      <alignment horizontal="center" vertical="center" wrapText="1"/>
    </xf>
    <xf numFmtId="0" fontId="6" fillId="2" borderId="19" xfId="1" applyFont="1" applyFill="1" applyBorder="1" applyAlignment="1">
      <alignment horizontal="center" vertical="top" wrapText="1"/>
    </xf>
    <xf numFmtId="0" fontId="6" fillId="2" borderId="8" xfId="1" applyFont="1" applyFill="1" applyBorder="1" applyAlignment="1">
      <alignment horizontal="center" vertical="top" wrapText="1"/>
    </xf>
    <xf numFmtId="0" fontId="6" fillId="2" borderId="9" xfId="2" applyNumberFormat="1" applyFont="1" applyFill="1" applyBorder="1" applyAlignment="1">
      <alignment horizontal="center" vertical="center" wrapText="1"/>
    </xf>
    <xf numFmtId="0" fontId="6" fillId="2" borderId="11" xfId="2" applyNumberFormat="1" applyFont="1" applyFill="1" applyBorder="1" applyAlignment="1">
      <alignment horizontal="center" vertical="center" wrapText="1"/>
    </xf>
    <xf numFmtId="0" fontId="6" fillId="2" borderId="10" xfId="2" applyNumberFormat="1" applyFont="1" applyFill="1" applyBorder="1" applyAlignment="1">
      <alignment horizontal="center" vertical="center" wrapText="1"/>
    </xf>
    <xf numFmtId="0" fontId="6" fillId="2" borderId="11" xfId="1" applyFont="1" applyFill="1" applyBorder="1" applyAlignment="1">
      <alignment horizontal="center" vertical="center" wrapText="1"/>
    </xf>
    <xf numFmtId="0" fontId="6" fillId="2" borderId="10" xfId="1" applyFont="1" applyFill="1" applyBorder="1" applyAlignment="1">
      <alignment horizontal="center" vertical="center" wrapText="1"/>
    </xf>
  </cellXfs>
  <cellStyles count="3">
    <cellStyle name="Comma0"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Y431"/>
  <sheetViews>
    <sheetView tabSelected="1" zoomScaleNormal="100" workbookViewId="0">
      <pane xSplit="1" ySplit="6" topLeftCell="B328" activePane="bottomRight" state="frozenSplit"/>
      <selection activeCell="N40" sqref="N40"/>
      <selection pane="topRight" activeCell="T6" sqref="T6"/>
      <selection pane="bottomLeft" activeCell="AJT135" sqref="A135:XFD138"/>
      <selection pane="bottomRight" activeCell="P343" sqref="P343:V346"/>
    </sheetView>
  </sheetViews>
  <sheetFormatPr defaultRowHeight="15" x14ac:dyDescent="0.25"/>
  <cols>
    <col min="1" max="1" width="8" customWidth="1"/>
    <col min="2" max="2" width="8.140625" customWidth="1"/>
    <col min="3" max="3" width="7.5703125" customWidth="1"/>
    <col min="4" max="4" width="7.7109375" customWidth="1"/>
    <col min="6" max="6" width="8.85546875" customWidth="1"/>
    <col min="7" max="7" width="9.140625" customWidth="1"/>
    <col min="8" max="9" width="9.42578125" customWidth="1"/>
    <col min="10" max="10" width="7.85546875" customWidth="1"/>
    <col min="14" max="14" width="7.28515625" customWidth="1"/>
    <col min="15" max="15" width="7.5703125" customWidth="1"/>
    <col min="16" max="16" width="7.42578125" customWidth="1"/>
    <col min="17" max="17" width="6.42578125" customWidth="1"/>
    <col min="18" max="18" width="6.85546875" customWidth="1"/>
    <col min="19" max="19" width="7.7109375" customWidth="1"/>
    <col min="20" max="20" width="23.28515625" customWidth="1"/>
    <col min="21" max="21" width="17" customWidth="1"/>
    <col min="22" max="22" width="25.140625" customWidth="1"/>
    <col min="23" max="23" width="13.28515625" customWidth="1"/>
    <col min="24" max="26" width="11.7109375" customWidth="1"/>
    <col min="27" max="27" width="11.140625" customWidth="1"/>
    <col min="28" max="28" width="39.7109375" customWidth="1"/>
  </cols>
  <sheetData>
    <row r="1" spans="1:28" thickBot="1" x14ac:dyDescent="0.35"/>
    <row r="2" spans="1:28" ht="15.6" x14ac:dyDescent="0.3">
      <c r="A2" s="96" t="s">
        <v>29</v>
      </c>
      <c r="B2" s="97"/>
      <c r="C2" s="97"/>
      <c r="D2" s="97"/>
      <c r="E2" s="97"/>
      <c r="F2" s="97"/>
      <c r="G2" s="97"/>
      <c r="H2" s="97"/>
      <c r="I2" s="97"/>
      <c r="J2" s="97"/>
      <c r="K2" s="97"/>
      <c r="L2" s="97"/>
      <c r="M2" s="97"/>
      <c r="N2" s="97"/>
      <c r="O2" s="97"/>
      <c r="P2" s="97"/>
      <c r="Q2" s="97"/>
      <c r="R2" s="97"/>
      <c r="S2" s="97"/>
      <c r="T2" s="97"/>
      <c r="U2" s="97"/>
      <c r="V2" s="97"/>
      <c r="W2" s="97"/>
      <c r="X2" s="98"/>
      <c r="Y2" s="25"/>
      <c r="Z2" s="25"/>
      <c r="AA2" s="4"/>
      <c r="AB2" s="8"/>
    </row>
    <row r="3" spans="1:28" ht="19.149999999999999" customHeight="1" thickBot="1" x14ac:dyDescent="0.35">
      <c r="A3" s="99" t="s">
        <v>28</v>
      </c>
      <c r="B3" s="100"/>
      <c r="C3" s="100"/>
      <c r="D3" s="100"/>
      <c r="E3" s="100"/>
      <c r="F3" s="100"/>
      <c r="G3" s="100"/>
      <c r="H3" s="100"/>
      <c r="I3" s="100"/>
      <c r="J3" s="100"/>
      <c r="K3" s="100"/>
      <c r="L3" s="100"/>
      <c r="M3" s="100"/>
      <c r="N3" s="100"/>
      <c r="O3" s="100"/>
      <c r="P3" s="100"/>
      <c r="Q3" s="100"/>
      <c r="R3" s="100"/>
      <c r="S3" s="100"/>
      <c r="T3" s="100"/>
      <c r="U3" s="100"/>
      <c r="V3" s="100"/>
      <c r="W3" s="100"/>
      <c r="X3" s="101"/>
      <c r="Y3" s="26"/>
      <c r="Z3" s="26"/>
      <c r="AA3" s="16"/>
      <c r="AB3" s="9"/>
    </row>
    <row r="4" spans="1:28" ht="6" customHeight="1" thickBot="1" x14ac:dyDescent="0.35">
      <c r="A4" s="28"/>
      <c r="B4" s="30"/>
      <c r="C4" s="32"/>
      <c r="D4" s="18"/>
      <c r="E4" s="17"/>
      <c r="F4" s="34"/>
      <c r="G4" s="34"/>
      <c r="H4" s="35"/>
      <c r="I4" s="35"/>
      <c r="J4" s="21"/>
      <c r="K4" s="21"/>
      <c r="L4" s="32"/>
      <c r="M4" s="32"/>
      <c r="N4" s="32"/>
      <c r="O4" s="32"/>
      <c r="P4" s="32"/>
      <c r="Q4" s="32"/>
      <c r="R4" s="32"/>
      <c r="S4" s="32"/>
      <c r="T4" s="32"/>
      <c r="U4" s="17"/>
      <c r="V4" s="32"/>
      <c r="W4" s="32"/>
      <c r="X4" s="32"/>
      <c r="Y4" s="32"/>
      <c r="Z4" s="32"/>
      <c r="AA4" s="32"/>
      <c r="AB4" s="19"/>
    </row>
    <row r="5" spans="1:28" ht="15" customHeight="1" thickBot="1" x14ac:dyDescent="0.3">
      <c r="A5" s="105" t="s">
        <v>0</v>
      </c>
      <c r="B5" s="92" t="s">
        <v>1</v>
      </c>
      <c r="C5" s="109" t="s">
        <v>2</v>
      </c>
      <c r="D5" s="92" t="s">
        <v>3</v>
      </c>
      <c r="E5" s="94" t="s">
        <v>27</v>
      </c>
      <c r="F5" s="89" t="s">
        <v>4</v>
      </c>
      <c r="G5" s="90"/>
      <c r="H5" s="91" t="s">
        <v>5</v>
      </c>
      <c r="I5" s="90"/>
      <c r="J5" s="107" t="s">
        <v>13</v>
      </c>
      <c r="K5" s="116" t="s">
        <v>19</v>
      </c>
      <c r="L5" s="116"/>
      <c r="M5" s="117"/>
      <c r="N5" s="102" t="s">
        <v>14</v>
      </c>
      <c r="O5" s="103"/>
      <c r="P5" s="103"/>
      <c r="Q5" s="103"/>
      <c r="R5" s="103"/>
      <c r="S5" s="104"/>
      <c r="T5" s="39" t="s">
        <v>15</v>
      </c>
      <c r="U5" s="111" t="s">
        <v>16</v>
      </c>
      <c r="V5" s="49" t="s">
        <v>17</v>
      </c>
      <c r="W5" s="113" t="s">
        <v>18</v>
      </c>
      <c r="X5" s="114"/>
      <c r="Y5" s="114"/>
      <c r="Z5" s="114"/>
      <c r="AA5" s="115"/>
      <c r="AB5" s="87" t="s">
        <v>7</v>
      </c>
    </row>
    <row r="6" spans="1:28" ht="48" customHeight="1" thickBot="1" x14ac:dyDescent="0.3">
      <c r="A6" s="106"/>
      <c r="B6" s="93"/>
      <c r="C6" s="110"/>
      <c r="D6" s="93"/>
      <c r="E6" s="95"/>
      <c r="F6" s="42" t="s">
        <v>26</v>
      </c>
      <c r="G6" s="42" t="s">
        <v>25</v>
      </c>
      <c r="H6" s="41" t="s">
        <v>26</v>
      </c>
      <c r="I6" s="42" t="s">
        <v>25</v>
      </c>
      <c r="J6" s="108"/>
      <c r="K6" s="43" t="s">
        <v>30</v>
      </c>
      <c r="L6" s="44" t="s">
        <v>6</v>
      </c>
      <c r="M6" s="42" t="s">
        <v>24</v>
      </c>
      <c r="N6" s="45" t="s">
        <v>8</v>
      </c>
      <c r="O6" s="45" t="s">
        <v>9</v>
      </c>
      <c r="P6" s="46" t="s">
        <v>41</v>
      </c>
      <c r="Q6" s="47" t="s">
        <v>42</v>
      </c>
      <c r="R6" s="46" t="s">
        <v>43</v>
      </c>
      <c r="S6" s="46" t="s">
        <v>44</v>
      </c>
      <c r="T6" s="48" t="s">
        <v>11</v>
      </c>
      <c r="U6" s="112"/>
      <c r="V6" s="48" t="s">
        <v>12</v>
      </c>
      <c r="W6" s="50" t="s">
        <v>20</v>
      </c>
      <c r="X6" s="40" t="s">
        <v>21</v>
      </c>
      <c r="Y6" s="40" t="s">
        <v>22</v>
      </c>
      <c r="Z6" s="40" t="s">
        <v>23</v>
      </c>
      <c r="AA6" s="27" t="s">
        <v>10</v>
      </c>
      <c r="AB6" s="88"/>
    </row>
    <row r="7" spans="1:28" ht="6" customHeight="1" thickBot="1" x14ac:dyDescent="0.35">
      <c r="A7" s="29"/>
      <c r="B7" s="31"/>
      <c r="C7" s="33"/>
      <c r="D7" s="10"/>
      <c r="E7" s="11"/>
      <c r="F7" s="24"/>
      <c r="G7" s="24"/>
      <c r="H7" s="24"/>
      <c r="I7" s="12"/>
      <c r="J7" s="22"/>
      <c r="K7" s="22"/>
      <c r="L7" s="23"/>
      <c r="M7" s="24"/>
      <c r="N7" s="36"/>
      <c r="O7" s="36"/>
      <c r="P7" s="20"/>
      <c r="Q7" s="37"/>
      <c r="R7" s="20"/>
      <c r="S7" s="14"/>
      <c r="T7" s="14"/>
      <c r="U7" s="20"/>
      <c r="V7" s="20"/>
      <c r="W7" s="38"/>
      <c r="X7" s="38"/>
      <c r="Y7" s="38"/>
      <c r="Z7" s="38"/>
      <c r="AA7" s="13"/>
      <c r="AB7" s="15"/>
    </row>
    <row r="8" spans="1:28" ht="14.45" x14ac:dyDescent="0.3">
      <c r="A8" s="57">
        <v>41915</v>
      </c>
      <c r="B8" s="51">
        <v>1230</v>
      </c>
      <c r="C8" s="57">
        <v>41916</v>
      </c>
      <c r="D8" s="51">
        <v>1145</v>
      </c>
      <c r="E8" s="7">
        <v>23.25</v>
      </c>
      <c r="F8" s="3">
        <v>2.6</v>
      </c>
      <c r="G8" s="3">
        <v>2.72</v>
      </c>
      <c r="H8" s="61">
        <v>3661</v>
      </c>
      <c r="I8" s="61">
        <v>3897</v>
      </c>
      <c r="J8" s="3">
        <f>((H8/F8)+(I8/G8))/60</f>
        <v>47.346625188536947</v>
      </c>
      <c r="K8" s="61">
        <v>4380</v>
      </c>
      <c r="L8" s="2">
        <v>66</v>
      </c>
      <c r="M8" s="3">
        <v>5.42</v>
      </c>
      <c r="N8" s="1"/>
      <c r="O8" s="1"/>
      <c r="P8" s="5">
        <v>0</v>
      </c>
      <c r="Q8" s="6">
        <v>0</v>
      </c>
      <c r="R8" s="5">
        <v>0</v>
      </c>
      <c r="S8" s="5">
        <v>0</v>
      </c>
      <c r="T8" s="5">
        <v>0</v>
      </c>
      <c r="U8" s="5">
        <v>0</v>
      </c>
      <c r="V8" s="5">
        <v>0</v>
      </c>
      <c r="W8" s="1">
        <f>P8/J8</f>
        <v>0</v>
      </c>
      <c r="X8" s="1">
        <f>Q8/J8</f>
        <v>0</v>
      </c>
      <c r="Y8" s="1">
        <f>R8/J8</f>
        <v>0</v>
      </c>
      <c r="Z8" s="1">
        <f>S8/J8</f>
        <v>0</v>
      </c>
      <c r="AA8" s="1">
        <f>U8/J8</f>
        <v>0</v>
      </c>
      <c r="AB8" s="1"/>
    </row>
    <row r="9" spans="1:28" ht="14.45" x14ac:dyDescent="0.3">
      <c r="A9" s="58">
        <v>41916</v>
      </c>
      <c r="B9" s="53">
        <v>1200</v>
      </c>
      <c r="C9" s="58">
        <v>41917</v>
      </c>
      <c r="D9" s="55" t="s">
        <v>31</v>
      </c>
      <c r="E9" s="60">
        <v>21.5</v>
      </c>
      <c r="F9" s="56">
        <v>2.4300000000000002</v>
      </c>
      <c r="G9" s="56">
        <v>2.76</v>
      </c>
      <c r="H9" s="62">
        <v>3283</v>
      </c>
      <c r="I9" s="54" t="s">
        <v>32</v>
      </c>
      <c r="J9" s="54" t="s">
        <v>32</v>
      </c>
      <c r="K9" s="62">
        <v>4250</v>
      </c>
      <c r="L9" s="54">
        <v>66</v>
      </c>
      <c r="M9" s="56">
        <v>6.08</v>
      </c>
      <c r="N9" s="54"/>
      <c r="O9" s="54"/>
      <c r="P9" s="54">
        <v>0</v>
      </c>
      <c r="Q9" s="54">
        <v>0</v>
      </c>
      <c r="R9" s="54">
        <v>0</v>
      </c>
      <c r="S9" s="54">
        <v>0</v>
      </c>
      <c r="T9" s="54">
        <v>0</v>
      </c>
      <c r="U9" s="54">
        <v>0</v>
      </c>
      <c r="V9" s="54">
        <v>0</v>
      </c>
      <c r="W9" s="1">
        <v>0</v>
      </c>
      <c r="X9" s="1">
        <v>0</v>
      </c>
      <c r="Y9" s="1">
        <v>0</v>
      </c>
      <c r="Z9" s="1">
        <v>0</v>
      </c>
      <c r="AA9" s="1">
        <v>0</v>
      </c>
      <c r="AB9" t="s">
        <v>33</v>
      </c>
    </row>
    <row r="10" spans="1:28" ht="14.45" x14ac:dyDescent="0.3">
      <c r="A10" s="58">
        <v>41917</v>
      </c>
      <c r="B10" s="55" t="s">
        <v>34</v>
      </c>
      <c r="C10" s="58">
        <v>41918</v>
      </c>
      <c r="D10" s="55" t="s">
        <v>34</v>
      </c>
      <c r="E10" s="60">
        <v>24</v>
      </c>
      <c r="F10" s="56">
        <v>2.4500000000000002</v>
      </c>
      <c r="G10" s="56">
        <v>2.5</v>
      </c>
      <c r="H10" s="62">
        <v>2764</v>
      </c>
      <c r="I10" s="62">
        <v>2287</v>
      </c>
      <c r="J10" s="3">
        <f>((H10/F10)+(I10/G10))/60</f>
        <v>34.049387755102039</v>
      </c>
      <c r="K10" s="62">
        <v>4120</v>
      </c>
      <c r="L10" s="54">
        <v>66</v>
      </c>
      <c r="M10" s="56">
        <v>6.5</v>
      </c>
      <c r="N10" s="54"/>
      <c r="O10" s="54"/>
      <c r="P10" s="54">
        <v>0</v>
      </c>
      <c r="Q10" s="54">
        <v>0</v>
      </c>
      <c r="R10" s="54">
        <v>0</v>
      </c>
      <c r="S10" s="54">
        <v>0</v>
      </c>
      <c r="T10" s="54">
        <v>0</v>
      </c>
      <c r="U10" s="54">
        <v>0</v>
      </c>
      <c r="V10" s="54">
        <v>0</v>
      </c>
      <c r="W10" s="1">
        <f t="shared" ref="W10:W37" si="0">P10/J10</f>
        <v>0</v>
      </c>
      <c r="X10" s="1">
        <f t="shared" ref="X10:X34" si="1">Q10/J10</f>
        <v>0</v>
      </c>
      <c r="Y10" s="1">
        <f t="shared" ref="Y10:Y34" si="2">R10/J10</f>
        <v>0</v>
      </c>
      <c r="Z10" s="1">
        <f t="shared" ref="Z10:Z34" si="3">S10/J10</f>
        <v>0</v>
      </c>
      <c r="AA10" s="1">
        <f t="shared" ref="AA10:AA39" si="4">U10/J10</f>
        <v>0</v>
      </c>
    </row>
    <row r="11" spans="1:28" ht="14.45" x14ac:dyDescent="0.3">
      <c r="A11" s="58">
        <v>41918</v>
      </c>
      <c r="B11" s="55" t="s">
        <v>35</v>
      </c>
      <c r="C11" s="58">
        <v>41919</v>
      </c>
      <c r="D11" s="55" t="s">
        <v>31</v>
      </c>
      <c r="E11" s="60">
        <v>23</v>
      </c>
      <c r="F11" s="56">
        <v>2.71</v>
      </c>
      <c r="G11" s="56">
        <v>2.46</v>
      </c>
      <c r="H11" s="62">
        <v>3108</v>
      </c>
      <c r="I11" s="62">
        <v>2901</v>
      </c>
      <c r="J11" s="3">
        <f t="shared" ref="J11:J113" si="5">((H11/F11)+(I11/G11))/60</f>
        <v>38.768862688626889</v>
      </c>
      <c r="K11" s="62">
        <v>4050</v>
      </c>
      <c r="L11" s="54">
        <v>66</v>
      </c>
      <c r="M11" s="56">
        <v>6.1</v>
      </c>
      <c r="N11" s="54"/>
      <c r="O11" s="54"/>
      <c r="P11" s="54">
        <v>0</v>
      </c>
      <c r="Q11" s="54">
        <v>0</v>
      </c>
      <c r="R11" s="54">
        <v>0</v>
      </c>
      <c r="S11" s="54">
        <v>0</v>
      </c>
      <c r="T11" s="54">
        <v>0</v>
      </c>
      <c r="U11" s="54">
        <v>0</v>
      </c>
      <c r="V11" s="54">
        <v>0</v>
      </c>
      <c r="W11" s="1">
        <f t="shared" si="0"/>
        <v>0</v>
      </c>
      <c r="X11" s="1">
        <f t="shared" si="1"/>
        <v>0</v>
      </c>
      <c r="Y11" s="1">
        <f t="shared" si="2"/>
        <v>0</v>
      </c>
      <c r="Z11" s="1">
        <f t="shared" si="3"/>
        <v>0</v>
      </c>
      <c r="AA11" s="1">
        <f t="shared" si="4"/>
        <v>0</v>
      </c>
    </row>
    <row r="12" spans="1:28" ht="14.45" x14ac:dyDescent="0.3">
      <c r="A12" s="58">
        <v>41919</v>
      </c>
      <c r="B12" s="55" t="s">
        <v>36</v>
      </c>
      <c r="C12" s="58">
        <v>41920</v>
      </c>
      <c r="D12" s="55" t="s">
        <v>34</v>
      </c>
      <c r="E12" s="60">
        <v>23.75</v>
      </c>
      <c r="F12" s="56">
        <v>2.2000000000000002</v>
      </c>
      <c r="G12" s="56">
        <v>2.5</v>
      </c>
      <c r="H12" s="62">
        <v>3016</v>
      </c>
      <c r="I12" s="62">
        <v>3322</v>
      </c>
      <c r="J12" s="3">
        <f t="shared" si="5"/>
        <v>44.995151515151512</v>
      </c>
      <c r="K12" s="62">
        <v>3940</v>
      </c>
      <c r="L12" s="54">
        <v>66</v>
      </c>
      <c r="M12" s="56">
        <v>5.97</v>
      </c>
      <c r="N12" s="54"/>
      <c r="O12" s="54"/>
      <c r="P12" s="54">
        <v>0</v>
      </c>
      <c r="Q12" s="54">
        <v>0</v>
      </c>
      <c r="R12" s="54">
        <v>0</v>
      </c>
      <c r="S12" s="54">
        <v>0</v>
      </c>
      <c r="T12" s="54">
        <v>0</v>
      </c>
      <c r="U12" s="54">
        <v>0</v>
      </c>
      <c r="V12" s="54">
        <v>0</v>
      </c>
      <c r="W12" s="1">
        <f t="shared" si="0"/>
        <v>0</v>
      </c>
      <c r="X12" s="1">
        <f t="shared" si="1"/>
        <v>0</v>
      </c>
      <c r="Y12" s="1">
        <f t="shared" si="2"/>
        <v>0</v>
      </c>
      <c r="Z12" s="1">
        <f t="shared" si="3"/>
        <v>0</v>
      </c>
      <c r="AA12" s="1">
        <f t="shared" si="4"/>
        <v>0</v>
      </c>
    </row>
    <row r="13" spans="1:28" ht="14.45" x14ac:dyDescent="0.3">
      <c r="A13" s="58">
        <v>41920</v>
      </c>
      <c r="B13" s="55" t="s">
        <v>36</v>
      </c>
      <c r="C13" s="58">
        <v>41921</v>
      </c>
      <c r="D13" s="55" t="s">
        <v>36</v>
      </c>
      <c r="E13" s="60">
        <v>24</v>
      </c>
      <c r="F13" s="56">
        <v>2.0499999999999998</v>
      </c>
      <c r="G13" s="56">
        <v>2.35</v>
      </c>
      <c r="H13" s="62">
        <v>2873</v>
      </c>
      <c r="I13" s="62">
        <v>3372</v>
      </c>
      <c r="J13" s="56">
        <f t="shared" si="5"/>
        <v>47.272617194257045</v>
      </c>
      <c r="K13" s="62">
        <v>3840</v>
      </c>
      <c r="L13" s="54">
        <v>67</v>
      </c>
      <c r="M13" s="56">
        <v>6.91</v>
      </c>
      <c r="N13" s="54"/>
      <c r="O13" s="54"/>
      <c r="P13" s="54">
        <v>0</v>
      </c>
      <c r="Q13" s="54">
        <v>0</v>
      </c>
      <c r="R13" s="54">
        <v>0</v>
      </c>
      <c r="S13" s="54">
        <v>0</v>
      </c>
      <c r="T13" s="54">
        <v>0</v>
      </c>
      <c r="U13" s="54">
        <v>0</v>
      </c>
      <c r="V13" s="54">
        <v>0</v>
      </c>
      <c r="W13" s="1">
        <f t="shared" si="0"/>
        <v>0</v>
      </c>
      <c r="X13" s="1">
        <f t="shared" si="1"/>
        <v>0</v>
      </c>
      <c r="Y13" s="1">
        <f t="shared" si="2"/>
        <v>0</v>
      </c>
      <c r="Z13" s="1">
        <f t="shared" si="3"/>
        <v>0</v>
      </c>
      <c r="AA13" s="1">
        <f t="shared" si="4"/>
        <v>0</v>
      </c>
    </row>
    <row r="14" spans="1:28" ht="14.45" x14ac:dyDescent="0.3">
      <c r="A14" s="58">
        <v>41921</v>
      </c>
      <c r="B14" s="55" t="s">
        <v>37</v>
      </c>
      <c r="C14" s="58">
        <v>41922</v>
      </c>
      <c r="D14" s="55" t="s">
        <v>38</v>
      </c>
      <c r="E14" s="60">
        <v>23</v>
      </c>
      <c r="F14" s="56">
        <v>1.9</v>
      </c>
      <c r="G14" s="56">
        <v>2.2000000000000002</v>
      </c>
      <c r="H14" s="62">
        <v>2619</v>
      </c>
      <c r="I14" s="62">
        <v>3179</v>
      </c>
      <c r="J14" s="56">
        <f t="shared" si="5"/>
        <v>47.057017543859644</v>
      </c>
      <c r="K14" s="62">
        <v>3810</v>
      </c>
      <c r="L14" s="54">
        <v>67</v>
      </c>
      <c r="M14" s="56">
        <v>7.96</v>
      </c>
      <c r="N14" s="54"/>
      <c r="O14" s="54"/>
      <c r="P14" s="54">
        <v>0</v>
      </c>
      <c r="Q14" s="54">
        <v>0</v>
      </c>
      <c r="R14" s="54">
        <v>0</v>
      </c>
      <c r="S14" s="54">
        <v>0</v>
      </c>
      <c r="T14" s="54">
        <v>0</v>
      </c>
      <c r="U14" s="54">
        <v>0</v>
      </c>
      <c r="V14" s="54">
        <v>0</v>
      </c>
      <c r="W14" s="1">
        <f t="shared" si="0"/>
        <v>0</v>
      </c>
      <c r="X14" s="1">
        <f t="shared" si="1"/>
        <v>0</v>
      </c>
      <c r="Y14" s="1">
        <f t="shared" si="2"/>
        <v>0</v>
      </c>
      <c r="Z14" s="1">
        <f t="shared" si="3"/>
        <v>0</v>
      </c>
      <c r="AA14" s="1">
        <f t="shared" si="4"/>
        <v>0</v>
      </c>
    </row>
    <row r="15" spans="1:28" ht="14.45" x14ac:dyDescent="0.3">
      <c r="A15" s="58">
        <v>41922</v>
      </c>
      <c r="B15" s="55" t="s">
        <v>38</v>
      </c>
      <c r="C15" s="58">
        <v>41923</v>
      </c>
      <c r="D15" s="55" t="s">
        <v>39</v>
      </c>
      <c r="E15" s="60">
        <v>26</v>
      </c>
      <c r="F15" s="56">
        <v>1.95</v>
      </c>
      <c r="G15" s="56">
        <v>2.2000000000000002</v>
      </c>
      <c r="H15" s="62">
        <v>2831</v>
      </c>
      <c r="I15" s="62">
        <v>3491</v>
      </c>
      <c r="J15" s="56">
        <f t="shared" si="5"/>
        <v>50.643550893550895</v>
      </c>
      <c r="K15" s="62">
        <v>3710</v>
      </c>
      <c r="L15" s="54">
        <v>67</v>
      </c>
      <c r="M15" s="56">
        <v>6.92</v>
      </c>
      <c r="N15" s="54"/>
      <c r="O15" s="54"/>
      <c r="P15" s="54">
        <v>0</v>
      </c>
      <c r="Q15" s="54">
        <v>0</v>
      </c>
      <c r="R15" s="54">
        <v>0</v>
      </c>
      <c r="S15" s="54">
        <v>0</v>
      </c>
      <c r="T15" s="54">
        <v>0</v>
      </c>
      <c r="U15" s="54">
        <v>0</v>
      </c>
      <c r="V15" s="54">
        <v>0</v>
      </c>
      <c r="W15" s="1">
        <f t="shared" si="0"/>
        <v>0</v>
      </c>
      <c r="X15" s="1">
        <f t="shared" si="1"/>
        <v>0</v>
      </c>
      <c r="Y15" s="1">
        <f t="shared" si="2"/>
        <v>0</v>
      </c>
      <c r="Z15" s="1">
        <f t="shared" si="3"/>
        <v>0</v>
      </c>
      <c r="AA15" s="1">
        <f t="shared" si="4"/>
        <v>0</v>
      </c>
    </row>
    <row r="16" spans="1:28" ht="14.45" x14ac:dyDescent="0.3">
      <c r="A16" s="58">
        <v>41923</v>
      </c>
      <c r="B16" s="55" t="s">
        <v>40</v>
      </c>
      <c r="C16" s="58">
        <v>41924</v>
      </c>
      <c r="D16" s="55" t="s">
        <v>31</v>
      </c>
      <c r="E16" s="60">
        <v>21.5</v>
      </c>
      <c r="F16" s="56">
        <v>1.5</v>
      </c>
      <c r="G16" s="56">
        <v>2.2000000000000002</v>
      </c>
      <c r="H16" s="62">
        <v>1542</v>
      </c>
      <c r="I16" s="62">
        <v>3006</v>
      </c>
      <c r="J16" s="56">
        <f t="shared" si="5"/>
        <v>39.906060606060599</v>
      </c>
      <c r="K16" s="62">
        <v>3560</v>
      </c>
      <c r="L16" s="54">
        <v>66</v>
      </c>
      <c r="M16" s="56">
        <v>7.24</v>
      </c>
      <c r="N16" s="54"/>
      <c r="O16" s="54"/>
      <c r="P16" s="54">
        <v>0</v>
      </c>
      <c r="Q16" s="54">
        <v>0</v>
      </c>
      <c r="R16" s="54">
        <v>0</v>
      </c>
      <c r="S16" s="54">
        <v>0</v>
      </c>
      <c r="T16" s="54">
        <v>0</v>
      </c>
      <c r="U16" s="54">
        <v>0</v>
      </c>
      <c r="V16" s="54">
        <v>0</v>
      </c>
      <c r="W16" s="1">
        <f t="shared" si="0"/>
        <v>0</v>
      </c>
      <c r="X16" s="1">
        <f t="shared" si="1"/>
        <v>0</v>
      </c>
      <c r="Y16" s="1">
        <f t="shared" si="2"/>
        <v>0</v>
      </c>
      <c r="Z16" s="1">
        <f t="shared" si="3"/>
        <v>0</v>
      </c>
      <c r="AA16" s="1">
        <f t="shared" si="4"/>
        <v>0</v>
      </c>
    </row>
    <row r="17" spans="1:28" ht="14.45" x14ac:dyDescent="0.3">
      <c r="A17" s="58">
        <v>41924</v>
      </c>
      <c r="B17" s="55" t="s">
        <v>34</v>
      </c>
      <c r="C17" s="58">
        <v>41925</v>
      </c>
      <c r="D17" s="55" t="s">
        <v>36</v>
      </c>
      <c r="E17" s="60">
        <v>24.25</v>
      </c>
      <c r="F17" s="56">
        <v>1.8</v>
      </c>
      <c r="G17" s="56">
        <v>2.4</v>
      </c>
      <c r="H17" s="62">
        <v>2840</v>
      </c>
      <c r="I17" s="62">
        <v>3288</v>
      </c>
      <c r="J17" s="56">
        <f t="shared" si="5"/>
        <v>49.129629629629633</v>
      </c>
      <c r="K17" s="62">
        <v>3640</v>
      </c>
      <c r="L17" s="54">
        <v>64</v>
      </c>
      <c r="M17" s="56">
        <v>7.9</v>
      </c>
      <c r="N17" s="54"/>
      <c r="O17" s="54"/>
      <c r="P17" s="54">
        <v>0</v>
      </c>
      <c r="Q17" s="54">
        <v>0</v>
      </c>
      <c r="R17" s="54">
        <v>0</v>
      </c>
      <c r="S17" s="54">
        <v>0</v>
      </c>
      <c r="T17" s="54">
        <v>0</v>
      </c>
      <c r="U17" s="54">
        <v>0</v>
      </c>
      <c r="V17" s="54">
        <v>0</v>
      </c>
      <c r="W17" s="1">
        <f t="shared" si="0"/>
        <v>0</v>
      </c>
      <c r="X17" s="1">
        <f t="shared" si="1"/>
        <v>0</v>
      </c>
      <c r="Y17" s="1">
        <f t="shared" si="2"/>
        <v>0</v>
      </c>
      <c r="Z17" s="1">
        <f t="shared" si="3"/>
        <v>0</v>
      </c>
      <c r="AA17" s="1">
        <f t="shared" si="4"/>
        <v>0</v>
      </c>
    </row>
    <row r="18" spans="1:28" ht="14.45" x14ac:dyDescent="0.3">
      <c r="A18" s="58">
        <v>41925</v>
      </c>
      <c r="B18" s="55" t="s">
        <v>45</v>
      </c>
      <c r="C18" s="58">
        <v>41926</v>
      </c>
      <c r="D18" s="55" t="s">
        <v>36</v>
      </c>
      <c r="E18" s="60">
        <v>23.25</v>
      </c>
      <c r="F18" s="56">
        <v>1.86</v>
      </c>
      <c r="G18" s="56">
        <v>1.7</v>
      </c>
      <c r="H18" s="62">
        <v>2627</v>
      </c>
      <c r="I18" s="62">
        <v>3172</v>
      </c>
      <c r="J18" s="56">
        <f t="shared" si="5"/>
        <v>54.637465738983764</v>
      </c>
      <c r="K18" s="62">
        <v>3730</v>
      </c>
      <c r="L18" s="54">
        <v>62</v>
      </c>
      <c r="M18" s="56">
        <v>10.6</v>
      </c>
      <c r="N18" s="54"/>
      <c r="O18" s="54"/>
      <c r="P18" s="54">
        <v>0</v>
      </c>
      <c r="Q18" s="54">
        <v>0</v>
      </c>
      <c r="R18" s="54">
        <v>0</v>
      </c>
      <c r="S18" s="54">
        <v>0</v>
      </c>
      <c r="T18" s="54">
        <v>0</v>
      </c>
      <c r="U18" s="54">
        <v>0</v>
      </c>
      <c r="V18" s="54">
        <v>0</v>
      </c>
      <c r="W18" s="1">
        <f t="shared" si="0"/>
        <v>0</v>
      </c>
      <c r="X18" s="1">
        <f t="shared" si="1"/>
        <v>0</v>
      </c>
      <c r="Y18" s="1">
        <f t="shared" si="2"/>
        <v>0</v>
      </c>
      <c r="Z18" s="1">
        <f t="shared" si="3"/>
        <v>0</v>
      </c>
      <c r="AA18" s="1">
        <f t="shared" si="4"/>
        <v>0</v>
      </c>
    </row>
    <row r="19" spans="1:28" ht="14.45" x14ac:dyDescent="0.3">
      <c r="A19" s="58">
        <v>41926</v>
      </c>
      <c r="B19" s="55" t="s">
        <v>35</v>
      </c>
      <c r="C19" s="58">
        <v>41927</v>
      </c>
      <c r="D19" s="55" t="s">
        <v>31</v>
      </c>
      <c r="E19" s="60">
        <v>23</v>
      </c>
      <c r="F19" s="56">
        <v>1.7</v>
      </c>
      <c r="G19" s="56">
        <v>2.1</v>
      </c>
      <c r="H19" s="62">
        <v>2516</v>
      </c>
      <c r="I19" s="62">
        <v>3130</v>
      </c>
      <c r="J19" s="56">
        <f t="shared" si="5"/>
        <v>49.507936507936506</v>
      </c>
      <c r="K19" s="62">
        <v>3670</v>
      </c>
      <c r="L19" s="54">
        <v>62</v>
      </c>
      <c r="M19" s="56">
        <v>5.63</v>
      </c>
      <c r="N19" s="54"/>
      <c r="O19" s="54"/>
      <c r="P19" s="54">
        <v>0</v>
      </c>
      <c r="Q19" s="54">
        <v>0</v>
      </c>
      <c r="R19" s="54">
        <v>0</v>
      </c>
      <c r="S19" s="54">
        <v>0</v>
      </c>
      <c r="T19" s="54">
        <v>0</v>
      </c>
      <c r="U19" s="54">
        <v>0</v>
      </c>
      <c r="V19" s="54">
        <v>0</v>
      </c>
      <c r="W19" s="1">
        <f t="shared" si="0"/>
        <v>0</v>
      </c>
      <c r="X19" s="1">
        <f t="shared" si="1"/>
        <v>0</v>
      </c>
      <c r="Y19" s="1">
        <f t="shared" si="2"/>
        <v>0</v>
      </c>
      <c r="Z19" s="1">
        <f t="shared" si="3"/>
        <v>0</v>
      </c>
      <c r="AA19" s="1">
        <f t="shared" si="4"/>
        <v>0</v>
      </c>
    </row>
    <row r="20" spans="1:28" ht="14.45" x14ac:dyDescent="0.3">
      <c r="A20" s="58">
        <v>41927</v>
      </c>
      <c r="B20" s="55" t="s">
        <v>34</v>
      </c>
      <c r="C20" s="58">
        <v>41928</v>
      </c>
      <c r="D20" s="55" t="s">
        <v>34</v>
      </c>
      <c r="E20" s="60">
        <v>24</v>
      </c>
      <c r="F20" s="56">
        <v>1.6</v>
      </c>
      <c r="G20" s="56">
        <v>1.95</v>
      </c>
      <c r="H20" s="62">
        <v>2511</v>
      </c>
      <c r="I20" s="62">
        <v>3217</v>
      </c>
      <c r="J20" s="56">
        <f t="shared" si="5"/>
        <v>53.651976495726494</v>
      </c>
      <c r="K20" s="62">
        <v>3730</v>
      </c>
      <c r="L20" s="54">
        <v>61</v>
      </c>
      <c r="M20" s="56">
        <v>7.86</v>
      </c>
      <c r="N20" s="54"/>
      <c r="O20" s="54"/>
      <c r="P20" s="54">
        <v>0</v>
      </c>
      <c r="Q20" s="54">
        <v>0</v>
      </c>
      <c r="R20" s="54">
        <v>0</v>
      </c>
      <c r="S20" s="54">
        <v>0</v>
      </c>
      <c r="T20" s="54">
        <v>0</v>
      </c>
      <c r="U20" s="54">
        <v>0</v>
      </c>
      <c r="V20" s="54">
        <v>0</v>
      </c>
      <c r="W20" s="1">
        <f t="shared" si="0"/>
        <v>0</v>
      </c>
      <c r="X20" s="1">
        <f t="shared" si="1"/>
        <v>0</v>
      </c>
      <c r="Y20" s="1">
        <f t="shared" si="2"/>
        <v>0</v>
      </c>
      <c r="Z20" s="1">
        <f t="shared" si="3"/>
        <v>0</v>
      </c>
      <c r="AA20" s="1">
        <f t="shared" si="4"/>
        <v>0</v>
      </c>
    </row>
    <row r="21" spans="1:28" ht="14.45" x14ac:dyDescent="0.3">
      <c r="A21" s="58">
        <v>41928</v>
      </c>
      <c r="B21" s="55" t="s">
        <v>36</v>
      </c>
      <c r="C21" s="58">
        <v>41929</v>
      </c>
      <c r="D21" s="55" t="s">
        <v>34</v>
      </c>
      <c r="E21" s="60">
        <v>23.75</v>
      </c>
      <c r="F21" s="56">
        <v>1.55</v>
      </c>
      <c r="G21" s="56">
        <v>2</v>
      </c>
      <c r="H21" s="62">
        <v>2382</v>
      </c>
      <c r="I21" s="62">
        <v>3004</v>
      </c>
      <c r="J21" s="56">
        <f t="shared" si="5"/>
        <v>50.646236559139787</v>
      </c>
      <c r="K21" s="62">
        <v>3710</v>
      </c>
      <c r="L21" s="54">
        <v>61</v>
      </c>
      <c r="M21" s="56">
        <v>7.34</v>
      </c>
      <c r="N21" s="54"/>
      <c r="O21" s="54"/>
      <c r="P21" s="54">
        <v>0</v>
      </c>
      <c r="Q21" s="54">
        <v>0</v>
      </c>
      <c r="R21" s="54">
        <v>0</v>
      </c>
      <c r="S21" s="54">
        <v>0</v>
      </c>
      <c r="T21" s="54">
        <v>0</v>
      </c>
      <c r="U21" s="54">
        <v>0</v>
      </c>
      <c r="V21" s="54">
        <v>0</v>
      </c>
      <c r="W21" s="1">
        <f t="shared" si="0"/>
        <v>0</v>
      </c>
      <c r="X21" s="1">
        <f t="shared" si="1"/>
        <v>0</v>
      </c>
      <c r="Y21" s="1">
        <f t="shared" si="2"/>
        <v>0</v>
      </c>
      <c r="Z21" s="1">
        <f t="shared" si="3"/>
        <v>0</v>
      </c>
      <c r="AA21" s="1">
        <f t="shared" si="4"/>
        <v>0</v>
      </c>
    </row>
    <row r="22" spans="1:28" ht="14.45" x14ac:dyDescent="0.3">
      <c r="A22" s="58">
        <v>41929</v>
      </c>
      <c r="B22" s="55" t="s">
        <v>34</v>
      </c>
      <c r="C22" s="58">
        <v>41930</v>
      </c>
      <c r="D22" s="55" t="s">
        <v>48</v>
      </c>
      <c r="E22" s="60">
        <v>25.5</v>
      </c>
      <c r="F22" s="56">
        <v>1.6</v>
      </c>
      <c r="G22" s="56">
        <v>2.1</v>
      </c>
      <c r="H22" s="62">
        <v>2491</v>
      </c>
      <c r="I22" s="62">
        <v>3127</v>
      </c>
      <c r="J22" s="56">
        <f t="shared" si="5"/>
        <v>50.765376984126988</v>
      </c>
      <c r="K22" s="62">
        <v>3690</v>
      </c>
      <c r="L22" s="54">
        <v>62</v>
      </c>
      <c r="M22" s="56">
        <v>6.5</v>
      </c>
      <c r="N22" s="54"/>
      <c r="O22" s="54"/>
      <c r="P22" s="54">
        <v>0</v>
      </c>
      <c r="Q22" s="54">
        <v>0</v>
      </c>
      <c r="R22" s="54">
        <v>0</v>
      </c>
      <c r="S22" s="54">
        <v>0</v>
      </c>
      <c r="T22" s="54">
        <v>0</v>
      </c>
      <c r="U22" s="54">
        <v>0</v>
      </c>
      <c r="V22" s="54">
        <v>0</v>
      </c>
      <c r="W22" s="1">
        <f t="shared" si="0"/>
        <v>0</v>
      </c>
      <c r="X22" s="1">
        <f t="shared" si="1"/>
        <v>0</v>
      </c>
      <c r="Y22" s="1">
        <f t="shared" si="2"/>
        <v>0</v>
      </c>
      <c r="Z22" s="1">
        <f t="shared" si="3"/>
        <v>0</v>
      </c>
      <c r="AA22" s="1">
        <f t="shared" si="4"/>
        <v>0</v>
      </c>
    </row>
    <row r="23" spans="1:28" ht="14.45" x14ac:dyDescent="0.3">
      <c r="A23" s="58">
        <v>41930</v>
      </c>
      <c r="B23" s="55" t="s">
        <v>39</v>
      </c>
      <c r="C23" s="58">
        <v>41931</v>
      </c>
      <c r="D23" s="55" t="s">
        <v>46</v>
      </c>
      <c r="E23" s="60">
        <v>20</v>
      </c>
      <c r="F23" s="56">
        <v>1.7</v>
      </c>
      <c r="G23" s="56">
        <v>2</v>
      </c>
      <c r="H23" s="62">
        <v>1995</v>
      </c>
      <c r="I23" s="62">
        <v>2524</v>
      </c>
      <c r="J23" s="56">
        <f t="shared" si="5"/>
        <v>40.592156862745099</v>
      </c>
      <c r="K23" s="62">
        <v>3730</v>
      </c>
      <c r="L23" s="54">
        <v>62</v>
      </c>
      <c r="M23" s="56">
        <v>5.77</v>
      </c>
      <c r="N23" s="54"/>
      <c r="O23" s="54"/>
      <c r="P23" s="54">
        <v>0</v>
      </c>
      <c r="Q23" s="54">
        <v>0</v>
      </c>
      <c r="R23" s="54">
        <v>0</v>
      </c>
      <c r="S23" s="54">
        <v>0</v>
      </c>
      <c r="T23" s="54">
        <v>0</v>
      </c>
      <c r="U23" s="54">
        <v>0</v>
      </c>
      <c r="V23" s="54">
        <v>0</v>
      </c>
      <c r="W23" s="1">
        <f t="shared" si="0"/>
        <v>0</v>
      </c>
      <c r="X23" s="1">
        <f t="shared" si="1"/>
        <v>0</v>
      </c>
      <c r="Y23" s="1">
        <f t="shared" si="2"/>
        <v>0</v>
      </c>
      <c r="Z23" s="1">
        <f t="shared" si="3"/>
        <v>0</v>
      </c>
      <c r="AA23" s="1">
        <f t="shared" si="4"/>
        <v>0</v>
      </c>
    </row>
    <row r="24" spans="1:28" ht="14.45" x14ac:dyDescent="0.3">
      <c r="A24" s="58">
        <v>41931</v>
      </c>
      <c r="B24" s="55" t="s">
        <v>47</v>
      </c>
      <c r="C24" s="58">
        <v>41932</v>
      </c>
      <c r="D24" s="55" t="s">
        <v>34</v>
      </c>
      <c r="E24" s="60">
        <v>25.75</v>
      </c>
      <c r="F24" s="56">
        <v>1.4</v>
      </c>
      <c r="G24" s="56">
        <v>2.1</v>
      </c>
      <c r="H24" s="62">
        <v>2421</v>
      </c>
      <c r="I24" s="62">
        <v>2826</v>
      </c>
      <c r="J24" s="56">
        <f t="shared" si="5"/>
        <v>51.25</v>
      </c>
      <c r="K24" s="62">
        <v>3750</v>
      </c>
      <c r="L24" s="54">
        <v>62</v>
      </c>
      <c r="M24" s="56">
        <v>6.92</v>
      </c>
      <c r="N24" s="54"/>
      <c r="O24" s="54"/>
      <c r="P24" s="54">
        <v>0</v>
      </c>
      <c r="Q24" s="54">
        <v>0</v>
      </c>
      <c r="R24" s="54">
        <v>0</v>
      </c>
      <c r="S24" s="54">
        <v>0</v>
      </c>
      <c r="T24" s="54">
        <v>0</v>
      </c>
      <c r="U24" s="54">
        <v>0</v>
      </c>
      <c r="V24" s="54">
        <v>0</v>
      </c>
      <c r="W24" s="1">
        <f t="shared" si="0"/>
        <v>0</v>
      </c>
      <c r="X24" s="1">
        <f t="shared" si="1"/>
        <v>0</v>
      </c>
      <c r="Y24" s="1">
        <f t="shared" si="2"/>
        <v>0</v>
      </c>
      <c r="Z24" s="1">
        <f t="shared" si="3"/>
        <v>0</v>
      </c>
      <c r="AA24" s="1">
        <f t="shared" si="4"/>
        <v>0</v>
      </c>
      <c r="AB24" s="54"/>
    </row>
    <row r="25" spans="1:28" ht="14.45" x14ac:dyDescent="0.3">
      <c r="A25" s="58">
        <v>41932</v>
      </c>
      <c r="B25" s="55" t="s">
        <v>36</v>
      </c>
      <c r="C25" s="58">
        <v>41933</v>
      </c>
      <c r="D25" s="55" t="s">
        <v>34</v>
      </c>
      <c r="E25" s="60">
        <v>23.75</v>
      </c>
      <c r="F25" s="56">
        <v>1.8</v>
      </c>
      <c r="G25" s="56">
        <v>2.1</v>
      </c>
      <c r="H25" s="62">
        <v>1712</v>
      </c>
      <c r="I25" s="62">
        <v>2969</v>
      </c>
      <c r="J25" s="56">
        <f t="shared" si="5"/>
        <v>39.415343915343918</v>
      </c>
      <c r="K25" s="62">
        <v>3850</v>
      </c>
      <c r="L25" s="54">
        <v>61</v>
      </c>
      <c r="M25" s="56">
        <v>12.65</v>
      </c>
      <c r="N25" s="54"/>
      <c r="O25" s="54"/>
      <c r="P25" s="54">
        <v>0</v>
      </c>
      <c r="Q25" s="54">
        <v>0</v>
      </c>
      <c r="R25" s="54">
        <v>0</v>
      </c>
      <c r="S25" s="54">
        <v>0</v>
      </c>
      <c r="T25" s="54">
        <v>0</v>
      </c>
      <c r="U25" s="54">
        <v>0</v>
      </c>
      <c r="V25" s="54">
        <v>0</v>
      </c>
      <c r="W25" s="1">
        <f t="shared" si="0"/>
        <v>0</v>
      </c>
      <c r="X25" s="1">
        <f t="shared" si="1"/>
        <v>0</v>
      </c>
      <c r="Y25" s="1">
        <f t="shared" si="2"/>
        <v>0</v>
      </c>
      <c r="Z25" s="1">
        <f t="shared" si="3"/>
        <v>0</v>
      </c>
      <c r="AA25" s="1">
        <f t="shared" si="4"/>
        <v>0</v>
      </c>
    </row>
    <row r="26" spans="1:28" ht="14.45" x14ac:dyDescent="0.3">
      <c r="A26" s="58">
        <v>41933</v>
      </c>
      <c r="B26" s="55" t="s">
        <v>36</v>
      </c>
      <c r="C26" s="58">
        <v>41934</v>
      </c>
      <c r="D26" s="55" t="s">
        <v>31</v>
      </c>
      <c r="E26" s="60">
        <v>23.5</v>
      </c>
      <c r="F26" s="56">
        <v>1.9</v>
      </c>
      <c r="G26" s="56">
        <v>2.1</v>
      </c>
      <c r="H26" s="62">
        <v>2664</v>
      </c>
      <c r="I26" s="62">
        <v>2997</v>
      </c>
      <c r="J26" s="56">
        <f t="shared" si="5"/>
        <v>47.154135338345867</v>
      </c>
      <c r="K26" s="62">
        <v>4010</v>
      </c>
      <c r="L26" s="54">
        <v>61</v>
      </c>
      <c r="M26" s="56">
        <v>13.1</v>
      </c>
      <c r="N26" s="54"/>
      <c r="O26" s="54"/>
      <c r="P26" s="54">
        <v>0</v>
      </c>
      <c r="Q26" s="54">
        <v>0</v>
      </c>
      <c r="R26" s="54">
        <v>0</v>
      </c>
      <c r="S26" s="54">
        <v>0</v>
      </c>
      <c r="T26" s="54">
        <v>0</v>
      </c>
      <c r="U26" s="54">
        <v>0</v>
      </c>
      <c r="V26" s="54">
        <v>0</v>
      </c>
      <c r="W26" s="1">
        <f t="shared" si="0"/>
        <v>0</v>
      </c>
      <c r="X26" s="1">
        <f t="shared" si="1"/>
        <v>0</v>
      </c>
      <c r="Y26" s="1">
        <f t="shared" si="2"/>
        <v>0</v>
      </c>
      <c r="Z26" s="1">
        <f t="shared" si="3"/>
        <v>0</v>
      </c>
      <c r="AA26" s="1">
        <f t="shared" si="4"/>
        <v>0</v>
      </c>
    </row>
    <row r="27" spans="1:28" ht="14.45" x14ac:dyDescent="0.3">
      <c r="A27" s="58">
        <v>41934</v>
      </c>
      <c r="B27" s="55" t="s">
        <v>36</v>
      </c>
      <c r="C27" s="58">
        <v>41935</v>
      </c>
      <c r="D27" s="55" t="s">
        <v>36</v>
      </c>
      <c r="E27" s="60">
        <v>24</v>
      </c>
      <c r="F27" s="56">
        <v>1.95</v>
      </c>
      <c r="G27" s="56">
        <v>2.15</v>
      </c>
      <c r="H27" s="62">
        <v>2771</v>
      </c>
      <c r="I27" s="62">
        <v>3300</v>
      </c>
      <c r="J27" s="56">
        <f t="shared" si="5"/>
        <v>49.265156032597893</v>
      </c>
      <c r="K27" s="62">
        <v>4040</v>
      </c>
      <c r="L27" s="54">
        <v>61</v>
      </c>
      <c r="M27" s="56">
        <v>7.57</v>
      </c>
      <c r="N27" s="54"/>
      <c r="O27" s="54"/>
      <c r="P27" s="54">
        <v>0</v>
      </c>
      <c r="Q27" s="54">
        <v>0</v>
      </c>
      <c r="R27" s="54">
        <v>0</v>
      </c>
      <c r="S27" s="54">
        <v>0</v>
      </c>
      <c r="T27" s="54">
        <v>0</v>
      </c>
      <c r="U27" s="54">
        <v>0</v>
      </c>
      <c r="V27" s="54">
        <v>0</v>
      </c>
      <c r="W27" s="1">
        <f t="shared" si="0"/>
        <v>0</v>
      </c>
      <c r="X27" s="1">
        <f t="shared" si="1"/>
        <v>0</v>
      </c>
      <c r="Y27" s="1">
        <f t="shared" si="2"/>
        <v>0</v>
      </c>
      <c r="Z27" s="1">
        <f t="shared" si="3"/>
        <v>0</v>
      </c>
      <c r="AA27" s="1">
        <f t="shared" si="4"/>
        <v>0</v>
      </c>
    </row>
    <row r="28" spans="1:28" ht="14.45" x14ac:dyDescent="0.3">
      <c r="A28" s="58">
        <v>41935</v>
      </c>
      <c r="B28" s="55" t="s">
        <v>37</v>
      </c>
      <c r="C28" s="58">
        <v>41936</v>
      </c>
      <c r="D28" s="55" t="s">
        <v>34</v>
      </c>
      <c r="E28" s="60">
        <v>23.5</v>
      </c>
      <c r="F28" s="56">
        <v>1.9</v>
      </c>
      <c r="G28" s="56">
        <v>2</v>
      </c>
      <c r="H28" s="62">
        <v>2701</v>
      </c>
      <c r="I28" s="62">
        <v>3188</v>
      </c>
      <c r="J28" s="56">
        <f t="shared" si="5"/>
        <v>50.259649122807012</v>
      </c>
      <c r="K28" s="62">
        <v>4070</v>
      </c>
      <c r="L28" s="54">
        <v>60</v>
      </c>
      <c r="M28" s="56">
        <v>6.85</v>
      </c>
      <c r="N28" s="54"/>
      <c r="O28" s="54"/>
      <c r="P28" s="54">
        <v>0</v>
      </c>
      <c r="Q28" s="54">
        <v>0</v>
      </c>
      <c r="R28" s="54">
        <v>0</v>
      </c>
      <c r="S28" s="54">
        <v>0</v>
      </c>
      <c r="T28" s="54">
        <v>0</v>
      </c>
      <c r="U28" s="54">
        <v>0</v>
      </c>
      <c r="V28" s="54">
        <v>0</v>
      </c>
      <c r="W28" s="1">
        <f t="shared" si="0"/>
        <v>0</v>
      </c>
      <c r="X28" s="1">
        <f t="shared" si="1"/>
        <v>0</v>
      </c>
      <c r="Y28" s="1">
        <f t="shared" si="2"/>
        <v>0</v>
      </c>
      <c r="Z28" s="1">
        <f t="shared" si="3"/>
        <v>0</v>
      </c>
      <c r="AA28" s="1">
        <f t="shared" si="4"/>
        <v>0</v>
      </c>
    </row>
    <row r="29" spans="1:28" ht="14.45" x14ac:dyDescent="0.3">
      <c r="A29" s="58">
        <v>41936</v>
      </c>
      <c r="B29" s="55" t="s">
        <v>36</v>
      </c>
      <c r="C29" s="58">
        <v>41937</v>
      </c>
      <c r="D29" s="55" t="s">
        <v>31</v>
      </c>
      <c r="E29" s="60">
        <v>23.5</v>
      </c>
      <c r="F29" s="56">
        <v>1.83</v>
      </c>
      <c r="G29" s="56">
        <v>1.86</v>
      </c>
      <c r="H29" s="62">
        <v>2616</v>
      </c>
      <c r="I29" s="62">
        <v>2918</v>
      </c>
      <c r="J29" s="56">
        <f t="shared" si="5"/>
        <v>49.972090017039775</v>
      </c>
      <c r="K29" s="62">
        <v>4190</v>
      </c>
      <c r="L29" s="54">
        <v>60</v>
      </c>
      <c r="M29" s="56">
        <v>6.33</v>
      </c>
      <c r="N29" s="54"/>
      <c r="O29" s="54"/>
      <c r="P29" s="54">
        <v>0</v>
      </c>
      <c r="Q29" s="54">
        <v>0</v>
      </c>
      <c r="R29" s="54">
        <v>0</v>
      </c>
      <c r="S29" s="54">
        <v>0</v>
      </c>
      <c r="T29" s="54">
        <v>0</v>
      </c>
      <c r="U29" s="54">
        <v>0</v>
      </c>
      <c r="V29" s="54">
        <v>0</v>
      </c>
      <c r="W29" s="1">
        <f t="shared" si="0"/>
        <v>0</v>
      </c>
      <c r="X29" s="1">
        <f t="shared" si="1"/>
        <v>0</v>
      </c>
      <c r="Y29" s="1">
        <f t="shared" si="2"/>
        <v>0</v>
      </c>
      <c r="Z29" s="1">
        <f t="shared" si="3"/>
        <v>0</v>
      </c>
      <c r="AA29" s="1">
        <f t="shared" si="4"/>
        <v>0</v>
      </c>
    </row>
    <row r="30" spans="1:28" ht="14.45" x14ac:dyDescent="0.3">
      <c r="A30" s="58">
        <v>41937</v>
      </c>
      <c r="B30" s="55" t="s">
        <v>36</v>
      </c>
      <c r="C30" s="58">
        <v>41938</v>
      </c>
      <c r="D30" s="55" t="s">
        <v>31</v>
      </c>
      <c r="E30" s="60">
        <v>23.5</v>
      </c>
      <c r="F30" s="56">
        <v>1.7</v>
      </c>
      <c r="G30" s="56">
        <v>2</v>
      </c>
      <c r="H30" s="62">
        <v>2726</v>
      </c>
      <c r="I30" s="62">
        <v>3180</v>
      </c>
      <c r="J30" s="56">
        <f t="shared" si="5"/>
        <v>53.225490196078432</v>
      </c>
      <c r="K30" s="62">
        <v>4160</v>
      </c>
      <c r="L30" s="54">
        <v>60</v>
      </c>
      <c r="M30" s="56">
        <v>10.83</v>
      </c>
      <c r="N30" s="54"/>
      <c r="O30" s="54"/>
      <c r="P30" s="54">
        <v>0</v>
      </c>
      <c r="Q30" s="54">
        <v>0</v>
      </c>
      <c r="R30" s="54">
        <v>0</v>
      </c>
      <c r="S30" s="54">
        <v>0</v>
      </c>
      <c r="T30" s="54">
        <v>0</v>
      </c>
      <c r="U30" s="54">
        <v>0</v>
      </c>
      <c r="V30" s="54">
        <v>0</v>
      </c>
      <c r="W30" s="1">
        <f t="shared" si="0"/>
        <v>0</v>
      </c>
      <c r="X30" s="1">
        <f t="shared" si="1"/>
        <v>0</v>
      </c>
      <c r="Y30" s="1">
        <f t="shared" si="2"/>
        <v>0</v>
      </c>
      <c r="Z30" s="1">
        <f t="shared" si="3"/>
        <v>0</v>
      </c>
      <c r="AA30" s="1">
        <f t="shared" si="4"/>
        <v>0</v>
      </c>
    </row>
    <row r="31" spans="1:28" ht="14.45" x14ac:dyDescent="0.3">
      <c r="A31" s="58">
        <v>41938</v>
      </c>
      <c r="B31" s="55" t="s">
        <v>36</v>
      </c>
      <c r="C31" s="58">
        <v>41939</v>
      </c>
      <c r="D31" s="55" t="s">
        <v>34</v>
      </c>
      <c r="E31" s="60">
        <v>23.75</v>
      </c>
      <c r="F31" s="56">
        <v>2.1</v>
      </c>
      <c r="G31" s="56">
        <v>2.2999999999999998</v>
      </c>
      <c r="H31" s="62">
        <v>2832</v>
      </c>
      <c r="I31" s="62">
        <v>3326</v>
      </c>
      <c r="J31" s="56">
        <f t="shared" si="5"/>
        <v>46.577639751552788</v>
      </c>
      <c r="K31" s="62">
        <v>4770</v>
      </c>
      <c r="L31" s="54">
        <v>59</v>
      </c>
      <c r="M31" s="56">
        <v>9.64</v>
      </c>
      <c r="N31" s="54"/>
      <c r="O31" s="54"/>
      <c r="P31" s="54">
        <v>0</v>
      </c>
      <c r="Q31" s="54">
        <v>0</v>
      </c>
      <c r="R31" s="54">
        <v>0</v>
      </c>
      <c r="S31" s="54">
        <v>0</v>
      </c>
      <c r="T31" s="54">
        <v>0</v>
      </c>
      <c r="U31" s="54">
        <v>0</v>
      </c>
      <c r="V31" s="54">
        <v>0</v>
      </c>
      <c r="W31" s="1">
        <f t="shared" si="0"/>
        <v>0</v>
      </c>
      <c r="X31" s="1">
        <f t="shared" si="1"/>
        <v>0</v>
      </c>
      <c r="Y31" s="1">
        <f t="shared" si="2"/>
        <v>0</v>
      </c>
      <c r="Z31" s="1">
        <f t="shared" si="3"/>
        <v>0</v>
      </c>
      <c r="AA31" s="1">
        <f t="shared" si="4"/>
        <v>0</v>
      </c>
    </row>
    <row r="32" spans="1:28" ht="14.45" x14ac:dyDescent="0.3">
      <c r="A32" s="58">
        <v>41939</v>
      </c>
      <c r="B32" s="55" t="s">
        <v>36</v>
      </c>
      <c r="C32" s="58">
        <v>41940</v>
      </c>
      <c r="D32" s="55" t="s">
        <v>31</v>
      </c>
      <c r="E32" s="60">
        <v>23.5</v>
      </c>
      <c r="F32" s="56">
        <v>2.1</v>
      </c>
      <c r="G32" s="56">
        <v>2.2999999999999998</v>
      </c>
      <c r="H32" s="62">
        <v>2935</v>
      </c>
      <c r="I32" s="62">
        <v>3278</v>
      </c>
      <c r="J32" s="56">
        <f t="shared" si="5"/>
        <v>47.047273982056595</v>
      </c>
      <c r="K32" s="62">
        <v>4600</v>
      </c>
      <c r="L32" s="54">
        <v>58</v>
      </c>
      <c r="M32" s="56">
        <v>11.35</v>
      </c>
      <c r="N32" s="54"/>
      <c r="O32" s="54"/>
      <c r="P32" s="54">
        <v>0</v>
      </c>
      <c r="Q32" s="54">
        <v>0</v>
      </c>
      <c r="R32" s="54">
        <v>0</v>
      </c>
      <c r="S32" s="54">
        <v>0</v>
      </c>
      <c r="T32" s="54">
        <v>0</v>
      </c>
      <c r="U32" s="54">
        <v>0</v>
      </c>
      <c r="V32" s="54">
        <v>0</v>
      </c>
      <c r="W32" s="1">
        <f t="shared" si="0"/>
        <v>0</v>
      </c>
      <c r="X32" s="1">
        <f t="shared" si="1"/>
        <v>0</v>
      </c>
      <c r="Y32" s="1">
        <f t="shared" si="2"/>
        <v>0</v>
      </c>
      <c r="Z32" s="1">
        <f t="shared" si="3"/>
        <v>0</v>
      </c>
      <c r="AA32" s="1">
        <f t="shared" si="4"/>
        <v>0</v>
      </c>
    </row>
    <row r="33" spans="1:31" ht="14.45" x14ac:dyDescent="0.3">
      <c r="A33" s="58">
        <v>41940</v>
      </c>
      <c r="B33" s="55" t="s">
        <v>36</v>
      </c>
      <c r="C33" s="58">
        <v>41941</v>
      </c>
      <c r="D33" s="55" t="s">
        <v>31</v>
      </c>
      <c r="E33" s="60">
        <v>23.5</v>
      </c>
      <c r="F33" s="56">
        <v>2.0299999999999998</v>
      </c>
      <c r="G33" s="56">
        <v>2.15</v>
      </c>
      <c r="H33" s="62">
        <v>2991</v>
      </c>
      <c r="I33" s="62">
        <v>3372</v>
      </c>
      <c r="J33" s="56">
        <f t="shared" si="5"/>
        <v>50.69618513002635</v>
      </c>
      <c r="K33" s="62">
        <v>4440</v>
      </c>
      <c r="L33" s="54">
        <v>59</v>
      </c>
      <c r="M33" s="56">
        <v>7.96</v>
      </c>
      <c r="N33" s="54"/>
      <c r="O33" s="54"/>
      <c r="P33" s="54">
        <v>0</v>
      </c>
      <c r="Q33" s="54">
        <v>0</v>
      </c>
      <c r="R33" s="54">
        <v>0</v>
      </c>
      <c r="S33" s="54">
        <v>0</v>
      </c>
      <c r="T33" s="54">
        <v>0</v>
      </c>
      <c r="U33" s="54">
        <v>0</v>
      </c>
      <c r="V33" s="54">
        <v>0</v>
      </c>
      <c r="W33" s="1">
        <f t="shared" si="0"/>
        <v>0</v>
      </c>
      <c r="X33" s="1">
        <f t="shared" si="1"/>
        <v>0</v>
      </c>
      <c r="Y33" s="1">
        <f t="shared" si="2"/>
        <v>0</v>
      </c>
      <c r="Z33" s="1">
        <f t="shared" si="3"/>
        <v>0</v>
      </c>
      <c r="AA33" s="1">
        <f t="shared" si="4"/>
        <v>0</v>
      </c>
    </row>
    <row r="34" spans="1:31" ht="14.45" x14ac:dyDescent="0.3">
      <c r="A34" s="58">
        <v>41941</v>
      </c>
      <c r="B34" s="55" t="s">
        <v>34</v>
      </c>
      <c r="C34" s="58">
        <v>41942</v>
      </c>
      <c r="D34" s="55" t="s">
        <v>36</v>
      </c>
      <c r="E34" s="60">
        <v>24.25</v>
      </c>
      <c r="F34" s="56">
        <v>2</v>
      </c>
      <c r="G34" s="56">
        <v>2.1</v>
      </c>
      <c r="H34" s="62">
        <v>3006</v>
      </c>
      <c r="I34" s="62">
        <v>3256</v>
      </c>
      <c r="J34" s="56">
        <f t="shared" si="5"/>
        <v>50.891269841269839</v>
      </c>
      <c r="K34" s="62">
        <v>4320</v>
      </c>
      <c r="L34" s="54">
        <v>59</v>
      </c>
      <c r="M34" s="56">
        <v>9.6999999999999993</v>
      </c>
      <c r="N34" s="54"/>
      <c r="O34" s="54"/>
      <c r="P34" s="54">
        <v>0</v>
      </c>
      <c r="Q34" s="54">
        <v>0</v>
      </c>
      <c r="R34" s="54">
        <v>0</v>
      </c>
      <c r="S34" s="54">
        <v>0</v>
      </c>
      <c r="T34" s="54">
        <v>0</v>
      </c>
      <c r="U34" s="54">
        <v>0</v>
      </c>
      <c r="V34" s="54">
        <v>0</v>
      </c>
      <c r="W34" s="1">
        <f t="shared" si="0"/>
        <v>0</v>
      </c>
      <c r="X34" s="1">
        <f t="shared" si="1"/>
        <v>0</v>
      </c>
      <c r="Y34" s="1">
        <f t="shared" si="2"/>
        <v>0</v>
      </c>
      <c r="Z34" s="1">
        <f t="shared" si="3"/>
        <v>0</v>
      </c>
      <c r="AA34" s="1">
        <f t="shared" si="4"/>
        <v>0</v>
      </c>
    </row>
    <row r="35" spans="1:31" ht="14.45" x14ac:dyDescent="0.3">
      <c r="A35" s="58">
        <v>41942</v>
      </c>
      <c r="B35" s="55" t="s">
        <v>37</v>
      </c>
      <c r="C35" s="58">
        <v>41943</v>
      </c>
      <c r="D35" s="55" t="s">
        <v>34</v>
      </c>
      <c r="E35" s="60">
        <v>23.5</v>
      </c>
      <c r="F35" s="56">
        <v>1.95</v>
      </c>
      <c r="G35" s="56">
        <v>2.15</v>
      </c>
      <c r="H35" s="62">
        <v>2977</v>
      </c>
      <c r="I35" s="62">
        <v>3122</v>
      </c>
      <c r="J35" s="56">
        <f t="shared" si="5"/>
        <v>49.645994832041346</v>
      </c>
      <c r="K35" s="62">
        <v>4130</v>
      </c>
      <c r="L35" s="54">
        <v>59</v>
      </c>
      <c r="M35" s="56">
        <v>15.25</v>
      </c>
      <c r="N35" s="54">
        <v>34</v>
      </c>
      <c r="O35" s="54">
        <v>85</v>
      </c>
      <c r="P35" s="54">
        <v>0</v>
      </c>
      <c r="Q35" s="54">
        <v>2</v>
      </c>
      <c r="R35" s="54">
        <v>119</v>
      </c>
      <c r="S35" s="54">
        <v>2</v>
      </c>
      <c r="T35" s="54">
        <v>0</v>
      </c>
      <c r="U35" s="54">
        <v>0</v>
      </c>
      <c r="V35" s="54">
        <v>0</v>
      </c>
      <c r="W35" s="1">
        <f t="shared" si="0"/>
        <v>0</v>
      </c>
      <c r="X35" s="1">
        <f>Q35/J35</f>
        <v>4.0285223546557017E-2</v>
      </c>
      <c r="Y35" s="1">
        <f>R35/J35</f>
        <v>2.3969708010201427</v>
      </c>
      <c r="Z35" s="1">
        <f>S35/J35</f>
        <v>4.0285223546557017E-2</v>
      </c>
      <c r="AA35" s="1">
        <f t="shared" si="4"/>
        <v>0</v>
      </c>
    </row>
    <row r="36" spans="1:31" ht="14.45" x14ac:dyDescent="0.3">
      <c r="A36" s="58">
        <v>41943</v>
      </c>
      <c r="B36" s="55" t="s">
        <v>50</v>
      </c>
      <c r="C36" s="58">
        <v>41943</v>
      </c>
      <c r="D36" s="55" t="s">
        <v>49</v>
      </c>
      <c r="E36" s="60">
        <v>4.75</v>
      </c>
      <c r="F36" s="56">
        <v>2.2000000000000002</v>
      </c>
      <c r="G36" s="56">
        <v>2.6</v>
      </c>
      <c r="H36" s="62">
        <v>525</v>
      </c>
      <c r="I36" s="62">
        <v>632</v>
      </c>
      <c r="J36" s="56">
        <f t="shared" si="5"/>
        <v>8.0285547785547795</v>
      </c>
      <c r="K36" s="62">
        <v>4140</v>
      </c>
      <c r="L36" s="54">
        <v>59</v>
      </c>
      <c r="M36" s="56">
        <v>13.35</v>
      </c>
      <c r="N36" s="54"/>
      <c r="O36" s="54"/>
      <c r="P36" s="54">
        <v>0</v>
      </c>
      <c r="Q36" s="54">
        <v>0</v>
      </c>
      <c r="R36" s="54">
        <v>0</v>
      </c>
      <c r="S36" s="54">
        <v>0</v>
      </c>
      <c r="T36" s="54">
        <v>0</v>
      </c>
      <c r="U36" s="54">
        <v>0</v>
      </c>
      <c r="V36" s="54">
        <v>0</v>
      </c>
      <c r="W36" s="1">
        <f t="shared" si="0"/>
        <v>0</v>
      </c>
      <c r="X36" s="54">
        <v>0</v>
      </c>
      <c r="Y36" s="1">
        <f t="shared" ref="Y36:Y37" si="6">R36/J36</f>
        <v>0</v>
      </c>
      <c r="Z36" s="1">
        <f t="shared" ref="Z36:Z38" si="7">S36/J36</f>
        <v>0</v>
      </c>
      <c r="AA36" s="1">
        <f t="shared" si="4"/>
        <v>0</v>
      </c>
    </row>
    <row r="37" spans="1:31" ht="14.45" x14ac:dyDescent="0.3">
      <c r="A37" s="58">
        <v>41944</v>
      </c>
      <c r="B37" s="55" t="s">
        <v>51</v>
      </c>
      <c r="C37" s="58">
        <v>41944</v>
      </c>
      <c r="D37" s="55" t="s">
        <v>49</v>
      </c>
      <c r="E37" s="60">
        <v>8.75</v>
      </c>
      <c r="F37" s="56">
        <v>1.8</v>
      </c>
      <c r="G37" s="56">
        <v>2.2000000000000002</v>
      </c>
      <c r="H37" s="62">
        <v>909</v>
      </c>
      <c r="I37" s="62">
        <v>1113</v>
      </c>
      <c r="J37" s="56">
        <f t="shared" si="5"/>
        <v>16.848484848484848</v>
      </c>
      <c r="K37" s="62">
        <v>4480</v>
      </c>
      <c r="L37" s="54">
        <v>59</v>
      </c>
      <c r="M37" s="56">
        <v>12.7</v>
      </c>
      <c r="N37" s="54">
        <v>33</v>
      </c>
      <c r="O37" s="54">
        <v>33</v>
      </c>
      <c r="P37" s="54">
        <v>0</v>
      </c>
      <c r="Q37" s="54">
        <v>1</v>
      </c>
      <c r="R37" s="54">
        <v>0</v>
      </c>
      <c r="S37" s="54">
        <v>0</v>
      </c>
      <c r="T37" s="54">
        <v>0</v>
      </c>
      <c r="U37" s="54">
        <v>0</v>
      </c>
      <c r="V37" s="54">
        <v>0</v>
      </c>
      <c r="W37" s="1">
        <f t="shared" si="0"/>
        <v>0</v>
      </c>
      <c r="X37" s="1">
        <f>Q37/J37</f>
        <v>5.9352517985611516E-2</v>
      </c>
      <c r="Y37" s="1">
        <f t="shared" si="6"/>
        <v>0</v>
      </c>
      <c r="Z37" s="1">
        <f t="shared" si="7"/>
        <v>0</v>
      </c>
      <c r="AA37" s="1">
        <f t="shared" si="4"/>
        <v>0</v>
      </c>
    </row>
    <row r="38" spans="1:31" ht="14.45" x14ac:dyDescent="0.3">
      <c r="A38" s="58">
        <v>41946</v>
      </c>
      <c r="B38" s="55" t="s">
        <v>52</v>
      </c>
      <c r="C38" s="58">
        <v>41947</v>
      </c>
      <c r="D38" s="55" t="s">
        <v>53</v>
      </c>
      <c r="E38" s="60">
        <v>16.75</v>
      </c>
      <c r="F38" s="56">
        <v>2.5299999999999998</v>
      </c>
      <c r="G38" s="56">
        <v>2.76</v>
      </c>
      <c r="H38" s="62">
        <v>2682</v>
      </c>
      <c r="I38" s="62">
        <v>2996</v>
      </c>
      <c r="J38" s="56">
        <f t="shared" si="5"/>
        <v>35.759771629336846</v>
      </c>
      <c r="K38" s="62">
        <v>4840</v>
      </c>
      <c r="L38" s="54">
        <v>58</v>
      </c>
      <c r="M38" s="56">
        <v>13.1</v>
      </c>
      <c r="N38" s="54"/>
      <c r="O38" s="54"/>
      <c r="P38" s="54">
        <v>0</v>
      </c>
      <c r="Q38" s="54">
        <v>0</v>
      </c>
      <c r="R38" s="54">
        <v>0</v>
      </c>
      <c r="S38" s="54">
        <v>0</v>
      </c>
      <c r="T38" s="54">
        <v>0</v>
      </c>
      <c r="U38" s="54">
        <v>0</v>
      </c>
      <c r="V38" s="54">
        <v>0</v>
      </c>
      <c r="W38" s="1">
        <f>(P38*2)/J38</f>
        <v>0</v>
      </c>
      <c r="X38" s="1">
        <f>Q38/J38</f>
        <v>0</v>
      </c>
      <c r="Y38" s="1">
        <f t="shared" ref="Y38:Y45" si="8">(R38*2)/J38</f>
        <v>0</v>
      </c>
      <c r="Z38" s="1">
        <f t="shared" si="7"/>
        <v>0</v>
      </c>
      <c r="AA38" s="1">
        <f>(U38*2)/J38</f>
        <v>0</v>
      </c>
    </row>
    <row r="39" spans="1:31" x14ac:dyDescent="0.25">
      <c r="A39" s="65">
        <v>41947</v>
      </c>
      <c r="B39" s="66" t="s">
        <v>47</v>
      </c>
      <c r="C39" s="65">
        <v>41947</v>
      </c>
      <c r="D39" s="66" t="s">
        <v>54</v>
      </c>
      <c r="E39" s="67">
        <v>7.5</v>
      </c>
      <c r="F39" s="68">
        <v>2.5</v>
      </c>
      <c r="G39" s="68">
        <v>2.75</v>
      </c>
      <c r="H39" s="69">
        <v>918</v>
      </c>
      <c r="I39" s="69">
        <v>1034</v>
      </c>
      <c r="J39" s="68">
        <f t="shared" si="5"/>
        <v>12.386666666666667</v>
      </c>
      <c r="K39" s="69">
        <v>4850</v>
      </c>
      <c r="L39" s="70">
        <v>56</v>
      </c>
      <c r="M39" s="68">
        <v>10.61</v>
      </c>
      <c r="N39" s="70"/>
      <c r="O39" s="70"/>
      <c r="P39" s="70">
        <v>0</v>
      </c>
      <c r="Q39" s="70">
        <v>0</v>
      </c>
      <c r="R39" s="70">
        <v>0</v>
      </c>
      <c r="S39" s="70">
        <v>0</v>
      </c>
      <c r="T39" s="70">
        <v>0</v>
      </c>
      <c r="U39" s="70">
        <v>0</v>
      </c>
      <c r="V39" s="70">
        <v>0</v>
      </c>
      <c r="W39" s="64">
        <f t="shared" ref="W39:W45" si="9">(P39*2)/J39</f>
        <v>0</v>
      </c>
      <c r="X39" s="64">
        <f t="shared" ref="X39:X45" si="10">(Q39*2)/J39</f>
        <v>0</v>
      </c>
      <c r="Y39" s="64">
        <f t="shared" si="8"/>
        <v>0</v>
      </c>
      <c r="Z39" s="64">
        <f t="shared" ref="Z39:Z45" si="11">(S39*2)/J39</f>
        <v>0</v>
      </c>
      <c r="AA39" s="64">
        <f t="shared" si="4"/>
        <v>0</v>
      </c>
      <c r="AB39" s="63" t="s">
        <v>55</v>
      </c>
      <c r="AC39" s="63"/>
      <c r="AD39" s="63"/>
      <c r="AE39" s="63"/>
    </row>
    <row r="40" spans="1:31" x14ac:dyDescent="0.25">
      <c r="A40" s="65">
        <v>41947</v>
      </c>
      <c r="B40" s="66" t="s">
        <v>54</v>
      </c>
      <c r="C40" s="65">
        <v>41948</v>
      </c>
      <c r="D40" s="66" t="s">
        <v>53</v>
      </c>
      <c r="E40" s="67">
        <v>16.25</v>
      </c>
      <c r="F40" s="68">
        <v>2.5</v>
      </c>
      <c r="G40" s="68">
        <v>2.9</v>
      </c>
      <c r="H40" s="69">
        <v>2397</v>
      </c>
      <c r="I40" s="69">
        <v>2768</v>
      </c>
      <c r="J40" s="68">
        <f t="shared" si="5"/>
        <v>31.88804597701149</v>
      </c>
      <c r="K40" s="69">
        <v>4990</v>
      </c>
      <c r="L40" s="70">
        <v>57</v>
      </c>
      <c r="M40" s="68">
        <v>8.6199999999999992</v>
      </c>
      <c r="N40" s="70">
        <v>54</v>
      </c>
      <c r="O40" s="70">
        <v>54</v>
      </c>
      <c r="P40" s="70">
        <v>0</v>
      </c>
      <c r="Q40" s="70">
        <v>0</v>
      </c>
      <c r="R40" s="70">
        <v>1</v>
      </c>
      <c r="S40" s="70">
        <v>0</v>
      </c>
      <c r="T40" s="70">
        <v>0</v>
      </c>
      <c r="U40" s="70">
        <v>0</v>
      </c>
      <c r="V40" s="70">
        <v>0</v>
      </c>
      <c r="W40" s="64">
        <f t="shared" si="9"/>
        <v>0</v>
      </c>
      <c r="X40" s="64">
        <f t="shared" si="10"/>
        <v>0</v>
      </c>
      <c r="Y40" s="64">
        <f t="shared" si="8"/>
        <v>6.2719427883471637E-2</v>
      </c>
      <c r="Z40" s="64">
        <f t="shared" si="11"/>
        <v>0</v>
      </c>
      <c r="AA40" s="64">
        <f>(U40*2)/J40</f>
        <v>0</v>
      </c>
      <c r="AB40" s="63" t="s">
        <v>55</v>
      </c>
      <c r="AC40" s="63"/>
      <c r="AD40" s="63"/>
      <c r="AE40" s="63"/>
    </row>
    <row r="41" spans="1:31" x14ac:dyDescent="0.25">
      <c r="A41" s="65">
        <v>41948</v>
      </c>
      <c r="B41" s="66" t="s">
        <v>56</v>
      </c>
      <c r="C41" s="65">
        <v>41948</v>
      </c>
      <c r="D41" s="66" t="s">
        <v>57</v>
      </c>
      <c r="E41" s="67">
        <v>8.25</v>
      </c>
      <c r="F41" s="68">
        <v>2.4</v>
      </c>
      <c r="G41" s="68">
        <v>2.73</v>
      </c>
      <c r="H41" s="69">
        <v>1233</v>
      </c>
      <c r="I41" s="69">
        <v>697</v>
      </c>
      <c r="J41" s="68">
        <f t="shared" si="5"/>
        <v>12.817689255189256</v>
      </c>
      <c r="K41" s="69">
        <v>5010</v>
      </c>
      <c r="L41" s="70">
        <v>57</v>
      </c>
      <c r="M41" s="68">
        <v>8.3800000000000008</v>
      </c>
      <c r="N41" s="70"/>
      <c r="O41" s="70"/>
      <c r="P41" s="70">
        <v>0</v>
      </c>
      <c r="Q41" s="70">
        <v>0</v>
      </c>
      <c r="R41" s="70">
        <v>0</v>
      </c>
      <c r="S41" s="70">
        <v>0</v>
      </c>
      <c r="T41" s="70">
        <v>0</v>
      </c>
      <c r="U41" s="70">
        <v>0</v>
      </c>
      <c r="V41" s="70">
        <v>0</v>
      </c>
      <c r="W41" s="64">
        <f t="shared" si="9"/>
        <v>0</v>
      </c>
      <c r="X41" s="64">
        <f t="shared" si="10"/>
        <v>0</v>
      </c>
      <c r="Y41" s="64">
        <f t="shared" si="8"/>
        <v>0</v>
      </c>
      <c r="Z41" s="64">
        <f t="shared" si="11"/>
        <v>0</v>
      </c>
      <c r="AA41" s="64">
        <f>(U41*2)/J41</f>
        <v>0</v>
      </c>
      <c r="AB41" s="63" t="s">
        <v>55</v>
      </c>
      <c r="AC41" s="63"/>
      <c r="AD41" s="63"/>
      <c r="AE41" s="63"/>
    </row>
    <row r="42" spans="1:31" x14ac:dyDescent="0.25">
      <c r="A42" s="65">
        <v>41948</v>
      </c>
      <c r="B42" s="66" t="s">
        <v>57</v>
      </c>
      <c r="C42" s="65">
        <v>41949</v>
      </c>
      <c r="D42" s="66" t="s">
        <v>53</v>
      </c>
      <c r="E42" s="67">
        <v>15.25</v>
      </c>
      <c r="F42" s="68">
        <v>2.4500000000000002</v>
      </c>
      <c r="G42" s="68">
        <v>2.75</v>
      </c>
      <c r="H42" s="69">
        <v>2142</v>
      </c>
      <c r="I42" s="69">
        <v>2555</v>
      </c>
      <c r="J42" s="68">
        <f t="shared" si="5"/>
        <v>30.056277056277054</v>
      </c>
      <c r="K42" s="69">
        <v>5050</v>
      </c>
      <c r="L42" s="70">
        <v>57</v>
      </c>
      <c r="M42" s="68">
        <v>9.23</v>
      </c>
      <c r="N42" s="70"/>
      <c r="O42" s="70"/>
      <c r="P42" s="70">
        <v>0</v>
      </c>
      <c r="Q42" s="70">
        <v>0</v>
      </c>
      <c r="R42" s="70">
        <v>0</v>
      </c>
      <c r="S42" s="70">
        <v>0</v>
      </c>
      <c r="T42" s="70">
        <v>0</v>
      </c>
      <c r="U42" s="70">
        <v>0</v>
      </c>
      <c r="V42" s="70">
        <v>0</v>
      </c>
      <c r="W42" s="64">
        <f t="shared" si="9"/>
        <v>0</v>
      </c>
      <c r="X42" s="64">
        <f t="shared" si="10"/>
        <v>0</v>
      </c>
      <c r="Y42" s="70">
        <f t="shared" si="8"/>
        <v>0</v>
      </c>
      <c r="Z42" s="64">
        <f t="shared" si="11"/>
        <v>0</v>
      </c>
      <c r="AA42" s="64">
        <f>(U42*2)/J42</f>
        <v>0</v>
      </c>
      <c r="AB42" s="63" t="s">
        <v>55</v>
      </c>
      <c r="AC42" s="63"/>
      <c r="AD42" s="63"/>
      <c r="AE42" s="63"/>
    </row>
    <row r="43" spans="1:31" x14ac:dyDescent="0.25">
      <c r="A43" s="65">
        <v>41949</v>
      </c>
      <c r="B43" s="66" t="s">
        <v>47</v>
      </c>
      <c r="C43" s="65">
        <v>41949</v>
      </c>
      <c r="D43" s="66" t="s">
        <v>58</v>
      </c>
      <c r="E43" s="67">
        <v>9</v>
      </c>
      <c r="F43" s="68">
        <v>2.4</v>
      </c>
      <c r="G43" s="68">
        <v>2.7</v>
      </c>
      <c r="H43" s="69">
        <v>1279</v>
      </c>
      <c r="I43" s="69">
        <v>1455</v>
      </c>
      <c r="J43" s="68">
        <f t="shared" si="5"/>
        <v>17.863425925925927</v>
      </c>
      <c r="K43" s="69">
        <v>4980</v>
      </c>
      <c r="L43" s="70">
        <v>59</v>
      </c>
      <c r="M43" s="68">
        <v>9.36</v>
      </c>
      <c r="N43" s="70"/>
      <c r="O43" s="70"/>
      <c r="P43" s="70">
        <v>0</v>
      </c>
      <c r="Q43" s="70">
        <v>0</v>
      </c>
      <c r="R43" s="70">
        <v>0</v>
      </c>
      <c r="S43" s="70">
        <v>0</v>
      </c>
      <c r="T43" s="70">
        <v>0</v>
      </c>
      <c r="U43" s="70">
        <v>0</v>
      </c>
      <c r="V43" s="70">
        <v>0</v>
      </c>
      <c r="W43" s="64">
        <f t="shared" si="9"/>
        <v>0</v>
      </c>
      <c r="X43" s="64">
        <f t="shared" si="10"/>
        <v>0</v>
      </c>
      <c r="Y43" s="70">
        <f t="shared" si="8"/>
        <v>0</v>
      </c>
      <c r="Z43" s="64">
        <f t="shared" si="11"/>
        <v>0</v>
      </c>
      <c r="AA43" s="64">
        <f>(U43*2)/J43</f>
        <v>0</v>
      </c>
      <c r="AB43" s="63" t="s">
        <v>55</v>
      </c>
      <c r="AC43" s="63"/>
      <c r="AD43" s="63"/>
      <c r="AE43" s="63"/>
    </row>
    <row r="44" spans="1:31" x14ac:dyDescent="0.25">
      <c r="A44" s="65">
        <v>41949</v>
      </c>
      <c r="B44" s="66" t="s">
        <v>59</v>
      </c>
      <c r="C44" s="65">
        <v>41950</v>
      </c>
      <c r="D44" s="66" t="s">
        <v>60</v>
      </c>
      <c r="E44" s="67">
        <v>15.75</v>
      </c>
      <c r="F44" s="68">
        <v>2.35</v>
      </c>
      <c r="G44" s="68">
        <v>2.95</v>
      </c>
      <c r="H44" s="69">
        <v>2146</v>
      </c>
      <c r="I44" s="69">
        <v>2537</v>
      </c>
      <c r="J44" s="68">
        <f t="shared" si="5"/>
        <v>29.553191489361705</v>
      </c>
      <c r="K44" s="69">
        <v>4910</v>
      </c>
      <c r="L44" s="70">
        <v>59</v>
      </c>
      <c r="M44" s="68">
        <v>10.82</v>
      </c>
      <c r="N44" s="70">
        <v>55</v>
      </c>
      <c r="O44" s="70">
        <v>55</v>
      </c>
      <c r="P44" s="70">
        <v>0</v>
      </c>
      <c r="Q44" s="70">
        <v>0</v>
      </c>
      <c r="R44" s="70">
        <v>1</v>
      </c>
      <c r="S44" s="70">
        <v>0</v>
      </c>
      <c r="T44" s="70">
        <v>0</v>
      </c>
      <c r="U44" s="70">
        <v>0</v>
      </c>
      <c r="V44" s="70">
        <v>0</v>
      </c>
      <c r="W44" s="70">
        <f t="shared" si="9"/>
        <v>0</v>
      </c>
      <c r="X44" s="70">
        <f t="shared" si="10"/>
        <v>0</v>
      </c>
      <c r="Y44" s="70">
        <f t="shared" si="8"/>
        <v>6.7674586033117351E-2</v>
      </c>
      <c r="Z44" s="70">
        <f t="shared" si="11"/>
        <v>0</v>
      </c>
      <c r="AA44" s="70">
        <f>(U44*2)/J44</f>
        <v>0</v>
      </c>
      <c r="AB44" s="63" t="s">
        <v>55</v>
      </c>
      <c r="AC44" s="63"/>
      <c r="AD44" s="63"/>
      <c r="AE44" s="63"/>
    </row>
    <row r="45" spans="1:31" x14ac:dyDescent="0.25">
      <c r="A45" s="65">
        <v>41950</v>
      </c>
      <c r="B45" s="66" t="s">
        <v>61</v>
      </c>
      <c r="C45" s="65">
        <v>41951</v>
      </c>
      <c r="D45" s="66" t="s">
        <v>62</v>
      </c>
      <c r="E45" s="67">
        <v>20.25</v>
      </c>
      <c r="F45" s="68">
        <v>2.4</v>
      </c>
      <c r="G45" s="68">
        <v>3</v>
      </c>
      <c r="H45" s="69">
        <v>2977</v>
      </c>
      <c r="I45" s="69">
        <v>3325</v>
      </c>
      <c r="J45" s="68">
        <f t="shared" si="5"/>
        <v>39.145833333333336</v>
      </c>
      <c r="K45" s="69">
        <v>4930</v>
      </c>
      <c r="L45" s="70">
        <v>59</v>
      </c>
      <c r="M45" s="68">
        <v>11.4</v>
      </c>
      <c r="N45" s="70"/>
      <c r="O45" s="70"/>
      <c r="P45" s="70">
        <v>0</v>
      </c>
      <c r="Q45" s="70">
        <v>0</v>
      </c>
      <c r="R45" s="70">
        <v>0</v>
      </c>
      <c r="S45" s="70">
        <v>0</v>
      </c>
      <c r="T45" s="70">
        <v>0</v>
      </c>
      <c r="U45" s="70">
        <v>0</v>
      </c>
      <c r="V45" s="70">
        <v>0</v>
      </c>
      <c r="W45" s="70">
        <f t="shared" si="9"/>
        <v>0</v>
      </c>
      <c r="X45" s="70">
        <f t="shared" si="10"/>
        <v>0</v>
      </c>
      <c r="Y45" s="70">
        <f t="shared" si="8"/>
        <v>0</v>
      </c>
      <c r="Z45" s="70">
        <f t="shared" si="11"/>
        <v>0</v>
      </c>
      <c r="AA45" s="70">
        <f t="shared" ref="AA45" si="12">(U45*2)/J45</f>
        <v>0</v>
      </c>
      <c r="AB45" s="63" t="s">
        <v>55</v>
      </c>
      <c r="AC45" s="63"/>
      <c r="AD45" s="63"/>
      <c r="AE45" s="63"/>
    </row>
    <row r="46" spans="1:31" x14ac:dyDescent="0.25">
      <c r="A46" s="65">
        <v>41951</v>
      </c>
      <c r="B46" s="66" t="s">
        <v>46</v>
      </c>
      <c r="C46" s="65">
        <v>41951</v>
      </c>
      <c r="D46" s="66" t="s">
        <v>57</v>
      </c>
      <c r="E46" s="67">
        <v>9</v>
      </c>
      <c r="F46" s="68">
        <v>2.2000000000000002</v>
      </c>
      <c r="G46" s="68">
        <v>2.6</v>
      </c>
      <c r="H46" s="69">
        <v>1289</v>
      </c>
      <c r="I46" s="69">
        <v>1485</v>
      </c>
      <c r="J46" s="68">
        <f t="shared" si="5"/>
        <v>19.284382284382286</v>
      </c>
      <c r="K46" s="69">
        <v>4870</v>
      </c>
      <c r="L46" s="70">
        <v>60</v>
      </c>
      <c r="M46" s="68">
        <v>9.32</v>
      </c>
      <c r="N46" s="70"/>
      <c r="O46" s="70"/>
      <c r="P46" s="70">
        <v>0</v>
      </c>
      <c r="Q46" s="70">
        <v>0</v>
      </c>
      <c r="R46" s="70">
        <v>0</v>
      </c>
      <c r="S46" s="70">
        <v>0</v>
      </c>
      <c r="T46" s="70">
        <v>0</v>
      </c>
      <c r="U46" s="70">
        <v>0</v>
      </c>
      <c r="V46" s="70">
        <v>0</v>
      </c>
      <c r="W46" s="70">
        <f t="shared" ref="W46:W52" si="13">(P46*2)/J46</f>
        <v>0</v>
      </c>
      <c r="X46" s="70">
        <f t="shared" ref="X46:X52" si="14">(Q46*2)/J46</f>
        <v>0</v>
      </c>
      <c r="Y46" s="70">
        <f t="shared" ref="Y46:Y52" si="15">(R46*2)/J46</f>
        <v>0</v>
      </c>
      <c r="Z46" s="70">
        <f t="shared" ref="Z46:Z52" si="16">(S46*2)/J46</f>
        <v>0</v>
      </c>
      <c r="AA46" s="70">
        <f t="shared" ref="AA46:AA52" si="17">(U46*2)/J46</f>
        <v>0</v>
      </c>
      <c r="AB46" s="63" t="s">
        <v>55</v>
      </c>
      <c r="AC46" s="63"/>
      <c r="AD46" s="63"/>
      <c r="AE46" s="63"/>
    </row>
    <row r="47" spans="1:31" x14ac:dyDescent="0.25">
      <c r="A47" s="65">
        <v>41951</v>
      </c>
      <c r="B47" s="66" t="s">
        <v>63</v>
      </c>
      <c r="C47" s="65">
        <v>41952</v>
      </c>
      <c r="D47" s="66" t="s">
        <v>46</v>
      </c>
      <c r="E47" s="67">
        <v>14.75</v>
      </c>
      <c r="F47" s="68">
        <v>2.2999999999999998</v>
      </c>
      <c r="G47" s="68">
        <v>2.8</v>
      </c>
      <c r="H47" s="69">
        <v>1916</v>
      </c>
      <c r="I47" s="69">
        <v>2279</v>
      </c>
      <c r="J47" s="68">
        <f t="shared" si="5"/>
        <v>27.449534161490686</v>
      </c>
      <c r="K47" s="69">
        <v>4910</v>
      </c>
      <c r="L47" s="70">
        <v>59</v>
      </c>
      <c r="M47" s="68">
        <v>12.3</v>
      </c>
      <c r="N47" s="70"/>
      <c r="O47" s="70"/>
      <c r="P47" s="70">
        <v>0</v>
      </c>
      <c r="Q47" s="70">
        <v>0</v>
      </c>
      <c r="R47" s="70">
        <v>0</v>
      </c>
      <c r="S47" s="70">
        <v>0</v>
      </c>
      <c r="T47" s="70">
        <v>0</v>
      </c>
      <c r="U47" s="70">
        <v>0</v>
      </c>
      <c r="V47" s="70">
        <v>0</v>
      </c>
      <c r="W47" s="70">
        <f t="shared" si="13"/>
        <v>0</v>
      </c>
      <c r="X47" s="70">
        <f t="shared" si="14"/>
        <v>0</v>
      </c>
      <c r="Y47" s="70">
        <f t="shared" si="15"/>
        <v>0</v>
      </c>
      <c r="Z47" s="70">
        <f t="shared" si="16"/>
        <v>0</v>
      </c>
      <c r="AA47" s="70">
        <f t="shared" si="17"/>
        <v>0</v>
      </c>
      <c r="AB47" s="63" t="s">
        <v>55</v>
      </c>
      <c r="AC47" s="63"/>
      <c r="AD47" s="63"/>
      <c r="AE47" s="63"/>
    </row>
    <row r="48" spans="1:31" x14ac:dyDescent="0.25">
      <c r="A48" s="65">
        <v>41952</v>
      </c>
      <c r="B48" s="66" t="s">
        <v>53</v>
      </c>
      <c r="C48" s="65">
        <v>41952</v>
      </c>
      <c r="D48" s="66" t="s">
        <v>64</v>
      </c>
      <c r="E48" s="67">
        <v>8.5</v>
      </c>
      <c r="F48" s="68">
        <v>2.1800000000000002</v>
      </c>
      <c r="G48" s="68">
        <v>2.65</v>
      </c>
      <c r="H48" s="69">
        <v>1186</v>
      </c>
      <c r="I48" s="69">
        <v>1361</v>
      </c>
      <c r="J48" s="68">
        <f t="shared" si="5"/>
        <v>17.627026715134729</v>
      </c>
      <c r="K48" s="69">
        <v>4890</v>
      </c>
      <c r="L48" s="70">
        <v>61</v>
      </c>
      <c r="M48" s="68">
        <v>11.7</v>
      </c>
      <c r="N48" s="70"/>
      <c r="O48" s="70"/>
      <c r="P48" s="70">
        <v>0</v>
      </c>
      <c r="Q48" s="70">
        <v>0</v>
      </c>
      <c r="R48" s="70">
        <v>0</v>
      </c>
      <c r="S48" s="70">
        <v>0</v>
      </c>
      <c r="T48" s="70">
        <v>0</v>
      </c>
      <c r="U48" s="70">
        <v>0</v>
      </c>
      <c r="V48" s="70">
        <v>0</v>
      </c>
      <c r="W48" s="70">
        <f t="shared" si="13"/>
        <v>0</v>
      </c>
      <c r="X48" s="70">
        <f t="shared" si="14"/>
        <v>0</v>
      </c>
      <c r="Y48" s="70">
        <f t="shared" si="15"/>
        <v>0</v>
      </c>
      <c r="Z48" s="70">
        <f t="shared" si="16"/>
        <v>0</v>
      </c>
      <c r="AA48" s="70">
        <f t="shared" si="17"/>
        <v>0</v>
      </c>
      <c r="AB48" s="63" t="s">
        <v>55</v>
      </c>
      <c r="AC48" s="63"/>
      <c r="AD48" s="63"/>
      <c r="AE48" s="63"/>
    </row>
    <row r="49" spans="1:31" x14ac:dyDescent="0.25">
      <c r="A49" s="65">
        <v>41952</v>
      </c>
      <c r="B49" s="66" t="s">
        <v>57</v>
      </c>
      <c r="C49" s="65">
        <v>41953</v>
      </c>
      <c r="D49" s="66" t="s">
        <v>46</v>
      </c>
      <c r="E49" s="67">
        <v>15</v>
      </c>
      <c r="F49" s="68">
        <v>2.2999999999999998</v>
      </c>
      <c r="G49" s="68">
        <v>2.2000000000000002</v>
      </c>
      <c r="H49" s="69">
        <v>1912</v>
      </c>
      <c r="I49" s="69">
        <v>2289</v>
      </c>
      <c r="J49" s="68">
        <f t="shared" si="5"/>
        <v>31.195981554677203</v>
      </c>
      <c r="K49" s="69">
        <v>4950</v>
      </c>
      <c r="L49" s="70">
        <v>59</v>
      </c>
      <c r="M49" s="68">
        <v>11.15</v>
      </c>
      <c r="N49" s="70"/>
      <c r="O49" s="70"/>
      <c r="P49" s="70">
        <v>0</v>
      </c>
      <c r="Q49" s="70">
        <v>0</v>
      </c>
      <c r="R49" s="70">
        <v>0</v>
      </c>
      <c r="S49" s="70">
        <v>0</v>
      </c>
      <c r="T49" s="70">
        <v>0</v>
      </c>
      <c r="U49" s="70">
        <v>0</v>
      </c>
      <c r="V49" s="70">
        <v>0</v>
      </c>
      <c r="W49" s="70">
        <f t="shared" si="13"/>
        <v>0</v>
      </c>
      <c r="X49" s="70">
        <f t="shared" si="14"/>
        <v>0</v>
      </c>
      <c r="Y49" s="70">
        <f t="shared" si="15"/>
        <v>0</v>
      </c>
      <c r="Z49" s="70">
        <f t="shared" si="16"/>
        <v>0</v>
      </c>
      <c r="AA49" s="70">
        <f t="shared" si="17"/>
        <v>0</v>
      </c>
      <c r="AB49" s="63" t="s">
        <v>55</v>
      </c>
      <c r="AC49" s="63"/>
      <c r="AD49" s="63"/>
      <c r="AE49" s="63"/>
    </row>
    <row r="50" spans="1:31" x14ac:dyDescent="0.25">
      <c r="A50" s="65">
        <v>41953</v>
      </c>
      <c r="B50" s="66" t="s">
        <v>47</v>
      </c>
      <c r="C50" s="65">
        <v>41953</v>
      </c>
      <c r="D50" s="66" t="s">
        <v>64</v>
      </c>
      <c r="E50" s="67">
        <v>8.25</v>
      </c>
      <c r="F50" s="68">
        <v>2.2000000000000002</v>
      </c>
      <c r="G50" s="68">
        <v>2.5</v>
      </c>
      <c r="H50" s="69">
        <v>1158</v>
      </c>
      <c r="I50" s="69">
        <v>1336</v>
      </c>
      <c r="J50" s="68">
        <f t="shared" si="5"/>
        <v>17.67939393939394</v>
      </c>
      <c r="K50" s="69">
        <v>4940</v>
      </c>
      <c r="L50" s="70">
        <v>60</v>
      </c>
      <c r="M50" s="68">
        <v>9.7200000000000006</v>
      </c>
      <c r="N50" s="70"/>
      <c r="O50" s="70"/>
      <c r="P50" s="70">
        <v>0</v>
      </c>
      <c r="Q50" s="70">
        <v>0</v>
      </c>
      <c r="R50" s="70">
        <v>0</v>
      </c>
      <c r="S50" s="70">
        <v>0</v>
      </c>
      <c r="T50" s="70">
        <v>0</v>
      </c>
      <c r="U50" s="70">
        <v>0</v>
      </c>
      <c r="V50" s="70">
        <v>0</v>
      </c>
      <c r="W50" s="70">
        <f t="shared" si="13"/>
        <v>0</v>
      </c>
      <c r="X50" s="70">
        <f t="shared" si="14"/>
        <v>0</v>
      </c>
      <c r="Y50" s="70">
        <f t="shared" si="15"/>
        <v>0</v>
      </c>
      <c r="Z50" s="70">
        <f t="shared" si="16"/>
        <v>0</v>
      </c>
      <c r="AA50" s="70">
        <f t="shared" si="17"/>
        <v>0</v>
      </c>
      <c r="AB50" s="63" t="s">
        <v>55</v>
      </c>
      <c r="AC50" s="63"/>
      <c r="AD50" s="63"/>
      <c r="AE50" s="63"/>
    </row>
    <row r="51" spans="1:31" x14ac:dyDescent="0.25">
      <c r="A51" s="65">
        <v>41953</v>
      </c>
      <c r="B51" s="66" t="s">
        <v>57</v>
      </c>
      <c r="C51" s="65">
        <v>41954</v>
      </c>
      <c r="D51" s="66" t="s">
        <v>46</v>
      </c>
      <c r="E51" s="67">
        <v>15</v>
      </c>
      <c r="F51" s="68">
        <v>2.2000000000000002</v>
      </c>
      <c r="G51" s="68">
        <v>2.5499999999999998</v>
      </c>
      <c r="H51" s="69">
        <v>1844</v>
      </c>
      <c r="I51" s="69">
        <v>2395</v>
      </c>
      <c r="J51" s="68">
        <f t="shared" si="5"/>
        <v>29.6232917409388</v>
      </c>
      <c r="K51" s="69">
        <v>4890</v>
      </c>
      <c r="L51" s="70">
        <v>57</v>
      </c>
      <c r="M51" s="68">
        <v>9.6</v>
      </c>
      <c r="N51" s="70"/>
      <c r="O51" s="70"/>
      <c r="P51" s="70">
        <v>0</v>
      </c>
      <c r="Q51" s="70">
        <v>0</v>
      </c>
      <c r="R51" s="70">
        <v>0</v>
      </c>
      <c r="S51" s="70">
        <v>0</v>
      </c>
      <c r="T51" s="70">
        <v>0</v>
      </c>
      <c r="U51" s="70">
        <v>0</v>
      </c>
      <c r="V51" s="70">
        <v>0</v>
      </c>
      <c r="W51" s="70">
        <f t="shared" si="13"/>
        <v>0</v>
      </c>
      <c r="X51" s="70">
        <f t="shared" si="14"/>
        <v>0</v>
      </c>
      <c r="Y51" s="70">
        <f t="shared" si="15"/>
        <v>0</v>
      </c>
      <c r="Z51" s="70">
        <f t="shared" si="16"/>
        <v>0</v>
      </c>
      <c r="AA51" s="70">
        <f t="shared" si="17"/>
        <v>0</v>
      </c>
      <c r="AB51" s="63" t="s">
        <v>55</v>
      </c>
      <c r="AC51" s="63"/>
      <c r="AD51" s="63"/>
      <c r="AE51" s="63"/>
    </row>
    <row r="52" spans="1:31" x14ac:dyDescent="0.25">
      <c r="A52" s="65">
        <v>41954</v>
      </c>
      <c r="B52" s="66" t="s">
        <v>47</v>
      </c>
      <c r="C52" s="65">
        <v>41954</v>
      </c>
      <c r="D52" s="66" t="s">
        <v>63</v>
      </c>
      <c r="E52" s="67">
        <v>8.75</v>
      </c>
      <c r="F52" s="68">
        <v>2.11</v>
      </c>
      <c r="G52" s="68">
        <v>2.46</v>
      </c>
      <c r="H52" s="69">
        <v>1210</v>
      </c>
      <c r="I52" s="69">
        <v>1369</v>
      </c>
      <c r="J52" s="68">
        <f t="shared" si="5"/>
        <v>18.832729678007681</v>
      </c>
      <c r="K52" s="69">
        <v>4880</v>
      </c>
      <c r="L52" s="70">
        <v>60</v>
      </c>
      <c r="M52" s="68">
        <v>9.16</v>
      </c>
      <c r="N52" s="70"/>
      <c r="O52" s="70"/>
      <c r="P52" s="70">
        <v>0</v>
      </c>
      <c r="Q52" s="70">
        <v>0</v>
      </c>
      <c r="R52" s="70">
        <v>0</v>
      </c>
      <c r="S52" s="70">
        <v>0</v>
      </c>
      <c r="T52" s="70">
        <v>0</v>
      </c>
      <c r="U52" s="70">
        <v>0</v>
      </c>
      <c r="V52" s="70">
        <v>0</v>
      </c>
      <c r="W52" s="70">
        <f t="shared" si="13"/>
        <v>0</v>
      </c>
      <c r="X52" s="70">
        <f t="shared" si="14"/>
        <v>0</v>
      </c>
      <c r="Y52" s="70">
        <f t="shared" si="15"/>
        <v>0</v>
      </c>
      <c r="Z52" s="70">
        <f t="shared" si="16"/>
        <v>0</v>
      </c>
      <c r="AA52" s="70">
        <f t="shared" si="17"/>
        <v>0</v>
      </c>
      <c r="AB52" s="63" t="s">
        <v>55</v>
      </c>
      <c r="AC52" s="63"/>
      <c r="AD52" s="63"/>
      <c r="AE52" s="63"/>
    </row>
    <row r="53" spans="1:31" x14ac:dyDescent="0.25">
      <c r="A53" s="65">
        <v>41954</v>
      </c>
      <c r="B53" s="66" t="s">
        <v>58</v>
      </c>
      <c r="C53" s="65">
        <v>41955</v>
      </c>
      <c r="D53" s="66" t="s">
        <v>46</v>
      </c>
      <c r="E53" s="67">
        <v>14.5</v>
      </c>
      <c r="F53" s="68">
        <v>2.2999999999999998</v>
      </c>
      <c r="G53" s="68">
        <v>2.4</v>
      </c>
      <c r="H53" s="69">
        <v>1830</v>
      </c>
      <c r="I53" s="69">
        <v>2203</v>
      </c>
      <c r="J53" s="68">
        <f t="shared" si="5"/>
        <v>28.559480676328505</v>
      </c>
      <c r="K53" s="69">
        <v>4960</v>
      </c>
      <c r="L53" s="70">
        <v>59</v>
      </c>
      <c r="M53" s="68">
        <v>11.5</v>
      </c>
      <c r="N53" s="70"/>
      <c r="O53" s="70"/>
      <c r="P53" s="70">
        <v>0</v>
      </c>
      <c r="Q53" s="70">
        <v>0</v>
      </c>
      <c r="R53" s="70">
        <v>0</v>
      </c>
      <c r="S53" s="70">
        <v>0</v>
      </c>
      <c r="T53" s="70">
        <v>0</v>
      </c>
      <c r="U53" s="70">
        <v>0</v>
      </c>
      <c r="V53" s="70">
        <v>0</v>
      </c>
      <c r="W53" s="70">
        <f t="shared" ref="W53:W54" si="18">(P53*2)/J53</f>
        <v>0</v>
      </c>
      <c r="X53" s="70">
        <f t="shared" ref="X53:X54" si="19">(Q53*2)/J53</f>
        <v>0</v>
      </c>
      <c r="Y53" s="70">
        <f t="shared" ref="Y53:Y54" si="20">(R53*2)/J53</f>
        <v>0</v>
      </c>
      <c r="Z53" s="70">
        <f t="shared" ref="Z53:Z54" si="21">(S53*2)/J53</f>
        <v>0</v>
      </c>
      <c r="AA53" s="70">
        <f t="shared" ref="AA53:AA54" si="22">(U53*2)/J53</f>
        <v>0</v>
      </c>
      <c r="AB53" s="63" t="s">
        <v>55</v>
      </c>
      <c r="AC53" s="63"/>
      <c r="AD53" s="63"/>
      <c r="AE53" s="63"/>
    </row>
    <row r="54" spans="1:31" x14ac:dyDescent="0.25">
      <c r="A54" s="65">
        <v>41955</v>
      </c>
      <c r="B54" s="66" t="s">
        <v>47</v>
      </c>
      <c r="C54" s="65">
        <v>41955</v>
      </c>
      <c r="D54" s="66" t="s">
        <v>65</v>
      </c>
      <c r="E54" s="67">
        <v>8</v>
      </c>
      <c r="F54" s="68">
        <v>2.23</v>
      </c>
      <c r="G54" s="68">
        <v>2.41</v>
      </c>
      <c r="H54" s="69">
        <v>1057</v>
      </c>
      <c r="I54" s="69">
        <v>1236</v>
      </c>
      <c r="J54" s="68">
        <f t="shared" si="5"/>
        <v>16.447568365492558</v>
      </c>
      <c r="K54" s="69">
        <v>5010</v>
      </c>
      <c r="L54" s="70">
        <v>59</v>
      </c>
      <c r="M54" s="68">
        <v>8.2799999999999994</v>
      </c>
      <c r="N54" s="70"/>
      <c r="O54" s="70"/>
      <c r="P54" s="70">
        <v>0</v>
      </c>
      <c r="Q54" s="70">
        <v>0</v>
      </c>
      <c r="R54" s="70">
        <v>0</v>
      </c>
      <c r="S54" s="70">
        <v>0</v>
      </c>
      <c r="T54" s="70">
        <v>0</v>
      </c>
      <c r="U54" s="70">
        <v>0</v>
      </c>
      <c r="V54" s="70">
        <v>0</v>
      </c>
      <c r="W54" s="70">
        <f t="shared" si="18"/>
        <v>0</v>
      </c>
      <c r="X54" s="70">
        <f t="shared" si="19"/>
        <v>0</v>
      </c>
      <c r="Y54" s="70">
        <f t="shared" si="20"/>
        <v>0</v>
      </c>
      <c r="Z54" s="70">
        <f t="shared" si="21"/>
        <v>0</v>
      </c>
      <c r="AA54" s="70">
        <f t="shared" si="22"/>
        <v>0</v>
      </c>
      <c r="AB54" s="63" t="s">
        <v>66</v>
      </c>
      <c r="AC54" s="63"/>
      <c r="AD54" s="63"/>
      <c r="AE54" s="63"/>
    </row>
    <row r="55" spans="1:31" x14ac:dyDescent="0.25">
      <c r="A55" s="58">
        <v>41955</v>
      </c>
      <c r="B55" s="55" t="s">
        <v>64</v>
      </c>
      <c r="C55" s="58">
        <v>41956</v>
      </c>
      <c r="D55" s="55" t="s">
        <v>56</v>
      </c>
      <c r="E55" s="60">
        <v>16</v>
      </c>
      <c r="F55" s="56">
        <v>2.7</v>
      </c>
      <c r="G55" s="56">
        <v>2.5</v>
      </c>
      <c r="H55" s="62">
        <v>2362</v>
      </c>
      <c r="I55" s="62">
        <v>1174</v>
      </c>
      <c r="J55" s="56">
        <f t="shared" si="5"/>
        <v>22.406913580246911</v>
      </c>
      <c r="K55" s="62">
        <v>5050</v>
      </c>
      <c r="L55" s="54">
        <v>56</v>
      </c>
      <c r="M55" s="56">
        <v>10.87</v>
      </c>
      <c r="N55" s="54">
        <v>55</v>
      </c>
      <c r="O55" s="54">
        <v>55</v>
      </c>
      <c r="P55" s="54">
        <v>0</v>
      </c>
      <c r="Q55" s="54">
        <v>0</v>
      </c>
      <c r="R55" s="54">
        <v>1</v>
      </c>
      <c r="S55" s="54">
        <v>0</v>
      </c>
      <c r="T55" s="54">
        <v>0</v>
      </c>
      <c r="U55" s="54">
        <v>0</v>
      </c>
      <c r="V55" s="54">
        <v>0</v>
      </c>
      <c r="W55" s="1">
        <f t="shared" ref="W55:W56" si="23">P55/J55</f>
        <v>0</v>
      </c>
      <c r="X55" s="1">
        <f>Q55/J55</f>
        <v>0</v>
      </c>
      <c r="Y55" s="1">
        <f t="shared" ref="Y55:Y56" si="24">R55/J55</f>
        <v>4.4629082734605724E-2</v>
      </c>
      <c r="Z55" s="1">
        <f t="shared" ref="Z55:Z56" si="25">S55/J55</f>
        <v>0</v>
      </c>
      <c r="AA55" s="1">
        <f t="shared" ref="AA55:AA56" si="26">U55/J55</f>
        <v>0</v>
      </c>
      <c r="AB55" s="71" t="s">
        <v>67</v>
      </c>
    </row>
    <row r="56" spans="1:31" x14ac:dyDescent="0.25">
      <c r="A56" s="58">
        <v>41956</v>
      </c>
      <c r="B56" s="55" t="s">
        <v>60</v>
      </c>
      <c r="C56" s="58">
        <v>41956</v>
      </c>
      <c r="D56" s="55" t="s">
        <v>63</v>
      </c>
      <c r="E56" s="60">
        <v>7.75</v>
      </c>
      <c r="F56" s="56">
        <v>2.16</v>
      </c>
      <c r="G56" s="56">
        <v>2.4</v>
      </c>
      <c r="H56" s="62">
        <v>509</v>
      </c>
      <c r="I56" s="62">
        <v>1220</v>
      </c>
      <c r="J56" s="56">
        <f t="shared" si="5"/>
        <v>12.399691358024691</v>
      </c>
      <c r="K56" s="62">
        <v>5030</v>
      </c>
      <c r="L56" s="54">
        <v>59</v>
      </c>
      <c r="M56" s="56">
        <v>11.14</v>
      </c>
      <c r="N56" s="54"/>
      <c r="O56" s="54"/>
      <c r="P56" s="54">
        <v>0</v>
      </c>
      <c r="Q56" s="54">
        <v>0</v>
      </c>
      <c r="R56" s="54">
        <v>0</v>
      </c>
      <c r="S56" s="54">
        <v>0</v>
      </c>
      <c r="T56" s="54">
        <v>0</v>
      </c>
      <c r="U56" s="54">
        <v>0</v>
      </c>
      <c r="V56" s="54">
        <v>0</v>
      </c>
      <c r="W56" s="54">
        <f t="shared" si="23"/>
        <v>0</v>
      </c>
      <c r="X56" s="54">
        <f>Q56/J56</f>
        <v>0</v>
      </c>
      <c r="Y56" s="54">
        <f t="shared" si="24"/>
        <v>0</v>
      </c>
      <c r="Z56" s="54">
        <f t="shared" si="25"/>
        <v>0</v>
      </c>
      <c r="AA56" s="54">
        <f t="shared" si="26"/>
        <v>0</v>
      </c>
    </row>
    <row r="57" spans="1:31" x14ac:dyDescent="0.25">
      <c r="A57" s="58">
        <v>41956</v>
      </c>
      <c r="B57" s="55" t="s">
        <v>58</v>
      </c>
      <c r="C57" s="58">
        <v>41957</v>
      </c>
      <c r="D57" s="55" t="s">
        <v>46</v>
      </c>
      <c r="E57" s="60">
        <v>14.5</v>
      </c>
      <c r="F57" s="56">
        <v>2.2000000000000002</v>
      </c>
      <c r="G57" s="56">
        <v>2.6</v>
      </c>
      <c r="H57" s="62">
        <v>2068</v>
      </c>
      <c r="I57" s="62">
        <v>2305</v>
      </c>
      <c r="J57" s="56">
        <f t="shared" si="5"/>
        <v>30.44230769230769</v>
      </c>
      <c r="K57" s="62">
        <v>4950</v>
      </c>
      <c r="L57" s="54">
        <v>59</v>
      </c>
      <c r="M57" s="56">
        <v>9.84</v>
      </c>
      <c r="N57" s="54"/>
      <c r="O57" s="54"/>
      <c r="P57" s="54">
        <v>0</v>
      </c>
      <c r="Q57" s="54">
        <v>0</v>
      </c>
      <c r="R57" s="54">
        <v>0</v>
      </c>
      <c r="S57" s="54">
        <v>0</v>
      </c>
      <c r="T57" s="54">
        <v>0</v>
      </c>
      <c r="U57" s="54">
        <v>0</v>
      </c>
      <c r="V57" s="54">
        <v>0</v>
      </c>
      <c r="W57" s="54">
        <f t="shared" ref="W57:W67" si="27">P57/J57</f>
        <v>0</v>
      </c>
      <c r="X57" s="54">
        <f>Q57/J57</f>
        <v>0</v>
      </c>
      <c r="Y57" s="54">
        <f t="shared" ref="Y57" si="28">R57/J57</f>
        <v>0</v>
      </c>
      <c r="Z57" s="54">
        <f t="shared" ref="Z57" si="29">S57/J57</f>
        <v>0</v>
      </c>
      <c r="AA57" s="54">
        <f t="shared" ref="AA57" si="30">U57/J57</f>
        <v>0</v>
      </c>
    </row>
    <row r="58" spans="1:31" x14ac:dyDescent="0.25">
      <c r="A58" s="58">
        <v>41957</v>
      </c>
      <c r="B58" s="55" t="s">
        <v>53</v>
      </c>
      <c r="C58" s="58">
        <v>41957</v>
      </c>
      <c r="D58" s="55" t="s">
        <v>57</v>
      </c>
      <c r="E58" s="60">
        <v>8.75</v>
      </c>
      <c r="F58" s="56">
        <v>2.2000000000000002</v>
      </c>
      <c r="G58" s="56">
        <v>2.6</v>
      </c>
      <c r="H58" s="62">
        <v>1219</v>
      </c>
      <c r="I58" s="62">
        <v>1423</v>
      </c>
      <c r="J58" s="56">
        <f t="shared" si="5"/>
        <v>18.356643356643357</v>
      </c>
      <c r="K58" s="62">
        <v>5010</v>
      </c>
      <c r="L58" s="54">
        <v>60</v>
      </c>
      <c r="M58" s="56">
        <v>11.66</v>
      </c>
      <c r="N58" s="54"/>
      <c r="O58" s="54"/>
      <c r="P58" s="54">
        <v>0</v>
      </c>
      <c r="Q58" s="54">
        <v>0</v>
      </c>
      <c r="R58" s="54">
        <v>0</v>
      </c>
      <c r="S58" s="54">
        <v>0</v>
      </c>
      <c r="T58" s="54">
        <v>0</v>
      </c>
      <c r="U58" s="54">
        <v>0</v>
      </c>
      <c r="V58" s="54">
        <v>0</v>
      </c>
      <c r="W58" s="54">
        <f t="shared" si="27"/>
        <v>0</v>
      </c>
      <c r="X58" s="54">
        <f t="shared" ref="X58:X67" si="31">Q58/J58</f>
        <v>0</v>
      </c>
      <c r="Y58" s="54">
        <f t="shared" ref="Y58:Y59" si="32">R58/J58</f>
        <v>0</v>
      </c>
      <c r="Z58" s="54">
        <f t="shared" ref="Z58:Z67" si="33">S58/J58</f>
        <v>0</v>
      </c>
      <c r="AA58" s="54">
        <f t="shared" ref="AA58:AA67" si="34">U58/J58</f>
        <v>0</v>
      </c>
    </row>
    <row r="59" spans="1:31" x14ac:dyDescent="0.25">
      <c r="A59" s="58">
        <v>41957</v>
      </c>
      <c r="B59" s="55" t="s">
        <v>63</v>
      </c>
      <c r="C59" s="58">
        <v>41958</v>
      </c>
      <c r="D59" s="55" t="s">
        <v>53</v>
      </c>
      <c r="E59" s="60">
        <v>15</v>
      </c>
      <c r="F59" s="56">
        <v>2.2000000000000002</v>
      </c>
      <c r="G59" s="56">
        <v>2.5</v>
      </c>
      <c r="H59" s="62">
        <v>1962</v>
      </c>
      <c r="I59" s="62">
        <v>3810</v>
      </c>
      <c r="J59" s="56">
        <f t="shared" si="5"/>
        <v>40.263636363636365</v>
      </c>
      <c r="K59" s="62">
        <v>4980</v>
      </c>
      <c r="L59" s="54">
        <v>58</v>
      </c>
      <c r="M59" s="56">
        <v>11.55</v>
      </c>
      <c r="N59" s="54"/>
      <c r="O59" s="54"/>
      <c r="P59" s="54">
        <v>0</v>
      </c>
      <c r="Q59" s="54">
        <v>0</v>
      </c>
      <c r="R59" s="54">
        <v>0</v>
      </c>
      <c r="S59" s="54">
        <v>0</v>
      </c>
      <c r="T59" s="54">
        <v>0</v>
      </c>
      <c r="U59" s="54">
        <v>0</v>
      </c>
      <c r="V59" s="54">
        <v>0</v>
      </c>
      <c r="W59" s="54">
        <f t="shared" si="27"/>
        <v>0</v>
      </c>
      <c r="X59" s="54">
        <f t="shared" si="31"/>
        <v>0</v>
      </c>
      <c r="Y59" s="54">
        <f t="shared" si="32"/>
        <v>0</v>
      </c>
      <c r="Z59" s="54">
        <f t="shared" si="33"/>
        <v>0</v>
      </c>
      <c r="AA59" s="54">
        <f t="shared" si="34"/>
        <v>0</v>
      </c>
    </row>
    <row r="60" spans="1:31" x14ac:dyDescent="0.25">
      <c r="A60" s="58">
        <v>41958</v>
      </c>
      <c r="B60" s="55" t="s">
        <v>47</v>
      </c>
      <c r="C60" s="58">
        <v>41958</v>
      </c>
      <c r="D60" s="55" t="s">
        <v>63</v>
      </c>
      <c r="E60" s="60">
        <v>8.75</v>
      </c>
      <c r="F60" s="56">
        <v>2.2000000000000002</v>
      </c>
      <c r="G60" s="56">
        <v>2.8</v>
      </c>
      <c r="H60" s="62">
        <v>1224</v>
      </c>
      <c r="I60" s="62">
        <v>1457</v>
      </c>
      <c r="J60" s="56">
        <f t="shared" si="5"/>
        <v>17.945346320346321</v>
      </c>
      <c r="K60" s="62">
        <v>5070</v>
      </c>
      <c r="L60" s="54">
        <v>59</v>
      </c>
      <c r="M60" s="56">
        <v>8.61</v>
      </c>
      <c r="N60" s="54"/>
      <c r="O60" s="54"/>
      <c r="P60" s="54">
        <v>0</v>
      </c>
      <c r="Q60" s="54">
        <v>0</v>
      </c>
      <c r="R60" s="54">
        <v>0</v>
      </c>
      <c r="S60" s="54">
        <v>0</v>
      </c>
      <c r="T60" s="54">
        <v>0</v>
      </c>
      <c r="U60" s="54">
        <v>0</v>
      </c>
      <c r="V60" s="54">
        <v>0</v>
      </c>
      <c r="W60" s="54">
        <f t="shared" ref="W60:W62" si="35">P60/J60</f>
        <v>0</v>
      </c>
      <c r="X60" s="54">
        <f t="shared" ref="X60:X62" si="36">Q60/J60</f>
        <v>0</v>
      </c>
      <c r="Y60" s="54">
        <f t="shared" ref="Y60:Y67" si="37">R60/J60</f>
        <v>0</v>
      </c>
      <c r="Z60" s="54">
        <f t="shared" ref="Z60:Z62" si="38">S60/J60</f>
        <v>0</v>
      </c>
      <c r="AA60" s="54">
        <f t="shared" ref="AA60:AA61" si="39">U60/J60</f>
        <v>0</v>
      </c>
    </row>
    <row r="61" spans="1:31" x14ac:dyDescent="0.25">
      <c r="A61" s="58">
        <v>41958</v>
      </c>
      <c r="B61" s="55" t="s">
        <v>58</v>
      </c>
      <c r="C61" s="58">
        <v>41959</v>
      </c>
      <c r="D61" s="55" t="s">
        <v>46</v>
      </c>
      <c r="E61" s="60">
        <v>14.5</v>
      </c>
      <c r="F61" s="56">
        <v>2.2999999999999998</v>
      </c>
      <c r="G61" s="56">
        <v>2.9</v>
      </c>
      <c r="H61" s="62">
        <v>2033</v>
      </c>
      <c r="I61" s="62">
        <v>585</v>
      </c>
      <c r="J61" s="56">
        <f t="shared" si="5"/>
        <v>18.093953023488258</v>
      </c>
      <c r="K61" s="62">
        <v>5040</v>
      </c>
      <c r="L61" s="54">
        <v>57</v>
      </c>
      <c r="M61" s="56">
        <v>10.65</v>
      </c>
      <c r="N61" s="54"/>
      <c r="O61" s="54"/>
      <c r="P61" s="54">
        <v>0</v>
      </c>
      <c r="Q61" s="54">
        <v>0</v>
      </c>
      <c r="R61" s="54">
        <v>0</v>
      </c>
      <c r="S61" s="54">
        <v>0</v>
      </c>
      <c r="T61" s="54">
        <v>0</v>
      </c>
      <c r="U61" s="54">
        <v>0</v>
      </c>
      <c r="V61" s="54">
        <v>0</v>
      </c>
      <c r="W61" s="54">
        <f t="shared" si="35"/>
        <v>0</v>
      </c>
      <c r="X61" s="54">
        <f t="shared" si="36"/>
        <v>0</v>
      </c>
      <c r="Y61" s="54">
        <f t="shared" si="37"/>
        <v>0</v>
      </c>
      <c r="Z61" s="54">
        <f t="shared" si="38"/>
        <v>0</v>
      </c>
      <c r="AA61" s="54">
        <f t="shared" si="39"/>
        <v>0</v>
      </c>
    </row>
    <row r="62" spans="1:31" x14ac:dyDescent="0.25">
      <c r="A62" s="58">
        <v>41959</v>
      </c>
      <c r="B62" s="55" t="s">
        <v>47</v>
      </c>
      <c r="C62" s="58">
        <v>41959</v>
      </c>
      <c r="D62" s="55" t="s">
        <v>64</v>
      </c>
      <c r="E62" s="60">
        <v>8.25</v>
      </c>
      <c r="F62" s="56">
        <v>2.25</v>
      </c>
      <c r="G62" s="56">
        <v>2.25</v>
      </c>
      <c r="H62" s="62">
        <v>1251</v>
      </c>
      <c r="I62" s="62">
        <v>1460</v>
      </c>
      <c r="J62" s="56">
        <f t="shared" ref="J62" si="40">((H62/F62)+(I62/G62))/60</f>
        <v>20.081481481481482</v>
      </c>
      <c r="K62" s="62">
        <v>5110</v>
      </c>
      <c r="L62" s="54">
        <v>58</v>
      </c>
      <c r="M62" s="56">
        <v>10.52</v>
      </c>
      <c r="N62" s="54">
        <v>46</v>
      </c>
      <c r="O62" s="54">
        <v>46</v>
      </c>
      <c r="P62" s="54">
        <v>0</v>
      </c>
      <c r="Q62" s="54">
        <v>0</v>
      </c>
      <c r="R62" s="54">
        <v>1</v>
      </c>
      <c r="S62" s="54">
        <v>0</v>
      </c>
      <c r="T62" s="54">
        <v>0</v>
      </c>
      <c r="U62" s="54">
        <v>0</v>
      </c>
      <c r="V62" s="54">
        <v>0</v>
      </c>
      <c r="W62" s="54">
        <f t="shared" si="35"/>
        <v>0</v>
      </c>
      <c r="X62" s="54">
        <f t="shared" si="36"/>
        <v>0</v>
      </c>
      <c r="Y62" s="54">
        <f t="shared" si="37"/>
        <v>4.9797122832902989E-2</v>
      </c>
      <c r="Z62" s="54">
        <f t="shared" si="38"/>
        <v>0</v>
      </c>
      <c r="AA62" s="54">
        <v>0</v>
      </c>
    </row>
    <row r="63" spans="1:31" x14ac:dyDescent="0.25">
      <c r="A63" s="58">
        <v>41959</v>
      </c>
      <c r="B63" s="55" t="s">
        <v>57</v>
      </c>
      <c r="C63" s="58">
        <v>41960</v>
      </c>
      <c r="D63" s="55" t="s">
        <v>47</v>
      </c>
      <c r="E63" s="60">
        <v>15.5</v>
      </c>
      <c r="F63" s="56">
        <v>2.1</v>
      </c>
      <c r="G63" s="56">
        <v>2.4</v>
      </c>
      <c r="H63" s="62">
        <v>2079</v>
      </c>
      <c r="I63" s="62">
        <v>2441</v>
      </c>
      <c r="J63" s="56">
        <f t="shared" si="5"/>
        <v>33.451388888888893</v>
      </c>
      <c r="K63" s="62">
        <v>5100</v>
      </c>
      <c r="L63" s="54">
        <v>56</v>
      </c>
      <c r="M63" s="56">
        <v>9.2799999999999994</v>
      </c>
      <c r="N63" s="54">
        <v>82</v>
      </c>
      <c r="O63" s="54">
        <v>82</v>
      </c>
      <c r="P63" s="54">
        <v>0</v>
      </c>
      <c r="Q63" s="54">
        <v>0</v>
      </c>
      <c r="R63" s="54">
        <v>1</v>
      </c>
      <c r="S63" s="54">
        <v>0</v>
      </c>
      <c r="T63" s="54">
        <v>0</v>
      </c>
      <c r="U63" s="54">
        <v>0</v>
      </c>
      <c r="V63" s="54">
        <v>0</v>
      </c>
      <c r="W63" s="54">
        <f t="shared" si="27"/>
        <v>0</v>
      </c>
      <c r="X63" s="54">
        <f t="shared" si="31"/>
        <v>0</v>
      </c>
      <c r="Y63" s="54">
        <f t="shared" si="37"/>
        <v>2.9894124974050234E-2</v>
      </c>
      <c r="Z63" s="54">
        <f t="shared" si="33"/>
        <v>0</v>
      </c>
      <c r="AA63" s="54">
        <f t="shared" si="34"/>
        <v>0</v>
      </c>
    </row>
    <row r="64" spans="1:31" x14ac:dyDescent="0.25">
      <c r="A64" s="58">
        <v>41960</v>
      </c>
      <c r="B64" s="55" t="s">
        <v>68</v>
      </c>
      <c r="C64" s="58">
        <v>41960</v>
      </c>
      <c r="D64" s="55" t="s">
        <v>57</v>
      </c>
      <c r="E64" s="60">
        <v>8</v>
      </c>
      <c r="F64" s="56">
        <v>2.2000000000000002</v>
      </c>
      <c r="G64" s="56">
        <v>2.6</v>
      </c>
      <c r="H64" s="62">
        <v>1191</v>
      </c>
      <c r="I64" s="62">
        <v>1386</v>
      </c>
      <c r="J64" s="56">
        <f t="shared" si="5"/>
        <v>17.907342657342657</v>
      </c>
      <c r="K64" s="62">
        <v>5100</v>
      </c>
      <c r="L64" s="54">
        <v>57</v>
      </c>
      <c r="M64" s="56">
        <v>9.3000000000000007</v>
      </c>
      <c r="N64" s="54"/>
      <c r="O64" s="54"/>
      <c r="P64" s="54">
        <v>0</v>
      </c>
      <c r="Q64" s="54">
        <v>0</v>
      </c>
      <c r="R64" s="54">
        <v>0</v>
      </c>
      <c r="S64" s="54">
        <v>0</v>
      </c>
      <c r="T64" s="54">
        <v>0</v>
      </c>
      <c r="U64" s="54">
        <v>0</v>
      </c>
      <c r="V64" s="54">
        <v>0</v>
      </c>
      <c r="W64" s="54">
        <f t="shared" si="27"/>
        <v>0</v>
      </c>
      <c r="X64" s="54">
        <f t="shared" si="31"/>
        <v>0</v>
      </c>
      <c r="Y64" s="54">
        <f t="shared" si="37"/>
        <v>0</v>
      </c>
      <c r="Z64" s="54">
        <f t="shared" si="33"/>
        <v>0</v>
      </c>
      <c r="AA64" s="54">
        <f t="shared" si="34"/>
        <v>0</v>
      </c>
    </row>
    <row r="65" spans="1:32" x14ac:dyDescent="0.25">
      <c r="A65" s="58">
        <v>41960</v>
      </c>
      <c r="B65" s="55" t="s">
        <v>63</v>
      </c>
      <c r="C65" s="58">
        <v>41961</v>
      </c>
      <c r="D65" s="55" t="s">
        <v>53</v>
      </c>
      <c r="E65" s="60">
        <v>15</v>
      </c>
      <c r="F65" s="56">
        <v>2.25</v>
      </c>
      <c r="G65" s="56">
        <v>2.6</v>
      </c>
      <c r="H65" s="62">
        <v>1932</v>
      </c>
      <c r="I65" s="62">
        <v>2375</v>
      </c>
      <c r="J65" s="56">
        <f t="shared" si="5"/>
        <v>29.535470085470084</v>
      </c>
      <c r="K65" s="62">
        <v>5110</v>
      </c>
      <c r="L65" s="54">
        <v>54</v>
      </c>
      <c r="M65" s="56">
        <v>7.61</v>
      </c>
      <c r="N65" s="54">
        <v>47</v>
      </c>
      <c r="O65" s="54">
        <v>47</v>
      </c>
      <c r="P65" s="54">
        <v>0</v>
      </c>
      <c r="Q65" s="54">
        <v>0</v>
      </c>
      <c r="R65" s="54">
        <v>1</v>
      </c>
      <c r="S65" s="54">
        <v>0</v>
      </c>
      <c r="T65" s="54">
        <v>0</v>
      </c>
      <c r="U65" s="54">
        <v>0</v>
      </c>
      <c r="V65" s="54">
        <v>0</v>
      </c>
      <c r="W65" s="54">
        <f t="shared" si="27"/>
        <v>0</v>
      </c>
      <c r="X65" s="54">
        <f t="shared" si="31"/>
        <v>0</v>
      </c>
      <c r="Y65" s="54">
        <f t="shared" si="37"/>
        <v>3.3857595531954915E-2</v>
      </c>
      <c r="Z65" s="54">
        <f t="shared" si="33"/>
        <v>0</v>
      </c>
      <c r="AA65" s="54">
        <f t="shared" si="34"/>
        <v>0</v>
      </c>
    </row>
    <row r="66" spans="1:32" x14ac:dyDescent="0.25">
      <c r="A66" s="58">
        <v>41961</v>
      </c>
      <c r="B66" s="55" t="s">
        <v>47</v>
      </c>
      <c r="C66" s="58">
        <v>41961</v>
      </c>
      <c r="D66" s="55" t="s">
        <v>57</v>
      </c>
      <c r="E66" s="60">
        <v>8.5</v>
      </c>
      <c r="F66" s="56">
        <v>1.9</v>
      </c>
      <c r="G66" s="56">
        <v>2.8</v>
      </c>
      <c r="H66" s="62">
        <v>1155</v>
      </c>
      <c r="I66" s="62">
        <v>1396</v>
      </c>
      <c r="J66" s="56">
        <f t="shared" si="5"/>
        <v>18.441102756892231</v>
      </c>
      <c r="K66" s="62">
        <v>5100</v>
      </c>
      <c r="L66" s="54">
        <v>55</v>
      </c>
      <c r="M66" s="56">
        <v>9.7200000000000006</v>
      </c>
      <c r="N66" s="54"/>
      <c r="O66" s="54"/>
      <c r="P66" s="54">
        <v>0</v>
      </c>
      <c r="Q66" s="54">
        <v>0</v>
      </c>
      <c r="R66" s="54">
        <v>0</v>
      </c>
      <c r="S66" s="54">
        <v>0</v>
      </c>
      <c r="T66" s="54">
        <v>0</v>
      </c>
      <c r="U66" s="54">
        <v>0</v>
      </c>
      <c r="V66" s="54">
        <v>0</v>
      </c>
      <c r="W66" s="54">
        <f t="shared" si="27"/>
        <v>0</v>
      </c>
      <c r="X66" s="54">
        <f t="shared" si="31"/>
        <v>0</v>
      </c>
      <c r="Y66" s="54">
        <f t="shared" si="37"/>
        <v>0</v>
      </c>
      <c r="Z66" s="54">
        <f t="shared" si="33"/>
        <v>0</v>
      </c>
      <c r="AA66" s="54">
        <f t="shared" si="34"/>
        <v>0</v>
      </c>
    </row>
    <row r="67" spans="1:32" x14ac:dyDescent="0.25">
      <c r="A67" s="58">
        <v>41961</v>
      </c>
      <c r="B67" s="55" t="s">
        <v>57</v>
      </c>
      <c r="C67" s="58">
        <v>41962</v>
      </c>
      <c r="D67" s="55" t="s">
        <v>46</v>
      </c>
      <c r="E67" s="60">
        <v>15</v>
      </c>
      <c r="F67" s="56">
        <v>2.2999999999999998</v>
      </c>
      <c r="G67" s="56">
        <v>2.7</v>
      </c>
      <c r="H67" s="62">
        <v>1915</v>
      </c>
      <c r="I67" s="62">
        <v>2341</v>
      </c>
      <c r="J67" s="56">
        <f t="shared" si="5"/>
        <v>28.327428878153516</v>
      </c>
      <c r="K67" s="62">
        <v>4930</v>
      </c>
      <c r="L67" s="54">
        <v>54</v>
      </c>
      <c r="M67" s="56">
        <v>7.42</v>
      </c>
      <c r="N67" s="54"/>
      <c r="O67" s="54"/>
      <c r="P67" s="54">
        <v>0</v>
      </c>
      <c r="Q67" s="54">
        <v>0</v>
      </c>
      <c r="R67" s="54">
        <v>0</v>
      </c>
      <c r="S67" s="54">
        <v>0</v>
      </c>
      <c r="T67" s="54">
        <v>0</v>
      </c>
      <c r="U67" s="54">
        <v>0</v>
      </c>
      <c r="V67" s="54">
        <v>0</v>
      </c>
      <c r="W67" s="54">
        <f t="shared" si="27"/>
        <v>0</v>
      </c>
      <c r="X67" s="54">
        <f t="shared" si="31"/>
        <v>0</v>
      </c>
      <c r="Y67" s="54">
        <f t="shared" si="37"/>
        <v>0</v>
      </c>
      <c r="Z67" s="54">
        <f t="shared" si="33"/>
        <v>0</v>
      </c>
      <c r="AA67" s="54">
        <f t="shared" si="34"/>
        <v>0</v>
      </c>
    </row>
    <row r="68" spans="1:32" x14ac:dyDescent="0.25">
      <c r="A68" s="58">
        <v>41962</v>
      </c>
      <c r="B68" s="55" t="s">
        <v>53</v>
      </c>
      <c r="C68" s="58">
        <v>41962</v>
      </c>
      <c r="D68" s="55" t="s">
        <v>65</v>
      </c>
      <c r="E68" s="60">
        <v>8.25</v>
      </c>
      <c r="F68" s="56">
        <v>2.4</v>
      </c>
      <c r="G68" s="56">
        <v>2.7</v>
      </c>
      <c r="H68" s="62">
        <v>1206</v>
      </c>
      <c r="I68" s="62">
        <v>1356</v>
      </c>
      <c r="J68" s="56">
        <f t="shared" si="5"/>
        <v>16.74537037037037</v>
      </c>
      <c r="K68" s="62">
        <v>4990</v>
      </c>
      <c r="L68" s="54">
        <v>54</v>
      </c>
      <c r="M68" s="56">
        <v>8.58</v>
      </c>
      <c r="N68" s="54"/>
      <c r="O68" s="54"/>
      <c r="P68" s="54">
        <v>0</v>
      </c>
      <c r="Q68" s="54">
        <v>0</v>
      </c>
      <c r="R68" s="54">
        <v>0</v>
      </c>
      <c r="S68" s="54">
        <v>0</v>
      </c>
      <c r="T68" s="54">
        <v>0</v>
      </c>
      <c r="U68" s="54">
        <v>0</v>
      </c>
      <c r="V68" s="54">
        <v>0</v>
      </c>
      <c r="W68" s="54">
        <f t="shared" ref="W68:W70" si="41">P68/J68</f>
        <v>0</v>
      </c>
      <c r="X68" s="54">
        <f t="shared" ref="X68:X70" si="42">Q68/J68</f>
        <v>0</v>
      </c>
      <c r="Y68" s="54">
        <f t="shared" ref="Y68:Y70" si="43">R68/J68</f>
        <v>0</v>
      </c>
      <c r="Z68" s="54">
        <f t="shared" ref="Z68:Z70" si="44">S68/J68</f>
        <v>0</v>
      </c>
      <c r="AA68" s="54">
        <f t="shared" ref="AA68:AA70" si="45">U68/J68</f>
        <v>0</v>
      </c>
    </row>
    <row r="69" spans="1:32" x14ac:dyDescent="0.25">
      <c r="A69" s="58">
        <v>41962</v>
      </c>
      <c r="B69" s="55" t="s">
        <v>64</v>
      </c>
      <c r="C69" s="58">
        <v>41963</v>
      </c>
      <c r="D69" s="55" t="s">
        <v>46</v>
      </c>
      <c r="E69" s="60">
        <v>15.25</v>
      </c>
      <c r="F69" s="54">
        <v>2.5</v>
      </c>
      <c r="G69" s="54">
        <v>2.8</v>
      </c>
      <c r="H69" s="62">
        <v>2209</v>
      </c>
      <c r="I69" s="62">
        <v>2560</v>
      </c>
      <c r="J69" s="56">
        <f t="shared" si="5"/>
        <v>29.964761904761907</v>
      </c>
      <c r="K69" s="62">
        <v>5130</v>
      </c>
      <c r="L69" s="54">
        <v>54</v>
      </c>
      <c r="M69" s="56">
        <v>8.83</v>
      </c>
      <c r="N69" s="54">
        <v>91</v>
      </c>
      <c r="O69" s="54">
        <v>91</v>
      </c>
      <c r="P69" s="54">
        <v>0</v>
      </c>
      <c r="Q69" s="54">
        <v>0</v>
      </c>
      <c r="R69" s="54">
        <v>0</v>
      </c>
      <c r="S69" s="54">
        <v>1</v>
      </c>
      <c r="T69" s="54">
        <v>0</v>
      </c>
      <c r="U69" s="54">
        <v>0</v>
      </c>
      <c r="V69" s="54">
        <v>0</v>
      </c>
      <c r="W69" s="54">
        <f t="shared" si="41"/>
        <v>0</v>
      </c>
      <c r="X69" s="54">
        <f t="shared" si="42"/>
        <v>0</v>
      </c>
      <c r="Y69" s="54">
        <f t="shared" si="43"/>
        <v>0</v>
      </c>
      <c r="Z69" s="72">
        <f t="shared" si="44"/>
        <v>3.3372532816323935E-2</v>
      </c>
      <c r="AA69" s="54">
        <f t="shared" si="45"/>
        <v>0</v>
      </c>
    </row>
    <row r="70" spans="1:32" x14ac:dyDescent="0.25">
      <c r="A70" s="58">
        <v>41963</v>
      </c>
      <c r="B70" s="55" t="s">
        <v>53</v>
      </c>
      <c r="C70" s="58">
        <v>41963</v>
      </c>
      <c r="D70" s="55" t="s">
        <v>57</v>
      </c>
      <c r="E70" s="60">
        <v>8.75</v>
      </c>
      <c r="F70" s="56">
        <v>2.4</v>
      </c>
      <c r="G70" s="56">
        <v>2.67</v>
      </c>
      <c r="H70" s="62">
        <v>1234</v>
      </c>
      <c r="I70" s="62">
        <v>1446</v>
      </c>
      <c r="J70" s="56">
        <f t="shared" si="5"/>
        <v>17.595661672908864</v>
      </c>
      <c r="K70" s="62">
        <v>5060</v>
      </c>
      <c r="L70" s="54">
        <v>52</v>
      </c>
      <c r="M70" s="56">
        <v>11</v>
      </c>
      <c r="N70" s="54"/>
      <c r="O70" s="54"/>
      <c r="P70" s="54">
        <v>0</v>
      </c>
      <c r="Q70" s="54">
        <v>0</v>
      </c>
      <c r="R70" s="54">
        <v>0</v>
      </c>
      <c r="S70" s="54">
        <v>0</v>
      </c>
      <c r="T70" s="54">
        <v>0</v>
      </c>
      <c r="U70" s="54">
        <v>0</v>
      </c>
      <c r="V70" s="54">
        <v>0</v>
      </c>
      <c r="W70" s="54">
        <f t="shared" si="41"/>
        <v>0</v>
      </c>
      <c r="X70" s="54">
        <f t="shared" si="42"/>
        <v>0</v>
      </c>
      <c r="Y70" s="54">
        <f t="shared" si="43"/>
        <v>0</v>
      </c>
      <c r="Z70" s="54">
        <f t="shared" si="44"/>
        <v>0</v>
      </c>
      <c r="AA70" s="54">
        <f t="shared" si="45"/>
        <v>0</v>
      </c>
    </row>
    <row r="71" spans="1:32" x14ac:dyDescent="0.25">
      <c r="A71" s="58">
        <v>41963</v>
      </c>
      <c r="B71" s="55" t="s">
        <v>58</v>
      </c>
      <c r="C71" s="58">
        <v>41964</v>
      </c>
      <c r="D71" s="55" t="s">
        <v>46</v>
      </c>
      <c r="E71" s="60">
        <v>14.5</v>
      </c>
      <c r="F71" s="56">
        <v>2.2999999999999998</v>
      </c>
      <c r="G71" s="56">
        <v>2.73</v>
      </c>
      <c r="H71" s="62">
        <v>2096</v>
      </c>
      <c r="I71" s="62">
        <v>2480</v>
      </c>
      <c r="J71" s="56">
        <f t="shared" si="5"/>
        <v>30.328820937516589</v>
      </c>
      <c r="K71" s="62">
        <v>4930</v>
      </c>
      <c r="L71" s="54">
        <v>53</v>
      </c>
      <c r="M71" s="56">
        <v>9.52</v>
      </c>
      <c r="N71" s="54"/>
      <c r="O71" s="54"/>
      <c r="P71" s="54">
        <v>0</v>
      </c>
      <c r="Q71" s="54">
        <v>0</v>
      </c>
      <c r="R71" s="54">
        <v>0</v>
      </c>
      <c r="S71" s="54">
        <v>0</v>
      </c>
      <c r="T71" s="54">
        <v>0</v>
      </c>
      <c r="U71" s="54">
        <v>0</v>
      </c>
      <c r="V71" s="54">
        <v>0</v>
      </c>
      <c r="W71" s="54">
        <f t="shared" ref="W71:W74" si="46">P71/J71</f>
        <v>0</v>
      </c>
      <c r="X71" s="54">
        <f t="shared" ref="X71:X74" si="47">Q71/J71</f>
        <v>0</v>
      </c>
      <c r="Y71" s="54">
        <f t="shared" ref="Y71:Y74" si="48">R71/J71</f>
        <v>0</v>
      </c>
      <c r="Z71" s="54">
        <f t="shared" ref="Z71:Z74" si="49">S71/J71</f>
        <v>0</v>
      </c>
      <c r="AA71" s="54">
        <f t="shared" ref="AA71:AA74" si="50">U71/J71</f>
        <v>0</v>
      </c>
    </row>
    <row r="72" spans="1:32" x14ac:dyDescent="0.25">
      <c r="A72" s="58">
        <v>41964</v>
      </c>
      <c r="B72" s="55" t="s">
        <v>46</v>
      </c>
      <c r="C72" s="58">
        <v>41964</v>
      </c>
      <c r="D72" s="55" t="s">
        <v>57</v>
      </c>
      <c r="E72" s="60">
        <v>9</v>
      </c>
      <c r="F72" s="56">
        <v>2.2999999999999998</v>
      </c>
      <c r="G72" s="56">
        <v>2.7</v>
      </c>
      <c r="H72" s="62">
        <v>1252</v>
      </c>
      <c r="I72" s="62">
        <v>1450</v>
      </c>
      <c r="J72" s="56">
        <f t="shared" si="5"/>
        <v>18.023081052066559</v>
      </c>
      <c r="K72" s="62">
        <v>4940</v>
      </c>
      <c r="L72" s="54">
        <v>53</v>
      </c>
      <c r="M72" s="56">
        <v>8.6</v>
      </c>
      <c r="N72" s="54"/>
      <c r="O72" s="54"/>
      <c r="P72" s="54">
        <v>0</v>
      </c>
      <c r="Q72" s="54">
        <v>0</v>
      </c>
      <c r="R72" s="54">
        <v>0</v>
      </c>
      <c r="S72" s="54">
        <v>0</v>
      </c>
      <c r="T72" s="54">
        <v>0</v>
      </c>
      <c r="U72" s="54">
        <v>0</v>
      </c>
      <c r="V72" s="54">
        <v>0</v>
      </c>
      <c r="W72" s="54">
        <f t="shared" si="46"/>
        <v>0</v>
      </c>
      <c r="X72" s="54">
        <f t="shared" si="47"/>
        <v>0</v>
      </c>
      <c r="Y72" s="54">
        <f t="shared" si="48"/>
        <v>0</v>
      </c>
      <c r="Z72" s="54">
        <f t="shared" si="49"/>
        <v>0</v>
      </c>
      <c r="AA72" s="54">
        <f t="shared" si="50"/>
        <v>0</v>
      </c>
    </row>
    <row r="73" spans="1:32" x14ac:dyDescent="0.25">
      <c r="A73" s="58">
        <v>41964</v>
      </c>
      <c r="B73" s="55" t="s">
        <v>58</v>
      </c>
      <c r="C73" s="58">
        <v>41965</v>
      </c>
      <c r="D73" s="55" t="s">
        <v>46</v>
      </c>
      <c r="E73" s="60">
        <v>14.5</v>
      </c>
      <c r="F73" s="56">
        <v>2.27</v>
      </c>
      <c r="G73" s="56">
        <v>2.7</v>
      </c>
      <c r="H73" s="62">
        <v>2014</v>
      </c>
      <c r="I73" s="62">
        <v>1341</v>
      </c>
      <c r="J73" s="56">
        <f t="shared" si="5"/>
        <v>23.064855604503183</v>
      </c>
      <c r="K73" s="62">
        <v>4960</v>
      </c>
      <c r="L73" s="54">
        <v>53</v>
      </c>
      <c r="M73" s="56">
        <v>7.52</v>
      </c>
      <c r="N73" s="54"/>
      <c r="O73" s="54"/>
      <c r="P73" s="54">
        <v>0</v>
      </c>
      <c r="Q73" s="54">
        <v>0</v>
      </c>
      <c r="R73" s="54">
        <v>0</v>
      </c>
      <c r="S73" s="54">
        <v>0</v>
      </c>
      <c r="T73" s="54">
        <v>0</v>
      </c>
      <c r="U73" s="54">
        <v>0</v>
      </c>
      <c r="V73" s="54">
        <v>0</v>
      </c>
      <c r="W73" s="54">
        <f t="shared" si="46"/>
        <v>0</v>
      </c>
      <c r="X73" s="54">
        <f t="shared" si="47"/>
        <v>0</v>
      </c>
      <c r="Y73" s="54">
        <f t="shared" si="48"/>
        <v>0</v>
      </c>
      <c r="Z73" s="54">
        <f t="shared" si="49"/>
        <v>0</v>
      </c>
      <c r="AA73" s="54">
        <f t="shared" si="50"/>
        <v>0</v>
      </c>
    </row>
    <row r="74" spans="1:32" x14ac:dyDescent="0.25">
      <c r="A74" s="58">
        <v>41965</v>
      </c>
      <c r="B74" s="55" t="s">
        <v>47</v>
      </c>
      <c r="C74" s="58">
        <v>41965</v>
      </c>
      <c r="D74" s="55" t="s">
        <v>57</v>
      </c>
      <c r="E74" s="60">
        <v>8.5</v>
      </c>
      <c r="F74" s="56">
        <v>2.2000000000000002</v>
      </c>
      <c r="G74" s="56">
        <v>2.4</v>
      </c>
      <c r="H74" s="62">
        <v>1256</v>
      </c>
      <c r="I74" s="62">
        <v>1325</v>
      </c>
      <c r="J74" s="56">
        <f t="shared" si="5"/>
        <v>18.716540404040405</v>
      </c>
      <c r="K74" s="62">
        <v>4970</v>
      </c>
      <c r="L74" s="54">
        <v>54</v>
      </c>
      <c r="M74" s="56">
        <v>10.35</v>
      </c>
      <c r="N74" s="54"/>
      <c r="O74" s="54"/>
      <c r="P74" s="54">
        <v>0</v>
      </c>
      <c r="Q74" s="54">
        <v>0</v>
      </c>
      <c r="R74" s="54">
        <v>0</v>
      </c>
      <c r="S74" s="54">
        <v>0</v>
      </c>
      <c r="T74" s="54">
        <v>0</v>
      </c>
      <c r="U74" s="54">
        <v>0</v>
      </c>
      <c r="V74" s="54">
        <v>0</v>
      </c>
      <c r="W74" s="54">
        <f t="shared" si="46"/>
        <v>0</v>
      </c>
      <c r="X74" s="54">
        <f t="shared" si="47"/>
        <v>0</v>
      </c>
      <c r="Y74" s="54">
        <f t="shared" si="48"/>
        <v>0</v>
      </c>
      <c r="Z74" s="54">
        <f t="shared" si="49"/>
        <v>0</v>
      </c>
      <c r="AA74" s="54">
        <f t="shared" si="50"/>
        <v>0</v>
      </c>
    </row>
    <row r="75" spans="1:32" x14ac:dyDescent="0.25">
      <c r="A75" s="65">
        <v>41965</v>
      </c>
      <c r="B75" s="66" t="s">
        <v>49</v>
      </c>
      <c r="C75" s="65">
        <v>41966</v>
      </c>
      <c r="D75" s="66" t="s">
        <v>46</v>
      </c>
      <c r="E75" s="67">
        <v>14</v>
      </c>
      <c r="F75" s="68">
        <v>2.7</v>
      </c>
      <c r="G75" s="68">
        <v>3</v>
      </c>
      <c r="H75" s="69">
        <v>2102</v>
      </c>
      <c r="I75" s="69">
        <v>2540</v>
      </c>
      <c r="J75" s="68">
        <f t="shared" si="5"/>
        <v>27.086419753086421</v>
      </c>
      <c r="K75" s="69">
        <v>5100</v>
      </c>
      <c r="L75" s="70">
        <v>54</v>
      </c>
      <c r="M75" s="68">
        <v>9.7899999999999991</v>
      </c>
      <c r="N75" s="70"/>
      <c r="O75" s="70"/>
      <c r="P75" s="70">
        <v>0</v>
      </c>
      <c r="Q75" s="70">
        <v>0</v>
      </c>
      <c r="R75" s="70">
        <v>0</v>
      </c>
      <c r="S75" s="70">
        <v>0</v>
      </c>
      <c r="T75" s="70">
        <v>0</v>
      </c>
      <c r="U75" s="70">
        <v>0</v>
      </c>
      <c r="V75" s="70">
        <v>0</v>
      </c>
      <c r="W75" s="70">
        <f t="shared" ref="W75" si="51">(P75*2)/J75</f>
        <v>0</v>
      </c>
      <c r="X75" s="70">
        <f t="shared" ref="X75" si="52">(Q75*2)/J75</f>
        <v>0</v>
      </c>
      <c r="Y75" s="70">
        <f t="shared" ref="Y75" si="53">(R75*2)/J75</f>
        <v>0</v>
      </c>
      <c r="Z75" s="70">
        <f t="shared" ref="Z75" si="54">(S75*2)/J75</f>
        <v>0</v>
      </c>
      <c r="AA75" s="70">
        <f t="shared" ref="AA75" si="55">(U75*2)/J75</f>
        <v>0</v>
      </c>
      <c r="AB75" s="63" t="s">
        <v>55</v>
      </c>
      <c r="AC75" s="63"/>
      <c r="AD75" s="63"/>
      <c r="AE75" s="63"/>
      <c r="AF75" s="63"/>
    </row>
    <row r="76" spans="1:32" x14ac:dyDescent="0.25">
      <c r="A76" s="65">
        <v>41966</v>
      </c>
      <c r="B76" s="66" t="s">
        <v>47</v>
      </c>
      <c r="C76" s="65">
        <v>41966</v>
      </c>
      <c r="D76" s="66" t="s">
        <v>52</v>
      </c>
      <c r="E76" s="67">
        <v>7</v>
      </c>
      <c r="F76" s="68">
        <v>2.4300000000000002</v>
      </c>
      <c r="G76" s="68">
        <v>3.03</v>
      </c>
      <c r="H76" s="69">
        <v>1133</v>
      </c>
      <c r="I76" s="69">
        <v>1299</v>
      </c>
      <c r="J76" s="68">
        <f t="shared" si="5"/>
        <v>14.91613358866751</v>
      </c>
      <c r="K76" s="69">
        <v>5370</v>
      </c>
      <c r="L76" s="70">
        <v>54</v>
      </c>
      <c r="M76" s="68">
        <v>8.0399999999999991</v>
      </c>
      <c r="N76" s="70"/>
      <c r="O76" s="70"/>
      <c r="P76" s="70">
        <v>0</v>
      </c>
      <c r="Q76" s="70">
        <v>0</v>
      </c>
      <c r="R76" s="70">
        <v>0</v>
      </c>
      <c r="S76" s="70">
        <v>0</v>
      </c>
      <c r="T76" s="70">
        <v>0</v>
      </c>
      <c r="U76" s="70">
        <v>0</v>
      </c>
      <c r="V76" s="70">
        <v>0</v>
      </c>
      <c r="W76" s="70">
        <f t="shared" ref="W76:W80" si="56">(P76*2)/J76</f>
        <v>0</v>
      </c>
      <c r="X76" s="70">
        <f t="shared" ref="X76:X80" si="57">(Q76*2)/J76</f>
        <v>0</v>
      </c>
      <c r="Y76" s="70">
        <f t="shared" ref="Y76:Y78" si="58">(R76*2)/J76</f>
        <v>0</v>
      </c>
      <c r="Z76" s="70">
        <f t="shared" ref="Z76:Z78" si="59">(S76*2)/J76</f>
        <v>0</v>
      </c>
      <c r="AA76" s="70">
        <f t="shared" ref="AA76:AA78" si="60">(U76*2)/J76</f>
        <v>0</v>
      </c>
      <c r="AB76" s="63" t="s">
        <v>55</v>
      </c>
      <c r="AC76" s="63"/>
      <c r="AD76" s="63"/>
      <c r="AE76" s="63"/>
      <c r="AF76" s="63"/>
    </row>
    <row r="77" spans="1:32" x14ac:dyDescent="0.25">
      <c r="A77" s="65">
        <v>41966</v>
      </c>
      <c r="B77" s="66" t="s">
        <v>52</v>
      </c>
      <c r="C77" s="65">
        <v>41967</v>
      </c>
      <c r="D77" s="66" t="s">
        <v>53</v>
      </c>
      <c r="E77" s="67">
        <v>16.75</v>
      </c>
      <c r="F77" s="68">
        <v>2.7</v>
      </c>
      <c r="G77" s="68">
        <v>3</v>
      </c>
      <c r="H77" s="69">
        <v>2575</v>
      </c>
      <c r="I77" s="69">
        <v>1740</v>
      </c>
      <c r="J77" s="68">
        <f t="shared" si="5"/>
        <v>25.561728395061728</v>
      </c>
      <c r="K77" s="69">
        <v>6580</v>
      </c>
      <c r="L77" s="70">
        <v>54</v>
      </c>
      <c r="M77" s="68">
        <v>12.55</v>
      </c>
      <c r="N77" s="70">
        <v>59</v>
      </c>
      <c r="O77" s="70">
        <v>59</v>
      </c>
      <c r="P77" s="70">
        <v>0</v>
      </c>
      <c r="Q77" s="70">
        <v>0</v>
      </c>
      <c r="R77" s="70">
        <v>1</v>
      </c>
      <c r="S77" s="70">
        <v>0</v>
      </c>
      <c r="T77" s="70">
        <v>0</v>
      </c>
      <c r="U77" s="70">
        <v>0</v>
      </c>
      <c r="V77" s="70">
        <v>0</v>
      </c>
      <c r="W77" s="70">
        <f t="shared" si="56"/>
        <v>0</v>
      </c>
      <c r="X77" s="70">
        <f t="shared" si="57"/>
        <v>0</v>
      </c>
      <c r="Y77" s="73">
        <f t="shared" si="58"/>
        <v>7.8241970538517266E-2</v>
      </c>
      <c r="Z77" s="70">
        <f t="shared" si="59"/>
        <v>0</v>
      </c>
      <c r="AA77" s="70">
        <f t="shared" si="60"/>
        <v>0</v>
      </c>
      <c r="AB77" s="63" t="s">
        <v>55</v>
      </c>
      <c r="AC77" s="63"/>
      <c r="AD77" s="63"/>
      <c r="AE77" s="63"/>
      <c r="AF77" s="63"/>
    </row>
    <row r="78" spans="1:32" x14ac:dyDescent="0.25">
      <c r="A78" s="65">
        <v>41967</v>
      </c>
      <c r="B78" s="66" t="s">
        <v>56</v>
      </c>
      <c r="C78" s="65">
        <v>41967</v>
      </c>
      <c r="D78" s="66" t="s">
        <v>57</v>
      </c>
      <c r="E78" s="67">
        <v>8.25</v>
      </c>
      <c r="F78" s="68">
        <v>2.5</v>
      </c>
      <c r="G78" s="68">
        <v>3.1</v>
      </c>
      <c r="H78" s="69">
        <v>1322</v>
      </c>
      <c r="I78" s="69">
        <v>1728</v>
      </c>
      <c r="J78" s="68">
        <f t="shared" si="5"/>
        <v>18.103655913978493</v>
      </c>
      <c r="K78" s="69">
        <v>6160</v>
      </c>
      <c r="L78" s="70">
        <v>54</v>
      </c>
      <c r="M78" s="68">
        <v>10.83</v>
      </c>
      <c r="N78" s="70"/>
      <c r="O78" s="70"/>
      <c r="P78" s="70">
        <v>0</v>
      </c>
      <c r="Q78" s="70">
        <v>0</v>
      </c>
      <c r="R78" s="70">
        <v>0</v>
      </c>
      <c r="S78" s="70">
        <v>0</v>
      </c>
      <c r="T78" s="70">
        <v>0</v>
      </c>
      <c r="U78" s="70">
        <v>0</v>
      </c>
      <c r="V78" s="70">
        <v>0</v>
      </c>
      <c r="W78" s="70">
        <f t="shared" si="56"/>
        <v>0</v>
      </c>
      <c r="X78" s="70">
        <f t="shared" si="57"/>
        <v>0</v>
      </c>
      <c r="Y78" s="74">
        <f t="shared" si="58"/>
        <v>0</v>
      </c>
      <c r="Z78" s="70">
        <f t="shared" si="59"/>
        <v>0</v>
      </c>
      <c r="AA78" s="70">
        <f t="shared" si="60"/>
        <v>0</v>
      </c>
      <c r="AB78" s="63" t="s">
        <v>55</v>
      </c>
      <c r="AC78" s="63"/>
      <c r="AD78" s="63"/>
      <c r="AE78" s="63"/>
      <c r="AF78" s="63"/>
    </row>
    <row r="79" spans="1:32" x14ac:dyDescent="0.25">
      <c r="A79" s="65">
        <v>41967</v>
      </c>
      <c r="B79" s="66" t="s">
        <v>63</v>
      </c>
      <c r="C79" s="65">
        <v>41968</v>
      </c>
      <c r="D79" s="66" t="s">
        <v>46</v>
      </c>
      <c r="E79" s="67">
        <v>14.75</v>
      </c>
      <c r="F79" s="68">
        <v>2.4</v>
      </c>
      <c r="G79" s="68">
        <v>2.6</v>
      </c>
      <c r="H79" s="69">
        <v>2363</v>
      </c>
      <c r="I79" s="69">
        <v>2332</v>
      </c>
      <c r="J79" s="68">
        <f t="shared" si="5"/>
        <v>31.35844017094017</v>
      </c>
      <c r="K79" s="69">
        <v>5600</v>
      </c>
      <c r="L79" s="70">
        <v>54</v>
      </c>
      <c r="M79" s="68">
        <v>12.9</v>
      </c>
      <c r="N79" s="70"/>
      <c r="O79" s="70"/>
      <c r="P79" s="70">
        <v>0</v>
      </c>
      <c r="Q79" s="70">
        <v>0</v>
      </c>
      <c r="R79" s="70">
        <v>0</v>
      </c>
      <c r="S79" s="70">
        <v>0</v>
      </c>
      <c r="T79" s="70">
        <v>0</v>
      </c>
      <c r="U79" s="70">
        <v>0</v>
      </c>
      <c r="V79" s="70">
        <v>0</v>
      </c>
      <c r="W79" s="70">
        <f t="shared" si="56"/>
        <v>0</v>
      </c>
      <c r="X79" s="70">
        <f t="shared" si="57"/>
        <v>0</v>
      </c>
      <c r="Y79" s="74">
        <f t="shared" ref="Y79" si="61">(R79*2)/J79</f>
        <v>0</v>
      </c>
      <c r="Z79" s="70">
        <f t="shared" ref="Z79" si="62">(S79*2)/J79</f>
        <v>0</v>
      </c>
      <c r="AA79" s="70">
        <f t="shared" ref="AA79" si="63">(U79*2)/J79</f>
        <v>0</v>
      </c>
      <c r="AB79" s="63" t="s">
        <v>55</v>
      </c>
      <c r="AC79" s="63"/>
      <c r="AD79" s="63"/>
      <c r="AE79" s="63"/>
      <c r="AF79" s="63"/>
    </row>
    <row r="80" spans="1:32" x14ac:dyDescent="0.25">
      <c r="A80" s="65">
        <v>41968</v>
      </c>
      <c r="B80" s="66" t="s">
        <v>53</v>
      </c>
      <c r="C80" s="65">
        <v>41968</v>
      </c>
      <c r="D80" s="66" t="s">
        <v>63</v>
      </c>
      <c r="E80" s="67">
        <v>9</v>
      </c>
      <c r="F80" s="68">
        <v>2.7</v>
      </c>
      <c r="G80" s="68">
        <v>3.1</v>
      </c>
      <c r="H80" s="69">
        <v>1513</v>
      </c>
      <c r="I80" s="69">
        <v>180</v>
      </c>
      <c r="J80" s="68">
        <f t="shared" si="5"/>
        <v>10.307248108323376</v>
      </c>
      <c r="K80" s="69">
        <v>5450</v>
      </c>
      <c r="L80" s="70">
        <v>54</v>
      </c>
      <c r="M80" s="68">
        <v>12</v>
      </c>
      <c r="N80" s="70"/>
      <c r="O80" s="70"/>
      <c r="P80" s="70">
        <v>0</v>
      </c>
      <c r="Q80" s="70">
        <v>0</v>
      </c>
      <c r="R80" s="70">
        <v>0</v>
      </c>
      <c r="S80" s="70">
        <v>0</v>
      </c>
      <c r="T80" s="70">
        <v>0</v>
      </c>
      <c r="U80" s="70">
        <v>0</v>
      </c>
      <c r="V80" s="70">
        <v>0</v>
      </c>
      <c r="W80" s="70">
        <f t="shared" si="56"/>
        <v>0</v>
      </c>
      <c r="X80" s="70">
        <f t="shared" si="57"/>
        <v>0</v>
      </c>
      <c r="Y80" s="74">
        <f t="shared" ref="Y80" si="64">(R80*2)/J80</f>
        <v>0</v>
      </c>
      <c r="Z80" s="70">
        <f t="shared" ref="Z80" si="65">(S80*2)/J80</f>
        <v>0</v>
      </c>
      <c r="AA80" s="70">
        <f t="shared" ref="AA80" si="66">(U80*2)/J80</f>
        <v>0</v>
      </c>
      <c r="AB80" s="63" t="s">
        <v>55</v>
      </c>
      <c r="AC80" s="63"/>
      <c r="AD80" s="63"/>
      <c r="AE80" s="63"/>
      <c r="AF80" s="63"/>
    </row>
    <row r="81" spans="1:41" x14ac:dyDescent="0.25">
      <c r="A81" s="58">
        <v>41968</v>
      </c>
      <c r="B81" s="55" t="s">
        <v>58</v>
      </c>
      <c r="C81" s="58">
        <v>41969</v>
      </c>
      <c r="D81" s="55" t="s">
        <v>46</v>
      </c>
      <c r="E81" s="60">
        <v>14.5</v>
      </c>
      <c r="F81" s="56">
        <v>2.56</v>
      </c>
      <c r="G81" s="56">
        <v>3.08</v>
      </c>
      <c r="H81" s="62">
        <v>3777</v>
      </c>
      <c r="I81" s="62">
        <v>2850</v>
      </c>
      <c r="J81" s="56">
        <f t="shared" si="5"/>
        <v>40.011921672077925</v>
      </c>
      <c r="K81" s="62">
        <v>5060</v>
      </c>
      <c r="L81" s="54">
        <v>50</v>
      </c>
      <c r="M81" s="56">
        <v>10.91</v>
      </c>
      <c r="N81" s="54"/>
      <c r="O81" s="54"/>
      <c r="P81" s="75">
        <v>0</v>
      </c>
      <c r="Q81" s="75">
        <v>0</v>
      </c>
      <c r="R81" s="75">
        <v>0</v>
      </c>
      <c r="S81" s="75">
        <v>0</v>
      </c>
      <c r="T81" s="75">
        <v>0</v>
      </c>
      <c r="U81" s="75">
        <v>0</v>
      </c>
      <c r="V81" s="75">
        <v>0</v>
      </c>
      <c r="W81" s="54">
        <f t="shared" ref="W81" si="67">P81/J81</f>
        <v>0</v>
      </c>
      <c r="X81" s="54">
        <f t="shared" ref="X81" si="68">Q81/J81</f>
        <v>0</v>
      </c>
      <c r="Y81" s="54">
        <f t="shared" ref="Y81" si="69">R81/J81</f>
        <v>0</v>
      </c>
      <c r="Z81" s="54">
        <f t="shared" ref="Z81" si="70">S81/J81</f>
        <v>0</v>
      </c>
      <c r="AA81" s="54">
        <f t="shared" ref="AA81" si="71">U81/J81</f>
        <v>0</v>
      </c>
      <c r="AB81" s="71" t="s">
        <v>67</v>
      </c>
    </row>
    <row r="82" spans="1:41" x14ac:dyDescent="0.25">
      <c r="A82" s="58">
        <v>41969</v>
      </c>
      <c r="B82" s="55" t="s">
        <v>47</v>
      </c>
      <c r="C82" s="58">
        <v>41969</v>
      </c>
      <c r="D82" s="55" t="s">
        <v>64</v>
      </c>
      <c r="E82" s="60">
        <v>8.25</v>
      </c>
      <c r="F82" s="56">
        <v>2.6</v>
      </c>
      <c r="G82" s="56">
        <v>3.2</v>
      </c>
      <c r="H82" s="62">
        <v>1258</v>
      </c>
      <c r="I82" s="62">
        <v>1562</v>
      </c>
      <c r="J82" s="56">
        <f t="shared" si="5"/>
        <v>16.19951923076923</v>
      </c>
      <c r="K82" s="62">
        <v>4930</v>
      </c>
      <c r="L82" s="54">
        <v>54</v>
      </c>
      <c r="M82" s="56">
        <v>11.39</v>
      </c>
      <c r="N82" s="54">
        <v>64</v>
      </c>
      <c r="O82" s="54">
        <v>64</v>
      </c>
      <c r="P82" s="75">
        <v>0</v>
      </c>
      <c r="Q82" s="75">
        <v>0</v>
      </c>
      <c r="R82" s="75">
        <v>1</v>
      </c>
      <c r="S82" s="75">
        <v>0</v>
      </c>
      <c r="T82" s="75">
        <v>0</v>
      </c>
      <c r="U82" s="75">
        <v>0</v>
      </c>
      <c r="V82" s="75">
        <v>0</v>
      </c>
      <c r="W82" s="54">
        <f t="shared" ref="W82:W83" si="72">P82/J82</f>
        <v>0</v>
      </c>
      <c r="X82" s="54">
        <f t="shared" ref="X82:X83" si="73">Q82/J82</f>
        <v>0</v>
      </c>
      <c r="Y82" s="72">
        <f>R82/J82</f>
        <v>6.1730227036652326E-2</v>
      </c>
      <c r="Z82" s="54">
        <f t="shared" ref="Z82:Z83" si="74">S82/J82</f>
        <v>0</v>
      </c>
      <c r="AA82" s="54">
        <f t="shared" ref="AA82:AA83" si="75">U82/J82</f>
        <v>0</v>
      </c>
    </row>
    <row r="83" spans="1:41" x14ac:dyDescent="0.25">
      <c r="A83" s="58">
        <v>41969</v>
      </c>
      <c r="B83" s="55" t="s">
        <v>57</v>
      </c>
      <c r="C83" s="58">
        <v>41970</v>
      </c>
      <c r="D83" s="55" t="s">
        <v>46</v>
      </c>
      <c r="E83" s="60">
        <v>15</v>
      </c>
      <c r="F83" s="56">
        <v>2.4500000000000002</v>
      </c>
      <c r="G83" s="56">
        <v>3</v>
      </c>
      <c r="H83" s="62">
        <v>2171</v>
      </c>
      <c r="I83" s="62">
        <v>2782</v>
      </c>
      <c r="J83" s="56">
        <f t="shared" si="5"/>
        <v>30.224263038548756</v>
      </c>
      <c r="K83" s="62">
        <v>4750</v>
      </c>
      <c r="L83" s="54">
        <v>49</v>
      </c>
      <c r="M83" s="56">
        <v>13.35</v>
      </c>
      <c r="N83" s="54">
        <v>45</v>
      </c>
      <c r="O83" s="54">
        <v>45</v>
      </c>
      <c r="P83" s="54">
        <v>0</v>
      </c>
      <c r="Q83" s="54">
        <v>0</v>
      </c>
      <c r="R83" s="54">
        <v>1</v>
      </c>
      <c r="S83" s="54">
        <v>0</v>
      </c>
      <c r="T83" s="54">
        <v>0</v>
      </c>
      <c r="U83" s="54">
        <v>0</v>
      </c>
      <c r="V83" s="54">
        <v>0</v>
      </c>
      <c r="W83" s="54">
        <f t="shared" si="72"/>
        <v>0</v>
      </c>
      <c r="X83" s="54">
        <f t="shared" si="73"/>
        <v>0</v>
      </c>
      <c r="Y83" s="72">
        <f t="shared" ref="Y83" si="76">R83/J83</f>
        <v>3.3086001095364206E-2</v>
      </c>
      <c r="Z83" s="54">
        <f t="shared" si="74"/>
        <v>0</v>
      </c>
      <c r="AA83" s="54">
        <f t="shared" si="75"/>
        <v>0</v>
      </c>
    </row>
    <row r="84" spans="1:41" x14ac:dyDescent="0.25">
      <c r="A84" s="58">
        <v>41970</v>
      </c>
      <c r="B84" s="55" t="s">
        <v>53</v>
      </c>
      <c r="C84" s="58">
        <v>41971</v>
      </c>
      <c r="D84" s="55" t="s">
        <v>46</v>
      </c>
      <c r="E84" s="60">
        <v>23.75</v>
      </c>
      <c r="F84" s="56">
        <v>2.2999999999999998</v>
      </c>
      <c r="G84" s="56">
        <v>2.7</v>
      </c>
      <c r="H84" s="62">
        <v>3216</v>
      </c>
      <c r="I84" s="62">
        <v>4213</v>
      </c>
      <c r="J84" s="56">
        <f t="shared" si="5"/>
        <v>49.310520665593124</v>
      </c>
      <c r="K84" s="62">
        <v>4770</v>
      </c>
      <c r="L84" s="54">
        <v>54</v>
      </c>
      <c r="M84" s="56">
        <v>8.8000000000000007</v>
      </c>
      <c r="N84" s="54"/>
      <c r="O84" s="54"/>
      <c r="P84" s="54">
        <v>0</v>
      </c>
      <c r="Q84" s="54">
        <v>0</v>
      </c>
      <c r="R84" s="54">
        <v>0</v>
      </c>
      <c r="S84" s="54">
        <v>0</v>
      </c>
      <c r="T84" s="54">
        <v>0</v>
      </c>
      <c r="U84" s="54">
        <v>0</v>
      </c>
      <c r="V84" s="54">
        <v>0</v>
      </c>
      <c r="W84" s="54">
        <f t="shared" ref="W84" si="77">P84/J84</f>
        <v>0</v>
      </c>
      <c r="X84" s="54">
        <f t="shared" ref="X84" si="78">Q84/J84</f>
        <v>0</v>
      </c>
      <c r="Y84" s="76">
        <f t="shared" ref="Y84" si="79">R84/J84</f>
        <v>0</v>
      </c>
      <c r="Z84" s="54">
        <f t="shared" ref="Z84" si="80">S84/J84</f>
        <v>0</v>
      </c>
      <c r="AA84" s="54">
        <f t="shared" ref="AA84" si="81">U84/J84</f>
        <v>0</v>
      </c>
    </row>
    <row r="85" spans="1:41" x14ac:dyDescent="0.25">
      <c r="A85" s="58">
        <v>41971</v>
      </c>
      <c r="B85" s="55" t="s">
        <v>47</v>
      </c>
      <c r="C85" s="58">
        <v>41971</v>
      </c>
      <c r="D85" s="55" t="s">
        <v>65</v>
      </c>
      <c r="E85" s="60">
        <v>8</v>
      </c>
      <c r="F85" s="56">
        <v>2.5</v>
      </c>
      <c r="G85" s="56">
        <v>2.8</v>
      </c>
      <c r="H85" s="62">
        <v>1188</v>
      </c>
      <c r="I85" s="62">
        <v>1148</v>
      </c>
      <c r="J85" s="56">
        <f t="shared" si="5"/>
        <v>14.753333333333334</v>
      </c>
      <c r="K85" s="62">
        <v>4770</v>
      </c>
      <c r="L85" s="54">
        <v>55</v>
      </c>
      <c r="M85" s="56">
        <v>7.21</v>
      </c>
      <c r="N85" s="54"/>
      <c r="O85" s="54"/>
      <c r="P85" s="54">
        <v>0</v>
      </c>
      <c r="Q85" s="54">
        <v>0</v>
      </c>
      <c r="R85" s="54">
        <v>0</v>
      </c>
      <c r="S85" s="54">
        <v>0</v>
      </c>
      <c r="T85" s="54">
        <v>0</v>
      </c>
      <c r="U85" s="54">
        <v>0</v>
      </c>
      <c r="V85" s="54">
        <v>0</v>
      </c>
      <c r="W85" s="54">
        <f t="shared" ref="W85" si="82">P85/J85</f>
        <v>0</v>
      </c>
      <c r="X85" s="54">
        <f t="shared" ref="X85" si="83">Q85/J85</f>
        <v>0</v>
      </c>
      <c r="Y85" s="76">
        <f t="shared" ref="Y85" si="84">R85/J85</f>
        <v>0</v>
      </c>
      <c r="Z85" s="54">
        <f t="shared" ref="Z85" si="85">S85/J85</f>
        <v>0</v>
      </c>
      <c r="AA85" s="54">
        <f t="shared" ref="AA85" si="86">U85/J85</f>
        <v>0</v>
      </c>
    </row>
    <row r="86" spans="1:41" x14ac:dyDescent="0.25">
      <c r="A86" s="58">
        <v>41971</v>
      </c>
      <c r="B86" s="55" t="s">
        <v>65</v>
      </c>
      <c r="C86" s="58">
        <v>41972</v>
      </c>
      <c r="D86" s="55" t="s">
        <v>46</v>
      </c>
      <c r="E86" s="60">
        <v>15.5</v>
      </c>
      <c r="F86" s="56">
        <v>2.2999999999999998</v>
      </c>
      <c r="G86" s="56">
        <v>3</v>
      </c>
      <c r="H86" s="62">
        <v>2263</v>
      </c>
      <c r="I86" s="62">
        <v>1754</v>
      </c>
      <c r="J86" s="56">
        <f t="shared" si="5"/>
        <v>26.142995169082123</v>
      </c>
      <c r="K86" s="62">
        <v>4820</v>
      </c>
      <c r="L86" s="54">
        <v>54</v>
      </c>
      <c r="M86" s="56">
        <v>10.67</v>
      </c>
      <c r="N86" s="54"/>
      <c r="O86" s="54"/>
      <c r="P86" s="54">
        <v>0</v>
      </c>
      <c r="Q86" s="54">
        <v>0</v>
      </c>
      <c r="R86" s="54">
        <v>0</v>
      </c>
      <c r="S86" s="54">
        <v>0</v>
      </c>
      <c r="T86" s="54">
        <v>0</v>
      </c>
      <c r="U86" s="54">
        <v>0</v>
      </c>
      <c r="V86" s="54">
        <v>0</v>
      </c>
      <c r="W86" s="54">
        <f t="shared" ref="W86" si="87">P86/J86</f>
        <v>0</v>
      </c>
      <c r="X86" s="54">
        <f t="shared" ref="X86" si="88">Q86/J86</f>
        <v>0</v>
      </c>
      <c r="Y86" s="76">
        <f t="shared" ref="Y86" si="89">R86/J86</f>
        <v>0</v>
      </c>
      <c r="Z86" s="54">
        <f t="shared" ref="Z86" si="90">S86/J86</f>
        <v>0</v>
      </c>
      <c r="AA86" s="54">
        <f t="shared" ref="AA86" si="91">U86/J86</f>
        <v>0</v>
      </c>
    </row>
    <row r="87" spans="1:41" x14ac:dyDescent="0.25">
      <c r="A87" s="65">
        <v>41972</v>
      </c>
      <c r="B87" s="66" t="s">
        <v>56</v>
      </c>
      <c r="C87" s="65">
        <v>41972</v>
      </c>
      <c r="D87" s="66" t="s">
        <v>65</v>
      </c>
      <c r="E87" s="67">
        <v>7.75</v>
      </c>
      <c r="F87" s="68">
        <v>2.6</v>
      </c>
      <c r="G87" s="68">
        <v>2.89</v>
      </c>
      <c r="H87" s="69">
        <v>1235</v>
      </c>
      <c r="I87" s="69">
        <v>1360</v>
      </c>
      <c r="J87" s="68">
        <f t="shared" si="5"/>
        <v>15.759803921568626</v>
      </c>
      <c r="K87" s="69">
        <v>4810</v>
      </c>
      <c r="L87" s="70">
        <v>55</v>
      </c>
      <c r="M87" s="68">
        <v>7.11</v>
      </c>
      <c r="N87" s="70"/>
      <c r="O87" s="70"/>
      <c r="P87" s="70">
        <v>0</v>
      </c>
      <c r="Q87" s="70">
        <v>0</v>
      </c>
      <c r="R87" s="70">
        <v>0</v>
      </c>
      <c r="S87" s="70">
        <v>0</v>
      </c>
      <c r="T87" s="70">
        <v>0</v>
      </c>
      <c r="U87" s="70">
        <v>0</v>
      </c>
      <c r="V87" s="70">
        <v>0</v>
      </c>
      <c r="W87" s="70">
        <f t="shared" ref="W87:W88" si="92">(P87*2)/J87</f>
        <v>0</v>
      </c>
      <c r="X87" s="70">
        <f t="shared" ref="X87:X88" si="93">(Q87*2)/J87</f>
        <v>0</v>
      </c>
      <c r="Y87" s="74">
        <f t="shared" ref="Y87:Y88" si="94">(R87*2)/J87</f>
        <v>0</v>
      </c>
      <c r="Z87" s="70">
        <f t="shared" ref="Z87:Z88" si="95">(S87*2)/J87</f>
        <v>0</v>
      </c>
      <c r="AA87" s="70">
        <f t="shared" ref="AA87:AA88" si="96">(U87*2)/J87</f>
        <v>0</v>
      </c>
      <c r="AB87" s="63" t="s">
        <v>55</v>
      </c>
      <c r="AC87" s="63"/>
      <c r="AD87" s="63"/>
      <c r="AE87" s="63"/>
      <c r="AF87" s="63"/>
    </row>
    <row r="88" spans="1:41" x14ac:dyDescent="0.25">
      <c r="A88" s="65">
        <v>41972</v>
      </c>
      <c r="B88" s="66" t="s">
        <v>64</v>
      </c>
      <c r="C88" s="65">
        <v>41973</v>
      </c>
      <c r="D88" s="66" t="s">
        <v>46</v>
      </c>
      <c r="E88" s="67">
        <v>15.25</v>
      </c>
      <c r="F88" s="68">
        <v>2.7</v>
      </c>
      <c r="G88" s="68">
        <v>3.1</v>
      </c>
      <c r="H88" s="69">
        <v>2456</v>
      </c>
      <c r="I88" s="69">
        <v>2423</v>
      </c>
      <c r="J88" s="68">
        <f t="shared" si="5"/>
        <v>28.187375547590598</v>
      </c>
      <c r="K88" s="69">
        <v>4980</v>
      </c>
      <c r="L88" s="70">
        <v>54</v>
      </c>
      <c r="M88" s="68">
        <v>8.6300000000000008</v>
      </c>
      <c r="N88" s="70"/>
      <c r="O88" s="70"/>
      <c r="P88" s="70">
        <v>0</v>
      </c>
      <c r="Q88" s="70">
        <v>0</v>
      </c>
      <c r="R88" s="70">
        <v>0</v>
      </c>
      <c r="S88" s="70">
        <v>0</v>
      </c>
      <c r="T88" s="70">
        <v>0</v>
      </c>
      <c r="U88" s="70">
        <v>0</v>
      </c>
      <c r="V88" s="70">
        <v>0</v>
      </c>
      <c r="W88" s="70">
        <f t="shared" si="92"/>
        <v>0</v>
      </c>
      <c r="X88" s="70">
        <f t="shared" si="93"/>
        <v>0</v>
      </c>
      <c r="Y88" s="74">
        <f t="shared" si="94"/>
        <v>0</v>
      </c>
      <c r="Z88" s="70">
        <f t="shared" si="95"/>
        <v>0</v>
      </c>
      <c r="AA88" s="70">
        <f t="shared" si="96"/>
        <v>0</v>
      </c>
      <c r="AB88" s="63" t="s">
        <v>55</v>
      </c>
      <c r="AC88" s="63"/>
      <c r="AD88" s="63"/>
      <c r="AE88" s="63"/>
      <c r="AF88" s="63"/>
    </row>
    <row r="89" spans="1:41" x14ac:dyDescent="0.25">
      <c r="A89" s="65">
        <v>41973</v>
      </c>
      <c r="B89" s="66" t="s">
        <v>47</v>
      </c>
      <c r="C89" s="65">
        <v>41973</v>
      </c>
      <c r="D89" s="66" t="s">
        <v>65</v>
      </c>
      <c r="E89" s="67">
        <v>8</v>
      </c>
      <c r="F89" s="68">
        <v>2.77</v>
      </c>
      <c r="G89" s="68">
        <v>3.03</v>
      </c>
      <c r="H89" s="69">
        <v>1287</v>
      </c>
      <c r="I89" s="69" t="s">
        <v>32</v>
      </c>
      <c r="J89" s="68" t="s">
        <v>32</v>
      </c>
      <c r="K89" s="69">
        <v>5160</v>
      </c>
      <c r="L89" s="70">
        <v>55</v>
      </c>
      <c r="M89" s="68">
        <v>8.3699999999999992</v>
      </c>
      <c r="N89" s="70"/>
      <c r="O89" s="70"/>
      <c r="P89" s="70">
        <v>0</v>
      </c>
      <c r="Q89" s="70">
        <v>0</v>
      </c>
      <c r="R89" s="70">
        <v>0</v>
      </c>
      <c r="S89" s="70">
        <v>0</v>
      </c>
      <c r="T89" s="70">
        <v>0</v>
      </c>
      <c r="U89" s="70">
        <v>0</v>
      </c>
      <c r="V89" s="70">
        <v>0</v>
      </c>
      <c r="W89" s="70">
        <v>0</v>
      </c>
      <c r="X89" s="70">
        <v>0</v>
      </c>
      <c r="Y89" s="74">
        <v>0</v>
      </c>
      <c r="Z89" s="70">
        <v>0</v>
      </c>
      <c r="AA89" s="70">
        <v>0</v>
      </c>
      <c r="AB89" s="63" t="s">
        <v>69</v>
      </c>
      <c r="AC89" s="63" t="s">
        <v>55</v>
      </c>
      <c r="AD89" s="63"/>
      <c r="AE89" s="63"/>
      <c r="AF89" s="63"/>
      <c r="AG89" s="63"/>
      <c r="AH89" s="63"/>
      <c r="AI89" s="63"/>
    </row>
    <row r="90" spans="1:41" x14ac:dyDescent="0.25">
      <c r="A90" s="65">
        <v>41973</v>
      </c>
      <c r="B90" s="66" t="s">
        <v>65</v>
      </c>
      <c r="C90" s="65">
        <v>41974</v>
      </c>
      <c r="D90" s="66" t="s">
        <v>46</v>
      </c>
      <c r="E90" s="67">
        <v>15.5</v>
      </c>
      <c r="F90" s="68">
        <v>2.8</v>
      </c>
      <c r="G90" s="68">
        <v>3.1</v>
      </c>
      <c r="H90" s="69">
        <v>2599</v>
      </c>
      <c r="I90" s="69">
        <v>2703</v>
      </c>
      <c r="J90" s="68">
        <f t="shared" si="5"/>
        <v>30.002496159754227</v>
      </c>
      <c r="K90" s="69">
        <v>6190</v>
      </c>
      <c r="L90" s="70">
        <v>54</v>
      </c>
      <c r="M90" s="68">
        <v>8.94</v>
      </c>
      <c r="N90" s="70"/>
      <c r="O90" s="70"/>
      <c r="P90" s="70">
        <v>0</v>
      </c>
      <c r="Q90" s="70">
        <v>0</v>
      </c>
      <c r="R90" s="70">
        <v>0</v>
      </c>
      <c r="S90" s="70">
        <v>0</v>
      </c>
      <c r="T90" s="70">
        <v>0</v>
      </c>
      <c r="U90" s="70">
        <v>0</v>
      </c>
      <c r="V90" s="70">
        <v>0</v>
      </c>
      <c r="W90" s="70">
        <f t="shared" ref="W90:W113" si="97">(P90*2)/J90</f>
        <v>0</v>
      </c>
      <c r="X90" s="70">
        <f t="shared" ref="X90:X113" si="98">(Q90*2)/J90</f>
        <v>0</v>
      </c>
      <c r="Y90" s="74">
        <f t="shared" ref="Y90" si="99">(R90*2)/J90</f>
        <v>0</v>
      </c>
      <c r="Z90" s="70">
        <f t="shared" ref="Z90" si="100">(S90*2)/J90</f>
        <v>0</v>
      </c>
      <c r="AA90" s="70">
        <f t="shared" ref="AA90" si="101">(U90*2)/J90</f>
        <v>0</v>
      </c>
      <c r="AB90" s="63" t="s">
        <v>55</v>
      </c>
      <c r="AC90" s="63"/>
      <c r="AD90" s="63"/>
      <c r="AE90" s="63"/>
      <c r="AF90" s="63"/>
    </row>
    <row r="91" spans="1:41" x14ac:dyDescent="0.25">
      <c r="A91" s="65">
        <v>41974</v>
      </c>
      <c r="B91" s="66" t="s">
        <v>47</v>
      </c>
      <c r="C91" s="65">
        <v>41974</v>
      </c>
      <c r="D91" s="66" t="s">
        <v>65</v>
      </c>
      <c r="E91" s="67">
        <v>8</v>
      </c>
      <c r="F91" s="68">
        <v>2.9</v>
      </c>
      <c r="G91" s="68">
        <v>3.3</v>
      </c>
      <c r="H91" s="69">
        <v>494</v>
      </c>
      <c r="I91" s="69">
        <v>1663</v>
      </c>
      <c r="J91" s="68">
        <f>((H91/F91)+(I91/G91))/60</f>
        <v>11.238070358760014</v>
      </c>
      <c r="K91" s="69">
        <v>7380</v>
      </c>
      <c r="L91" s="70">
        <v>54</v>
      </c>
      <c r="M91" s="68">
        <v>9.26</v>
      </c>
      <c r="N91" s="70"/>
      <c r="O91" s="70"/>
      <c r="P91" s="70">
        <v>0</v>
      </c>
      <c r="Q91" s="70">
        <v>0</v>
      </c>
      <c r="R91" s="70">
        <v>0</v>
      </c>
      <c r="S91" s="70">
        <v>0</v>
      </c>
      <c r="T91" s="70">
        <v>0</v>
      </c>
      <c r="U91" s="70">
        <v>0</v>
      </c>
      <c r="V91" s="70">
        <v>0</v>
      </c>
      <c r="W91" s="70">
        <f t="shared" si="97"/>
        <v>0</v>
      </c>
      <c r="X91" s="70">
        <f t="shared" si="98"/>
        <v>0</v>
      </c>
      <c r="Y91" s="74">
        <f t="shared" ref="Y91:Y113" si="102">(R91*2)/J91</f>
        <v>0</v>
      </c>
      <c r="Z91" s="70">
        <f t="shared" ref="Z91:Z113" si="103">(S91*2)/J91</f>
        <v>0</v>
      </c>
      <c r="AA91" s="70">
        <f t="shared" ref="AA91:AA113" si="104">(U91*2)/J91</f>
        <v>0</v>
      </c>
      <c r="AB91" s="63" t="s">
        <v>55</v>
      </c>
      <c r="AC91" s="63"/>
      <c r="AD91" s="63"/>
      <c r="AE91" s="63"/>
      <c r="AF91" s="63"/>
    </row>
    <row r="92" spans="1:41" x14ac:dyDescent="0.25">
      <c r="A92" s="65">
        <v>41974</v>
      </c>
      <c r="B92" s="66" t="s">
        <v>64</v>
      </c>
      <c r="C92" s="65">
        <v>41975</v>
      </c>
      <c r="D92" s="66" t="s">
        <v>53</v>
      </c>
      <c r="E92" s="67">
        <v>15.5</v>
      </c>
      <c r="F92" s="68">
        <v>3.08</v>
      </c>
      <c r="G92" s="68">
        <v>3.36</v>
      </c>
      <c r="H92" s="69">
        <v>3091</v>
      </c>
      <c r="I92" s="69">
        <v>1594</v>
      </c>
      <c r="J92" s="68">
        <f t="shared" si="5"/>
        <v>24.632936507936506</v>
      </c>
      <c r="K92" s="69">
        <v>7900</v>
      </c>
      <c r="L92" s="70">
        <v>52</v>
      </c>
      <c r="M92" s="68">
        <v>18.7</v>
      </c>
      <c r="N92" s="70">
        <v>65</v>
      </c>
      <c r="O92" s="70">
        <v>65</v>
      </c>
      <c r="P92" s="70">
        <v>0</v>
      </c>
      <c r="Q92" s="70">
        <v>0</v>
      </c>
      <c r="R92" s="70">
        <v>1</v>
      </c>
      <c r="S92" s="70">
        <v>0</v>
      </c>
      <c r="T92" s="70">
        <v>0</v>
      </c>
      <c r="U92" s="70">
        <v>0</v>
      </c>
      <c r="V92" s="70">
        <v>0</v>
      </c>
      <c r="W92" s="70">
        <f t="shared" si="97"/>
        <v>0</v>
      </c>
      <c r="X92" s="70">
        <f t="shared" si="98"/>
        <v>0</v>
      </c>
      <c r="Y92" s="70">
        <f t="shared" si="102"/>
        <v>8.119210632299638E-2</v>
      </c>
      <c r="Z92" s="70">
        <f t="shared" si="103"/>
        <v>0</v>
      </c>
      <c r="AA92" s="70">
        <f t="shared" si="104"/>
        <v>0</v>
      </c>
      <c r="AB92" s="63" t="s">
        <v>55</v>
      </c>
      <c r="AC92" s="63"/>
      <c r="AD92" s="63"/>
      <c r="AE92" s="63"/>
      <c r="AF92" s="63"/>
    </row>
    <row r="93" spans="1:41" x14ac:dyDescent="0.25">
      <c r="A93" s="65">
        <v>41975</v>
      </c>
      <c r="B93" s="66" t="s">
        <v>56</v>
      </c>
      <c r="C93" s="65">
        <v>41975</v>
      </c>
      <c r="D93" s="66" t="s">
        <v>57</v>
      </c>
      <c r="E93" s="67">
        <v>8.25</v>
      </c>
      <c r="F93" s="68">
        <v>3.06</v>
      </c>
      <c r="G93" s="68">
        <v>3.36</v>
      </c>
      <c r="H93" s="69">
        <v>67</v>
      </c>
      <c r="I93" s="69">
        <v>391</v>
      </c>
      <c r="J93" s="68">
        <f t="shared" si="5"/>
        <v>2.3044078742608156</v>
      </c>
      <c r="K93" s="69">
        <v>7860</v>
      </c>
      <c r="L93" s="70">
        <v>55</v>
      </c>
      <c r="M93" s="68">
        <v>13.8</v>
      </c>
      <c r="N93" s="70"/>
      <c r="O93" s="70"/>
      <c r="P93" s="70">
        <v>0</v>
      </c>
      <c r="Q93" s="70">
        <v>0</v>
      </c>
      <c r="R93" s="70">
        <v>0</v>
      </c>
      <c r="S93" s="70">
        <v>0</v>
      </c>
      <c r="T93" s="70">
        <v>0</v>
      </c>
      <c r="U93" s="70">
        <v>0</v>
      </c>
      <c r="V93" s="70">
        <v>0</v>
      </c>
      <c r="W93" s="70">
        <f t="shared" si="97"/>
        <v>0</v>
      </c>
      <c r="X93" s="70">
        <f t="shared" si="98"/>
        <v>0</v>
      </c>
      <c r="Y93" s="70">
        <f t="shared" si="102"/>
        <v>0</v>
      </c>
      <c r="Z93" s="70">
        <f t="shared" si="103"/>
        <v>0</v>
      </c>
      <c r="AA93" s="70">
        <f t="shared" si="104"/>
        <v>0</v>
      </c>
      <c r="AB93" s="63" t="s">
        <v>70</v>
      </c>
      <c r="AC93" s="63"/>
      <c r="AD93" s="63"/>
      <c r="AE93" s="63"/>
      <c r="AF93" s="63"/>
      <c r="AG93" s="63"/>
      <c r="AH93" s="63"/>
      <c r="AI93" s="63"/>
      <c r="AJ93" s="63"/>
      <c r="AK93" s="63"/>
    </row>
    <row r="94" spans="1:41" s="77" customFormat="1" ht="14.45" customHeight="1" x14ac:dyDescent="0.25">
      <c r="A94" s="65">
        <v>41975</v>
      </c>
      <c r="B94" s="66" t="s">
        <v>63</v>
      </c>
      <c r="C94" s="65">
        <v>41976</v>
      </c>
      <c r="D94" s="66" t="s">
        <v>56</v>
      </c>
      <c r="E94" s="67">
        <v>15</v>
      </c>
      <c r="F94" s="68">
        <v>2.6</v>
      </c>
      <c r="G94" s="68">
        <v>3.2</v>
      </c>
      <c r="H94" s="69" t="s">
        <v>32</v>
      </c>
      <c r="I94" s="69">
        <v>917</v>
      </c>
      <c r="J94" s="68" t="s">
        <v>32</v>
      </c>
      <c r="K94" s="69">
        <v>7670</v>
      </c>
      <c r="L94" s="70">
        <v>54</v>
      </c>
      <c r="M94" s="68">
        <v>19.100000000000001</v>
      </c>
      <c r="N94" s="70"/>
      <c r="O94" s="70"/>
      <c r="P94" s="70">
        <v>0</v>
      </c>
      <c r="Q94" s="70">
        <v>0</v>
      </c>
      <c r="R94" s="70">
        <v>0</v>
      </c>
      <c r="S94" s="70">
        <v>0</v>
      </c>
      <c r="T94" s="70">
        <v>0</v>
      </c>
      <c r="U94" s="70">
        <v>0</v>
      </c>
      <c r="V94" s="70">
        <v>0</v>
      </c>
      <c r="W94" s="70">
        <v>0</v>
      </c>
      <c r="X94" s="70">
        <v>0</v>
      </c>
      <c r="Y94" s="70">
        <v>0</v>
      </c>
      <c r="Z94" s="70">
        <v>0</v>
      </c>
      <c r="AA94" s="70">
        <v>0</v>
      </c>
      <c r="AB94" s="63" t="s">
        <v>71</v>
      </c>
      <c r="AC94" s="63"/>
      <c r="AD94" s="63"/>
      <c r="AE94" s="63"/>
      <c r="AF94" s="63"/>
      <c r="AG94" s="63"/>
      <c r="AH94" s="63"/>
      <c r="AI94" s="63"/>
      <c r="AJ94" s="63"/>
      <c r="AK94" s="63"/>
      <c r="AL94" s="71"/>
      <c r="AM94" s="71"/>
      <c r="AN94" s="71"/>
      <c r="AO94" s="71"/>
    </row>
    <row r="95" spans="1:41" s="77" customFormat="1" x14ac:dyDescent="0.25">
      <c r="A95" s="65">
        <v>41976</v>
      </c>
      <c r="B95" s="66" t="s">
        <v>60</v>
      </c>
      <c r="C95" s="65">
        <v>41976</v>
      </c>
      <c r="D95" s="66" t="s">
        <v>52</v>
      </c>
      <c r="E95" s="67">
        <v>6</v>
      </c>
      <c r="F95" s="68">
        <v>2.7</v>
      </c>
      <c r="G95" s="68">
        <v>2.7</v>
      </c>
      <c r="H95" s="69">
        <v>1655</v>
      </c>
      <c r="I95" s="69">
        <v>1216</v>
      </c>
      <c r="J95" s="68">
        <f t="shared" si="5"/>
        <v>17.722222222222221</v>
      </c>
      <c r="K95" s="69">
        <v>7440</v>
      </c>
      <c r="L95" s="70">
        <v>53</v>
      </c>
      <c r="M95" s="68">
        <v>19.8</v>
      </c>
      <c r="N95" s="70">
        <v>51</v>
      </c>
      <c r="O95" s="70">
        <v>51</v>
      </c>
      <c r="P95" s="70">
        <v>0</v>
      </c>
      <c r="Q95" s="70">
        <v>0</v>
      </c>
      <c r="R95" s="70">
        <v>1</v>
      </c>
      <c r="S95" s="70">
        <v>0</v>
      </c>
      <c r="T95" s="70">
        <v>0</v>
      </c>
      <c r="U95" s="70">
        <v>0</v>
      </c>
      <c r="V95" s="70">
        <v>0</v>
      </c>
      <c r="W95" s="70">
        <f t="shared" si="97"/>
        <v>0</v>
      </c>
      <c r="X95" s="70">
        <f t="shared" si="98"/>
        <v>0</v>
      </c>
      <c r="Y95" s="70">
        <f t="shared" si="102"/>
        <v>0.11285266457680251</v>
      </c>
      <c r="Z95" s="70">
        <f t="shared" si="103"/>
        <v>0</v>
      </c>
      <c r="AA95" s="70">
        <f t="shared" si="104"/>
        <v>0</v>
      </c>
      <c r="AB95" s="63" t="s">
        <v>55</v>
      </c>
      <c r="AC95" s="63"/>
      <c r="AD95" s="63"/>
      <c r="AE95" s="63"/>
      <c r="AF95" s="63"/>
      <c r="AG95" s="63"/>
      <c r="AH95" s="63"/>
      <c r="AI95" s="63"/>
      <c r="AJ95" s="63"/>
      <c r="AK95" s="63"/>
      <c r="AL95" s="71"/>
      <c r="AM95" s="71"/>
      <c r="AN95" s="71"/>
      <c r="AO95" s="71"/>
    </row>
    <row r="96" spans="1:41" s="77" customFormat="1" x14ac:dyDescent="0.25">
      <c r="A96" s="65">
        <v>41976</v>
      </c>
      <c r="B96" s="66" t="s">
        <v>58</v>
      </c>
      <c r="C96" s="65">
        <v>41977</v>
      </c>
      <c r="D96" s="66" t="s">
        <v>56</v>
      </c>
      <c r="E96" s="67">
        <v>15.25</v>
      </c>
      <c r="F96" s="68">
        <v>0</v>
      </c>
      <c r="G96" s="68">
        <v>2.75</v>
      </c>
      <c r="H96" s="69">
        <v>0</v>
      </c>
      <c r="I96" s="69">
        <v>2758</v>
      </c>
      <c r="J96" s="68">
        <f>(I96/G96)/60</f>
        <v>16.715151515151515</v>
      </c>
      <c r="K96" s="69">
        <v>9940</v>
      </c>
      <c r="L96" s="70">
        <v>53</v>
      </c>
      <c r="M96" s="68">
        <v>21.15</v>
      </c>
      <c r="N96" s="70"/>
      <c r="O96" s="70"/>
      <c r="P96" s="70">
        <v>0</v>
      </c>
      <c r="Q96" s="70">
        <v>0</v>
      </c>
      <c r="R96" s="70">
        <v>0</v>
      </c>
      <c r="S96" s="70">
        <v>0</v>
      </c>
      <c r="T96" s="70">
        <v>0</v>
      </c>
      <c r="U96" s="70">
        <v>0</v>
      </c>
      <c r="V96" s="70">
        <v>0</v>
      </c>
      <c r="W96" s="70">
        <f t="shared" si="97"/>
        <v>0</v>
      </c>
      <c r="X96" s="70">
        <f t="shared" si="98"/>
        <v>0</v>
      </c>
      <c r="Y96" s="70">
        <f t="shared" si="102"/>
        <v>0</v>
      </c>
      <c r="Z96" s="70">
        <f t="shared" si="103"/>
        <v>0</v>
      </c>
      <c r="AA96" s="70">
        <f t="shared" si="104"/>
        <v>0</v>
      </c>
      <c r="AB96" s="63" t="s">
        <v>72</v>
      </c>
      <c r="AC96" s="63"/>
      <c r="AD96" s="63"/>
      <c r="AE96" s="63"/>
      <c r="AF96" s="63"/>
      <c r="AG96" s="63"/>
      <c r="AH96" s="63"/>
      <c r="AI96" s="63"/>
      <c r="AJ96" s="63"/>
      <c r="AK96" s="63"/>
      <c r="AL96" s="71"/>
      <c r="AM96" s="71"/>
      <c r="AN96" s="71"/>
      <c r="AO96" s="71"/>
    </row>
    <row r="97" spans="1:961" s="77" customFormat="1" x14ac:dyDescent="0.25">
      <c r="A97" s="65">
        <v>41977</v>
      </c>
      <c r="B97" s="66" t="s">
        <v>31</v>
      </c>
      <c r="C97" s="65">
        <v>41977</v>
      </c>
      <c r="D97" s="66" t="s">
        <v>54</v>
      </c>
      <c r="E97" s="67">
        <v>6</v>
      </c>
      <c r="F97" s="68">
        <v>2.5</v>
      </c>
      <c r="G97" s="70">
        <v>3.5</v>
      </c>
      <c r="H97" s="69">
        <v>910</v>
      </c>
      <c r="I97" s="69">
        <v>1216</v>
      </c>
      <c r="J97" s="68">
        <f t="shared" si="5"/>
        <v>11.857142857142858</v>
      </c>
      <c r="K97" s="69">
        <v>11100</v>
      </c>
      <c r="L97" s="70">
        <v>61</v>
      </c>
      <c r="M97" s="68">
        <v>21.5</v>
      </c>
      <c r="N97" s="70"/>
      <c r="O97" s="70"/>
      <c r="P97" s="70">
        <v>0</v>
      </c>
      <c r="Q97" s="70">
        <v>0</v>
      </c>
      <c r="R97" s="70">
        <v>0</v>
      </c>
      <c r="S97" s="70">
        <v>0</v>
      </c>
      <c r="T97" s="70">
        <v>0</v>
      </c>
      <c r="U97" s="70">
        <v>0</v>
      </c>
      <c r="V97" s="70">
        <v>0</v>
      </c>
      <c r="W97" s="70">
        <f t="shared" si="97"/>
        <v>0</v>
      </c>
      <c r="X97" s="70">
        <f t="shared" si="98"/>
        <v>0</v>
      </c>
      <c r="Y97" s="70">
        <f t="shared" si="102"/>
        <v>0</v>
      </c>
      <c r="Z97" s="70">
        <f t="shared" si="103"/>
        <v>0</v>
      </c>
      <c r="AA97" s="70">
        <f t="shared" si="104"/>
        <v>0</v>
      </c>
      <c r="AB97" s="63" t="s">
        <v>73</v>
      </c>
      <c r="AC97" s="63"/>
      <c r="AD97" s="63"/>
      <c r="AE97" s="63"/>
      <c r="AF97" s="63"/>
      <c r="AG97" s="63"/>
      <c r="AH97" s="63"/>
      <c r="AI97" s="63"/>
      <c r="AJ97" s="63"/>
      <c r="AK97" s="63"/>
      <c r="AL97" s="71"/>
      <c r="AM97" s="71"/>
      <c r="AN97" s="71"/>
      <c r="AO97" s="71"/>
    </row>
    <row r="98" spans="1:961" s="77" customFormat="1" x14ac:dyDescent="0.25">
      <c r="A98" s="65">
        <v>41978</v>
      </c>
      <c r="B98" s="66" t="s">
        <v>47</v>
      </c>
      <c r="C98" s="65">
        <v>41978</v>
      </c>
      <c r="D98" s="66" t="s">
        <v>65</v>
      </c>
      <c r="E98" s="67">
        <v>8</v>
      </c>
      <c r="F98" s="68">
        <v>3.2</v>
      </c>
      <c r="G98" s="68">
        <v>4.75</v>
      </c>
      <c r="H98" s="69">
        <v>1298</v>
      </c>
      <c r="I98" s="69">
        <v>1985</v>
      </c>
      <c r="J98" s="68">
        <f t="shared" si="5"/>
        <v>13.725328947368419</v>
      </c>
      <c r="K98" s="69">
        <v>26100</v>
      </c>
      <c r="L98" s="70">
        <v>52</v>
      </c>
      <c r="M98" s="68">
        <v>42.75</v>
      </c>
      <c r="N98" s="70">
        <v>52</v>
      </c>
      <c r="O98" s="70">
        <v>80</v>
      </c>
      <c r="P98" s="70">
        <v>0</v>
      </c>
      <c r="Q98" s="70">
        <v>0</v>
      </c>
      <c r="R98" s="70">
        <v>5</v>
      </c>
      <c r="S98" s="70">
        <v>0</v>
      </c>
      <c r="T98" s="70">
        <v>2</v>
      </c>
      <c r="U98" s="70">
        <v>0</v>
      </c>
      <c r="V98" s="70">
        <v>0</v>
      </c>
      <c r="W98" s="70">
        <f t="shared" si="97"/>
        <v>0</v>
      </c>
      <c r="X98" s="70">
        <f t="shared" si="98"/>
        <v>0</v>
      </c>
      <c r="Y98" s="70">
        <f t="shared" si="102"/>
        <v>0.72857998801677659</v>
      </c>
      <c r="Z98" s="70">
        <f t="shared" si="103"/>
        <v>0</v>
      </c>
      <c r="AA98" s="70">
        <f t="shared" si="104"/>
        <v>0</v>
      </c>
      <c r="AB98" s="63" t="s">
        <v>74</v>
      </c>
      <c r="AC98" s="63"/>
      <c r="AD98" s="63"/>
      <c r="AE98" s="63"/>
      <c r="AF98" s="63"/>
      <c r="AG98" s="63"/>
      <c r="AH98" s="63"/>
      <c r="AI98" s="63"/>
      <c r="AJ98" s="63"/>
      <c r="AK98" s="63"/>
      <c r="AL98" s="71"/>
      <c r="AM98" s="71"/>
      <c r="AN98" s="71"/>
      <c r="AO98" s="71"/>
    </row>
    <row r="99" spans="1:961" s="77" customFormat="1" x14ac:dyDescent="0.25">
      <c r="A99" s="65">
        <v>41979</v>
      </c>
      <c r="B99" s="66" t="s">
        <v>60</v>
      </c>
      <c r="C99" s="65">
        <v>41979</v>
      </c>
      <c r="D99" s="66" t="s">
        <v>52</v>
      </c>
      <c r="E99" s="67">
        <v>6</v>
      </c>
      <c r="F99" s="68">
        <v>2.5</v>
      </c>
      <c r="G99" s="68">
        <v>3.8</v>
      </c>
      <c r="H99" s="69">
        <v>690</v>
      </c>
      <c r="I99" s="69">
        <v>1066</v>
      </c>
      <c r="J99" s="68">
        <f t="shared" si="5"/>
        <v>9.2754385964912291</v>
      </c>
      <c r="K99" s="69">
        <v>14700</v>
      </c>
      <c r="L99" s="74">
        <v>55.4</v>
      </c>
      <c r="M99" s="68">
        <v>329.5</v>
      </c>
      <c r="N99" s="70">
        <v>35</v>
      </c>
      <c r="O99" s="70">
        <v>109</v>
      </c>
      <c r="P99" s="70">
        <v>0</v>
      </c>
      <c r="Q99" s="70">
        <v>3</v>
      </c>
      <c r="R99" s="70">
        <v>3</v>
      </c>
      <c r="S99" s="70">
        <v>2</v>
      </c>
      <c r="T99" s="70">
        <v>5</v>
      </c>
      <c r="U99" s="70">
        <v>0</v>
      </c>
      <c r="V99" s="70">
        <v>0</v>
      </c>
      <c r="W99" s="70">
        <f t="shared" si="97"/>
        <v>0</v>
      </c>
      <c r="X99" s="70">
        <f t="shared" si="98"/>
        <v>0.64686968034802339</v>
      </c>
      <c r="Y99" s="70">
        <f t="shared" si="102"/>
        <v>0.64686968034802339</v>
      </c>
      <c r="Z99" s="70">
        <f t="shared" si="103"/>
        <v>0.43124645356534891</v>
      </c>
      <c r="AA99" s="70">
        <f t="shared" si="104"/>
        <v>0</v>
      </c>
      <c r="AB99" s="63" t="s">
        <v>74</v>
      </c>
      <c r="AC99" s="63"/>
      <c r="AD99" s="63"/>
      <c r="AE99" s="63"/>
      <c r="AF99" s="63"/>
      <c r="AG99" s="63"/>
      <c r="AH99" s="63"/>
      <c r="AI99" s="63"/>
      <c r="AJ99" s="63"/>
      <c r="AK99" s="63"/>
      <c r="AL99" s="71"/>
      <c r="AM99" s="71"/>
      <c r="AN99" s="71"/>
      <c r="AO99" s="71"/>
    </row>
    <row r="100" spans="1:961" s="77" customFormat="1" x14ac:dyDescent="0.25">
      <c r="A100" s="65">
        <v>41980</v>
      </c>
      <c r="B100" s="66" t="s">
        <v>53</v>
      </c>
      <c r="C100" s="65">
        <v>41980</v>
      </c>
      <c r="D100" s="66" t="s">
        <v>52</v>
      </c>
      <c r="E100" s="67">
        <v>7.25</v>
      </c>
      <c r="F100" s="68">
        <v>3</v>
      </c>
      <c r="G100" s="68">
        <v>3.9</v>
      </c>
      <c r="H100" s="69">
        <v>1052</v>
      </c>
      <c r="I100" s="69">
        <v>1428</v>
      </c>
      <c r="J100" s="68">
        <f t="shared" si="5"/>
        <v>11.947008547008549</v>
      </c>
      <c r="K100" s="69">
        <v>18700</v>
      </c>
      <c r="L100" s="74">
        <v>55.4</v>
      </c>
      <c r="M100" s="68">
        <v>72</v>
      </c>
      <c r="N100" s="70">
        <v>33</v>
      </c>
      <c r="O100" s="70">
        <v>33</v>
      </c>
      <c r="P100" s="70">
        <v>1</v>
      </c>
      <c r="Q100" s="70">
        <v>0</v>
      </c>
      <c r="R100" s="70">
        <v>0</v>
      </c>
      <c r="S100" s="70">
        <v>0</v>
      </c>
      <c r="T100" s="70">
        <v>0</v>
      </c>
      <c r="U100" s="70">
        <v>0</v>
      </c>
      <c r="V100" s="70">
        <v>0</v>
      </c>
      <c r="W100" s="70">
        <f t="shared" si="97"/>
        <v>0.16740592359421946</v>
      </c>
      <c r="X100" s="70">
        <f t="shared" si="98"/>
        <v>0</v>
      </c>
      <c r="Y100" s="70">
        <f t="shared" si="102"/>
        <v>0</v>
      </c>
      <c r="Z100" s="70">
        <f t="shared" si="103"/>
        <v>0</v>
      </c>
      <c r="AA100" s="70">
        <f t="shared" si="104"/>
        <v>0</v>
      </c>
      <c r="AB100" s="63" t="s">
        <v>74</v>
      </c>
      <c r="AC100" s="63"/>
      <c r="AD100" s="63"/>
      <c r="AE100" s="63"/>
      <c r="AF100" s="63"/>
      <c r="AG100" s="63"/>
      <c r="AH100" s="63"/>
      <c r="AI100" s="63"/>
      <c r="AJ100" s="63"/>
      <c r="AK100" s="63"/>
      <c r="AL100" s="71"/>
      <c r="AM100" s="71"/>
      <c r="AN100" s="71"/>
      <c r="AO100" s="71"/>
    </row>
    <row r="101" spans="1:961" s="77" customFormat="1" ht="14.45" customHeight="1" x14ac:dyDescent="0.25">
      <c r="A101" s="65">
        <v>41981</v>
      </c>
      <c r="B101" s="66" t="s">
        <v>68</v>
      </c>
      <c r="C101" s="65">
        <v>41981</v>
      </c>
      <c r="D101" s="66" t="s">
        <v>54</v>
      </c>
      <c r="E101" s="67">
        <v>7</v>
      </c>
      <c r="F101" s="70">
        <v>2.4</v>
      </c>
      <c r="G101" s="68">
        <v>3.3</v>
      </c>
      <c r="H101" s="69">
        <v>785</v>
      </c>
      <c r="I101" s="69">
        <v>1482</v>
      </c>
      <c r="J101" s="68">
        <f t="shared" si="5"/>
        <v>12.936237373737375</v>
      </c>
      <c r="K101" s="69">
        <v>11200</v>
      </c>
      <c r="L101" s="74">
        <v>53</v>
      </c>
      <c r="M101" s="68">
        <v>275.5</v>
      </c>
      <c r="N101" s="70">
        <v>32</v>
      </c>
      <c r="O101" s="70">
        <v>89</v>
      </c>
      <c r="P101" s="70">
        <v>4</v>
      </c>
      <c r="Q101" s="70">
        <v>8</v>
      </c>
      <c r="R101" s="70">
        <v>3</v>
      </c>
      <c r="S101" s="70">
        <v>0</v>
      </c>
      <c r="T101" s="70">
        <v>0</v>
      </c>
      <c r="U101" s="70">
        <v>0</v>
      </c>
      <c r="V101" s="70">
        <v>0</v>
      </c>
      <c r="W101" s="70">
        <f t="shared" si="97"/>
        <v>0.61841784197940552</v>
      </c>
      <c r="X101" s="70">
        <f t="shared" si="98"/>
        <v>1.236835683958811</v>
      </c>
      <c r="Y101" s="70">
        <f t="shared" si="102"/>
        <v>0.46381338148455414</v>
      </c>
      <c r="Z101" s="70">
        <f t="shared" si="103"/>
        <v>0</v>
      </c>
      <c r="AA101" s="70">
        <f t="shared" si="104"/>
        <v>0</v>
      </c>
      <c r="AB101" s="63" t="s">
        <v>74</v>
      </c>
      <c r="AC101" s="63"/>
      <c r="AD101" s="63"/>
      <c r="AE101" s="63"/>
      <c r="AF101" s="63"/>
      <c r="AG101" s="63"/>
      <c r="AH101" s="63"/>
      <c r="AI101" s="63"/>
      <c r="AJ101" s="63"/>
      <c r="AK101" s="63"/>
      <c r="AL101" s="71"/>
      <c r="AM101" s="71"/>
      <c r="AN101" s="71"/>
      <c r="AO101" s="71"/>
    </row>
    <row r="102" spans="1:961" s="77" customFormat="1" x14ac:dyDescent="0.25">
      <c r="A102" s="65">
        <v>41982</v>
      </c>
      <c r="B102" s="66" t="s">
        <v>47</v>
      </c>
      <c r="C102" s="65">
        <v>41982</v>
      </c>
      <c r="D102" s="66" t="s">
        <v>65</v>
      </c>
      <c r="E102" s="67">
        <v>8</v>
      </c>
      <c r="F102" s="70">
        <v>2.2000000000000002</v>
      </c>
      <c r="G102" s="68">
        <v>3.2</v>
      </c>
      <c r="H102" s="69">
        <v>961</v>
      </c>
      <c r="I102" s="69">
        <v>1472</v>
      </c>
      <c r="J102" s="68">
        <f t="shared" si="5"/>
        <v>14.946969696969695</v>
      </c>
      <c r="K102" s="69">
        <v>9780</v>
      </c>
      <c r="L102" s="74">
        <v>55.4</v>
      </c>
      <c r="M102" s="68">
        <v>73.95</v>
      </c>
      <c r="N102" s="70">
        <v>33</v>
      </c>
      <c r="O102" s="70">
        <v>93</v>
      </c>
      <c r="P102" s="70">
        <v>4</v>
      </c>
      <c r="Q102" s="70">
        <v>3</v>
      </c>
      <c r="R102" s="70">
        <v>4</v>
      </c>
      <c r="S102" s="70">
        <v>0</v>
      </c>
      <c r="T102" s="70">
        <v>1</v>
      </c>
      <c r="U102" s="70">
        <v>0</v>
      </c>
      <c r="V102" s="70">
        <v>0</v>
      </c>
      <c r="W102" s="70">
        <f t="shared" si="97"/>
        <v>0.53522554485554996</v>
      </c>
      <c r="X102" s="70">
        <f t="shared" si="98"/>
        <v>0.4014191586416625</v>
      </c>
      <c r="Y102" s="70">
        <f t="shared" si="102"/>
        <v>0.53522554485554996</v>
      </c>
      <c r="Z102" s="70">
        <f t="shared" si="103"/>
        <v>0</v>
      </c>
      <c r="AA102" s="70">
        <f t="shared" si="104"/>
        <v>0</v>
      </c>
      <c r="AB102" s="63" t="s">
        <v>74</v>
      </c>
      <c r="AC102" s="63"/>
      <c r="AD102" s="63"/>
      <c r="AE102" s="63"/>
      <c r="AF102" s="63"/>
      <c r="AG102" s="63"/>
      <c r="AH102" s="63"/>
      <c r="AI102" s="63"/>
      <c r="AJ102" s="63"/>
      <c r="AK102" s="63"/>
      <c r="AL102" s="71"/>
      <c r="AM102" s="71"/>
      <c r="AN102" s="71"/>
      <c r="AO102" s="71"/>
    </row>
    <row r="103" spans="1:961" s="77" customFormat="1" x14ac:dyDescent="0.25">
      <c r="A103" s="65">
        <v>41983</v>
      </c>
      <c r="B103" s="66" t="s">
        <v>47</v>
      </c>
      <c r="C103" s="65">
        <v>41983</v>
      </c>
      <c r="D103" s="66" t="s">
        <v>65</v>
      </c>
      <c r="E103" s="67">
        <v>8</v>
      </c>
      <c r="F103" s="68">
        <v>1.45</v>
      </c>
      <c r="G103" s="68">
        <v>2.5499999999999998</v>
      </c>
      <c r="H103" s="69">
        <v>507</v>
      </c>
      <c r="I103" s="69">
        <v>1232</v>
      </c>
      <c r="J103" s="68">
        <f t="shared" si="5"/>
        <v>13.879873788595898</v>
      </c>
      <c r="K103" s="69">
        <v>8920</v>
      </c>
      <c r="L103" s="74">
        <v>53</v>
      </c>
      <c r="M103" s="68">
        <v>43.45</v>
      </c>
      <c r="N103" s="70">
        <v>33</v>
      </c>
      <c r="O103" s="70">
        <v>33</v>
      </c>
      <c r="P103" s="70">
        <v>1</v>
      </c>
      <c r="Q103" s="70">
        <v>0</v>
      </c>
      <c r="R103" s="70">
        <v>0</v>
      </c>
      <c r="S103" s="70">
        <v>0</v>
      </c>
      <c r="T103" s="70">
        <v>0</v>
      </c>
      <c r="U103" s="70">
        <v>0</v>
      </c>
      <c r="V103" s="70">
        <v>0</v>
      </c>
      <c r="W103" s="70">
        <f t="shared" si="97"/>
        <v>0.1440935292684907</v>
      </c>
      <c r="X103" s="70">
        <f t="shared" si="98"/>
        <v>0</v>
      </c>
      <c r="Y103" s="70">
        <f t="shared" si="102"/>
        <v>0</v>
      </c>
      <c r="Z103" s="70">
        <f t="shared" si="103"/>
        <v>0</v>
      </c>
      <c r="AA103" s="70">
        <f t="shared" si="104"/>
        <v>0</v>
      </c>
      <c r="AB103" s="63" t="s">
        <v>75</v>
      </c>
      <c r="AC103" s="63"/>
      <c r="AD103" s="63"/>
      <c r="AE103" s="63"/>
      <c r="AF103" s="63"/>
      <c r="AG103" s="63"/>
      <c r="AH103" s="63"/>
      <c r="AI103" s="63"/>
      <c r="AJ103" s="63"/>
      <c r="AK103" s="63"/>
      <c r="AL103" s="63"/>
      <c r="AM103" s="63"/>
    </row>
    <row r="104" spans="1:961" x14ac:dyDescent="0.25">
      <c r="A104" s="65">
        <v>41987</v>
      </c>
      <c r="B104" s="66" t="s">
        <v>39</v>
      </c>
      <c r="C104" s="65">
        <v>41987</v>
      </c>
      <c r="D104" s="66" t="s">
        <v>76</v>
      </c>
      <c r="E104" s="67">
        <v>4.25</v>
      </c>
      <c r="F104" s="70">
        <v>3.8</v>
      </c>
      <c r="G104" s="68">
        <v>5.9</v>
      </c>
      <c r="H104" s="69">
        <v>799</v>
      </c>
      <c r="I104" s="69">
        <v>1313</v>
      </c>
      <c r="J104" s="68">
        <f t="shared" si="5"/>
        <v>7.2134255129348794</v>
      </c>
      <c r="K104" s="69">
        <v>37300</v>
      </c>
      <c r="L104" s="74">
        <v>53.6</v>
      </c>
      <c r="M104" s="68">
        <v>235</v>
      </c>
      <c r="N104" s="70">
        <v>26</v>
      </c>
      <c r="O104" s="70">
        <v>34</v>
      </c>
      <c r="P104" s="70">
        <v>14</v>
      </c>
      <c r="Q104" s="70">
        <v>3</v>
      </c>
      <c r="R104" s="70">
        <v>0</v>
      </c>
      <c r="S104" s="70">
        <v>0</v>
      </c>
      <c r="T104" s="70">
        <v>1</v>
      </c>
      <c r="U104" s="70">
        <v>0</v>
      </c>
      <c r="V104" s="70">
        <v>0</v>
      </c>
      <c r="W104" s="70">
        <f t="shared" si="97"/>
        <v>3.881650950687896</v>
      </c>
      <c r="X104" s="70">
        <f t="shared" si="98"/>
        <v>0.83178234657597772</v>
      </c>
      <c r="Y104" s="70">
        <f t="shared" si="102"/>
        <v>0</v>
      </c>
      <c r="Z104" s="70">
        <f t="shared" si="103"/>
        <v>0</v>
      </c>
      <c r="AA104" s="70">
        <f t="shared" si="104"/>
        <v>0</v>
      </c>
      <c r="AB104" s="63" t="s">
        <v>77</v>
      </c>
      <c r="AC104" s="63"/>
      <c r="AD104" s="63"/>
      <c r="AE104" s="63"/>
      <c r="AF104" s="63"/>
      <c r="AG104" s="63"/>
      <c r="AH104" s="63"/>
      <c r="AI104" s="63"/>
      <c r="AJ104" s="63"/>
    </row>
    <row r="105" spans="1:961" s="63" customFormat="1" x14ac:dyDescent="0.25">
      <c r="A105" s="65">
        <v>41988</v>
      </c>
      <c r="B105" s="66" t="s">
        <v>47</v>
      </c>
      <c r="C105" s="65">
        <v>41988</v>
      </c>
      <c r="D105" s="66" t="s">
        <v>54</v>
      </c>
      <c r="E105" s="67">
        <v>7.5</v>
      </c>
      <c r="F105" s="70">
        <v>3.1</v>
      </c>
      <c r="G105" s="68">
        <v>4.2</v>
      </c>
      <c r="H105" s="69">
        <v>1203</v>
      </c>
      <c r="I105" s="69">
        <v>1777</v>
      </c>
      <c r="J105" s="68">
        <f t="shared" si="5"/>
        <v>13.519329237071171</v>
      </c>
      <c r="K105" s="69">
        <v>23000</v>
      </c>
      <c r="L105" s="74">
        <v>49</v>
      </c>
      <c r="M105" s="68">
        <v>135</v>
      </c>
      <c r="N105" s="70">
        <v>28</v>
      </c>
      <c r="O105" s="70">
        <v>108</v>
      </c>
      <c r="P105" s="70">
        <v>74</v>
      </c>
      <c r="Q105" s="70">
        <v>6</v>
      </c>
      <c r="R105" s="70">
        <v>0</v>
      </c>
      <c r="S105" s="70">
        <v>1</v>
      </c>
      <c r="T105" s="70">
        <v>0</v>
      </c>
      <c r="U105" s="70">
        <v>0</v>
      </c>
      <c r="V105" s="70">
        <v>0</v>
      </c>
      <c r="W105" s="70">
        <f t="shared" si="97"/>
        <v>10.947288686051907</v>
      </c>
      <c r="X105" s="70">
        <f t="shared" si="98"/>
        <v>0.88761800157177628</v>
      </c>
      <c r="Y105" s="70">
        <f t="shared" si="102"/>
        <v>0</v>
      </c>
      <c r="Z105" s="70">
        <f t="shared" si="103"/>
        <v>0.14793633359529607</v>
      </c>
      <c r="AA105" s="70">
        <f t="shared" si="104"/>
        <v>0</v>
      </c>
      <c r="AB105" s="63" t="s">
        <v>74</v>
      </c>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AJU105" s="71"/>
      <c r="AJY105" s="71"/>
    </row>
    <row r="106" spans="1:961" x14ac:dyDescent="0.25">
      <c r="A106" s="65">
        <v>41989</v>
      </c>
      <c r="B106" s="66" t="s">
        <v>68</v>
      </c>
      <c r="C106" s="65">
        <v>41989</v>
      </c>
      <c r="D106" s="66" t="s">
        <v>65</v>
      </c>
      <c r="E106" s="67">
        <v>7.5</v>
      </c>
      <c r="F106" s="70">
        <v>2.1</v>
      </c>
      <c r="G106" s="68">
        <v>3.3</v>
      </c>
      <c r="H106" s="69">
        <v>705</v>
      </c>
      <c r="I106" s="69">
        <v>1322</v>
      </c>
      <c r="J106" s="68">
        <f t="shared" si="5"/>
        <v>12.272005772005771</v>
      </c>
      <c r="K106" s="69">
        <v>23300</v>
      </c>
      <c r="L106" s="74">
        <v>51</v>
      </c>
      <c r="M106" s="68">
        <v>84</v>
      </c>
      <c r="N106" s="70">
        <v>33</v>
      </c>
      <c r="O106" s="70">
        <v>37</v>
      </c>
      <c r="P106" s="70">
        <v>11</v>
      </c>
      <c r="Q106" s="70">
        <v>0</v>
      </c>
      <c r="R106" s="70">
        <v>0</v>
      </c>
      <c r="S106" s="70">
        <v>0</v>
      </c>
      <c r="T106" s="70">
        <v>0</v>
      </c>
      <c r="U106" s="70">
        <v>0</v>
      </c>
      <c r="V106" s="70">
        <v>0</v>
      </c>
      <c r="W106" s="70">
        <f t="shared" si="97"/>
        <v>1.7926979834205421</v>
      </c>
      <c r="X106" s="70">
        <f t="shared" si="98"/>
        <v>0</v>
      </c>
      <c r="Y106" s="70">
        <f t="shared" si="102"/>
        <v>0</v>
      </c>
      <c r="Z106" s="70">
        <f t="shared" si="103"/>
        <v>0</v>
      </c>
      <c r="AA106" s="70">
        <f t="shared" si="104"/>
        <v>0</v>
      </c>
      <c r="AB106" s="63" t="s">
        <v>74</v>
      </c>
      <c r="AC106" s="63"/>
      <c r="AD106" s="63"/>
      <c r="AE106" s="63"/>
      <c r="AF106" s="63"/>
      <c r="AG106" s="63"/>
      <c r="AH106" s="63"/>
      <c r="AI106" s="63"/>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63"/>
      <c r="EC106" s="63"/>
      <c r="ED106" s="63"/>
      <c r="EE106" s="63"/>
      <c r="EF106" s="63"/>
      <c r="EG106" s="63"/>
      <c r="EH106" s="63"/>
      <c r="EI106" s="63"/>
      <c r="EJ106" s="63"/>
      <c r="EK106" s="63"/>
      <c r="EL106" s="63"/>
      <c r="EM106" s="63"/>
      <c r="EN106" s="63"/>
      <c r="EO106" s="63"/>
      <c r="EP106" s="63"/>
      <c r="EQ106" s="63"/>
      <c r="ER106" s="63"/>
      <c r="ES106" s="63"/>
      <c r="ET106" s="63"/>
      <c r="EU106" s="63"/>
      <c r="EV106" s="63"/>
      <c r="EW106" s="63"/>
      <c r="EX106" s="63"/>
      <c r="EY106" s="63"/>
      <c r="EZ106" s="63"/>
      <c r="FA106" s="63"/>
      <c r="FB106" s="63"/>
      <c r="FC106" s="63"/>
      <c r="FD106" s="63"/>
      <c r="FE106" s="63"/>
      <c r="FF106" s="63"/>
      <c r="FG106" s="63"/>
      <c r="FH106" s="63"/>
      <c r="FI106" s="63"/>
      <c r="FJ106" s="63"/>
      <c r="FK106" s="63"/>
      <c r="FL106" s="63"/>
      <c r="FM106" s="63"/>
      <c r="FN106" s="63"/>
      <c r="FO106" s="63"/>
      <c r="FP106" s="63"/>
      <c r="FQ106" s="63"/>
      <c r="FR106" s="63"/>
      <c r="FS106" s="63"/>
      <c r="FT106" s="63"/>
      <c r="FU106" s="63"/>
      <c r="FV106" s="63"/>
      <c r="FW106" s="63"/>
      <c r="FX106" s="63"/>
      <c r="FY106" s="63"/>
      <c r="FZ106" s="63"/>
      <c r="GA106" s="63"/>
      <c r="GB106" s="63"/>
      <c r="GC106" s="63"/>
      <c r="GD106" s="63"/>
      <c r="GE106" s="63"/>
      <c r="GF106" s="63"/>
      <c r="GG106" s="63"/>
      <c r="GH106" s="63"/>
      <c r="GI106" s="63"/>
      <c r="GJ106" s="63"/>
      <c r="GK106" s="63"/>
      <c r="GL106" s="63"/>
      <c r="GM106" s="63"/>
      <c r="GN106" s="63"/>
      <c r="GO106" s="63"/>
      <c r="GP106" s="63"/>
      <c r="GQ106" s="63"/>
      <c r="GR106" s="63"/>
      <c r="GS106" s="63"/>
      <c r="GT106" s="63"/>
      <c r="GU106" s="63"/>
      <c r="GV106" s="63"/>
      <c r="GW106" s="63"/>
      <c r="GX106" s="63"/>
      <c r="GY106" s="63"/>
      <c r="GZ106" s="63"/>
      <c r="HA106" s="63"/>
      <c r="HB106" s="63"/>
      <c r="HC106" s="63"/>
      <c r="HD106" s="63"/>
      <c r="HE106" s="63"/>
      <c r="HF106" s="63"/>
      <c r="HG106" s="63"/>
      <c r="HH106" s="63"/>
      <c r="HI106" s="63"/>
      <c r="HJ106" s="63"/>
      <c r="HK106" s="63"/>
      <c r="HL106" s="63"/>
      <c r="HM106" s="63"/>
      <c r="HN106" s="63"/>
      <c r="HO106" s="63"/>
      <c r="HP106" s="63"/>
      <c r="HQ106" s="63"/>
      <c r="HR106" s="63"/>
      <c r="HS106" s="63"/>
      <c r="HT106" s="63"/>
      <c r="HU106" s="63"/>
      <c r="HV106" s="63"/>
      <c r="HW106" s="63"/>
      <c r="HX106" s="63"/>
      <c r="HY106" s="63"/>
      <c r="HZ106" s="63"/>
      <c r="IA106" s="63"/>
      <c r="IB106" s="63"/>
      <c r="IC106" s="63"/>
      <c r="ID106" s="63"/>
      <c r="IE106" s="63"/>
      <c r="IF106" s="63"/>
      <c r="IG106" s="63"/>
      <c r="IH106" s="63"/>
      <c r="II106" s="63"/>
      <c r="IJ106" s="63"/>
      <c r="IK106" s="63"/>
      <c r="IL106" s="63"/>
      <c r="IM106" s="63"/>
      <c r="IN106" s="63"/>
      <c r="IO106" s="63"/>
      <c r="IP106" s="63"/>
      <c r="IQ106" s="63"/>
      <c r="IR106" s="63"/>
      <c r="IS106" s="63"/>
      <c r="IT106" s="63"/>
      <c r="IU106" s="63"/>
      <c r="IV106" s="63"/>
      <c r="IW106" s="63"/>
      <c r="IX106" s="63"/>
      <c r="IY106" s="63"/>
      <c r="IZ106" s="63"/>
      <c r="JA106" s="63"/>
      <c r="JB106" s="63"/>
      <c r="JC106" s="63"/>
      <c r="JD106" s="63"/>
      <c r="JE106" s="63"/>
      <c r="JF106" s="63"/>
      <c r="JG106" s="63"/>
      <c r="JH106" s="63"/>
      <c r="JI106" s="63"/>
      <c r="JJ106" s="63"/>
      <c r="JK106" s="63"/>
      <c r="JL106" s="63"/>
      <c r="JM106" s="63"/>
      <c r="JN106" s="63"/>
      <c r="JO106" s="63"/>
      <c r="JP106" s="63"/>
      <c r="JQ106" s="63"/>
      <c r="JR106" s="63"/>
      <c r="JS106" s="63"/>
      <c r="JT106" s="63"/>
      <c r="JU106" s="63"/>
      <c r="JV106" s="63"/>
      <c r="JW106" s="63"/>
      <c r="JX106" s="63"/>
      <c r="JY106" s="63"/>
      <c r="JZ106" s="63"/>
      <c r="KA106" s="63"/>
      <c r="KB106" s="63"/>
      <c r="KC106" s="63"/>
      <c r="KD106" s="63"/>
      <c r="KE106" s="63"/>
      <c r="KF106" s="63"/>
      <c r="KG106" s="63"/>
      <c r="KH106" s="63"/>
      <c r="KI106" s="63"/>
      <c r="KJ106" s="63"/>
      <c r="KK106" s="63"/>
      <c r="KL106" s="63"/>
      <c r="KM106" s="63"/>
      <c r="KN106" s="63"/>
      <c r="KO106" s="63"/>
      <c r="KP106" s="63"/>
      <c r="KQ106" s="63"/>
      <c r="KR106" s="63"/>
      <c r="KS106" s="63"/>
      <c r="KT106" s="63"/>
      <c r="KU106" s="63"/>
      <c r="KV106" s="63"/>
      <c r="KW106" s="63"/>
      <c r="KX106" s="63"/>
      <c r="KY106" s="63"/>
      <c r="KZ106" s="63"/>
      <c r="LA106" s="63"/>
      <c r="LB106" s="63"/>
      <c r="LC106" s="63"/>
      <c r="LD106" s="63"/>
      <c r="LE106" s="63"/>
      <c r="LF106" s="63"/>
      <c r="LG106" s="63"/>
      <c r="LH106" s="63"/>
      <c r="LI106" s="63"/>
      <c r="LJ106" s="63"/>
      <c r="LK106" s="63"/>
      <c r="LL106" s="63"/>
      <c r="LM106" s="63"/>
      <c r="LN106" s="63"/>
      <c r="LO106" s="63"/>
      <c r="LP106" s="63"/>
      <c r="LQ106" s="63"/>
      <c r="LR106" s="63"/>
      <c r="LS106" s="63"/>
      <c r="LT106" s="63"/>
      <c r="LU106" s="63"/>
      <c r="LV106" s="63"/>
      <c r="LW106" s="63"/>
      <c r="LX106" s="63"/>
      <c r="LY106" s="63"/>
      <c r="LZ106" s="63"/>
      <c r="MA106" s="63"/>
      <c r="MB106" s="63"/>
      <c r="MC106" s="63"/>
      <c r="MD106" s="63"/>
      <c r="ME106" s="63"/>
      <c r="MF106" s="63"/>
      <c r="MG106" s="63"/>
      <c r="MH106" s="63"/>
      <c r="MI106" s="63"/>
      <c r="MJ106" s="63"/>
      <c r="MK106" s="63"/>
      <c r="ML106" s="63"/>
      <c r="MM106" s="63"/>
      <c r="MN106" s="63"/>
      <c r="MO106" s="63"/>
      <c r="MP106" s="63"/>
      <c r="MQ106" s="63"/>
      <c r="MR106" s="63"/>
      <c r="MS106" s="63"/>
      <c r="MT106" s="63"/>
      <c r="MU106" s="63"/>
      <c r="MV106" s="63"/>
      <c r="MW106" s="63"/>
      <c r="MX106" s="63"/>
      <c r="MY106" s="63"/>
      <c r="MZ106" s="63"/>
      <c r="NA106" s="63"/>
      <c r="NB106" s="63"/>
      <c r="NC106" s="63"/>
      <c r="ND106" s="63"/>
      <c r="NE106" s="63"/>
      <c r="NF106" s="63"/>
      <c r="NG106" s="63"/>
      <c r="NH106" s="63"/>
      <c r="NI106" s="63"/>
      <c r="NJ106" s="63"/>
      <c r="NK106" s="63"/>
      <c r="NL106" s="63"/>
      <c r="NM106" s="63"/>
      <c r="NN106" s="63"/>
      <c r="NO106" s="63"/>
      <c r="NP106" s="63"/>
      <c r="NQ106" s="63"/>
      <c r="NR106" s="63"/>
      <c r="NS106" s="63"/>
      <c r="NT106" s="63"/>
      <c r="NU106" s="63"/>
      <c r="NV106" s="63"/>
      <c r="NW106" s="63"/>
      <c r="NX106" s="63"/>
      <c r="NY106" s="63"/>
      <c r="NZ106" s="63"/>
      <c r="OA106" s="63"/>
      <c r="OB106" s="63"/>
      <c r="OC106" s="63"/>
      <c r="OD106" s="63"/>
      <c r="OE106" s="63"/>
      <c r="OF106" s="63"/>
      <c r="OG106" s="63"/>
      <c r="OH106" s="63"/>
      <c r="OI106" s="63"/>
      <c r="OJ106" s="63"/>
      <c r="OK106" s="63"/>
      <c r="OL106" s="63"/>
      <c r="OM106" s="63"/>
      <c r="ON106" s="63"/>
      <c r="OO106" s="63"/>
      <c r="OP106" s="63"/>
      <c r="OQ106" s="63"/>
      <c r="OR106" s="63"/>
      <c r="OS106" s="63"/>
      <c r="OT106" s="63"/>
      <c r="OU106" s="63"/>
      <c r="OV106" s="63"/>
      <c r="OW106" s="63"/>
      <c r="OX106" s="63"/>
      <c r="OY106" s="63"/>
      <c r="OZ106" s="63"/>
      <c r="PA106" s="63"/>
      <c r="PB106" s="63"/>
      <c r="PC106" s="63"/>
      <c r="PD106" s="63"/>
      <c r="PE106" s="63"/>
      <c r="PF106" s="63"/>
      <c r="PG106" s="63"/>
      <c r="PH106" s="63"/>
      <c r="PI106" s="63"/>
      <c r="PJ106" s="63"/>
      <c r="PK106" s="63"/>
      <c r="PL106" s="63"/>
      <c r="PM106" s="63"/>
      <c r="PN106" s="63"/>
      <c r="PO106" s="63"/>
      <c r="PP106" s="63"/>
      <c r="PQ106" s="63"/>
      <c r="PR106" s="63"/>
      <c r="PS106" s="63"/>
      <c r="PT106" s="63"/>
      <c r="PU106" s="63"/>
      <c r="PV106" s="63"/>
      <c r="PW106" s="63"/>
      <c r="PX106" s="63"/>
      <c r="PY106" s="63"/>
      <c r="PZ106" s="63"/>
      <c r="QA106" s="63"/>
      <c r="QB106" s="63"/>
      <c r="QC106" s="63"/>
      <c r="QD106" s="63"/>
      <c r="QE106" s="63"/>
      <c r="QF106" s="63"/>
      <c r="QG106" s="63"/>
      <c r="QH106" s="63"/>
      <c r="QI106" s="63"/>
      <c r="QJ106" s="63"/>
      <c r="QK106" s="63"/>
      <c r="QL106" s="63"/>
      <c r="QM106" s="63"/>
      <c r="QN106" s="63"/>
      <c r="QO106" s="63"/>
      <c r="QP106" s="63"/>
      <c r="QQ106" s="63"/>
      <c r="QR106" s="63"/>
      <c r="QS106" s="63"/>
      <c r="QT106" s="63"/>
      <c r="QU106" s="63"/>
      <c r="QV106" s="63"/>
      <c r="QW106" s="63"/>
      <c r="QX106" s="63"/>
      <c r="QY106" s="63"/>
      <c r="QZ106" s="63"/>
      <c r="RA106" s="63"/>
      <c r="RB106" s="63"/>
      <c r="RC106" s="63"/>
      <c r="RD106" s="63"/>
      <c r="RE106" s="63"/>
      <c r="RF106" s="63"/>
      <c r="RG106" s="63"/>
      <c r="RH106" s="63"/>
      <c r="RI106" s="63"/>
      <c r="RJ106" s="63"/>
      <c r="RK106" s="63"/>
      <c r="RL106" s="63"/>
      <c r="RM106" s="63"/>
      <c r="RN106" s="63"/>
      <c r="RO106" s="63"/>
      <c r="RP106" s="63"/>
      <c r="RQ106" s="63"/>
      <c r="RR106" s="63"/>
      <c r="RS106" s="63"/>
      <c r="RT106" s="63"/>
      <c r="RU106" s="63"/>
      <c r="RV106" s="63"/>
      <c r="RW106" s="63"/>
      <c r="RX106" s="63"/>
      <c r="RY106" s="63"/>
      <c r="RZ106" s="63"/>
      <c r="SA106" s="63"/>
      <c r="SB106" s="63"/>
      <c r="SC106" s="63"/>
      <c r="SD106" s="63"/>
      <c r="SE106" s="63"/>
      <c r="SF106" s="63"/>
      <c r="SG106" s="63"/>
      <c r="SH106" s="63"/>
      <c r="SI106" s="63"/>
      <c r="SJ106" s="63"/>
      <c r="SK106" s="63"/>
      <c r="SL106" s="63"/>
      <c r="SM106" s="63"/>
      <c r="SN106" s="63"/>
      <c r="SO106" s="63"/>
      <c r="SP106" s="63"/>
      <c r="SQ106" s="63"/>
      <c r="SR106" s="63"/>
      <c r="SS106" s="63"/>
      <c r="ST106" s="63"/>
      <c r="SU106" s="63"/>
      <c r="SV106" s="63"/>
      <c r="SW106" s="63"/>
      <c r="SX106" s="63"/>
      <c r="SY106" s="63"/>
      <c r="SZ106" s="63"/>
      <c r="TA106" s="63"/>
      <c r="TB106" s="63"/>
      <c r="TC106" s="63"/>
      <c r="TD106" s="63"/>
      <c r="TE106" s="63"/>
      <c r="TF106" s="63"/>
      <c r="TG106" s="63"/>
      <c r="TH106" s="63"/>
      <c r="TI106" s="63"/>
      <c r="TJ106" s="63"/>
      <c r="TK106" s="63"/>
      <c r="TL106" s="63"/>
      <c r="TM106" s="63"/>
      <c r="TN106" s="63"/>
      <c r="TO106" s="63"/>
      <c r="TP106" s="63"/>
      <c r="TQ106" s="63"/>
      <c r="TR106" s="63"/>
      <c r="TS106" s="63"/>
      <c r="TT106" s="63"/>
      <c r="TU106" s="63"/>
      <c r="TV106" s="63"/>
      <c r="TW106" s="63"/>
      <c r="TX106" s="63"/>
      <c r="TY106" s="63"/>
      <c r="TZ106" s="63"/>
      <c r="UA106" s="63"/>
      <c r="UB106" s="63"/>
      <c r="UC106" s="63"/>
      <c r="UD106" s="63"/>
      <c r="UE106" s="63"/>
      <c r="UF106" s="63"/>
      <c r="UG106" s="63"/>
      <c r="UH106" s="63"/>
      <c r="UI106" s="63"/>
      <c r="UJ106" s="63"/>
      <c r="UK106" s="63"/>
      <c r="UL106" s="63"/>
      <c r="UM106" s="63"/>
      <c r="UN106" s="63"/>
      <c r="UO106" s="63"/>
      <c r="UP106" s="63"/>
      <c r="UQ106" s="63"/>
      <c r="UR106" s="63"/>
      <c r="US106" s="63"/>
      <c r="UT106" s="63"/>
      <c r="UU106" s="63"/>
      <c r="UV106" s="63"/>
      <c r="UW106" s="63"/>
      <c r="UX106" s="63"/>
      <c r="UY106" s="63"/>
      <c r="UZ106" s="63"/>
      <c r="VA106" s="63"/>
      <c r="VB106" s="63"/>
      <c r="VC106" s="63"/>
      <c r="VD106" s="63"/>
      <c r="VE106" s="63"/>
      <c r="VF106" s="63"/>
      <c r="VG106" s="63"/>
      <c r="VH106" s="63"/>
      <c r="VI106" s="63"/>
      <c r="VJ106" s="63"/>
      <c r="VK106" s="63"/>
      <c r="VL106" s="63"/>
      <c r="VM106" s="63"/>
      <c r="VN106" s="63"/>
      <c r="VO106" s="63"/>
      <c r="VP106" s="63"/>
      <c r="VQ106" s="63"/>
      <c r="VR106" s="63"/>
      <c r="VS106" s="63"/>
      <c r="VT106" s="63"/>
      <c r="VU106" s="63"/>
      <c r="VV106" s="63"/>
      <c r="VW106" s="63"/>
      <c r="VX106" s="63"/>
      <c r="VY106" s="63"/>
      <c r="VZ106" s="63"/>
      <c r="WA106" s="63"/>
      <c r="WB106" s="63"/>
      <c r="WC106" s="63"/>
      <c r="WD106" s="63"/>
      <c r="WE106" s="63"/>
      <c r="WF106" s="63"/>
      <c r="WG106" s="63"/>
      <c r="WH106" s="63"/>
      <c r="WI106" s="63"/>
      <c r="WJ106" s="63"/>
      <c r="WK106" s="63"/>
      <c r="WL106" s="63"/>
      <c r="WM106" s="63"/>
      <c r="WN106" s="63"/>
      <c r="WO106" s="63"/>
      <c r="WP106" s="63"/>
      <c r="WQ106" s="63"/>
      <c r="WR106" s="63"/>
      <c r="WS106" s="63"/>
      <c r="WT106" s="63"/>
      <c r="WU106" s="63"/>
      <c r="WV106" s="63"/>
      <c r="WW106" s="63"/>
      <c r="WX106" s="63"/>
      <c r="WY106" s="63"/>
      <c r="WZ106" s="63"/>
      <c r="XA106" s="63"/>
      <c r="XB106" s="63"/>
      <c r="XC106" s="63"/>
      <c r="XD106" s="63"/>
      <c r="XE106" s="63"/>
      <c r="XF106" s="63"/>
      <c r="XG106" s="63"/>
      <c r="XH106" s="63"/>
      <c r="XI106" s="63"/>
      <c r="XJ106" s="63"/>
      <c r="XK106" s="63"/>
      <c r="XL106" s="63"/>
      <c r="XM106" s="63"/>
      <c r="XN106" s="63"/>
      <c r="XO106" s="63"/>
      <c r="XP106" s="63"/>
      <c r="XQ106" s="63"/>
      <c r="XR106" s="63"/>
      <c r="XS106" s="63"/>
      <c r="XT106" s="63"/>
      <c r="XU106" s="63"/>
      <c r="XV106" s="63"/>
      <c r="XW106" s="63"/>
      <c r="XX106" s="63"/>
      <c r="XY106" s="63"/>
      <c r="XZ106" s="63"/>
      <c r="YA106" s="63"/>
      <c r="YB106" s="63"/>
      <c r="YC106" s="63"/>
      <c r="YD106" s="63"/>
      <c r="YE106" s="63"/>
      <c r="YF106" s="63"/>
      <c r="YG106" s="63"/>
      <c r="YH106" s="63"/>
      <c r="YI106" s="63"/>
      <c r="YJ106" s="63"/>
      <c r="YK106" s="63"/>
      <c r="YL106" s="63"/>
      <c r="YM106" s="63"/>
      <c r="YN106" s="63"/>
      <c r="YO106" s="63"/>
      <c r="YP106" s="63"/>
      <c r="YQ106" s="63"/>
      <c r="YR106" s="63"/>
      <c r="YS106" s="63"/>
      <c r="YT106" s="63"/>
      <c r="YU106" s="63"/>
      <c r="YV106" s="63"/>
      <c r="YW106" s="63"/>
      <c r="YX106" s="63"/>
      <c r="YY106" s="63"/>
      <c r="YZ106" s="63"/>
      <c r="ZA106" s="63"/>
      <c r="ZB106" s="63"/>
      <c r="ZC106" s="63"/>
      <c r="ZD106" s="63"/>
      <c r="ZE106" s="63"/>
      <c r="ZF106" s="63"/>
      <c r="ZG106" s="63"/>
      <c r="ZH106" s="63"/>
      <c r="ZI106" s="63"/>
      <c r="ZJ106" s="63"/>
      <c r="ZK106" s="63"/>
      <c r="ZL106" s="63"/>
      <c r="ZM106" s="63"/>
      <c r="ZN106" s="63"/>
      <c r="ZO106" s="63"/>
      <c r="ZP106" s="63"/>
      <c r="ZQ106" s="63"/>
      <c r="ZR106" s="63"/>
      <c r="ZS106" s="63"/>
      <c r="ZT106" s="63"/>
      <c r="ZU106" s="63"/>
      <c r="ZV106" s="63"/>
      <c r="ZW106" s="63"/>
      <c r="ZX106" s="63"/>
      <c r="ZY106" s="63"/>
      <c r="ZZ106" s="63"/>
      <c r="AAA106" s="63"/>
      <c r="AAB106" s="63"/>
      <c r="AAC106" s="63"/>
      <c r="AAD106" s="63"/>
      <c r="AAE106" s="63"/>
      <c r="AAF106" s="63"/>
      <c r="AAG106" s="63"/>
      <c r="AAH106" s="63"/>
      <c r="AAI106" s="63"/>
      <c r="AAJ106" s="63"/>
      <c r="AAK106" s="63"/>
      <c r="AAL106" s="63"/>
      <c r="AAM106" s="63"/>
      <c r="AAN106" s="63"/>
      <c r="AAO106" s="63"/>
      <c r="AAP106" s="63"/>
      <c r="AAQ106" s="63"/>
      <c r="AAR106" s="63"/>
      <c r="AAS106" s="63"/>
      <c r="AAT106" s="63"/>
      <c r="AAU106" s="63"/>
      <c r="AAV106" s="63"/>
      <c r="AAW106" s="63"/>
      <c r="AAX106" s="63"/>
      <c r="AAY106" s="63"/>
      <c r="AAZ106" s="63"/>
      <c r="ABA106" s="63"/>
      <c r="ABB106" s="63"/>
      <c r="ABC106" s="63"/>
      <c r="ABD106" s="63"/>
      <c r="ABE106" s="63"/>
      <c r="ABF106" s="63"/>
      <c r="ABG106" s="63"/>
      <c r="ABH106" s="63"/>
      <c r="ABI106" s="63"/>
      <c r="ABJ106" s="63"/>
      <c r="ABK106" s="63"/>
      <c r="ABL106" s="63"/>
      <c r="ABM106" s="63"/>
      <c r="ABN106" s="63"/>
      <c r="ABO106" s="63"/>
      <c r="ABP106" s="63"/>
      <c r="ABQ106" s="63"/>
      <c r="ABR106" s="63"/>
      <c r="ABS106" s="63"/>
      <c r="ABT106" s="63"/>
      <c r="ABU106" s="63"/>
      <c r="ABV106" s="63"/>
      <c r="ABW106" s="63"/>
      <c r="ABX106" s="63"/>
      <c r="ABY106" s="63"/>
      <c r="ABZ106" s="63"/>
      <c r="ACA106" s="63"/>
      <c r="ACB106" s="63"/>
      <c r="ACC106" s="63"/>
      <c r="ACD106" s="63"/>
      <c r="ACE106" s="63"/>
      <c r="ACF106" s="63"/>
      <c r="ACG106" s="63"/>
      <c r="ACH106" s="63"/>
      <c r="ACI106" s="63"/>
      <c r="ACJ106" s="63"/>
      <c r="ACK106" s="63"/>
      <c r="ACL106" s="63"/>
      <c r="ACM106" s="63"/>
      <c r="ACN106" s="63"/>
      <c r="ACO106" s="63"/>
      <c r="ACP106" s="63"/>
      <c r="ACQ106" s="63"/>
      <c r="ACR106" s="63"/>
      <c r="ACS106" s="63"/>
      <c r="ACT106" s="63"/>
      <c r="ACU106" s="63"/>
      <c r="ACV106" s="63"/>
      <c r="ACW106" s="63"/>
      <c r="ACX106" s="63"/>
      <c r="ACY106" s="63"/>
      <c r="ACZ106" s="63"/>
      <c r="ADA106" s="63"/>
      <c r="ADB106" s="63"/>
      <c r="ADC106" s="63"/>
      <c r="ADD106" s="63"/>
      <c r="ADE106" s="63"/>
      <c r="ADF106" s="63"/>
      <c r="ADG106" s="63"/>
      <c r="ADH106" s="63"/>
      <c r="ADI106" s="63"/>
      <c r="ADJ106" s="63"/>
      <c r="ADK106" s="63"/>
      <c r="ADL106" s="63"/>
      <c r="ADM106" s="63"/>
      <c r="ADN106" s="63"/>
      <c r="ADO106" s="63"/>
      <c r="ADP106" s="63"/>
      <c r="ADQ106" s="63"/>
      <c r="ADR106" s="63"/>
      <c r="ADS106" s="63"/>
      <c r="ADT106" s="63"/>
      <c r="ADU106" s="63"/>
      <c r="ADV106" s="63"/>
      <c r="ADW106" s="63"/>
      <c r="ADX106" s="63"/>
      <c r="ADY106" s="63"/>
      <c r="ADZ106" s="63"/>
      <c r="AEA106" s="63"/>
      <c r="AEB106" s="63"/>
      <c r="AEC106" s="63"/>
      <c r="AED106" s="63"/>
      <c r="AEE106" s="63"/>
      <c r="AEF106" s="63"/>
      <c r="AEG106" s="63"/>
      <c r="AEH106" s="63"/>
      <c r="AEI106" s="63"/>
      <c r="AEJ106" s="63"/>
      <c r="AEK106" s="63"/>
      <c r="AEL106" s="63"/>
      <c r="AEM106" s="63"/>
      <c r="AEN106" s="63"/>
      <c r="AEO106" s="63"/>
      <c r="AEP106" s="63"/>
      <c r="AEQ106" s="63"/>
      <c r="AER106" s="63"/>
      <c r="AES106" s="63"/>
      <c r="AET106" s="63"/>
      <c r="AEU106" s="63"/>
      <c r="AEV106" s="63"/>
      <c r="AEW106" s="63"/>
      <c r="AEX106" s="63"/>
      <c r="AEY106" s="63"/>
      <c r="AEZ106" s="63"/>
      <c r="AFA106" s="63"/>
      <c r="AFB106" s="63"/>
      <c r="AFC106" s="63"/>
      <c r="AFD106" s="63"/>
      <c r="AFE106" s="63"/>
      <c r="AFF106" s="63"/>
      <c r="AFG106" s="63"/>
      <c r="AFH106" s="63"/>
      <c r="AFI106" s="63"/>
      <c r="AFJ106" s="63"/>
      <c r="AFK106" s="63"/>
      <c r="AFL106" s="63"/>
      <c r="AFM106" s="63"/>
      <c r="AFN106" s="63"/>
      <c r="AFO106" s="63"/>
      <c r="AFP106" s="63"/>
      <c r="AFQ106" s="63"/>
      <c r="AFR106" s="63"/>
      <c r="AFS106" s="63"/>
      <c r="AFT106" s="63"/>
      <c r="AFU106" s="63"/>
      <c r="AFV106" s="63"/>
      <c r="AFW106" s="63"/>
      <c r="AFX106" s="63"/>
      <c r="AFY106" s="63"/>
      <c r="AFZ106" s="63"/>
      <c r="AGA106" s="63"/>
      <c r="AGB106" s="63"/>
      <c r="AGC106" s="63"/>
      <c r="AGD106" s="63"/>
      <c r="AGE106" s="63"/>
      <c r="AGF106" s="63"/>
      <c r="AGG106" s="63"/>
      <c r="AGH106" s="63"/>
      <c r="AGI106" s="63"/>
      <c r="AGJ106" s="63"/>
      <c r="AGK106" s="63"/>
      <c r="AGL106" s="63"/>
      <c r="AGM106" s="63"/>
      <c r="AGN106" s="63"/>
      <c r="AGO106" s="63"/>
      <c r="AGP106" s="63"/>
      <c r="AGQ106" s="63"/>
      <c r="AGR106" s="63"/>
      <c r="AGS106" s="63"/>
      <c r="AGT106" s="63"/>
      <c r="AGU106" s="63"/>
      <c r="AGV106" s="63"/>
      <c r="AGW106" s="63"/>
      <c r="AGX106" s="63"/>
      <c r="AGY106" s="63"/>
      <c r="AGZ106" s="63"/>
      <c r="AHA106" s="63"/>
      <c r="AHB106" s="63"/>
      <c r="AHC106" s="63"/>
      <c r="AHD106" s="63"/>
      <c r="AHE106" s="63"/>
      <c r="AHF106" s="63"/>
      <c r="AHG106" s="63"/>
      <c r="AHH106" s="63"/>
      <c r="AHI106" s="63"/>
      <c r="AHJ106" s="63"/>
      <c r="AHK106" s="63"/>
      <c r="AHL106" s="63"/>
      <c r="AHM106" s="63"/>
      <c r="AHN106" s="63"/>
      <c r="AHO106" s="63"/>
      <c r="AHP106" s="63"/>
      <c r="AHQ106" s="63"/>
      <c r="AHR106" s="63"/>
      <c r="AHS106" s="63"/>
      <c r="AHT106" s="63"/>
      <c r="AHU106" s="63"/>
      <c r="AHV106" s="63"/>
      <c r="AHW106" s="63"/>
      <c r="AHX106" s="63"/>
      <c r="AHY106" s="63"/>
      <c r="AHZ106" s="63"/>
      <c r="AIA106" s="63"/>
      <c r="AIB106" s="63"/>
      <c r="AIC106" s="63"/>
      <c r="AID106" s="63"/>
      <c r="AIE106" s="63"/>
      <c r="AIF106" s="63"/>
      <c r="AIG106" s="63"/>
      <c r="AIH106" s="63"/>
      <c r="AII106" s="63"/>
      <c r="AIJ106" s="63"/>
      <c r="AIK106" s="63"/>
      <c r="AIL106" s="63"/>
      <c r="AIM106" s="63"/>
      <c r="AIN106" s="63"/>
      <c r="AIO106" s="63"/>
      <c r="AIP106" s="63"/>
      <c r="AIQ106" s="63"/>
      <c r="AIR106" s="63"/>
      <c r="AIS106" s="63"/>
      <c r="AIT106" s="63"/>
      <c r="AIU106" s="63"/>
      <c r="AIV106" s="63"/>
      <c r="AIW106" s="63"/>
      <c r="AIX106" s="63"/>
      <c r="AIY106" s="63"/>
      <c r="AIZ106" s="63"/>
      <c r="AJA106" s="63"/>
      <c r="AJB106" s="63"/>
      <c r="AJC106" s="63"/>
      <c r="AJD106" s="63"/>
      <c r="AJE106" s="63"/>
      <c r="AJF106" s="63"/>
      <c r="AJG106" s="63"/>
      <c r="AJH106" s="63"/>
      <c r="AJI106" s="63"/>
      <c r="AJJ106" s="63"/>
      <c r="AJK106" s="63"/>
      <c r="AJL106" s="63"/>
      <c r="AJM106" s="63"/>
      <c r="AJN106" s="63"/>
      <c r="AJO106" s="63"/>
      <c r="AJP106" s="63"/>
      <c r="AJQ106" s="63"/>
      <c r="AJR106" s="63"/>
      <c r="AJS106" s="63"/>
      <c r="AJT106" s="63"/>
      <c r="AJU106" s="71"/>
      <c r="AJV106" s="63"/>
      <c r="AJW106" s="63"/>
      <c r="AJX106" s="63"/>
    </row>
    <row r="107" spans="1:961" x14ac:dyDescent="0.25">
      <c r="A107" s="65">
        <v>41990</v>
      </c>
      <c r="B107" s="66" t="s">
        <v>47</v>
      </c>
      <c r="C107" s="65">
        <v>41990</v>
      </c>
      <c r="D107" s="66" t="s">
        <v>54</v>
      </c>
      <c r="E107" s="67">
        <v>7.5</v>
      </c>
      <c r="F107" s="68">
        <v>4.05</v>
      </c>
      <c r="G107" s="68">
        <v>4.9000000000000004</v>
      </c>
      <c r="H107" s="69">
        <v>1227</v>
      </c>
      <c r="I107" s="69">
        <v>1880</v>
      </c>
      <c r="J107" s="68">
        <f t="shared" si="5"/>
        <v>11.443940539178634</v>
      </c>
      <c r="K107" s="69">
        <v>35100</v>
      </c>
      <c r="L107" s="70">
        <v>48</v>
      </c>
      <c r="M107" s="68">
        <v>99.05</v>
      </c>
      <c r="N107" s="70">
        <v>32</v>
      </c>
      <c r="O107" s="70">
        <v>37</v>
      </c>
      <c r="P107" s="70">
        <v>25</v>
      </c>
      <c r="Q107" s="70">
        <v>0</v>
      </c>
      <c r="R107" s="70">
        <v>0</v>
      </c>
      <c r="S107" s="70">
        <v>0</v>
      </c>
      <c r="T107" s="70">
        <v>0</v>
      </c>
      <c r="U107" s="70">
        <v>0</v>
      </c>
      <c r="V107" s="70">
        <v>0</v>
      </c>
      <c r="W107" s="70">
        <f t="shared" si="97"/>
        <v>4.3691244138173975</v>
      </c>
      <c r="X107" s="70">
        <f t="shared" si="98"/>
        <v>0</v>
      </c>
      <c r="Y107" s="70">
        <f t="shared" si="102"/>
        <v>0</v>
      </c>
      <c r="Z107" s="70">
        <f t="shared" si="103"/>
        <v>0</v>
      </c>
      <c r="AA107" s="70">
        <f t="shared" si="104"/>
        <v>0</v>
      </c>
      <c r="AB107" s="63" t="s">
        <v>74</v>
      </c>
      <c r="AC107" s="63"/>
      <c r="AD107" s="63"/>
      <c r="AE107" s="63"/>
      <c r="AF107" s="63"/>
      <c r="AG107" s="63"/>
      <c r="AH107" s="63"/>
      <c r="AI107" s="63"/>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63"/>
      <c r="EC107" s="63"/>
      <c r="ED107" s="63"/>
      <c r="EE107" s="63"/>
      <c r="EF107" s="63"/>
      <c r="EG107" s="63"/>
      <c r="EH107" s="63"/>
      <c r="EI107" s="63"/>
      <c r="EJ107" s="63"/>
      <c r="EK107" s="63"/>
      <c r="EL107" s="63"/>
      <c r="EM107" s="63"/>
      <c r="EN107" s="63"/>
      <c r="EO107" s="63"/>
      <c r="EP107" s="63"/>
      <c r="EQ107" s="63"/>
      <c r="ER107" s="63"/>
      <c r="ES107" s="63"/>
      <c r="ET107" s="63"/>
      <c r="EU107" s="63"/>
      <c r="EV107" s="63"/>
      <c r="EW107" s="63"/>
      <c r="EX107" s="63"/>
      <c r="EY107" s="63"/>
      <c r="EZ107" s="63"/>
      <c r="FA107" s="63"/>
      <c r="FB107" s="63"/>
      <c r="FC107" s="63"/>
      <c r="FD107" s="63"/>
      <c r="FE107" s="63"/>
      <c r="FF107" s="63"/>
      <c r="FG107" s="63"/>
      <c r="FH107" s="63"/>
      <c r="FI107" s="63"/>
      <c r="FJ107" s="63"/>
      <c r="FK107" s="63"/>
      <c r="FL107" s="63"/>
      <c r="FM107" s="63"/>
      <c r="FN107" s="63"/>
      <c r="FO107" s="63"/>
      <c r="FP107" s="63"/>
      <c r="FQ107" s="63"/>
      <c r="FR107" s="63"/>
      <c r="FS107" s="63"/>
      <c r="FT107" s="63"/>
      <c r="FU107" s="63"/>
      <c r="FV107" s="63"/>
      <c r="FW107" s="63"/>
      <c r="FX107" s="63"/>
      <c r="FY107" s="63"/>
      <c r="FZ107" s="63"/>
      <c r="GA107" s="63"/>
      <c r="GB107" s="63"/>
      <c r="GC107" s="63"/>
      <c r="GD107" s="63"/>
      <c r="GE107" s="63"/>
      <c r="GF107" s="63"/>
      <c r="GG107" s="63"/>
      <c r="GH107" s="63"/>
      <c r="GI107" s="63"/>
      <c r="GJ107" s="63"/>
      <c r="GK107" s="63"/>
      <c r="GL107" s="63"/>
      <c r="GM107" s="63"/>
      <c r="GN107" s="63"/>
      <c r="GO107" s="63"/>
      <c r="GP107" s="63"/>
      <c r="GQ107" s="63"/>
      <c r="GR107" s="63"/>
      <c r="GS107" s="63"/>
      <c r="GT107" s="63"/>
      <c r="GU107" s="63"/>
      <c r="GV107" s="63"/>
      <c r="GW107" s="63"/>
      <c r="GX107" s="63"/>
      <c r="GY107" s="63"/>
      <c r="GZ107" s="63"/>
      <c r="HA107" s="63"/>
      <c r="HB107" s="63"/>
      <c r="HC107" s="63"/>
      <c r="HD107" s="63"/>
      <c r="HE107" s="63"/>
      <c r="HF107" s="63"/>
      <c r="HG107" s="63"/>
      <c r="HH107" s="63"/>
      <c r="HI107" s="63"/>
      <c r="HJ107" s="63"/>
      <c r="HK107" s="63"/>
      <c r="HL107" s="63"/>
      <c r="HM107" s="63"/>
      <c r="HN107" s="63"/>
      <c r="HO107" s="63"/>
      <c r="HP107" s="63"/>
      <c r="HQ107" s="63"/>
      <c r="HR107" s="63"/>
      <c r="HS107" s="63"/>
      <c r="HT107" s="63"/>
      <c r="HU107" s="63"/>
      <c r="HV107" s="63"/>
      <c r="HW107" s="63"/>
      <c r="HX107" s="63"/>
      <c r="HY107" s="63"/>
      <c r="HZ107" s="63"/>
      <c r="IA107" s="63"/>
      <c r="IB107" s="63"/>
      <c r="IC107" s="63"/>
      <c r="ID107" s="63"/>
      <c r="IE107" s="63"/>
      <c r="IF107" s="63"/>
      <c r="IG107" s="63"/>
      <c r="IH107" s="63"/>
      <c r="II107" s="63"/>
      <c r="IJ107" s="63"/>
      <c r="IK107" s="63"/>
      <c r="IL107" s="63"/>
      <c r="IM107" s="63"/>
      <c r="IN107" s="63"/>
      <c r="IO107" s="63"/>
      <c r="IP107" s="63"/>
      <c r="IQ107" s="63"/>
      <c r="IR107" s="63"/>
      <c r="IS107" s="63"/>
      <c r="IT107" s="63"/>
      <c r="IU107" s="63"/>
      <c r="IV107" s="63"/>
      <c r="IW107" s="63"/>
      <c r="IX107" s="63"/>
      <c r="IY107" s="63"/>
      <c r="IZ107" s="63"/>
      <c r="JA107" s="63"/>
      <c r="JB107" s="63"/>
      <c r="JC107" s="63"/>
      <c r="JD107" s="63"/>
      <c r="JE107" s="63"/>
      <c r="JF107" s="63"/>
      <c r="JG107" s="63"/>
      <c r="JH107" s="63"/>
      <c r="JI107" s="63"/>
      <c r="JJ107" s="63"/>
      <c r="JK107" s="63"/>
      <c r="JL107" s="63"/>
      <c r="JM107" s="63"/>
      <c r="JN107" s="63"/>
      <c r="JO107" s="63"/>
      <c r="JP107" s="63"/>
      <c r="JQ107" s="63"/>
      <c r="JR107" s="63"/>
      <c r="JS107" s="63"/>
      <c r="JT107" s="63"/>
      <c r="JU107" s="63"/>
      <c r="JV107" s="63"/>
      <c r="JW107" s="63"/>
      <c r="JX107" s="63"/>
      <c r="JY107" s="63"/>
      <c r="JZ107" s="63"/>
      <c r="KA107" s="63"/>
      <c r="KB107" s="63"/>
      <c r="KC107" s="63"/>
      <c r="KD107" s="63"/>
      <c r="KE107" s="63"/>
      <c r="KF107" s="63"/>
      <c r="KG107" s="63"/>
      <c r="KH107" s="63"/>
      <c r="KI107" s="63"/>
      <c r="KJ107" s="63"/>
      <c r="KK107" s="63"/>
      <c r="KL107" s="63"/>
      <c r="KM107" s="63"/>
      <c r="KN107" s="63"/>
      <c r="KO107" s="63"/>
      <c r="KP107" s="63"/>
      <c r="KQ107" s="63"/>
      <c r="KR107" s="63"/>
      <c r="KS107" s="63"/>
      <c r="KT107" s="63"/>
      <c r="KU107" s="63"/>
      <c r="KV107" s="63"/>
      <c r="KW107" s="63"/>
      <c r="KX107" s="63"/>
      <c r="KY107" s="63"/>
      <c r="KZ107" s="63"/>
      <c r="LA107" s="63"/>
      <c r="LB107" s="63"/>
      <c r="LC107" s="63"/>
      <c r="LD107" s="63"/>
      <c r="LE107" s="63"/>
      <c r="LF107" s="63"/>
      <c r="LG107" s="63"/>
      <c r="LH107" s="63"/>
      <c r="LI107" s="63"/>
      <c r="LJ107" s="63"/>
      <c r="LK107" s="63"/>
      <c r="LL107" s="63"/>
      <c r="LM107" s="63"/>
      <c r="LN107" s="63"/>
      <c r="LO107" s="63"/>
      <c r="LP107" s="63"/>
      <c r="LQ107" s="63"/>
      <c r="LR107" s="63"/>
      <c r="LS107" s="63"/>
      <c r="LT107" s="63"/>
      <c r="LU107" s="63"/>
      <c r="LV107" s="63"/>
      <c r="LW107" s="63"/>
      <c r="LX107" s="63"/>
      <c r="LY107" s="63"/>
      <c r="LZ107" s="63"/>
      <c r="MA107" s="63"/>
      <c r="MB107" s="63"/>
      <c r="MC107" s="63"/>
      <c r="MD107" s="63"/>
      <c r="ME107" s="63"/>
      <c r="MF107" s="63"/>
      <c r="MG107" s="63"/>
      <c r="MH107" s="63"/>
      <c r="MI107" s="63"/>
      <c r="MJ107" s="63"/>
      <c r="MK107" s="63"/>
      <c r="ML107" s="63"/>
      <c r="MM107" s="63"/>
      <c r="MN107" s="63"/>
      <c r="MO107" s="63"/>
      <c r="MP107" s="63"/>
      <c r="MQ107" s="63"/>
      <c r="MR107" s="63"/>
      <c r="MS107" s="63"/>
      <c r="MT107" s="63"/>
      <c r="MU107" s="63"/>
      <c r="MV107" s="63"/>
      <c r="MW107" s="63"/>
      <c r="MX107" s="63"/>
      <c r="MY107" s="63"/>
      <c r="MZ107" s="63"/>
      <c r="NA107" s="63"/>
      <c r="NB107" s="63"/>
      <c r="NC107" s="63"/>
      <c r="ND107" s="63"/>
      <c r="NE107" s="63"/>
      <c r="NF107" s="63"/>
      <c r="NG107" s="63"/>
      <c r="NH107" s="63"/>
      <c r="NI107" s="63"/>
      <c r="NJ107" s="63"/>
      <c r="NK107" s="63"/>
      <c r="NL107" s="63"/>
      <c r="NM107" s="63"/>
      <c r="NN107" s="63"/>
      <c r="NO107" s="63"/>
      <c r="NP107" s="63"/>
      <c r="NQ107" s="63"/>
      <c r="NR107" s="63"/>
      <c r="NS107" s="63"/>
      <c r="NT107" s="63"/>
      <c r="NU107" s="63"/>
      <c r="NV107" s="63"/>
      <c r="NW107" s="63"/>
      <c r="NX107" s="63"/>
      <c r="NY107" s="63"/>
      <c r="NZ107" s="63"/>
      <c r="OA107" s="63"/>
      <c r="OB107" s="63"/>
      <c r="OC107" s="63"/>
      <c r="OD107" s="63"/>
      <c r="OE107" s="63"/>
      <c r="OF107" s="63"/>
      <c r="OG107" s="63"/>
      <c r="OH107" s="63"/>
      <c r="OI107" s="63"/>
      <c r="OJ107" s="63"/>
      <c r="OK107" s="63"/>
      <c r="OL107" s="63"/>
      <c r="OM107" s="63"/>
      <c r="ON107" s="63"/>
      <c r="OO107" s="63"/>
      <c r="OP107" s="63"/>
      <c r="OQ107" s="63"/>
      <c r="OR107" s="63"/>
      <c r="OS107" s="63"/>
      <c r="OT107" s="63"/>
      <c r="OU107" s="63"/>
      <c r="OV107" s="63"/>
      <c r="OW107" s="63"/>
      <c r="OX107" s="63"/>
      <c r="OY107" s="63"/>
      <c r="OZ107" s="63"/>
      <c r="PA107" s="63"/>
      <c r="PB107" s="63"/>
      <c r="PC107" s="63"/>
      <c r="PD107" s="63"/>
      <c r="PE107" s="63"/>
      <c r="PF107" s="63"/>
      <c r="PG107" s="63"/>
      <c r="PH107" s="63"/>
      <c r="PI107" s="63"/>
      <c r="PJ107" s="63"/>
      <c r="PK107" s="63"/>
      <c r="PL107" s="63"/>
      <c r="PM107" s="63"/>
      <c r="PN107" s="63"/>
      <c r="PO107" s="63"/>
      <c r="PP107" s="63"/>
      <c r="PQ107" s="63"/>
      <c r="PR107" s="63"/>
      <c r="PS107" s="63"/>
      <c r="PT107" s="63"/>
      <c r="PU107" s="63"/>
      <c r="PV107" s="63"/>
      <c r="PW107" s="63"/>
      <c r="PX107" s="63"/>
      <c r="PY107" s="63"/>
      <c r="PZ107" s="63"/>
      <c r="QA107" s="63"/>
      <c r="QB107" s="63"/>
      <c r="QC107" s="63"/>
      <c r="QD107" s="63"/>
      <c r="QE107" s="63"/>
      <c r="QF107" s="63"/>
      <c r="QG107" s="63"/>
      <c r="QH107" s="63"/>
      <c r="QI107" s="63"/>
      <c r="QJ107" s="63"/>
      <c r="QK107" s="63"/>
      <c r="QL107" s="63"/>
      <c r="QM107" s="63"/>
      <c r="QN107" s="63"/>
      <c r="QO107" s="63"/>
      <c r="QP107" s="63"/>
      <c r="QQ107" s="63"/>
      <c r="QR107" s="63"/>
      <c r="QS107" s="63"/>
      <c r="QT107" s="63"/>
      <c r="QU107" s="63"/>
      <c r="QV107" s="63"/>
      <c r="QW107" s="63"/>
      <c r="QX107" s="63"/>
      <c r="QY107" s="63"/>
      <c r="QZ107" s="63"/>
      <c r="RA107" s="63"/>
      <c r="RB107" s="63"/>
      <c r="RC107" s="63"/>
      <c r="RD107" s="63"/>
      <c r="RE107" s="63"/>
      <c r="RF107" s="63"/>
      <c r="RG107" s="63"/>
      <c r="RH107" s="63"/>
      <c r="RI107" s="63"/>
      <c r="RJ107" s="63"/>
      <c r="RK107" s="63"/>
      <c r="RL107" s="63"/>
      <c r="RM107" s="63"/>
      <c r="RN107" s="63"/>
      <c r="RO107" s="63"/>
      <c r="RP107" s="63"/>
      <c r="RQ107" s="63"/>
      <c r="RR107" s="63"/>
      <c r="RS107" s="63"/>
      <c r="RT107" s="63"/>
      <c r="RU107" s="63"/>
      <c r="RV107" s="63"/>
      <c r="RW107" s="63"/>
      <c r="RX107" s="63"/>
      <c r="RY107" s="63"/>
      <c r="RZ107" s="63"/>
      <c r="SA107" s="63"/>
      <c r="SB107" s="63"/>
      <c r="SC107" s="63"/>
      <c r="SD107" s="63"/>
      <c r="SE107" s="63"/>
      <c r="SF107" s="63"/>
      <c r="SG107" s="63"/>
      <c r="SH107" s="63"/>
      <c r="SI107" s="63"/>
      <c r="SJ107" s="63"/>
      <c r="SK107" s="63"/>
      <c r="SL107" s="63"/>
      <c r="SM107" s="63"/>
      <c r="SN107" s="63"/>
      <c r="SO107" s="63"/>
      <c r="SP107" s="63"/>
      <c r="SQ107" s="63"/>
      <c r="SR107" s="63"/>
      <c r="SS107" s="63"/>
      <c r="ST107" s="63"/>
      <c r="SU107" s="63"/>
      <c r="SV107" s="63"/>
      <c r="SW107" s="63"/>
      <c r="SX107" s="63"/>
      <c r="SY107" s="63"/>
      <c r="SZ107" s="63"/>
      <c r="TA107" s="63"/>
      <c r="TB107" s="63"/>
      <c r="TC107" s="63"/>
      <c r="TD107" s="63"/>
      <c r="TE107" s="63"/>
      <c r="TF107" s="63"/>
      <c r="TG107" s="63"/>
      <c r="TH107" s="63"/>
      <c r="TI107" s="63"/>
      <c r="TJ107" s="63"/>
      <c r="TK107" s="63"/>
      <c r="TL107" s="63"/>
      <c r="TM107" s="63"/>
      <c r="TN107" s="63"/>
      <c r="TO107" s="63"/>
      <c r="TP107" s="63"/>
      <c r="TQ107" s="63"/>
      <c r="TR107" s="63"/>
      <c r="TS107" s="63"/>
      <c r="TT107" s="63"/>
      <c r="TU107" s="63"/>
      <c r="TV107" s="63"/>
      <c r="TW107" s="63"/>
      <c r="TX107" s="63"/>
      <c r="TY107" s="63"/>
      <c r="TZ107" s="63"/>
      <c r="UA107" s="63"/>
      <c r="UB107" s="63"/>
      <c r="UC107" s="63"/>
      <c r="UD107" s="63"/>
      <c r="UE107" s="63"/>
      <c r="UF107" s="63"/>
      <c r="UG107" s="63"/>
      <c r="UH107" s="63"/>
      <c r="UI107" s="63"/>
      <c r="UJ107" s="63"/>
      <c r="UK107" s="63"/>
      <c r="UL107" s="63"/>
      <c r="UM107" s="63"/>
      <c r="UN107" s="63"/>
      <c r="UO107" s="63"/>
      <c r="UP107" s="63"/>
      <c r="UQ107" s="63"/>
      <c r="UR107" s="63"/>
      <c r="US107" s="63"/>
      <c r="UT107" s="63"/>
      <c r="UU107" s="63"/>
      <c r="UV107" s="63"/>
      <c r="UW107" s="63"/>
      <c r="UX107" s="63"/>
      <c r="UY107" s="63"/>
      <c r="UZ107" s="63"/>
      <c r="VA107" s="63"/>
      <c r="VB107" s="63"/>
      <c r="VC107" s="63"/>
      <c r="VD107" s="63"/>
      <c r="VE107" s="63"/>
      <c r="VF107" s="63"/>
      <c r="VG107" s="63"/>
      <c r="VH107" s="63"/>
      <c r="VI107" s="63"/>
      <c r="VJ107" s="63"/>
      <c r="VK107" s="63"/>
      <c r="VL107" s="63"/>
      <c r="VM107" s="63"/>
      <c r="VN107" s="63"/>
      <c r="VO107" s="63"/>
      <c r="VP107" s="63"/>
      <c r="VQ107" s="63"/>
      <c r="VR107" s="63"/>
      <c r="VS107" s="63"/>
      <c r="VT107" s="63"/>
      <c r="VU107" s="63"/>
      <c r="VV107" s="63"/>
      <c r="VW107" s="63"/>
      <c r="VX107" s="63"/>
      <c r="VY107" s="63"/>
      <c r="VZ107" s="63"/>
      <c r="WA107" s="63"/>
      <c r="WB107" s="63"/>
      <c r="WC107" s="63"/>
      <c r="WD107" s="63"/>
      <c r="WE107" s="63"/>
      <c r="WF107" s="63"/>
      <c r="WG107" s="63"/>
      <c r="WH107" s="63"/>
      <c r="WI107" s="63"/>
      <c r="WJ107" s="63"/>
      <c r="WK107" s="63"/>
      <c r="WL107" s="63"/>
      <c r="WM107" s="63"/>
      <c r="WN107" s="63"/>
      <c r="WO107" s="63"/>
      <c r="WP107" s="63"/>
      <c r="WQ107" s="63"/>
      <c r="WR107" s="63"/>
      <c r="WS107" s="63"/>
      <c r="WT107" s="63"/>
      <c r="WU107" s="63"/>
      <c r="WV107" s="63"/>
      <c r="WW107" s="63"/>
      <c r="WX107" s="63"/>
      <c r="WY107" s="63"/>
      <c r="WZ107" s="63"/>
      <c r="XA107" s="63"/>
      <c r="XB107" s="63"/>
      <c r="XC107" s="63"/>
      <c r="XD107" s="63"/>
      <c r="XE107" s="63"/>
      <c r="XF107" s="63"/>
      <c r="XG107" s="63"/>
      <c r="XH107" s="63"/>
      <c r="XI107" s="63"/>
      <c r="XJ107" s="63"/>
      <c r="XK107" s="63"/>
      <c r="XL107" s="63"/>
      <c r="XM107" s="63"/>
      <c r="XN107" s="63"/>
      <c r="XO107" s="63"/>
      <c r="XP107" s="63"/>
      <c r="XQ107" s="63"/>
      <c r="XR107" s="63"/>
      <c r="XS107" s="63"/>
      <c r="XT107" s="63"/>
      <c r="XU107" s="63"/>
      <c r="XV107" s="63"/>
      <c r="XW107" s="63"/>
      <c r="XX107" s="63"/>
      <c r="XY107" s="63"/>
      <c r="XZ107" s="63"/>
      <c r="YA107" s="63"/>
      <c r="YB107" s="63"/>
      <c r="YC107" s="63"/>
      <c r="YD107" s="63"/>
      <c r="YE107" s="63"/>
      <c r="YF107" s="63"/>
      <c r="YG107" s="63"/>
      <c r="YH107" s="63"/>
      <c r="YI107" s="63"/>
      <c r="YJ107" s="63"/>
      <c r="YK107" s="63"/>
      <c r="YL107" s="63"/>
      <c r="YM107" s="63"/>
      <c r="YN107" s="63"/>
      <c r="YO107" s="63"/>
      <c r="YP107" s="63"/>
      <c r="YQ107" s="63"/>
      <c r="YR107" s="63"/>
      <c r="YS107" s="63"/>
      <c r="YT107" s="63"/>
      <c r="YU107" s="63"/>
      <c r="YV107" s="63"/>
      <c r="YW107" s="63"/>
      <c r="YX107" s="63"/>
      <c r="YY107" s="63"/>
      <c r="YZ107" s="63"/>
      <c r="ZA107" s="63"/>
      <c r="ZB107" s="63"/>
      <c r="ZC107" s="63"/>
      <c r="ZD107" s="63"/>
      <c r="ZE107" s="63"/>
      <c r="ZF107" s="63"/>
      <c r="ZG107" s="63"/>
      <c r="ZH107" s="63"/>
      <c r="ZI107" s="63"/>
      <c r="ZJ107" s="63"/>
      <c r="ZK107" s="63"/>
      <c r="ZL107" s="63"/>
      <c r="ZM107" s="63"/>
      <c r="ZN107" s="63"/>
      <c r="ZO107" s="63"/>
      <c r="ZP107" s="63"/>
      <c r="ZQ107" s="63"/>
      <c r="ZR107" s="63"/>
      <c r="ZS107" s="63"/>
      <c r="ZT107" s="63"/>
      <c r="ZU107" s="63"/>
      <c r="ZV107" s="63"/>
      <c r="ZW107" s="63"/>
      <c r="ZX107" s="63"/>
      <c r="ZY107" s="63"/>
      <c r="ZZ107" s="63"/>
      <c r="AAA107" s="63"/>
      <c r="AAB107" s="63"/>
      <c r="AAC107" s="63"/>
      <c r="AAD107" s="63"/>
      <c r="AAE107" s="63"/>
      <c r="AAF107" s="63"/>
      <c r="AAG107" s="63"/>
      <c r="AAH107" s="63"/>
      <c r="AAI107" s="63"/>
      <c r="AAJ107" s="63"/>
      <c r="AAK107" s="63"/>
      <c r="AAL107" s="63"/>
      <c r="AAM107" s="63"/>
      <c r="AAN107" s="63"/>
      <c r="AAO107" s="63"/>
      <c r="AAP107" s="63"/>
      <c r="AAQ107" s="63"/>
      <c r="AAR107" s="63"/>
      <c r="AAS107" s="63"/>
      <c r="AAT107" s="63"/>
      <c r="AAU107" s="63"/>
      <c r="AAV107" s="63"/>
      <c r="AAW107" s="63"/>
      <c r="AAX107" s="63"/>
      <c r="AAY107" s="63"/>
      <c r="AAZ107" s="63"/>
      <c r="ABA107" s="63"/>
      <c r="ABB107" s="63"/>
      <c r="ABC107" s="63"/>
      <c r="ABD107" s="63"/>
      <c r="ABE107" s="63"/>
      <c r="ABF107" s="63"/>
      <c r="ABG107" s="63"/>
      <c r="ABH107" s="63"/>
      <c r="ABI107" s="63"/>
      <c r="ABJ107" s="63"/>
      <c r="ABK107" s="63"/>
      <c r="ABL107" s="63"/>
      <c r="ABM107" s="63"/>
      <c r="ABN107" s="63"/>
      <c r="ABO107" s="63"/>
      <c r="ABP107" s="63"/>
      <c r="ABQ107" s="63"/>
      <c r="ABR107" s="63"/>
      <c r="ABS107" s="63"/>
      <c r="ABT107" s="63"/>
      <c r="ABU107" s="63"/>
      <c r="ABV107" s="63"/>
      <c r="ABW107" s="63"/>
      <c r="ABX107" s="63"/>
      <c r="ABY107" s="63"/>
      <c r="ABZ107" s="63"/>
      <c r="ACA107" s="63"/>
      <c r="ACB107" s="63"/>
      <c r="ACC107" s="63"/>
      <c r="ACD107" s="63"/>
      <c r="ACE107" s="63"/>
      <c r="ACF107" s="63"/>
      <c r="ACG107" s="63"/>
      <c r="ACH107" s="63"/>
      <c r="ACI107" s="63"/>
      <c r="ACJ107" s="63"/>
      <c r="ACK107" s="63"/>
      <c r="ACL107" s="63"/>
      <c r="ACM107" s="63"/>
      <c r="ACN107" s="63"/>
      <c r="ACO107" s="63"/>
      <c r="ACP107" s="63"/>
      <c r="ACQ107" s="63"/>
      <c r="ACR107" s="63"/>
      <c r="ACS107" s="63"/>
      <c r="ACT107" s="63"/>
      <c r="ACU107" s="63"/>
      <c r="ACV107" s="63"/>
      <c r="ACW107" s="63"/>
      <c r="ACX107" s="63"/>
      <c r="ACY107" s="63"/>
      <c r="ACZ107" s="63"/>
      <c r="ADA107" s="63"/>
      <c r="ADB107" s="63"/>
      <c r="ADC107" s="63"/>
      <c r="ADD107" s="63"/>
      <c r="ADE107" s="63"/>
      <c r="ADF107" s="63"/>
      <c r="ADG107" s="63"/>
      <c r="ADH107" s="63"/>
      <c r="ADI107" s="63"/>
      <c r="ADJ107" s="63"/>
      <c r="ADK107" s="63"/>
      <c r="ADL107" s="63"/>
      <c r="ADM107" s="63"/>
      <c r="ADN107" s="63"/>
      <c r="ADO107" s="63"/>
      <c r="ADP107" s="63"/>
      <c r="ADQ107" s="63"/>
      <c r="ADR107" s="63"/>
      <c r="ADS107" s="63"/>
      <c r="ADT107" s="63"/>
      <c r="ADU107" s="63"/>
      <c r="ADV107" s="63"/>
      <c r="ADW107" s="63"/>
      <c r="ADX107" s="63"/>
      <c r="ADY107" s="63"/>
      <c r="ADZ107" s="63"/>
      <c r="AEA107" s="63"/>
      <c r="AEB107" s="63"/>
      <c r="AEC107" s="63"/>
      <c r="AED107" s="63"/>
      <c r="AEE107" s="63"/>
      <c r="AEF107" s="63"/>
      <c r="AEG107" s="63"/>
      <c r="AEH107" s="63"/>
      <c r="AEI107" s="63"/>
      <c r="AEJ107" s="63"/>
      <c r="AEK107" s="63"/>
      <c r="AEL107" s="63"/>
      <c r="AEM107" s="63"/>
      <c r="AEN107" s="63"/>
      <c r="AEO107" s="63"/>
      <c r="AEP107" s="63"/>
      <c r="AEQ107" s="63"/>
      <c r="AER107" s="63"/>
      <c r="AES107" s="63"/>
      <c r="AET107" s="63"/>
      <c r="AEU107" s="63"/>
      <c r="AEV107" s="63"/>
      <c r="AEW107" s="63"/>
      <c r="AEX107" s="63"/>
      <c r="AEY107" s="63"/>
      <c r="AEZ107" s="63"/>
      <c r="AFA107" s="63"/>
      <c r="AFB107" s="63"/>
      <c r="AFC107" s="63"/>
      <c r="AFD107" s="63"/>
      <c r="AFE107" s="63"/>
      <c r="AFF107" s="63"/>
      <c r="AFG107" s="63"/>
      <c r="AFH107" s="63"/>
      <c r="AFI107" s="63"/>
      <c r="AFJ107" s="63"/>
      <c r="AFK107" s="63"/>
      <c r="AFL107" s="63"/>
      <c r="AFM107" s="63"/>
      <c r="AFN107" s="63"/>
      <c r="AFO107" s="63"/>
      <c r="AFP107" s="63"/>
      <c r="AFQ107" s="63"/>
      <c r="AFR107" s="63"/>
      <c r="AFS107" s="63"/>
      <c r="AFT107" s="63"/>
      <c r="AFU107" s="63"/>
      <c r="AFV107" s="63"/>
      <c r="AFW107" s="63"/>
      <c r="AFX107" s="63"/>
      <c r="AFY107" s="63"/>
      <c r="AFZ107" s="63"/>
      <c r="AGA107" s="63"/>
      <c r="AGB107" s="63"/>
      <c r="AGC107" s="63"/>
      <c r="AGD107" s="63"/>
      <c r="AGE107" s="63"/>
      <c r="AGF107" s="63"/>
      <c r="AGG107" s="63"/>
      <c r="AGH107" s="63"/>
      <c r="AGI107" s="63"/>
      <c r="AGJ107" s="63"/>
      <c r="AGK107" s="63"/>
      <c r="AGL107" s="63"/>
      <c r="AGM107" s="63"/>
      <c r="AGN107" s="63"/>
      <c r="AGO107" s="63"/>
      <c r="AGP107" s="63"/>
      <c r="AGQ107" s="63"/>
      <c r="AGR107" s="63"/>
      <c r="AGS107" s="63"/>
      <c r="AGT107" s="63"/>
      <c r="AGU107" s="63"/>
      <c r="AGV107" s="63"/>
      <c r="AGW107" s="63"/>
      <c r="AGX107" s="63"/>
      <c r="AGY107" s="63"/>
      <c r="AGZ107" s="63"/>
      <c r="AHA107" s="63"/>
      <c r="AHB107" s="63"/>
      <c r="AHC107" s="63"/>
      <c r="AHD107" s="63"/>
      <c r="AHE107" s="63"/>
      <c r="AHF107" s="63"/>
      <c r="AHG107" s="63"/>
      <c r="AHH107" s="63"/>
      <c r="AHI107" s="63"/>
      <c r="AHJ107" s="63"/>
      <c r="AHK107" s="63"/>
      <c r="AHL107" s="63"/>
      <c r="AHM107" s="63"/>
      <c r="AHN107" s="63"/>
      <c r="AHO107" s="63"/>
      <c r="AHP107" s="63"/>
      <c r="AHQ107" s="63"/>
      <c r="AHR107" s="63"/>
      <c r="AHS107" s="63"/>
      <c r="AHT107" s="63"/>
      <c r="AHU107" s="63"/>
      <c r="AHV107" s="63"/>
      <c r="AHW107" s="63"/>
      <c r="AHX107" s="63"/>
      <c r="AHY107" s="63"/>
      <c r="AHZ107" s="63"/>
      <c r="AIA107" s="63"/>
      <c r="AIB107" s="63"/>
      <c r="AIC107" s="63"/>
      <c r="AID107" s="63"/>
      <c r="AIE107" s="63"/>
      <c r="AIF107" s="63"/>
      <c r="AIG107" s="63"/>
      <c r="AIH107" s="63"/>
      <c r="AII107" s="63"/>
      <c r="AIJ107" s="63"/>
      <c r="AIK107" s="63"/>
      <c r="AIL107" s="63"/>
      <c r="AIM107" s="63"/>
      <c r="AIN107" s="63"/>
      <c r="AIO107" s="63"/>
      <c r="AIP107" s="63"/>
      <c r="AIQ107" s="63"/>
      <c r="AIR107" s="63"/>
      <c r="AIS107" s="63"/>
      <c r="AIT107" s="63"/>
      <c r="AIU107" s="63"/>
      <c r="AIV107" s="63"/>
      <c r="AIW107" s="63"/>
      <c r="AIX107" s="63"/>
      <c r="AIY107" s="63"/>
      <c r="AIZ107" s="63"/>
      <c r="AJA107" s="63"/>
      <c r="AJB107" s="63"/>
      <c r="AJC107" s="63"/>
      <c r="AJD107" s="63"/>
      <c r="AJE107" s="63"/>
      <c r="AJF107" s="63"/>
      <c r="AJG107" s="63"/>
      <c r="AJH107" s="63"/>
      <c r="AJI107" s="63"/>
      <c r="AJJ107" s="63"/>
      <c r="AJK107" s="63"/>
      <c r="AJL107" s="63"/>
      <c r="AJM107" s="63"/>
      <c r="AJN107" s="63"/>
      <c r="AJO107" s="63"/>
      <c r="AJP107" s="63"/>
      <c r="AJQ107" s="63"/>
      <c r="AJR107" s="63"/>
      <c r="AJS107" s="63"/>
      <c r="AJT107" s="63"/>
      <c r="AJU107" s="71"/>
      <c r="AJV107" s="63"/>
      <c r="AJW107" s="63"/>
      <c r="AJX107" s="63"/>
    </row>
    <row r="108" spans="1:961" x14ac:dyDescent="0.25">
      <c r="A108" s="65">
        <v>41991</v>
      </c>
      <c r="B108" s="66" t="s">
        <v>68</v>
      </c>
      <c r="C108" s="65">
        <v>41991</v>
      </c>
      <c r="D108" s="66" t="s">
        <v>54</v>
      </c>
      <c r="E108" s="67">
        <v>7</v>
      </c>
      <c r="F108" s="70">
        <v>3.3</v>
      </c>
      <c r="G108" s="68">
        <v>5.4</v>
      </c>
      <c r="H108" s="69">
        <v>1132</v>
      </c>
      <c r="I108" s="69">
        <v>2107</v>
      </c>
      <c r="J108" s="68">
        <f t="shared" si="5"/>
        <v>12.220258136924803</v>
      </c>
      <c r="K108" s="69">
        <v>33800</v>
      </c>
      <c r="L108" s="70">
        <v>48</v>
      </c>
      <c r="M108" s="68">
        <v>292.5</v>
      </c>
      <c r="N108" s="70">
        <v>31</v>
      </c>
      <c r="O108" s="70">
        <v>37</v>
      </c>
      <c r="P108" s="70">
        <v>17</v>
      </c>
      <c r="Q108" s="70">
        <v>0</v>
      </c>
      <c r="R108" s="70">
        <v>0</v>
      </c>
      <c r="S108" s="70">
        <v>0</v>
      </c>
      <c r="T108" s="70">
        <v>0</v>
      </c>
      <c r="U108" s="70">
        <v>0</v>
      </c>
      <c r="V108" s="70">
        <v>0</v>
      </c>
      <c r="W108" s="70">
        <f t="shared" si="97"/>
        <v>2.7822652859734118</v>
      </c>
      <c r="X108" s="70">
        <f t="shared" si="98"/>
        <v>0</v>
      </c>
      <c r="Y108" s="70">
        <f t="shared" si="102"/>
        <v>0</v>
      </c>
      <c r="Z108" s="70">
        <f t="shared" si="103"/>
        <v>0</v>
      </c>
      <c r="AA108" s="70">
        <f t="shared" si="104"/>
        <v>0</v>
      </c>
      <c r="AB108" s="63" t="s">
        <v>79</v>
      </c>
      <c r="AC108" s="63"/>
      <c r="AD108" s="63"/>
      <c r="AE108" s="63"/>
      <c r="AF108" s="63"/>
      <c r="AG108" s="63"/>
      <c r="AH108" s="63"/>
      <c r="AI108" s="63"/>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row>
    <row r="109" spans="1:961" x14ac:dyDescent="0.25">
      <c r="A109" s="65">
        <v>41991</v>
      </c>
      <c r="B109" s="66" t="s">
        <v>76</v>
      </c>
      <c r="C109" s="65">
        <v>41992</v>
      </c>
      <c r="D109" s="66" t="s">
        <v>53</v>
      </c>
      <c r="E109" s="67">
        <v>16</v>
      </c>
      <c r="F109" s="70">
        <v>3.4</v>
      </c>
      <c r="G109" s="68">
        <v>5.3</v>
      </c>
      <c r="H109" s="69">
        <v>2794</v>
      </c>
      <c r="I109" s="69">
        <v>4818</v>
      </c>
      <c r="J109" s="68">
        <f t="shared" si="5"/>
        <v>28.847021827598965</v>
      </c>
      <c r="K109" s="69">
        <v>31200</v>
      </c>
      <c r="L109" s="70">
        <v>49</v>
      </c>
      <c r="M109" s="68">
        <v>281</v>
      </c>
      <c r="N109" s="70">
        <v>32</v>
      </c>
      <c r="O109" s="70">
        <v>105</v>
      </c>
      <c r="P109" s="70">
        <v>14</v>
      </c>
      <c r="Q109" s="70">
        <v>0</v>
      </c>
      <c r="R109" s="70">
        <v>0</v>
      </c>
      <c r="S109" s="70">
        <v>1</v>
      </c>
      <c r="T109" s="70">
        <v>1</v>
      </c>
      <c r="U109" s="70">
        <v>0</v>
      </c>
      <c r="V109" s="70">
        <v>0</v>
      </c>
      <c r="W109" s="70">
        <f t="shared" si="97"/>
        <v>0.97063746016274755</v>
      </c>
      <c r="X109" s="70">
        <f t="shared" si="98"/>
        <v>0</v>
      </c>
      <c r="Y109" s="70">
        <f t="shared" si="102"/>
        <v>0</v>
      </c>
      <c r="Z109" s="70">
        <f t="shared" si="103"/>
        <v>6.9331247154481968E-2</v>
      </c>
      <c r="AA109" s="70">
        <f t="shared" si="104"/>
        <v>0</v>
      </c>
      <c r="AB109" s="63" t="s">
        <v>78</v>
      </c>
      <c r="AC109" s="63"/>
      <c r="AD109" s="63"/>
      <c r="AE109" s="63"/>
      <c r="AF109" s="63"/>
      <c r="AG109" s="63"/>
      <c r="AH109" s="63"/>
      <c r="AI109" s="63"/>
    </row>
    <row r="110" spans="1:961" x14ac:dyDescent="0.25">
      <c r="A110" s="65">
        <v>41992</v>
      </c>
      <c r="B110" s="66" t="s">
        <v>47</v>
      </c>
      <c r="C110" s="65">
        <v>41992</v>
      </c>
      <c r="D110" s="66" t="s">
        <v>65</v>
      </c>
      <c r="E110" s="67">
        <v>8</v>
      </c>
      <c r="F110" s="70">
        <v>2.9</v>
      </c>
      <c r="G110" s="68">
        <v>4.8</v>
      </c>
      <c r="H110" s="69">
        <v>1012</v>
      </c>
      <c r="I110" s="69">
        <v>2264</v>
      </c>
      <c r="J110" s="68">
        <f t="shared" si="5"/>
        <v>13.677203065134101</v>
      </c>
      <c r="K110" s="69">
        <v>30600</v>
      </c>
      <c r="L110" s="70">
        <v>49</v>
      </c>
      <c r="M110" s="68">
        <v>108.15</v>
      </c>
      <c r="N110" s="70">
        <v>34</v>
      </c>
      <c r="O110" s="70">
        <v>37</v>
      </c>
      <c r="P110" s="70">
        <v>14</v>
      </c>
      <c r="Q110" s="70">
        <v>0</v>
      </c>
      <c r="R110" s="70">
        <v>0</v>
      </c>
      <c r="S110" s="70">
        <v>0</v>
      </c>
      <c r="T110" s="70">
        <v>0</v>
      </c>
      <c r="U110" s="70">
        <v>0</v>
      </c>
      <c r="V110" s="70">
        <v>0</v>
      </c>
      <c r="W110" s="70">
        <f t="shared" si="97"/>
        <v>2.0472021850269626</v>
      </c>
      <c r="X110" s="70">
        <f t="shared" si="98"/>
        <v>0</v>
      </c>
      <c r="Y110" s="70">
        <f t="shared" si="102"/>
        <v>0</v>
      </c>
      <c r="Z110" s="70">
        <f t="shared" si="103"/>
        <v>0</v>
      </c>
      <c r="AA110" s="70">
        <f t="shared" si="104"/>
        <v>0</v>
      </c>
      <c r="AB110" s="63" t="s">
        <v>55</v>
      </c>
      <c r="AC110" s="63"/>
      <c r="AD110" s="63"/>
      <c r="AE110" s="63"/>
      <c r="AF110" s="63"/>
      <c r="AG110" s="63"/>
      <c r="AH110" s="63"/>
    </row>
    <row r="111" spans="1:961" x14ac:dyDescent="0.25">
      <c r="A111" s="65">
        <v>41992</v>
      </c>
      <c r="B111" s="66" t="s">
        <v>64</v>
      </c>
      <c r="C111" s="65">
        <v>41993</v>
      </c>
      <c r="D111" s="66" t="s">
        <v>46</v>
      </c>
      <c r="E111" s="67">
        <v>15.25</v>
      </c>
      <c r="F111" s="70">
        <v>2.2000000000000002</v>
      </c>
      <c r="G111" s="68">
        <v>4.5</v>
      </c>
      <c r="H111" s="69">
        <v>1663</v>
      </c>
      <c r="I111" s="69">
        <v>4140</v>
      </c>
      <c r="J111" s="68">
        <f t="shared" si="5"/>
        <v>27.931818181818183</v>
      </c>
      <c r="K111" s="69">
        <v>32900</v>
      </c>
      <c r="L111" s="70">
        <v>48</v>
      </c>
      <c r="M111" s="68">
        <v>73.5</v>
      </c>
      <c r="N111" s="70">
        <v>30</v>
      </c>
      <c r="O111" s="70">
        <v>72</v>
      </c>
      <c r="P111" s="70">
        <v>14</v>
      </c>
      <c r="Q111" s="70">
        <v>6</v>
      </c>
      <c r="R111" s="70">
        <v>3</v>
      </c>
      <c r="S111" s="70">
        <v>0</v>
      </c>
      <c r="T111" s="70">
        <v>2</v>
      </c>
      <c r="U111" s="70">
        <v>0</v>
      </c>
      <c r="V111" s="70">
        <v>0</v>
      </c>
      <c r="W111" s="70">
        <f t="shared" si="97"/>
        <v>1.0024410089503661</v>
      </c>
      <c r="X111" s="70">
        <f t="shared" si="98"/>
        <v>0.42961757526444261</v>
      </c>
      <c r="Y111" s="70">
        <f t="shared" si="102"/>
        <v>0.2148087876322213</v>
      </c>
      <c r="Z111" s="70">
        <f t="shared" si="103"/>
        <v>0</v>
      </c>
      <c r="AA111" s="70">
        <f t="shared" si="104"/>
        <v>0</v>
      </c>
      <c r="AB111" s="63" t="s">
        <v>55</v>
      </c>
      <c r="AC111" s="63"/>
      <c r="AD111" s="63"/>
      <c r="AE111" s="63"/>
      <c r="AF111" s="63"/>
      <c r="AG111" s="63"/>
      <c r="AH111" s="63"/>
    </row>
    <row r="112" spans="1:961" x14ac:dyDescent="0.25">
      <c r="A112" s="65">
        <v>41993</v>
      </c>
      <c r="B112" s="66" t="s">
        <v>47</v>
      </c>
      <c r="C112" s="65">
        <v>41993</v>
      </c>
      <c r="D112" s="66" t="s">
        <v>54</v>
      </c>
      <c r="E112" s="67">
        <v>7.5</v>
      </c>
      <c r="F112" s="68">
        <v>2.35</v>
      </c>
      <c r="G112" s="68">
        <v>4.9000000000000004</v>
      </c>
      <c r="H112" s="69">
        <v>923</v>
      </c>
      <c r="I112" s="69">
        <v>2396</v>
      </c>
      <c r="J112" s="68">
        <f t="shared" si="5"/>
        <v>14.695759154725719</v>
      </c>
      <c r="K112" s="69">
        <v>36700</v>
      </c>
      <c r="L112" s="70">
        <v>49</v>
      </c>
      <c r="M112" s="68">
        <v>81.8</v>
      </c>
      <c r="N112" s="70">
        <v>33</v>
      </c>
      <c r="O112" s="70">
        <v>40</v>
      </c>
      <c r="P112" s="70">
        <v>14</v>
      </c>
      <c r="Q112" s="70">
        <v>1</v>
      </c>
      <c r="R112" s="70">
        <v>0</v>
      </c>
      <c r="S112" s="70">
        <v>0</v>
      </c>
      <c r="T112" s="70">
        <v>0</v>
      </c>
      <c r="U112" s="70">
        <v>0</v>
      </c>
      <c r="V112" s="70">
        <v>0</v>
      </c>
      <c r="W112" s="70">
        <f t="shared" si="97"/>
        <v>1.9053115735770638</v>
      </c>
      <c r="X112" s="70">
        <f t="shared" si="98"/>
        <v>0.13609368382693313</v>
      </c>
      <c r="Y112" s="70">
        <f t="shared" si="102"/>
        <v>0</v>
      </c>
      <c r="Z112" s="70">
        <f t="shared" si="103"/>
        <v>0</v>
      </c>
      <c r="AA112" s="70">
        <f t="shared" si="104"/>
        <v>0</v>
      </c>
      <c r="AB112" s="63" t="s">
        <v>55</v>
      </c>
      <c r="AC112" s="63"/>
      <c r="AD112" s="63"/>
      <c r="AE112" s="63"/>
      <c r="AF112" s="63"/>
      <c r="AG112" s="63"/>
      <c r="AH112" s="63"/>
    </row>
    <row r="113" spans="1:35" x14ac:dyDescent="0.25">
      <c r="A113" s="65">
        <v>41993</v>
      </c>
      <c r="B113" s="66" t="s">
        <v>65</v>
      </c>
      <c r="C113" s="65">
        <v>41994</v>
      </c>
      <c r="D113" s="66" t="s">
        <v>53</v>
      </c>
      <c r="E113" s="67">
        <v>15.75</v>
      </c>
      <c r="F113" s="68">
        <v>3</v>
      </c>
      <c r="G113" s="70">
        <v>5.7</v>
      </c>
      <c r="H113" s="69">
        <v>2345</v>
      </c>
      <c r="I113" s="69">
        <v>3046</v>
      </c>
      <c r="J113" s="68">
        <f t="shared" si="5"/>
        <v>21.934210526315788</v>
      </c>
      <c r="K113" s="69">
        <v>36500</v>
      </c>
      <c r="L113" s="70">
        <v>52</v>
      </c>
      <c r="M113" s="68">
        <v>23.9</v>
      </c>
      <c r="N113" s="70">
        <v>31</v>
      </c>
      <c r="O113" s="70">
        <v>70</v>
      </c>
      <c r="P113" s="70">
        <v>34</v>
      </c>
      <c r="Q113" s="70">
        <v>14</v>
      </c>
      <c r="R113" s="70">
        <v>4</v>
      </c>
      <c r="S113" s="70">
        <v>0</v>
      </c>
      <c r="T113" s="70">
        <v>3</v>
      </c>
      <c r="U113" s="70">
        <v>0</v>
      </c>
      <c r="V113" s="70">
        <v>0</v>
      </c>
      <c r="W113" s="70">
        <f t="shared" si="97"/>
        <v>3.1001799640071988</v>
      </c>
      <c r="X113" s="70">
        <f t="shared" si="98"/>
        <v>1.2765446910617877</v>
      </c>
      <c r="Y113" s="70">
        <f t="shared" si="102"/>
        <v>0.36472705458908222</v>
      </c>
      <c r="Z113" s="70">
        <f t="shared" si="103"/>
        <v>0</v>
      </c>
      <c r="AA113" s="70">
        <f t="shared" si="104"/>
        <v>0</v>
      </c>
      <c r="AB113" s="63" t="s">
        <v>55</v>
      </c>
      <c r="AC113" s="63"/>
      <c r="AD113" s="63"/>
      <c r="AE113" s="63"/>
      <c r="AF113" s="63"/>
      <c r="AG113" s="63"/>
      <c r="AH113" s="63"/>
      <c r="AI113" s="63"/>
    </row>
    <row r="114" spans="1:35" x14ac:dyDescent="0.25">
      <c r="A114" s="65">
        <v>41994</v>
      </c>
      <c r="B114" s="66" t="s">
        <v>68</v>
      </c>
      <c r="C114" s="65">
        <v>41994</v>
      </c>
      <c r="D114" s="66" t="s">
        <v>54</v>
      </c>
      <c r="E114" s="67">
        <v>7</v>
      </c>
      <c r="F114" s="68">
        <v>2.8</v>
      </c>
      <c r="G114" s="70">
        <v>5.4</v>
      </c>
      <c r="H114" s="69">
        <v>931</v>
      </c>
      <c r="I114" s="69" t="s">
        <v>32</v>
      </c>
      <c r="J114" s="68" t="s">
        <v>32</v>
      </c>
      <c r="K114" s="69">
        <v>34700</v>
      </c>
      <c r="L114" s="70">
        <v>52</v>
      </c>
      <c r="M114" s="68">
        <v>28.2</v>
      </c>
      <c r="N114" s="70">
        <v>32</v>
      </c>
      <c r="O114" s="70">
        <v>120</v>
      </c>
      <c r="P114" s="70">
        <v>48</v>
      </c>
      <c r="Q114" s="70">
        <v>1</v>
      </c>
      <c r="R114" s="70">
        <v>1</v>
      </c>
      <c r="S114" s="70">
        <v>1</v>
      </c>
      <c r="T114" s="70">
        <v>1</v>
      </c>
      <c r="U114" s="70">
        <v>0</v>
      </c>
      <c r="V114" s="70">
        <v>0</v>
      </c>
      <c r="W114" s="70" t="e">
        <f t="shared" ref="W114" si="105">(P114*2)/J114</f>
        <v>#VALUE!</v>
      </c>
      <c r="X114" s="70" t="e">
        <f t="shared" ref="X114" si="106">(Q114*2)/J114</f>
        <v>#VALUE!</v>
      </c>
      <c r="Y114" s="70" t="e">
        <f t="shared" ref="Y114" si="107">(R114*2)/J114</f>
        <v>#VALUE!</v>
      </c>
      <c r="Z114" s="70" t="e">
        <f t="shared" ref="Z114" si="108">(S114*2)/J114</f>
        <v>#VALUE!</v>
      </c>
      <c r="AA114" s="70" t="e">
        <f t="shared" ref="AA114" si="109">(U114*2)/J114</f>
        <v>#VALUE!</v>
      </c>
      <c r="AB114" s="63" t="s">
        <v>80</v>
      </c>
      <c r="AC114" s="63"/>
      <c r="AD114" s="63"/>
      <c r="AE114" s="63"/>
      <c r="AF114" s="63"/>
      <c r="AG114" s="63"/>
      <c r="AH114" s="63"/>
      <c r="AI114" s="63"/>
    </row>
    <row r="115" spans="1:35" x14ac:dyDescent="0.25">
      <c r="A115" s="65">
        <v>41994</v>
      </c>
      <c r="B115" s="66" t="s">
        <v>65</v>
      </c>
      <c r="C115" s="65">
        <v>41995</v>
      </c>
      <c r="D115" s="66" t="s">
        <v>47</v>
      </c>
      <c r="E115" s="67">
        <v>16</v>
      </c>
      <c r="F115" s="68">
        <v>3.2</v>
      </c>
      <c r="G115" s="70">
        <v>5.3</v>
      </c>
      <c r="H115" s="69">
        <v>2308</v>
      </c>
      <c r="I115" s="69">
        <v>4723</v>
      </c>
      <c r="J115" s="68">
        <f t="shared" ref="J115:J229" si="110">((H115/F115)+(I115/G115))/60</f>
        <v>26.873034591194969</v>
      </c>
      <c r="K115" s="69">
        <v>33800</v>
      </c>
      <c r="L115" s="70">
        <v>50</v>
      </c>
      <c r="M115" s="68">
        <v>102.7</v>
      </c>
      <c r="N115" s="70">
        <v>31</v>
      </c>
      <c r="O115" s="70">
        <v>119</v>
      </c>
      <c r="P115" s="70">
        <v>124</v>
      </c>
      <c r="Q115" s="70">
        <v>2</v>
      </c>
      <c r="R115" s="70">
        <v>3</v>
      </c>
      <c r="S115" s="70">
        <v>1</v>
      </c>
      <c r="T115" s="70">
        <v>2</v>
      </c>
      <c r="U115" s="70">
        <v>0</v>
      </c>
      <c r="V115" s="70">
        <v>0</v>
      </c>
      <c r="W115" s="70">
        <f t="shared" ref="W115:W126" si="111">(P115*2)/J115</f>
        <v>9.2285818766912886</v>
      </c>
      <c r="X115" s="70">
        <f t="shared" ref="X115:X126" si="112">(Q115*2)/J115</f>
        <v>0.14884809478534339</v>
      </c>
      <c r="Y115" s="70">
        <f t="shared" ref="Y115:Y126" si="113">(R115*2)/J115</f>
        <v>0.22327214217801505</v>
      </c>
      <c r="Z115" s="70">
        <f t="shared" ref="Z115:Z126" si="114">(S115*2)/J115</f>
        <v>7.4424047392671694E-2</v>
      </c>
      <c r="AA115" s="70">
        <f t="shared" ref="AA115:AA126" si="115">(U115*2)/J115</f>
        <v>0</v>
      </c>
      <c r="AB115" s="63" t="s">
        <v>55</v>
      </c>
      <c r="AC115" s="63"/>
      <c r="AD115" s="63"/>
      <c r="AE115" s="63"/>
      <c r="AF115" s="63"/>
      <c r="AG115" s="63"/>
      <c r="AH115" s="63"/>
      <c r="AI115" s="63"/>
    </row>
    <row r="116" spans="1:35" x14ac:dyDescent="0.25">
      <c r="A116" s="65">
        <v>41995</v>
      </c>
      <c r="B116" s="66" t="s">
        <v>60</v>
      </c>
      <c r="C116" s="65">
        <v>41995</v>
      </c>
      <c r="D116" s="66" t="s">
        <v>54</v>
      </c>
      <c r="E116" s="67">
        <v>6.5</v>
      </c>
      <c r="F116" s="68">
        <v>3.88</v>
      </c>
      <c r="G116" s="70">
        <v>5.9</v>
      </c>
      <c r="H116" s="69">
        <v>538</v>
      </c>
      <c r="I116" s="69">
        <v>1423</v>
      </c>
      <c r="J116" s="68">
        <f t="shared" si="110"/>
        <v>6.3307705748733172</v>
      </c>
      <c r="K116" s="69">
        <v>33600</v>
      </c>
      <c r="L116" s="70">
        <v>51</v>
      </c>
      <c r="M116" s="68">
        <v>101.6</v>
      </c>
      <c r="N116" s="70">
        <v>33</v>
      </c>
      <c r="O116" s="70">
        <v>127</v>
      </c>
      <c r="P116" s="70">
        <v>133</v>
      </c>
      <c r="Q116" s="70">
        <v>8</v>
      </c>
      <c r="R116" s="70">
        <v>5</v>
      </c>
      <c r="S116" s="70">
        <v>2</v>
      </c>
      <c r="T116" s="70">
        <v>0</v>
      </c>
      <c r="U116" s="70">
        <v>0</v>
      </c>
      <c r="V116" s="70">
        <v>0</v>
      </c>
      <c r="W116" s="70">
        <f t="shared" si="111"/>
        <v>42.017002014849169</v>
      </c>
      <c r="X116" s="70">
        <f t="shared" si="112"/>
        <v>2.5273384670585965</v>
      </c>
      <c r="Y116" s="70">
        <f t="shared" si="113"/>
        <v>1.5795865419116228</v>
      </c>
      <c r="Z116" s="70">
        <f t="shared" si="114"/>
        <v>0.63183461676464914</v>
      </c>
      <c r="AA116" s="70">
        <f t="shared" si="115"/>
        <v>0</v>
      </c>
      <c r="AB116" s="63" t="s">
        <v>55</v>
      </c>
      <c r="AC116" s="63"/>
      <c r="AD116" s="63"/>
      <c r="AE116" s="63"/>
      <c r="AF116" s="63"/>
    </row>
    <row r="117" spans="1:35" x14ac:dyDescent="0.25">
      <c r="A117" s="65">
        <v>41995</v>
      </c>
      <c r="B117" s="66" t="s">
        <v>57</v>
      </c>
      <c r="C117" s="65">
        <v>41996</v>
      </c>
      <c r="D117" s="66" t="s">
        <v>47</v>
      </c>
      <c r="E117" s="67">
        <v>15.5</v>
      </c>
      <c r="F117" s="68">
        <v>3.8</v>
      </c>
      <c r="G117" s="68">
        <v>5.6</v>
      </c>
      <c r="H117" s="69">
        <v>2832</v>
      </c>
      <c r="I117" s="69">
        <v>5182</v>
      </c>
      <c r="J117" s="68">
        <f t="shared" si="110"/>
        <v>27.843671679197996</v>
      </c>
      <c r="K117" s="69">
        <v>30100</v>
      </c>
      <c r="L117" s="70">
        <v>51</v>
      </c>
      <c r="M117" s="68">
        <v>128.5</v>
      </c>
      <c r="N117" s="70">
        <v>31</v>
      </c>
      <c r="O117" s="70">
        <v>106</v>
      </c>
      <c r="P117" s="70">
        <v>182</v>
      </c>
      <c r="Q117" s="70">
        <v>2</v>
      </c>
      <c r="R117" s="70">
        <v>4</v>
      </c>
      <c r="S117" s="70">
        <v>1</v>
      </c>
      <c r="T117" s="70">
        <v>1</v>
      </c>
      <c r="U117" s="70">
        <v>2</v>
      </c>
      <c r="V117" s="70">
        <v>0</v>
      </c>
      <c r="W117" s="70">
        <f t="shared" si="111"/>
        <v>13.072988512213508</v>
      </c>
      <c r="X117" s="70">
        <f t="shared" si="112"/>
        <v>0.14365921441992865</v>
      </c>
      <c r="Y117" s="70">
        <f t="shared" si="113"/>
        <v>0.28731842883985731</v>
      </c>
      <c r="Z117" s="70">
        <f t="shared" si="114"/>
        <v>7.1829607209964327E-2</v>
      </c>
      <c r="AA117" s="70">
        <f t="shared" si="115"/>
        <v>0.14365921441992865</v>
      </c>
      <c r="AB117" s="63" t="s">
        <v>55</v>
      </c>
      <c r="AC117" s="63"/>
      <c r="AD117" s="63"/>
      <c r="AE117" s="63"/>
      <c r="AF117" s="63"/>
    </row>
    <row r="118" spans="1:35" x14ac:dyDescent="0.25">
      <c r="A118" s="65">
        <v>41996</v>
      </c>
      <c r="B118" s="66" t="s">
        <v>31</v>
      </c>
      <c r="C118" s="65">
        <v>41996</v>
      </c>
      <c r="D118" s="66" t="s">
        <v>76</v>
      </c>
      <c r="E118" s="67">
        <v>6.25</v>
      </c>
      <c r="F118" s="68">
        <v>2.85</v>
      </c>
      <c r="G118" s="68">
        <v>4.6500000000000004</v>
      </c>
      <c r="H118" s="69">
        <v>1007</v>
      </c>
      <c r="I118" s="69">
        <v>1702</v>
      </c>
      <c r="J118" s="68">
        <f t="shared" si="110"/>
        <v>11.989247311827956</v>
      </c>
      <c r="K118" s="69">
        <v>27000</v>
      </c>
      <c r="L118" s="70">
        <v>53</v>
      </c>
      <c r="M118" s="68">
        <v>90.3</v>
      </c>
      <c r="N118" s="70">
        <v>25</v>
      </c>
      <c r="O118" s="70">
        <v>45</v>
      </c>
      <c r="P118" s="70">
        <v>38</v>
      </c>
      <c r="Q118" s="70">
        <v>1</v>
      </c>
      <c r="R118" s="70">
        <v>0</v>
      </c>
      <c r="S118" s="70">
        <v>0</v>
      </c>
      <c r="T118" s="70">
        <v>0</v>
      </c>
      <c r="U118" s="70">
        <v>0</v>
      </c>
      <c r="V118" s="70">
        <v>0</v>
      </c>
      <c r="W118" s="70">
        <f t="shared" si="111"/>
        <v>6.3390134529147986</v>
      </c>
      <c r="X118" s="70">
        <f t="shared" si="112"/>
        <v>0.16681614349775786</v>
      </c>
      <c r="Y118" s="70">
        <f t="shared" si="113"/>
        <v>0</v>
      </c>
      <c r="Z118" s="70">
        <f t="shared" si="114"/>
        <v>0</v>
      </c>
      <c r="AA118" s="70">
        <f t="shared" si="115"/>
        <v>0</v>
      </c>
      <c r="AB118" s="63" t="s">
        <v>55</v>
      </c>
      <c r="AC118" s="63"/>
      <c r="AD118" s="63"/>
      <c r="AE118" s="63"/>
      <c r="AF118" s="63"/>
    </row>
    <row r="119" spans="1:35" x14ac:dyDescent="0.25">
      <c r="A119" s="65">
        <v>41996</v>
      </c>
      <c r="B119" s="66" t="s">
        <v>64</v>
      </c>
      <c r="C119" s="65">
        <v>41997</v>
      </c>
      <c r="D119" s="66" t="s">
        <v>46</v>
      </c>
      <c r="E119" s="67">
        <v>15.25</v>
      </c>
      <c r="F119" s="68">
        <v>1.9</v>
      </c>
      <c r="G119" s="68">
        <v>3.95</v>
      </c>
      <c r="H119" s="69">
        <v>1797</v>
      </c>
      <c r="I119" s="69">
        <v>3827</v>
      </c>
      <c r="J119" s="68">
        <f t="shared" si="110"/>
        <v>31.910837219631354</v>
      </c>
      <c r="K119" s="69">
        <v>22900</v>
      </c>
      <c r="L119" s="70">
        <v>52</v>
      </c>
      <c r="M119" s="68">
        <v>61.2</v>
      </c>
      <c r="N119" s="70">
        <v>28</v>
      </c>
      <c r="O119" s="70">
        <v>81</v>
      </c>
      <c r="P119" s="70">
        <v>58</v>
      </c>
      <c r="Q119" s="70">
        <v>0</v>
      </c>
      <c r="R119" s="70">
        <v>1</v>
      </c>
      <c r="S119" s="70">
        <v>0</v>
      </c>
      <c r="T119" s="70">
        <v>0</v>
      </c>
      <c r="U119" s="70">
        <v>0</v>
      </c>
      <c r="V119" s="70">
        <v>0</v>
      </c>
      <c r="W119" s="70">
        <f t="shared" si="111"/>
        <v>3.6351286931650137</v>
      </c>
      <c r="X119" s="70">
        <f t="shared" si="112"/>
        <v>0</v>
      </c>
      <c r="Y119" s="70">
        <f t="shared" si="113"/>
        <v>6.2674632640776093E-2</v>
      </c>
      <c r="Z119" s="70">
        <f t="shared" si="114"/>
        <v>0</v>
      </c>
      <c r="AA119" s="70">
        <f t="shared" si="115"/>
        <v>0</v>
      </c>
      <c r="AB119" s="63" t="s">
        <v>55</v>
      </c>
      <c r="AC119" s="63"/>
      <c r="AD119" s="63"/>
      <c r="AE119" s="63"/>
      <c r="AF119" s="63"/>
    </row>
    <row r="120" spans="1:35" x14ac:dyDescent="0.25">
      <c r="A120" s="65">
        <v>41997</v>
      </c>
      <c r="B120" s="66" t="s">
        <v>56</v>
      </c>
      <c r="C120" s="65">
        <v>41997</v>
      </c>
      <c r="D120" s="66" t="s">
        <v>54</v>
      </c>
      <c r="E120" s="67">
        <v>7.25</v>
      </c>
      <c r="F120" s="68">
        <v>2.2999999999999998</v>
      </c>
      <c r="G120" s="68">
        <v>3.75</v>
      </c>
      <c r="H120" s="69">
        <v>502</v>
      </c>
      <c r="I120" s="69">
        <v>1472</v>
      </c>
      <c r="J120" s="68">
        <f t="shared" si="110"/>
        <v>10.179903381642513</v>
      </c>
      <c r="K120" s="69">
        <v>19900</v>
      </c>
      <c r="L120" s="70">
        <v>53</v>
      </c>
      <c r="M120" s="68">
        <v>57.75</v>
      </c>
      <c r="N120" s="70">
        <v>34</v>
      </c>
      <c r="O120" s="70">
        <v>85</v>
      </c>
      <c r="P120" s="70">
        <v>10</v>
      </c>
      <c r="Q120" s="70">
        <v>0</v>
      </c>
      <c r="R120" s="70">
        <v>3</v>
      </c>
      <c r="S120" s="70">
        <v>0</v>
      </c>
      <c r="T120" s="70">
        <v>0</v>
      </c>
      <c r="U120" s="70">
        <v>0</v>
      </c>
      <c r="V120" s="70">
        <v>0</v>
      </c>
      <c r="W120" s="70">
        <f t="shared" si="111"/>
        <v>1.9646551887777377</v>
      </c>
      <c r="X120" s="70">
        <f t="shared" si="112"/>
        <v>0</v>
      </c>
      <c r="Y120" s="70">
        <f t="shared" si="113"/>
        <v>0.58939655663332124</v>
      </c>
      <c r="Z120" s="70">
        <f t="shared" si="114"/>
        <v>0</v>
      </c>
      <c r="AA120" s="70">
        <f t="shared" si="115"/>
        <v>0</v>
      </c>
      <c r="AB120" s="63" t="s">
        <v>55</v>
      </c>
      <c r="AC120" s="63"/>
      <c r="AD120" s="63"/>
      <c r="AE120" s="63"/>
      <c r="AF120" s="63"/>
    </row>
    <row r="121" spans="1:35" x14ac:dyDescent="0.25">
      <c r="A121" s="65">
        <v>41999</v>
      </c>
      <c r="B121" s="66" t="s">
        <v>47</v>
      </c>
      <c r="C121" s="65">
        <v>41999</v>
      </c>
      <c r="D121" s="66" t="s">
        <v>65</v>
      </c>
      <c r="E121" s="67">
        <v>8</v>
      </c>
      <c r="F121" s="68">
        <v>3.35</v>
      </c>
      <c r="G121" s="68">
        <v>4.5</v>
      </c>
      <c r="H121" s="69">
        <v>1882</v>
      </c>
      <c r="I121" s="69">
        <v>2919</v>
      </c>
      <c r="J121" s="68">
        <f t="shared" si="110"/>
        <v>20.174295190713103</v>
      </c>
      <c r="K121" s="69">
        <v>14700</v>
      </c>
      <c r="L121" s="70">
        <v>52</v>
      </c>
      <c r="M121" s="68">
        <v>30.2</v>
      </c>
      <c r="N121" s="70"/>
      <c r="O121" s="70"/>
      <c r="P121" s="70">
        <v>0</v>
      </c>
      <c r="Q121" s="70">
        <v>0</v>
      </c>
      <c r="R121" s="70">
        <v>0</v>
      </c>
      <c r="S121" s="70">
        <v>0</v>
      </c>
      <c r="T121" s="70">
        <v>0</v>
      </c>
      <c r="U121" s="70">
        <v>0</v>
      </c>
      <c r="V121" s="70">
        <v>0</v>
      </c>
      <c r="W121" s="70">
        <f t="shared" si="111"/>
        <v>0</v>
      </c>
      <c r="X121" s="70">
        <f t="shared" si="112"/>
        <v>0</v>
      </c>
      <c r="Y121" s="70">
        <f t="shared" si="113"/>
        <v>0</v>
      </c>
      <c r="Z121" s="70">
        <f t="shared" si="114"/>
        <v>0</v>
      </c>
      <c r="AA121" s="70">
        <f t="shared" si="115"/>
        <v>0</v>
      </c>
      <c r="AB121" s="63" t="s">
        <v>55</v>
      </c>
      <c r="AC121" s="63"/>
      <c r="AD121" s="63"/>
      <c r="AE121" s="63"/>
      <c r="AF121" s="63"/>
    </row>
    <row r="122" spans="1:35" x14ac:dyDescent="0.25">
      <c r="A122" s="65">
        <v>41999</v>
      </c>
      <c r="B122" s="66" t="s">
        <v>57</v>
      </c>
      <c r="C122" s="65">
        <v>42000</v>
      </c>
      <c r="D122" s="66" t="s">
        <v>53</v>
      </c>
      <c r="E122" s="67">
        <v>15.25</v>
      </c>
      <c r="F122" s="68">
        <v>3.2</v>
      </c>
      <c r="G122" s="68">
        <v>4.0999999999999996</v>
      </c>
      <c r="H122" s="69">
        <v>3049</v>
      </c>
      <c r="I122" s="69">
        <v>4128</v>
      </c>
      <c r="J122" s="68">
        <f t="shared" si="110"/>
        <v>32.660696138211385</v>
      </c>
      <c r="K122" s="69">
        <v>13500</v>
      </c>
      <c r="L122" s="70">
        <v>46</v>
      </c>
      <c r="M122" s="68">
        <v>32.15</v>
      </c>
      <c r="N122" s="70">
        <v>29</v>
      </c>
      <c r="O122" s="70">
        <v>43</v>
      </c>
      <c r="P122" s="70">
        <v>24</v>
      </c>
      <c r="Q122" s="70">
        <v>3</v>
      </c>
      <c r="R122" s="70">
        <v>0</v>
      </c>
      <c r="S122" s="70">
        <v>0</v>
      </c>
      <c r="T122" s="70">
        <v>0</v>
      </c>
      <c r="U122" s="70">
        <v>0</v>
      </c>
      <c r="V122" s="70">
        <v>0</v>
      </c>
      <c r="W122" s="70">
        <f t="shared" si="111"/>
        <v>1.4696563660761166</v>
      </c>
      <c r="X122" s="70">
        <f t="shared" si="112"/>
        <v>0.18370704575951458</v>
      </c>
      <c r="Y122" s="70">
        <f t="shared" si="113"/>
        <v>0</v>
      </c>
      <c r="Z122" s="70">
        <f t="shared" si="114"/>
        <v>0</v>
      </c>
      <c r="AA122" s="70">
        <f t="shared" si="115"/>
        <v>0</v>
      </c>
      <c r="AB122" s="63" t="s">
        <v>55</v>
      </c>
      <c r="AC122" s="63"/>
      <c r="AD122" s="63"/>
      <c r="AE122" s="63"/>
      <c r="AF122" s="63"/>
    </row>
    <row r="123" spans="1:35" x14ac:dyDescent="0.25">
      <c r="A123" s="65">
        <v>42000</v>
      </c>
      <c r="B123" s="66" t="s">
        <v>56</v>
      </c>
      <c r="C123" s="65">
        <v>42000</v>
      </c>
      <c r="D123" s="66" t="s">
        <v>81</v>
      </c>
      <c r="E123" s="67">
        <v>7</v>
      </c>
      <c r="F123" s="68">
        <v>2.87</v>
      </c>
      <c r="G123" s="68">
        <v>3.9</v>
      </c>
      <c r="H123" s="69">
        <v>1169</v>
      </c>
      <c r="I123" s="69">
        <v>1786</v>
      </c>
      <c r="J123" s="68">
        <f t="shared" si="110"/>
        <v>14.421096518657494</v>
      </c>
      <c r="K123" s="69">
        <v>13100</v>
      </c>
      <c r="L123" s="70">
        <v>48</v>
      </c>
      <c r="M123" s="68">
        <v>35.700000000000003</v>
      </c>
      <c r="N123" s="70"/>
      <c r="O123" s="70"/>
      <c r="P123" s="70">
        <v>0</v>
      </c>
      <c r="Q123" s="70">
        <v>0</v>
      </c>
      <c r="R123" s="70">
        <v>0</v>
      </c>
      <c r="S123" s="70">
        <v>0</v>
      </c>
      <c r="T123" s="70">
        <v>0</v>
      </c>
      <c r="U123" s="70">
        <v>0</v>
      </c>
      <c r="V123" s="70">
        <v>0</v>
      </c>
      <c r="W123" s="70">
        <f t="shared" si="111"/>
        <v>0</v>
      </c>
      <c r="X123" s="70">
        <f t="shared" si="112"/>
        <v>0</v>
      </c>
      <c r="Y123" s="70">
        <f t="shared" si="113"/>
        <v>0</v>
      </c>
      <c r="Z123" s="70">
        <f t="shared" si="114"/>
        <v>0</v>
      </c>
      <c r="AA123" s="70">
        <f t="shared" si="115"/>
        <v>0</v>
      </c>
      <c r="AB123" s="63" t="s">
        <v>55</v>
      </c>
      <c r="AC123" s="63"/>
      <c r="AD123" s="63"/>
      <c r="AE123" s="63"/>
      <c r="AF123" s="63"/>
    </row>
    <row r="124" spans="1:35" x14ac:dyDescent="0.25">
      <c r="A124" s="65">
        <v>42000</v>
      </c>
      <c r="B124" s="66" t="s">
        <v>54</v>
      </c>
      <c r="C124" s="65">
        <v>42001</v>
      </c>
      <c r="D124" s="66" t="s">
        <v>46</v>
      </c>
      <c r="E124" s="67">
        <v>16</v>
      </c>
      <c r="F124" s="68">
        <v>3.1</v>
      </c>
      <c r="G124" s="68">
        <v>4.0999999999999996</v>
      </c>
      <c r="H124" s="69">
        <v>2848</v>
      </c>
      <c r="I124" s="69">
        <v>3811</v>
      </c>
      <c r="J124" s="68">
        <f t="shared" si="110"/>
        <v>30.803697875688435</v>
      </c>
      <c r="K124" s="69">
        <v>12300</v>
      </c>
      <c r="L124" s="70">
        <v>48</v>
      </c>
      <c r="M124" s="68">
        <v>31.4</v>
      </c>
      <c r="N124" s="70">
        <v>32</v>
      </c>
      <c r="O124" s="70">
        <v>38</v>
      </c>
      <c r="P124" s="70">
        <v>20</v>
      </c>
      <c r="Q124" s="70">
        <v>0</v>
      </c>
      <c r="R124" s="70">
        <v>0</v>
      </c>
      <c r="S124" s="70">
        <v>0</v>
      </c>
      <c r="T124" s="70">
        <v>0</v>
      </c>
      <c r="U124" s="70">
        <v>0</v>
      </c>
      <c r="V124" s="70">
        <v>0</v>
      </c>
      <c r="W124" s="70">
        <f t="shared" si="111"/>
        <v>1.298545394173914</v>
      </c>
      <c r="X124" s="70">
        <f t="shared" si="112"/>
        <v>0</v>
      </c>
      <c r="Y124" s="70">
        <f t="shared" si="113"/>
        <v>0</v>
      </c>
      <c r="Z124" s="70">
        <f t="shared" si="114"/>
        <v>0</v>
      </c>
      <c r="AA124" s="70">
        <f t="shared" si="115"/>
        <v>0</v>
      </c>
      <c r="AB124" s="63" t="s">
        <v>55</v>
      </c>
      <c r="AC124" s="63"/>
      <c r="AD124" s="63"/>
      <c r="AE124" s="63"/>
      <c r="AF124" s="63"/>
    </row>
    <row r="125" spans="1:35" x14ac:dyDescent="0.25">
      <c r="A125" s="65">
        <v>42001</v>
      </c>
      <c r="B125" s="66" t="s">
        <v>47</v>
      </c>
      <c r="C125" s="65">
        <v>42001</v>
      </c>
      <c r="D125" s="66" t="s">
        <v>54</v>
      </c>
      <c r="E125" s="67">
        <v>7.5</v>
      </c>
      <c r="F125" s="68">
        <v>2.9</v>
      </c>
      <c r="G125" s="68">
        <v>4.95</v>
      </c>
      <c r="H125" s="69">
        <v>340</v>
      </c>
      <c r="I125" s="69">
        <v>2496</v>
      </c>
      <c r="J125" s="68">
        <f t="shared" si="110"/>
        <v>10.358063392546152</v>
      </c>
      <c r="K125" s="69">
        <v>12000</v>
      </c>
      <c r="L125" s="70">
        <v>46</v>
      </c>
      <c r="M125" s="68">
        <v>34.299999999999997</v>
      </c>
      <c r="N125" s="70"/>
      <c r="O125" s="70"/>
      <c r="P125" s="70">
        <v>0</v>
      </c>
      <c r="Q125" s="70">
        <v>0</v>
      </c>
      <c r="R125" s="70">
        <v>0</v>
      </c>
      <c r="S125" s="70">
        <v>0</v>
      </c>
      <c r="T125" s="70">
        <v>0</v>
      </c>
      <c r="U125" s="70">
        <v>0</v>
      </c>
      <c r="V125" s="70">
        <v>0</v>
      </c>
      <c r="W125" s="70">
        <f t="shared" si="111"/>
        <v>0</v>
      </c>
      <c r="X125" s="70">
        <f t="shared" si="112"/>
        <v>0</v>
      </c>
      <c r="Y125" s="70">
        <f t="shared" si="113"/>
        <v>0</v>
      </c>
      <c r="Z125" s="70">
        <f t="shared" si="114"/>
        <v>0</v>
      </c>
      <c r="AA125" s="70">
        <f t="shared" si="115"/>
        <v>0</v>
      </c>
      <c r="AB125" s="63" t="s">
        <v>55</v>
      </c>
      <c r="AC125" s="63"/>
      <c r="AD125" s="63"/>
      <c r="AE125" s="63"/>
    </row>
    <row r="126" spans="1:35" x14ac:dyDescent="0.25">
      <c r="A126" s="65">
        <v>42001</v>
      </c>
      <c r="B126" s="66" t="s">
        <v>54</v>
      </c>
      <c r="C126" s="65">
        <v>42002</v>
      </c>
      <c r="D126" s="66" t="s">
        <v>46</v>
      </c>
      <c r="E126" s="67">
        <v>16</v>
      </c>
      <c r="F126" s="68">
        <v>2.9</v>
      </c>
      <c r="G126" s="68">
        <v>4.05</v>
      </c>
      <c r="H126" s="69">
        <v>2605</v>
      </c>
      <c r="I126" s="69">
        <v>4518</v>
      </c>
      <c r="J126" s="68">
        <f t="shared" si="110"/>
        <v>33.563856960408685</v>
      </c>
      <c r="K126" s="69">
        <v>11600</v>
      </c>
      <c r="L126" s="70">
        <v>45</v>
      </c>
      <c r="M126" s="68">
        <v>31.4</v>
      </c>
      <c r="N126" s="70">
        <v>32</v>
      </c>
      <c r="O126" s="70">
        <v>42</v>
      </c>
      <c r="P126" s="70">
        <v>5</v>
      </c>
      <c r="Q126" s="70">
        <v>2</v>
      </c>
      <c r="R126" s="70">
        <v>0</v>
      </c>
      <c r="S126" s="70">
        <v>0</v>
      </c>
      <c r="T126" s="70">
        <v>0</v>
      </c>
      <c r="U126" s="70">
        <v>0</v>
      </c>
      <c r="V126" s="70">
        <v>0</v>
      </c>
      <c r="W126" s="70">
        <f t="shared" si="111"/>
        <v>0.29793953691900837</v>
      </c>
      <c r="X126" s="70">
        <f t="shared" si="112"/>
        <v>0.11917581476760335</v>
      </c>
      <c r="Y126" s="70">
        <f t="shared" si="113"/>
        <v>0</v>
      </c>
      <c r="Z126" s="70">
        <f t="shared" si="114"/>
        <v>0</v>
      </c>
      <c r="AA126" s="70">
        <f t="shared" si="115"/>
        <v>0</v>
      </c>
      <c r="AB126" s="63" t="s">
        <v>55</v>
      </c>
      <c r="AC126" s="63"/>
      <c r="AD126" s="63"/>
      <c r="AE126" s="63"/>
    </row>
    <row r="127" spans="1:35" x14ac:dyDescent="0.25">
      <c r="A127" s="58">
        <v>42002</v>
      </c>
      <c r="B127" s="55" t="s">
        <v>46</v>
      </c>
      <c r="C127" s="58">
        <v>42002</v>
      </c>
      <c r="D127" s="55" t="s">
        <v>54</v>
      </c>
      <c r="E127" s="60">
        <v>8</v>
      </c>
      <c r="F127" s="56">
        <v>3</v>
      </c>
      <c r="G127" s="56">
        <v>4.0999999999999996</v>
      </c>
      <c r="H127" s="62">
        <v>1410</v>
      </c>
      <c r="I127" s="62">
        <v>2402</v>
      </c>
      <c r="J127" s="56">
        <f t="shared" si="110"/>
        <v>17.59756097560976</v>
      </c>
      <c r="K127" s="62">
        <v>11200</v>
      </c>
      <c r="L127" s="54">
        <v>45</v>
      </c>
      <c r="M127" s="56">
        <v>31.5</v>
      </c>
      <c r="N127" s="54">
        <v>36</v>
      </c>
      <c r="O127" s="54">
        <v>39</v>
      </c>
      <c r="P127" s="54">
        <v>4</v>
      </c>
      <c r="Q127" s="54">
        <v>0</v>
      </c>
      <c r="R127" s="54">
        <v>0</v>
      </c>
      <c r="S127" s="54">
        <v>0</v>
      </c>
      <c r="T127" s="54">
        <v>0</v>
      </c>
      <c r="U127" s="54">
        <v>0</v>
      </c>
      <c r="V127" s="54">
        <v>0</v>
      </c>
      <c r="W127" s="54">
        <f t="shared" ref="W127:W128" si="116">P127/J127</f>
        <v>0.22730422730422725</v>
      </c>
      <c r="X127" s="54">
        <f t="shared" ref="X127:X128" si="117">Q127/J127</f>
        <v>0</v>
      </c>
      <c r="Y127" s="76">
        <f t="shared" ref="Y127:Y128" si="118">R127/J127</f>
        <v>0</v>
      </c>
      <c r="Z127" s="54">
        <f t="shared" ref="Z127:Z128" si="119">S127/J127</f>
        <v>0</v>
      </c>
      <c r="AA127" s="54">
        <f t="shared" ref="AA127:AA128" si="120">U127/J127</f>
        <v>0</v>
      </c>
      <c r="AB127" s="71" t="s">
        <v>82</v>
      </c>
    </row>
    <row r="128" spans="1:35" x14ac:dyDescent="0.25">
      <c r="A128" s="58">
        <v>42002</v>
      </c>
      <c r="B128" s="55" t="s">
        <v>65</v>
      </c>
      <c r="C128" s="58">
        <v>42003</v>
      </c>
      <c r="D128" s="55" t="s">
        <v>53</v>
      </c>
      <c r="E128" s="60">
        <v>15.75</v>
      </c>
      <c r="F128" s="56">
        <v>3.1</v>
      </c>
      <c r="G128" s="56">
        <v>3.75</v>
      </c>
      <c r="H128" s="62">
        <v>2841</v>
      </c>
      <c r="I128" s="62">
        <v>3758</v>
      </c>
      <c r="J128" s="56">
        <f t="shared" si="110"/>
        <v>31.976415770609318</v>
      </c>
      <c r="K128" s="62">
        <v>10800</v>
      </c>
      <c r="L128" s="54">
        <v>44</v>
      </c>
      <c r="M128" s="56">
        <v>30.6</v>
      </c>
      <c r="N128" s="54">
        <v>32</v>
      </c>
      <c r="O128" s="54">
        <v>118</v>
      </c>
      <c r="P128" s="54">
        <v>21</v>
      </c>
      <c r="Q128" s="54">
        <v>0</v>
      </c>
      <c r="R128" s="54">
        <v>0</v>
      </c>
      <c r="S128" s="54">
        <v>1</v>
      </c>
      <c r="T128" s="54">
        <v>0</v>
      </c>
      <c r="U128" s="54">
        <v>0</v>
      </c>
      <c r="V128" s="54">
        <v>0</v>
      </c>
      <c r="W128" s="78">
        <f t="shared" si="116"/>
        <v>0.65673401767880002</v>
      </c>
      <c r="X128" s="54">
        <f t="shared" si="117"/>
        <v>0</v>
      </c>
      <c r="Y128" s="54">
        <f t="shared" si="118"/>
        <v>0</v>
      </c>
      <c r="Z128" s="54">
        <f t="shared" si="119"/>
        <v>3.1273048460895236E-2</v>
      </c>
      <c r="AA128" s="54">
        <f t="shared" si="120"/>
        <v>0</v>
      </c>
    </row>
    <row r="129" spans="1:27" x14ac:dyDescent="0.25">
      <c r="A129" s="58">
        <v>42003</v>
      </c>
      <c r="B129" s="55" t="s">
        <v>53</v>
      </c>
      <c r="C129" s="58">
        <v>42003</v>
      </c>
      <c r="D129" s="55" t="s">
        <v>54</v>
      </c>
      <c r="E129" s="60">
        <v>7.75</v>
      </c>
      <c r="F129" s="56">
        <v>3</v>
      </c>
      <c r="G129" s="56">
        <v>4.0999999999999996</v>
      </c>
      <c r="H129" s="62">
        <v>2164</v>
      </c>
      <c r="I129" s="62">
        <v>1372</v>
      </c>
      <c r="J129" s="56">
        <f t="shared" si="110"/>
        <v>17.599457994579947</v>
      </c>
      <c r="K129" s="62">
        <v>10500</v>
      </c>
      <c r="L129" s="54">
        <v>44</v>
      </c>
      <c r="M129" s="56">
        <v>33.9</v>
      </c>
      <c r="N129" s="54">
        <v>33</v>
      </c>
      <c r="O129" s="54">
        <v>41</v>
      </c>
      <c r="P129" s="54">
        <v>9</v>
      </c>
      <c r="Q129" s="54">
        <v>1</v>
      </c>
      <c r="R129" s="54">
        <v>0</v>
      </c>
      <c r="S129" s="54">
        <v>0</v>
      </c>
      <c r="T129" s="54">
        <v>0</v>
      </c>
      <c r="U129" s="54">
        <v>0</v>
      </c>
      <c r="V129" s="54">
        <v>0</v>
      </c>
      <c r="W129" s="78">
        <f t="shared" ref="W129" si="121">P129/J129</f>
        <v>0.51137938468171595</v>
      </c>
      <c r="X129" s="54">
        <f t="shared" ref="X129" si="122">Q129/J129</f>
        <v>5.6819931631301772E-2</v>
      </c>
      <c r="Y129" s="54">
        <f t="shared" ref="Y129" si="123">R129/J129</f>
        <v>0</v>
      </c>
      <c r="Z129" s="54">
        <f t="shared" ref="Z129" si="124">S129/J129</f>
        <v>0</v>
      </c>
      <c r="AA129" s="54">
        <f t="shared" ref="AA129" si="125">U129/J129</f>
        <v>0</v>
      </c>
    </row>
    <row r="130" spans="1:27" x14ac:dyDescent="0.25">
      <c r="A130" s="58">
        <v>42003</v>
      </c>
      <c r="B130" s="55" t="s">
        <v>65</v>
      </c>
      <c r="C130" s="58">
        <v>42004</v>
      </c>
      <c r="D130" s="55" t="s">
        <v>46</v>
      </c>
      <c r="E130" s="60">
        <v>15.5</v>
      </c>
      <c r="F130" s="56">
        <v>2.8</v>
      </c>
      <c r="G130" s="56">
        <v>4</v>
      </c>
      <c r="H130" s="62">
        <v>2922</v>
      </c>
      <c r="I130" s="62">
        <v>4902</v>
      </c>
      <c r="J130" s="56">
        <f t="shared" si="110"/>
        <v>37.817857142857143</v>
      </c>
      <c r="K130" s="62">
        <v>10000</v>
      </c>
      <c r="L130" s="54">
        <v>43</v>
      </c>
      <c r="M130" s="56">
        <v>36.700000000000003</v>
      </c>
      <c r="N130" s="54">
        <v>29</v>
      </c>
      <c r="O130" s="54">
        <v>44</v>
      </c>
      <c r="P130" s="54">
        <v>16</v>
      </c>
      <c r="Q130" s="54">
        <v>9</v>
      </c>
      <c r="R130" s="54">
        <v>0</v>
      </c>
      <c r="S130" s="54">
        <v>0</v>
      </c>
      <c r="T130" s="54">
        <v>0</v>
      </c>
      <c r="U130" s="54">
        <v>0</v>
      </c>
      <c r="V130" s="54">
        <v>0</v>
      </c>
      <c r="W130" s="78">
        <f t="shared" ref="W130:W158" si="126">P130/J130</f>
        <v>0.4230805552932288</v>
      </c>
      <c r="X130" s="54">
        <f t="shared" ref="X130:X158" si="127">Q130/J130</f>
        <v>0.2379828123524412</v>
      </c>
      <c r="Y130" s="54">
        <f t="shared" ref="Y130:Y158" si="128">R130/J130</f>
        <v>0</v>
      </c>
      <c r="Z130" s="54">
        <f t="shared" ref="Z130:Z158" si="129">S130/J130</f>
        <v>0</v>
      </c>
      <c r="AA130" s="54">
        <f t="shared" ref="AA130:AA158" si="130">U130/J130</f>
        <v>0</v>
      </c>
    </row>
    <row r="131" spans="1:27" x14ac:dyDescent="0.25">
      <c r="A131" s="58">
        <v>42369</v>
      </c>
      <c r="B131" s="55" t="s">
        <v>56</v>
      </c>
      <c r="C131" s="58">
        <v>42369</v>
      </c>
      <c r="D131" s="55" t="s">
        <v>54</v>
      </c>
      <c r="E131" s="60">
        <v>7.25</v>
      </c>
      <c r="F131" s="54">
        <v>2.5</v>
      </c>
      <c r="G131" s="56">
        <v>4.0999999999999996</v>
      </c>
      <c r="H131" s="62">
        <v>1256</v>
      </c>
      <c r="I131" s="62">
        <v>1834</v>
      </c>
      <c r="J131" s="56">
        <f t="shared" si="110"/>
        <v>15.828617886178863</v>
      </c>
      <c r="K131" s="62">
        <v>9820</v>
      </c>
      <c r="L131" s="54">
        <v>44</v>
      </c>
      <c r="M131" s="56">
        <v>43.4</v>
      </c>
      <c r="N131" s="54">
        <v>32</v>
      </c>
      <c r="O131" s="54">
        <v>36</v>
      </c>
      <c r="P131" s="54">
        <v>6</v>
      </c>
      <c r="Q131" s="54">
        <v>0</v>
      </c>
      <c r="R131" s="54">
        <v>0</v>
      </c>
      <c r="S131" s="54">
        <v>0</v>
      </c>
      <c r="T131" s="54">
        <v>0</v>
      </c>
      <c r="U131" s="54">
        <v>0</v>
      </c>
      <c r="V131" s="54">
        <v>0</v>
      </c>
      <c r="W131" s="54">
        <f t="shared" si="126"/>
        <v>0.37906025928132636</v>
      </c>
      <c r="X131" s="54">
        <f t="shared" si="127"/>
        <v>0</v>
      </c>
      <c r="Y131" s="54">
        <f t="shared" si="128"/>
        <v>0</v>
      </c>
      <c r="Z131" s="54">
        <f t="shared" si="129"/>
        <v>0</v>
      </c>
      <c r="AA131" s="54">
        <f t="shared" si="130"/>
        <v>0</v>
      </c>
    </row>
    <row r="132" spans="1:27" x14ac:dyDescent="0.25">
      <c r="A132" s="58">
        <v>42369</v>
      </c>
      <c r="B132" s="55" t="s">
        <v>76</v>
      </c>
      <c r="C132" s="58">
        <v>42005</v>
      </c>
      <c r="D132" s="55" t="s">
        <v>68</v>
      </c>
      <c r="E132" s="60">
        <v>15.75</v>
      </c>
      <c r="F132" s="56">
        <v>2.35</v>
      </c>
      <c r="G132" s="56">
        <v>3.6</v>
      </c>
      <c r="H132" s="62">
        <v>2547</v>
      </c>
      <c r="I132" s="62">
        <v>3543</v>
      </c>
      <c r="J132" s="56">
        <f t="shared" si="110"/>
        <v>34.46660756501182</v>
      </c>
      <c r="K132" s="62">
        <v>9540</v>
      </c>
      <c r="L132" s="54">
        <v>41</v>
      </c>
      <c r="M132" s="56">
        <v>28.7</v>
      </c>
      <c r="N132" s="54">
        <v>32</v>
      </c>
      <c r="O132" s="54">
        <v>65</v>
      </c>
      <c r="P132" s="54">
        <v>22</v>
      </c>
      <c r="Q132" s="54">
        <v>0</v>
      </c>
      <c r="R132" s="54">
        <v>1</v>
      </c>
      <c r="S132" s="54">
        <v>0</v>
      </c>
      <c r="T132" s="54">
        <v>0</v>
      </c>
      <c r="U132" s="54">
        <v>0</v>
      </c>
      <c r="V132" s="54">
        <v>0</v>
      </c>
      <c r="W132" s="54">
        <f t="shared" si="126"/>
        <v>0.63829896686243404</v>
      </c>
      <c r="X132" s="54">
        <f t="shared" si="127"/>
        <v>0</v>
      </c>
      <c r="Y132" s="54">
        <f t="shared" si="128"/>
        <v>2.9013589402837912E-2</v>
      </c>
      <c r="Z132" s="54">
        <f t="shared" si="129"/>
        <v>0</v>
      </c>
      <c r="AA132" s="54">
        <f t="shared" si="130"/>
        <v>0</v>
      </c>
    </row>
    <row r="133" spans="1:27" x14ac:dyDescent="0.25">
      <c r="A133" s="58">
        <v>42005</v>
      </c>
      <c r="B133" s="55" t="s">
        <v>38</v>
      </c>
      <c r="C133" s="58">
        <v>42005</v>
      </c>
      <c r="D133" s="55" t="s">
        <v>54</v>
      </c>
      <c r="E133" s="60">
        <v>6.25</v>
      </c>
      <c r="F133" s="56">
        <v>2.4</v>
      </c>
      <c r="G133" s="56">
        <v>3.2</v>
      </c>
      <c r="H133" s="62">
        <v>822</v>
      </c>
      <c r="I133" s="62">
        <v>1223</v>
      </c>
      <c r="J133" s="56">
        <f t="shared" si="110"/>
        <v>12.078125</v>
      </c>
      <c r="K133" s="62">
        <v>9430</v>
      </c>
      <c r="L133" s="54">
        <v>43</v>
      </c>
      <c r="M133" s="56">
        <v>22.6</v>
      </c>
      <c r="N133" s="54">
        <v>35</v>
      </c>
      <c r="O133" s="54">
        <v>46</v>
      </c>
      <c r="P133" s="54">
        <v>2</v>
      </c>
      <c r="Q133" s="54">
        <v>3</v>
      </c>
      <c r="R133" s="54">
        <v>0</v>
      </c>
      <c r="S133" s="54">
        <v>0</v>
      </c>
      <c r="T133" s="54">
        <v>0</v>
      </c>
      <c r="U133" s="54">
        <v>0</v>
      </c>
      <c r="V133" s="54">
        <v>0</v>
      </c>
      <c r="W133" s="54">
        <f t="shared" si="126"/>
        <v>0.16558861578266496</v>
      </c>
      <c r="X133" s="54">
        <f t="shared" si="127"/>
        <v>0.24838292367399742</v>
      </c>
      <c r="Y133" s="54">
        <f t="shared" si="128"/>
        <v>0</v>
      </c>
      <c r="Z133" s="54">
        <f t="shared" si="129"/>
        <v>0</v>
      </c>
      <c r="AA133" s="54">
        <f t="shared" si="130"/>
        <v>0</v>
      </c>
    </row>
    <row r="134" spans="1:27" x14ac:dyDescent="0.25">
      <c r="A134" s="58">
        <v>42005</v>
      </c>
      <c r="B134" s="55" t="s">
        <v>76</v>
      </c>
      <c r="C134" s="58">
        <v>42006</v>
      </c>
      <c r="D134" s="55" t="s">
        <v>46</v>
      </c>
      <c r="E134" s="60">
        <v>15.75</v>
      </c>
      <c r="F134" s="56">
        <v>2.2000000000000002</v>
      </c>
      <c r="G134" s="56">
        <v>3.1</v>
      </c>
      <c r="H134" s="62">
        <v>2140</v>
      </c>
      <c r="I134" s="62">
        <v>353</v>
      </c>
      <c r="J134" s="56">
        <f t="shared" si="110"/>
        <v>18.109970674486803</v>
      </c>
      <c r="K134" s="62">
        <v>9200</v>
      </c>
      <c r="L134" s="54">
        <v>41</v>
      </c>
      <c r="M134" s="56">
        <v>24.7</v>
      </c>
      <c r="N134" s="54">
        <v>35</v>
      </c>
      <c r="O134" s="54">
        <v>50</v>
      </c>
      <c r="P134" s="54">
        <v>17</v>
      </c>
      <c r="Q134" s="54">
        <v>2</v>
      </c>
      <c r="R134" s="54">
        <v>0</v>
      </c>
      <c r="S134" s="54">
        <v>0</v>
      </c>
      <c r="T134" s="54">
        <v>0</v>
      </c>
      <c r="U134" s="54">
        <v>0</v>
      </c>
      <c r="V134" s="54">
        <v>0</v>
      </c>
      <c r="W134" s="54">
        <f t="shared" si="126"/>
        <v>0.93870941624159987</v>
      </c>
      <c r="X134" s="54">
        <f t="shared" si="127"/>
        <v>0.11043640191077646</v>
      </c>
      <c r="Y134" s="54">
        <f t="shared" si="128"/>
        <v>0</v>
      </c>
      <c r="Z134" s="54">
        <f t="shared" si="129"/>
        <v>0</v>
      </c>
      <c r="AA134" s="54">
        <f t="shared" si="130"/>
        <v>0</v>
      </c>
    </row>
    <row r="135" spans="1:27" x14ac:dyDescent="0.25">
      <c r="A135" s="58">
        <v>42006</v>
      </c>
      <c r="B135" s="55" t="s">
        <v>47</v>
      </c>
      <c r="C135" s="58">
        <v>42006</v>
      </c>
      <c r="D135" s="55" t="s">
        <v>54</v>
      </c>
      <c r="E135" s="60">
        <v>7.5</v>
      </c>
      <c r="F135" s="56">
        <v>2.2000000000000002</v>
      </c>
      <c r="G135" s="56">
        <v>3.2</v>
      </c>
      <c r="H135" s="62">
        <v>1019</v>
      </c>
      <c r="I135" s="62">
        <v>1569</v>
      </c>
      <c r="J135" s="56">
        <f t="shared" si="110"/>
        <v>15.891571969696969</v>
      </c>
      <c r="K135" s="62">
        <v>9110</v>
      </c>
      <c r="L135" s="54">
        <v>45</v>
      </c>
      <c r="M135" s="56">
        <v>23.45</v>
      </c>
      <c r="N135" s="54">
        <v>35</v>
      </c>
      <c r="O135" s="54">
        <v>44</v>
      </c>
      <c r="P135" s="54">
        <v>8</v>
      </c>
      <c r="Q135" s="54">
        <v>3</v>
      </c>
      <c r="R135" s="54">
        <v>0</v>
      </c>
      <c r="S135" s="54">
        <v>0</v>
      </c>
      <c r="T135" s="54">
        <v>0</v>
      </c>
      <c r="U135" s="54">
        <v>0</v>
      </c>
      <c r="V135" s="54">
        <v>0</v>
      </c>
      <c r="W135" s="54">
        <f t="shared" si="126"/>
        <v>0.50341149480082237</v>
      </c>
      <c r="X135" s="54">
        <f t="shared" si="127"/>
        <v>0.18877931055030839</v>
      </c>
      <c r="Y135" s="54">
        <f t="shared" si="128"/>
        <v>0</v>
      </c>
      <c r="Z135" s="54">
        <f t="shared" si="129"/>
        <v>0</v>
      </c>
      <c r="AA135" s="54">
        <f t="shared" si="130"/>
        <v>0</v>
      </c>
    </row>
    <row r="136" spans="1:27" x14ac:dyDescent="0.25">
      <c r="A136" s="58">
        <v>42006</v>
      </c>
      <c r="B136" s="55" t="s">
        <v>76</v>
      </c>
      <c r="C136" s="58">
        <v>42007</v>
      </c>
      <c r="D136" s="55" t="s">
        <v>46</v>
      </c>
      <c r="E136" s="60">
        <v>15.75</v>
      </c>
      <c r="F136" s="56">
        <v>2.1</v>
      </c>
      <c r="G136" s="56">
        <v>3.2</v>
      </c>
      <c r="H136" s="62">
        <v>1980</v>
      </c>
      <c r="I136" s="62">
        <v>3026</v>
      </c>
      <c r="J136" s="56">
        <f t="shared" si="110"/>
        <v>31.474702380952376</v>
      </c>
      <c r="K136" s="62">
        <v>8930</v>
      </c>
      <c r="L136" s="54">
        <v>45</v>
      </c>
      <c r="M136" s="56">
        <v>31.25</v>
      </c>
      <c r="N136" s="54">
        <v>33</v>
      </c>
      <c r="O136" s="54">
        <v>111</v>
      </c>
      <c r="P136" s="54">
        <v>17</v>
      </c>
      <c r="Q136" s="54">
        <v>17</v>
      </c>
      <c r="R136" s="54">
        <v>2</v>
      </c>
      <c r="S136" s="54">
        <v>0</v>
      </c>
      <c r="T136" s="54">
        <v>0</v>
      </c>
      <c r="U136" s="54">
        <v>0</v>
      </c>
      <c r="V136" s="54">
        <v>0</v>
      </c>
      <c r="W136" s="54">
        <f t="shared" si="126"/>
        <v>0.54011630655760967</v>
      </c>
      <c r="X136" s="54">
        <f t="shared" si="127"/>
        <v>0.54011630655760967</v>
      </c>
      <c r="Y136" s="54">
        <f t="shared" si="128"/>
        <v>6.3543094889130541E-2</v>
      </c>
      <c r="Z136" s="54">
        <f t="shared" si="129"/>
        <v>0</v>
      </c>
      <c r="AA136" s="54">
        <f t="shared" si="130"/>
        <v>0</v>
      </c>
    </row>
    <row r="137" spans="1:27" x14ac:dyDescent="0.25">
      <c r="A137" s="58">
        <v>42007</v>
      </c>
      <c r="B137" s="55" t="s">
        <v>56</v>
      </c>
      <c r="C137" s="58">
        <v>42007</v>
      </c>
      <c r="D137" s="55" t="s">
        <v>54</v>
      </c>
      <c r="E137" s="60">
        <v>7.25</v>
      </c>
      <c r="F137" s="56">
        <v>1.9</v>
      </c>
      <c r="G137" s="56">
        <v>3</v>
      </c>
      <c r="H137" s="62">
        <v>931</v>
      </c>
      <c r="I137" s="62">
        <v>1446</v>
      </c>
      <c r="J137" s="56">
        <f t="shared" si="110"/>
        <v>16.2</v>
      </c>
      <c r="K137" s="62">
        <v>8830</v>
      </c>
      <c r="L137" s="54">
        <v>46</v>
      </c>
      <c r="M137" s="56">
        <v>26</v>
      </c>
      <c r="N137" s="54">
        <v>36</v>
      </c>
      <c r="O137" s="54">
        <v>50</v>
      </c>
      <c r="P137" s="54">
        <v>6</v>
      </c>
      <c r="Q137" s="54">
        <v>7</v>
      </c>
      <c r="R137" s="54">
        <v>0</v>
      </c>
      <c r="S137" s="54">
        <v>0</v>
      </c>
      <c r="T137" s="54">
        <v>0</v>
      </c>
      <c r="U137" s="54">
        <v>0</v>
      </c>
      <c r="V137" s="54">
        <v>0</v>
      </c>
      <c r="W137" s="54">
        <f t="shared" si="126"/>
        <v>0.37037037037037041</v>
      </c>
      <c r="X137" s="54">
        <f t="shared" si="127"/>
        <v>0.4320987654320988</v>
      </c>
      <c r="Y137" s="54">
        <f t="shared" si="128"/>
        <v>0</v>
      </c>
      <c r="Z137" s="54">
        <f t="shared" si="129"/>
        <v>0</v>
      </c>
      <c r="AA137" s="54">
        <f t="shared" si="130"/>
        <v>0</v>
      </c>
    </row>
    <row r="138" spans="1:27" x14ac:dyDescent="0.25">
      <c r="A138" s="58">
        <v>42007</v>
      </c>
      <c r="B138" s="55" t="s">
        <v>76</v>
      </c>
      <c r="C138" s="58">
        <v>42008</v>
      </c>
      <c r="D138" s="55" t="s">
        <v>46</v>
      </c>
      <c r="E138" s="60">
        <v>15.75</v>
      </c>
      <c r="F138" s="56">
        <v>1.5</v>
      </c>
      <c r="G138" s="56">
        <v>3.2</v>
      </c>
      <c r="H138" s="62">
        <v>1551</v>
      </c>
      <c r="I138" s="62">
        <v>2935</v>
      </c>
      <c r="J138" s="56">
        <f t="shared" si="110"/>
        <v>32.51979166666667</v>
      </c>
      <c r="K138" s="62">
        <v>8650</v>
      </c>
      <c r="L138" s="54">
        <v>41</v>
      </c>
      <c r="M138" s="56">
        <v>25.3</v>
      </c>
      <c r="N138" s="54">
        <v>33</v>
      </c>
      <c r="O138" s="54">
        <v>43</v>
      </c>
      <c r="P138" s="54">
        <v>14</v>
      </c>
      <c r="Q138" s="54">
        <v>5</v>
      </c>
      <c r="R138" s="54">
        <v>0</v>
      </c>
      <c r="S138" s="54">
        <v>0</v>
      </c>
      <c r="T138" s="54">
        <v>0</v>
      </c>
      <c r="U138" s="54">
        <v>0</v>
      </c>
      <c r="V138" s="54">
        <v>0</v>
      </c>
      <c r="W138" s="54">
        <f t="shared" si="126"/>
        <v>0.43050706300650243</v>
      </c>
      <c r="X138" s="54">
        <f t="shared" si="127"/>
        <v>0.1537525225023223</v>
      </c>
      <c r="Y138" s="54">
        <f t="shared" si="128"/>
        <v>0</v>
      </c>
      <c r="Z138" s="54">
        <f t="shared" si="129"/>
        <v>0</v>
      </c>
      <c r="AA138" s="54">
        <f t="shared" si="130"/>
        <v>0</v>
      </c>
    </row>
    <row r="139" spans="1:27" x14ac:dyDescent="0.25">
      <c r="A139" s="58">
        <v>42008</v>
      </c>
      <c r="B139" s="55" t="s">
        <v>53</v>
      </c>
      <c r="C139" s="58">
        <v>42008</v>
      </c>
      <c r="D139" s="55" t="s">
        <v>81</v>
      </c>
      <c r="E139" s="60">
        <v>7.5</v>
      </c>
      <c r="F139" s="56">
        <v>1.67</v>
      </c>
      <c r="G139" s="56">
        <v>3.17</v>
      </c>
      <c r="H139" s="62">
        <v>892</v>
      </c>
      <c r="I139" s="62">
        <v>1446</v>
      </c>
      <c r="J139" s="56">
        <f t="shared" si="110"/>
        <v>16.504719268088429</v>
      </c>
      <c r="K139" s="62">
        <v>8570</v>
      </c>
      <c r="L139" s="54">
        <v>43</v>
      </c>
      <c r="M139" s="56" t="s">
        <v>32</v>
      </c>
      <c r="N139" s="54">
        <v>39</v>
      </c>
      <c r="O139" s="54">
        <v>47</v>
      </c>
      <c r="P139" s="54">
        <v>1</v>
      </c>
      <c r="Q139" s="54">
        <v>5</v>
      </c>
      <c r="R139" s="54">
        <v>0</v>
      </c>
      <c r="S139" s="54">
        <v>0</v>
      </c>
      <c r="T139" s="54">
        <v>0</v>
      </c>
      <c r="U139" s="54">
        <v>0</v>
      </c>
      <c r="V139" s="54">
        <v>0</v>
      </c>
      <c r="W139" s="54">
        <f t="shared" si="126"/>
        <v>6.0588731244492086E-2</v>
      </c>
      <c r="X139" s="54">
        <f t="shared" si="127"/>
        <v>0.30294365622246044</v>
      </c>
      <c r="Y139" s="54">
        <f t="shared" si="128"/>
        <v>0</v>
      </c>
      <c r="Z139" s="54">
        <f t="shared" si="129"/>
        <v>0</v>
      </c>
      <c r="AA139" s="54">
        <f t="shared" si="130"/>
        <v>0</v>
      </c>
    </row>
    <row r="140" spans="1:27" x14ac:dyDescent="0.25">
      <c r="A140" s="58">
        <v>42008</v>
      </c>
      <c r="B140" s="55" t="s">
        <v>54</v>
      </c>
      <c r="C140" s="58">
        <v>42009</v>
      </c>
      <c r="D140" s="55" t="s">
        <v>46</v>
      </c>
      <c r="E140" s="60">
        <v>16</v>
      </c>
      <c r="F140" s="56">
        <v>1.92</v>
      </c>
      <c r="G140" s="56">
        <v>2.77</v>
      </c>
      <c r="H140" s="62">
        <v>1811</v>
      </c>
      <c r="I140" s="62">
        <v>2739</v>
      </c>
      <c r="J140" s="56">
        <f t="shared" si="110"/>
        <v>32.200630515443244</v>
      </c>
      <c r="K140" s="62">
        <v>8420</v>
      </c>
      <c r="L140" s="54">
        <v>42</v>
      </c>
      <c r="M140" s="56">
        <v>29.6</v>
      </c>
      <c r="N140" s="54">
        <v>35</v>
      </c>
      <c r="O140" s="54">
        <v>47</v>
      </c>
      <c r="P140" s="54">
        <v>9</v>
      </c>
      <c r="Q140" s="54">
        <v>5</v>
      </c>
      <c r="R140" s="54">
        <v>0</v>
      </c>
      <c r="S140" s="54">
        <v>0</v>
      </c>
      <c r="T140" s="54">
        <v>0</v>
      </c>
      <c r="U140" s="54">
        <v>0</v>
      </c>
      <c r="V140" s="54">
        <v>0</v>
      </c>
      <c r="W140" s="54">
        <f t="shared" si="126"/>
        <v>0.27949763268404482</v>
      </c>
      <c r="X140" s="54">
        <f t="shared" si="127"/>
        <v>0.15527646260224712</v>
      </c>
      <c r="Y140" s="54">
        <f t="shared" si="128"/>
        <v>0</v>
      </c>
      <c r="Z140" s="54">
        <f t="shared" si="129"/>
        <v>0</v>
      </c>
      <c r="AA140" s="54">
        <f t="shared" si="130"/>
        <v>0</v>
      </c>
    </row>
    <row r="141" spans="1:27" x14ac:dyDescent="0.25">
      <c r="A141" s="58">
        <v>42009</v>
      </c>
      <c r="B141" s="55" t="s">
        <v>46</v>
      </c>
      <c r="C141" s="58">
        <v>42009</v>
      </c>
      <c r="D141" s="55" t="s">
        <v>76</v>
      </c>
      <c r="E141" s="60">
        <v>8.25</v>
      </c>
      <c r="F141" s="56">
        <v>1.92</v>
      </c>
      <c r="G141" s="54">
        <v>2.9</v>
      </c>
      <c r="H141" s="62">
        <v>856</v>
      </c>
      <c r="I141" s="62">
        <v>1285</v>
      </c>
      <c r="J141" s="56">
        <f t="shared" si="110"/>
        <v>14.815613026819925</v>
      </c>
      <c r="K141" s="62">
        <v>8360</v>
      </c>
      <c r="L141" s="54">
        <v>45</v>
      </c>
      <c r="M141" s="56">
        <v>33.450000000000003</v>
      </c>
      <c r="N141" s="54">
        <v>42</v>
      </c>
      <c r="O141" s="54">
        <v>49</v>
      </c>
      <c r="P141" s="54">
        <v>0</v>
      </c>
      <c r="Q141" s="54">
        <v>6</v>
      </c>
      <c r="R141" s="54">
        <v>0</v>
      </c>
      <c r="S141" s="54">
        <v>0</v>
      </c>
      <c r="T141" s="54">
        <v>0</v>
      </c>
      <c r="U141" s="54">
        <v>1</v>
      </c>
      <c r="V141" s="54">
        <v>0</v>
      </c>
      <c r="W141" s="54">
        <f t="shared" si="126"/>
        <v>0</v>
      </c>
      <c r="X141" s="54">
        <f t="shared" si="127"/>
        <v>0.4049781800549539</v>
      </c>
      <c r="Y141" s="54">
        <f t="shared" si="128"/>
        <v>0</v>
      </c>
      <c r="Z141" s="54">
        <f t="shared" si="129"/>
        <v>0</v>
      </c>
      <c r="AA141" s="54">
        <f t="shared" si="130"/>
        <v>6.7496363342492316E-2</v>
      </c>
    </row>
    <row r="142" spans="1:27" x14ac:dyDescent="0.25">
      <c r="A142" s="58">
        <v>42009</v>
      </c>
      <c r="B142" s="55" t="s">
        <v>65</v>
      </c>
      <c r="C142" s="58">
        <v>42010</v>
      </c>
      <c r="D142" s="55" t="s">
        <v>54</v>
      </c>
      <c r="E142" s="60">
        <v>23.5</v>
      </c>
      <c r="F142" s="56">
        <v>2.6</v>
      </c>
      <c r="G142" s="54">
        <v>3.5</v>
      </c>
      <c r="H142" s="62">
        <v>3718</v>
      </c>
      <c r="I142" s="62">
        <v>4406</v>
      </c>
      <c r="J142" s="56">
        <f t="shared" si="110"/>
        <v>44.814285714285717</v>
      </c>
      <c r="K142" s="62">
        <v>8160</v>
      </c>
      <c r="L142" s="54">
        <v>48</v>
      </c>
      <c r="M142" s="56">
        <v>26.35</v>
      </c>
      <c r="N142" s="54">
        <v>34</v>
      </c>
      <c r="O142" s="54">
        <v>111</v>
      </c>
      <c r="P142" s="54">
        <v>8</v>
      </c>
      <c r="Q142" s="54">
        <v>2</v>
      </c>
      <c r="R142" s="54">
        <v>2</v>
      </c>
      <c r="S142" s="54">
        <v>0</v>
      </c>
      <c r="T142" s="54">
        <v>0</v>
      </c>
      <c r="U142" s="54">
        <v>0</v>
      </c>
      <c r="V142" s="54">
        <v>0</v>
      </c>
      <c r="W142" s="54">
        <f t="shared" si="126"/>
        <v>0.17851450430347465</v>
      </c>
      <c r="X142" s="54">
        <f t="shared" si="127"/>
        <v>4.4628626075868663E-2</v>
      </c>
      <c r="Y142" s="54">
        <f t="shared" si="128"/>
        <v>4.4628626075868663E-2</v>
      </c>
      <c r="Z142" s="54">
        <f t="shared" si="129"/>
        <v>0</v>
      </c>
      <c r="AA142" s="54">
        <f t="shared" si="130"/>
        <v>0</v>
      </c>
    </row>
    <row r="143" spans="1:27" x14ac:dyDescent="0.25">
      <c r="A143" s="58">
        <v>42010</v>
      </c>
      <c r="B143" s="55" t="s">
        <v>65</v>
      </c>
      <c r="C143" s="58">
        <v>42011</v>
      </c>
      <c r="D143" s="55" t="s">
        <v>46</v>
      </c>
      <c r="E143" s="60">
        <v>15.5</v>
      </c>
      <c r="F143" s="56">
        <v>2.6</v>
      </c>
      <c r="G143" s="56">
        <v>3.35</v>
      </c>
      <c r="H143" s="62">
        <v>2346</v>
      </c>
      <c r="I143" s="62">
        <v>3140</v>
      </c>
      <c r="J143" s="56">
        <f t="shared" si="110"/>
        <v>30.660352085725219</v>
      </c>
      <c r="K143" s="62">
        <v>8000</v>
      </c>
      <c r="L143" s="54">
        <v>45</v>
      </c>
      <c r="M143" s="56">
        <v>28.4</v>
      </c>
      <c r="N143" s="54">
        <v>35</v>
      </c>
      <c r="O143" s="54">
        <v>46</v>
      </c>
      <c r="P143" s="54">
        <v>16</v>
      </c>
      <c r="Q143" s="54">
        <v>5</v>
      </c>
      <c r="R143" s="54">
        <v>0</v>
      </c>
      <c r="S143" s="54">
        <v>0</v>
      </c>
      <c r="T143" s="54">
        <v>0</v>
      </c>
      <c r="U143" s="54">
        <v>0</v>
      </c>
      <c r="V143" s="54">
        <v>0</v>
      </c>
      <c r="W143" s="54">
        <f t="shared" si="126"/>
        <v>0.52184658399435813</v>
      </c>
      <c r="X143" s="54">
        <f t="shared" si="127"/>
        <v>0.16307705749823692</v>
      </c>
      <c r="Y143" s="54">
        <f t="shared" si="128"/>
        <v>0</v>
      </c>
      <c r="Z143" s="54">
        <f t="shared" si="129"/>
        <v>0</v>
      </c>
      <c r="AA143" s="54">
        <f t="shared" si="130"/>
        <v>0</v>
      </c>
    </row>
    <row r="144" spans="1:27" x14ac:dyDescent="0.25">
      <c r="A144" s="58">
        <v>42011</v>
      </c>
      <c r="B144" s="55" t="s">
        <v>47</v>
      </c>
      <c r="C144" s="58">
        <v>42011</v>
      </c>
      <c r="D144" s="55" t="s">
        <v>54</v>
      </c>
      <c r="E144" s="60">
        <v>7.5</v>
      </c>
      <c r="F144" s="56">
        <v>2.5</v>
      </c>
      <c r="G144" s="56">
        <v>3.3</v>
      </c>
      <c r="H144" s="62">
        <v>1188</v>
      </c>
      <c r="I144" s="62">
        <v>1511</v>
      </c>
      <c r="J144" s="56">
        <f t="shared" si="110"/>
        <v>15.55131313131313</v>
      </c>
      <c r="K144" s="62">
        <v>7960</v>
      </c>
      <c r="L144" s="54">
        <v>46</v>
      </c>
      <c r="M144" s="56">
        <v>22.05</v>
      </c>
      <c r="N144" s="54">
        <v>38</v>
      </c>
      <c r="O144" s="54">
        <v>112</v>
      </c>
      <c r="P144" s="54">
        <v>1</v>
      </c>
      <c r="Q144" s="54">
        <v>3</v>
      </c>
      <c r="R144" s="54">
        <v>1</v>
      </c>
      <c r="S144" s="54">
        <v>0</v>
      </c>
      <c r="T144" s="54">
        <v>0</v>
      </c>
      <c r="U144" s="54">
        <v>0</v>
      </c>
      <c r="V144" s="54">
        <v>0</v>
      </c>
      <c r="W144" s="54">
        <f t="shared" si="126"/>
        <v>6.4303251536133241E-2</v>
      </c>
      <c r="X144" s="54">
        <f t="shared" si="127"/>
        <v>0.19290975460839971</v>
      </c>
      <c r="Y144" s="54">
        <f t="shared" si="128"/>
        <v>6.4303251536133241E-2</v>
      </c>
      <c r="Z144" s="54">
        <f t="shared" si="129"/>
        <v>0</v>
      </c>
      <c r="AA144" s="54">
        <f t="shared" si="130"/>
        <v>0</v>
      </c>
    </row>
    <row r="145" spans="1:28" x14ac:dyDescent="0.25">
      <c r="A145" s="58">
        <v>42011</v>
      </c>
      <c r="B145" s="55" t="s">
        <v>76</v>
      </c>
      <c r="C145" s="58">
        <v>42012</v>
      </c>
      <c r="D145" s="55" t="s">
        <v>51</v>
      </c>
      <c r="E145" s="60">
        <v>17</v>
      </c>
      <c r="F145" s="56">
        <v>2.4</v>
      </c>
      <c r="G145" s="56">
        <v>3.25</v>
      </c>
      <c r="H145" s="62">
        <v>2522</v>
      </c>
      <c r="I145" s="62">
        <v>2844</v>
      </c>
      <c r="J145" s="56">
        <f t="shared" si="110"/>
        <v>32.098504273504275</v>
      </c>
      <c r="K145" s="62">
        <v>7820</v>
      </c>
      <c r="L145" s="54">
        <v>45</v>
      </c>
      <c r="M145" s="56">
        <v>24.5</v>
      </c>
      <c r="N145" s="54">
        <v>37</v>
      </c>
      <c r="O145" s="54">
        <v>82</v>
      </c>
      <c r="P145" s="54">
        <v>12</v>
      </c>
      <c r="Q145" s="54">
        <v>4</v>
      </c>
      <c r="R145" s="54">
        <v>1</v>
      </c>
      <c r="S145" s="54">
        <v>0</v>
      </c>
      <c r="T145" s="54">
        <v>0</v>
      </c>
      <c r="U145" s="54">
        <v>0</v>
      </c>
      <c r="V145" s="54">
        <v>0</v>
      </c>
      <c r="W145" s="54">
        <f t="shared" si="126"/>
        <v>0.37384919551860257</v>
      </c>
      <c r="X145" s="54">
        <f t="shared" si="127"/>
        <v>0.12461639850620086</v>
      </c>
      <c r="Y145" s="54">
        <f t="shared" si="128"/>
        <v>3.1154099626550216E-2</v>
      </c>
      <c r="Z145" s="54">
        <f t="shared" si="129"/>
        <v>0</v>
      </c>
      <c r="AA145" s="54">
        <f t="shared" si="130"/>
        <v>0</v>
      </c>
    </row>
    <row r="146" spans="1:28" x14ac:dyDescent="0.25">
      <c r="A146" s="58">
        <v>42012</v>
      </c>
      <c r="B146" s="55" t="s">
        <v>38</v>
      </c>
      <c r="C146" s="58">
        <v>42012</v>
      </c>
      <c r="D146" s="55" t="s">
        <v>54</v>
      </c>
      <c r="E146" s="60">
        <v>6.25</v>
      </c>
      <c r="F146" s="56">
        <v>2.21</v>
      </c>
      <c r="G146" s="56">
        <v>3.1</v>
      </c>
      <c r="H146" s="62">
        <v>855</v>
      </c>
      <c r="I146" s="62">
        <v>1168</v>
      </c>
      <c r="J146" s="56">
        <f t="shared" si="110"/>
        <v>12.727533693378096</v>
      </c>
      <c r="K146" s="62">
        <v>7820</v>
      </c>
      <c r="L146" s="54">
        <v>47</v>
      </c>
      <c r="M146" s="56">
        <v>25.8</v>
      </c>
      <c r="N146" s="54"/>
      <c r="O146" s="54"/>
      <c r="P146" s="54">
        <v>0</v>
      </c>
      <c r="Q146" s="54">
        <v>0</v>
      </c>
      <c r="R146" s="54">
        <v>0</v>
      </c>
      <c r="S146" s="54">
        <v>0</v>
      </c>
      <c r="T146" s="54">
        <v>0</v>
      </c>
      <c r="U146" s="54">
        <v>0</v>
      </c>
      <c r="V146" s="54">
        <v>0</v>
      </c>
      <c r="W146" s="54">
        <f t="shared" si="126"/>
        <v>0</v>
      </c>
      <c r="X146" s="54">
        <f t="shared" si="127"/>
        <v>0</v>
      </c>
      <c r="Y146" s="54">
        <f t="shared" si="128"/>
        <v>0</v>
      </c>
      <c r="Z146" s="54">
        <f t="shared" si="129"/>
        <v>0</v>
      </c>
      <c r="AA146" s="54">
        <f t="shared" si="130"/>
        <v>0</v>
      </c>
    </row>
    <row r="147" spans="1:28" x14ac:dyDescent="0.25">
      <c r="A147" s="58">
        <v>42012</v>
      </c>
      <c r="B147" s="55" t="s">
        <v>65</v>
      </c>
      <c r="C147" s="58">
        <v>42013</v>
      </c>
      <c r="D147" s="55" t="s">
        <v>46</v>
      </c>
      <c r="E147" s="60">
        <v>15.5</v>
      </c>
      <c r="F147" s="56">
        <v>2.4</v>
      </c>
      <c r="G147" s="56">
        <v>3</v>
      </c>
      <c r="H147" s="62">
        <v>2023</v>
      </c>
      <c r="I147" s="62">
        <v>2748</v>
      </c>
      <c r="J147" s="56">
        <f t="shared" si="110"/>
        <v>29.31527777777778</v>
      </c>
      <c r="K147" s="62">
        <v>7720</v>
      </c>
      <c r="L147" s="54">
        <v>46</v>
      </c>
      <c r="M147" s="56">
        <v>22.2</v>
      </c>
      <c r="N147" s="54">
        <v>33</v>
      </c>
      <c r="O147" s="54">
        <v>45</v>
      </c>
      <c r="P147" s="54">
        <v>4</v>
      </c>
      <c r="Q147" s="54">
        <v>1</v>
      </c>
      <c r="R147" s="54">
        <v>0</v>
      </c>
      <c r="S147" s="54">
        <v>0</v>
      </c>
      <c r="T147" s="54">
        <v>0</v>
      </c>
      <c r="U147" s="54">
        <v>1</v>
      </c>
      <c r="V147" s="54">
        <v>0</v>
      </c>
      <c r="W147" s="54">
        <f t="shared" si="126"/>
        <v>0.13644762401099161</v>
      </c>
      <c r="X147" s="54">
        <f t="shared" si="127"/>
        <v>3.4111906002747903E-2</v>
      </c>
      <c r="Y147" s="54">
        <f t="shared" si="128"/>
        <v>0</v>
      </c>
      <c r="Z147" s="54">
        <f t="shared" si="129"/>
        <v>0</v>
      </c>
      <c r="AA147" s="54">
        <f t="shared" si="130"/>
        <v>3.4111906002747903E-2</v>
      </c>
    </row>
    <row r="148" spans="1:28" x14ac:dyDescent="0.25">
      <c r="A148" s="58">
        <v>42013</v>
      </c>
      <c r="B148" s="55" t="s">
        <v>46</v>
      </c>
      <c r="C148" s="58">
        <v>42013</v>
      </c>
      <c r="D148" s="55" t="s">
        <v>54</v>
      </c>
      <c r="E148" s="60">
        <v>8</v>
      </c>
      <c r="F148" s="56">
        <v>3.4</v>
      </c>
      <c r="G148" s="56">
        <v>3.6</v>
      </c>
      <c r="H148" s="62">
        <v>1544</v>
      </c>
      <c r="I148" s="62">
        <v>1569</v>
      </c>
      <c r="J148" s="56">
        <f t="shared" si="110"/>
        <v>14.832516339869281</v>
      </c>
      <c r="K148" s="62">
        <v>7690</v>
      </c>
      <c r="L148" s="54">
        <v>48</v>
      </c>
      <c r="M148" s="56">
        <v>24.1</v>
      </c>
      <c r="N148" s="54">
        <v>38</v>
      </c>
      <c r="O148" s="54">
        <v>47</v>
      </c>
      <c r="P148" s="54">
        <v>3</v>
      </c>
      <c r="Q148" s="54">
        <v>1</v>
      </c>
      <c r="R148" s="54">
        <v>0</v>
      </c>
      <c r="S148" s="54">
        <v>0</v>
      </c>
      <c r="T148" s="54">
        <v>0</v>
      </c>
      <c r="U148" s="54">
        <v>0</v>
      </c>
      <c r="V148" s="54">
        <v>0</v>
      </c>
      <c r="W148" s="54">
        <f t="shared" si="126"/>
        <v>0.20225833103828147</v>
      </c>
      <c r="X148" s="54">
        <f t="shared" si="127"/>
        <v>6.7419443679427149E-2</v>
      </c>
      <c r="Y148" s="54">
        <f t="shared" si="128"/>
        <v>0</v>
      </c>
      <c r="Z148" s="54">
        <f t="shared" si="129"/>
        <v>0</v>
      </c>
      <c r="AA148" s="54">
        <f t="shared" si="130"/>
        <v>0</v>
      </c>
    </row>
    <row r="149" spans="1:28" x14ac:dyDescent="0.25">
      <c r="A149" s="58">
        <v>42013</v>
      </c>
      <c r="B149" s="55" t="s">
        <v>76</v>
      </c>
      <c r="C149" s="58">
        <v>42014</v>
      </c>
      <c r="D149" s="55" t="s">
        <v>46</v>
      </c>
      <c r="E149" s="60">
        <v>15.75</v>
      </c>
      <c r="F149" s="56">
        <v>3</v>
      </c>
      <c r="G149" s="56">
        <v>3.5</v>
      </c>
      <c r="H149" s="62">
        <v>3005</v>
      </c>
      <c r="I149" s="62">
        <v>145</v>
      </c>
      <c r="J149" s="56">
        <f t="shared" si="110"/>
        <v>17.384920634920636</v>
      </c>
      <c r="K149" s="62">
        <v>7570</v>
      </c>
      <c r="L149" s="54">
        <v>47</v>
      </c>
      <c r="M149" s="56">
        <v>27.3</v>
      </c>
      <c r="N149" s="54">
        <v>34</v>
      </c>
      <c r="O149" s="54">
        <v>46</v>
      </c>
      <c r="P149" s="54">
        <v>3</v>
      </c>
      <c r="Q149" s="54">
        <v>1</v>
      </c>
      <c r="R149" s="54">
        <v>0</v>
      </c>
      <c r="S149" s="54">
        <v>0</v>
      </c>
      <c r="T149" s="54">
        <v>0</v>
      </c>
      <c r="U149" s="54">
        <v>0</v>
      </c>
      <c r="V149" s="54">
        <v>0</v>
      </c>
      <c r="W149" s="54">
        <f t="shared" si="126"/>
        <v>0.17256334170280757</v>
      </c>
      <c r="X149" s="54">
        <f t="shared" si="127"/>
        <v>5.7521113900935852E-2</v>
      </c>
      <c r="Y149" s="54">
        <f t="shared" si="128"/>
        <v>0</v>
      </c>
      <c r="Z149" s="54">
        <f t="shared" si="129"/>
        <v>0</v>
      </c>
      <c r="AA149" s="54">
        <f t="shared" si="130"/>
        <v>0</v>
      </c>
    </row>
    <row r="150" spans="1:28" x14ac:dyDescent="0.25">
      <c r="A150" s="58">
        <v>42014</v>
      </c>
      <c r="B150" s="55" t="s">
        <v>47</v>
      </c>
      <c r="C150" s="58">
        <v>42014</v>
      </c>
      <c r="D150" s="55" t="s">
        <v>54</v>
      </c>
      <c r="E150" s="60">
        <v>7.5</v>
      </c>
      <c r="F150" s="54">
        <v>3.1</v>
      </c>
      <c r="G150" s="56">
        <v>3.5</v>
      </c>
      <c r="H150" s="62">
        <v>1470</v>
      </c>
      <c r="I150" s="62">
        <v>1592</v>
      </c>
      <c r="J150" s="56">
        <f t="shared" si="110"/>
        <v>15.484178187403993</v>
      </c>
      <c r="K150" s="62">
        <v>7510</v>
      </c>
      <c r="L150" s="54">
        <v>50</v>
      </c>
      <c r="M150" s="56">
        <v>23.9</v>
      </c>
      <c r="N150" s="54">
        <v>34</v>
      </c>
      <c r="O150" s="54">
        <v>43</v>
      </c>
      <c r="P150" s="54">
        <v>5</v>
      </c>
      <c r="Q150" s="54">
        <v>0</v>
      </c>
      <c r="R150" s="54">
        <v>0</v>
      </c>
      <c r="S150" s="54">
        <v>0</v>
      </c>
      <c r="T150" s="54">
        <v>0</v>
      </c>
      <c r="U150" s="54">
        <v>0</v>
      </c>
      <c r="V150" s="54">
        <v>0</v>
      </c>
      <c r="W150" s="54">
        <f t="shared" si="126"/>
        <v>0.3229102597170691</v>
      </c>
      <c r="X150" s="54">
        <f t="shared" si="127"/>
        <v>0</v>
      </c>
      <c r="Y150" s="54">
        <f t="shared" si="128"/>
        <v>0</v>
      </c>
      <c r="Z150" s="54">
        <f t="shared" si="129"/>
        <v>0</v>
      </c>
      <c r="AA150" s="54">
        <f t="shared" si="130"/>
        <v>0</v>
      </c>
    </row>
    <row r="151" spans="1:28" x14ac:dyDescent="0.25">
      <c r="A151" s="58">
        <v>42014</v>
      </c>
      <c r="B151" s="55" t="s">
        <v>54</v>
      </c>
      <c r="C151" s="58">
        <v>42015</v>
      </c>
      <c r="D151" s="55" t="s">
        <v>53</v>
      </c>
      <c r="E151" s="60">
        <v>16.75</v>
      </c>
      <c r="F151" s="54">
        <v>3.2</v>
      </c>
      <c r="G151" s="56">
        <v>3.4</v>
      </c>
      <c r="H151" s="62">
        <v>3019</v>
      </c>
      <c r="I151" s="62">
        <v>3307</v>
      </c>
      <c r="J151" s="56">
        <f t="shared" si="110"/>
        <v>31.934742647058822</v>
      </c>
      <c r="K151" s="62">
        <v>7360</v>
      </c>
      <c r="L151" s="54">
        <v>50</v>
      </c>
      <c r="M151" s="56">
        <v>25.9</v>
      </c>
      <c r="N151" s="54">
        <v>36</v>
      </c>
      <c r="O151" s="54">
        <v>49</v>
      </c>
      <c r="P151" s="54">
        <v>5</v>
      </c>
      <c r="Q151" s="54">
        <v>1</v>
      </c>
      <c r="R151" s="54">
        <v>0</v>
      </c>
      <c r="S151" s="54">
        <v>0</v>
      </c>
      <c r="T151" s="54">
        <v>0</v>
      </c>
      <c r="U151" s="54">
        <v>0</v>
      </c>
      <c r="V151" s="54">
        <v>0</v>
      </c>
      <c r="W151" s="54">
        <f t="shared" si="126"/>
        <v>0.15656929054540222</v>
      </c>
      <c r="X151" s="54">
        <f t="shared" si="127"/>
        <v>3.1313858109080446E-2</v>
      </c>
      <c r="Y151" s="54">
        <f t="shared" si="128"/>
        <v>0</v>
      </c>
      <c r="Z151" s="54">
        <f t="shared" si="129"/>
        <v>0</v>
      </c>
      <c r="AA151" s="54">
        <f t="shared" si="130"/>
        <v>0</v>
      </c>
    </row>
    <row r="152" spans="1:28" x14ac:dyDescent="0.25">
      <c r="A152" s="58">
        <v>42015</v>
      </c>
      <c r="B152" s="55" t="s">
        <v>47</v>
      </c>
      <c r="C152" s="58">
        <v>42015</v>
      </c>
      <c r="D152" s="55" t="s">
        <v>54</v>
      </c>
      <c r="E152" s="60">
        <v>7.5</v>
      </c>
      <c r="F152" s="56">
        <v>3.05</v>
      </c>
      <c r="G152" s="56">
        <v>3.33</v>
      </c>
      <c r="H152" s="62">
        <v>1409</v>
      </c>
      <c r="I152" s="62">
        <v>1551</v>
      </c>
      <c r="J152" s="56">
        <f t="shared" si="110"/>
        <v>15.462216314675333</v>
      </c>
      <c r="K152" s="62">
        <v>7320</v>
      </c>
      <c r="L152" s="54">
        <v>49</v>
      </c>
      <c r="M152" s="56">
        <v>20.6</v>
      </c>
      <c r="N152" s="54">
        <v>42</v>
      </c>
      <c r="O152" s="54">
        <v>90</v>
      </c>
      <c r="P152" s="54">
        <v>1</v>
      </c>
      <c r="Q152" s="54">
        <v>2</v>
      </c>
      <c r="R152" s="54">
        <v>1</v>
      </c>
      <c r="S152" s="54">
        <v>0</v>
      </c>
      <c r="T152" s="54">
        <v>0</v>
      </c>
      <c r="U152" s="54">
        <v>0</v>
      </c>
      <c r="V152" s="54">
        <v>0</v>
      </c>
      <c r="W152" s="54">
        <f t="shared" si="126"/>
        <v>6.4673781536149555E-2</v>
      </c>
      <c r="X152" s="54">
        <f t="shared" si="127"/>
        <v>0.12934756307229911</v>
      </c>
      <c r="Y152" s="54">
        <f t="shared" si="128"/>
        <v>6.4673781536149555E-2</v>
      </c>
      <c r="Z152" s="54">
        <f t="shared" si="129"/>
        <v>0</v>
      </c>
      <c r="AA152" s="54">
        <f t="shared" si="130"/>
        <v>0</v>
      </c>
    </row>
    <row r="153" spans="1:28" x14ac:dyDescent="0.25">
      <c r="A153" s="58">
        <v>42015</v>
      </c>
      <c r="B153" s="55" t="s">
        <v>65</v>
      </c>
      <c r="C153" s="58">
        <v>42016</v>
      </c>
      <c r="D153" s="55" t="s">
        <v>46</v>
      </c>
      <c r="E153" s="60">
        <v>15.5</v>
      </c>
      <c r="F153" s="56">
        <v>3</v>
      </c>
      <c r="G153" s="56">
        <v>3.4</v>
      </c>
      <c r="H153" s="62">
        <v>2019</v>
      </c>
      <c r="I153" s="62">
        <v>3202</v>
      </c>
      <c r="J153" s="56">
        <f t="shared" si="110"/>
        <v>26.912745098039217</v>
      </c>
      <c r="K153" s="62">
        <v>7240</v>
      </c>
      <c r="L153" s="54">
        <v>50</v>
      </c>
      <c r="M153" s="56">
        <v>22.4</v>
      </c>
      <c r="N153" s="54">
        <v>34</v>
      </c>
      <c r="O153" s="54">
        <v>46</v>
      </c>
      <c r="P153" s="54">
        <v>4</v>
      </c>
      <c r="Q153" s="54">
        <v>1</v>
      </c>
      <c r="R153" s="54">
        <v>0</v>
      </c>
      <c r="S153" s="54">
        <v>0</v>
      </c>
      <c r="T153" s="54">
        <v>1</v>
      </c>
      <c r="U153" s="54">
        <v>0</v>
      </c>
      <c r="V153" s="54">
        <v>0</v>
      </c>
      <c r="W153" s="54">
        <f t="shared" si="126"/>
        <v>0.14862846526538195</v>
      </c>
      <c r="X153" s="54">
        <f t="shared" si="127"/>
        <v>3.7157116316345488E-2</v>
      </c>
      <c r="Y153" s="54">
        <f t="shared" si="128"/>
        <v>0</v>
      </c>
      <c r="Z153" s="54">
        <f t="shared" si="129"/>
        <v>0</v>
      </c>
      <c r="AA153" s="54">
        <f t="shared" si="130"/>
        <v>0</v>
      </c>
    </row>
    <row r="154" spans="1:28" x14ac:dyDescent="0.25">
      <c r="A154" s="58">
        <v>42016</v>
      </c>
      <c r="B154" s="55" t="s">
        <v>47</v>
      </c>
      <c r="C154" s="58">
        <v>42016</v>
      </c>
      <c r="D154" s="55" t="s">
        <v>54</v>
      </c>
      <c r="E154" s="60">
        <v>7.5</v>
      </c>
      <c r="F154" s="56">
        <v>3.05</v>
      </c>
      <c r="G154" s="56">
        <v>3.35</v>
      </c>
      <c r="H154" s="62">
        <v>1443</v>
      </c>
      <c r="I154" s="62">
        <v>1591</v>
      </c>
      <c r="J154" s="56">
        <f t="shared" si="110"/>
        <v>15.800668787211483</v>
      </c>
      <c r="K154" s="62">
        <v>7190</v>
      </c>
      <c r="L154" s="54">
        <v>50</v>
      </c>
      <c r="M154" s="56">
        <v>36</v>
      </c>
      <c r="N154" s="54">
        <v>35</v>
      </c>
      <c r="O154" s="54">
        <v>44</v>
      </c>
      <c r="P154" s="54">
        <v>3</v>
      </c>
      <c r="Q154" s="54">
        <v>0</v>
      </c>
      <c r="R154" s="54">
        <v>0</v>
      </c>
      <c r="S154" s="54">
        <v>0</v>
      </c>
      <c r="T154" s="54">
        <v>0</v>
      </c>
      <c r="U154" s="54">
        <v>0</v>
      </c>
      <c r="V154" s="54">
        <v>0</v>
      </c>
      <c r="W154" s="54">
        <f t="shared" si="126"/>
        <v>0.18986538104185163</v>
      </c>
      <c r="X154" s="54">
        <f t="shared" si="127"/>
        <v>0</v>
      </c>
      <c r="Y154" s="54">
        <f t="shared" si="128"/>
        <v>0</v>
      </c>
      <c r="Z154" s="54">
        <f t="shared" si="129"/>
        <v>0</v>
      </c>
      <c r="AA154" s="54">
        <f t="shared" si="130"/>
        <v>0</v>
      </c>
    </row>
    <row r="155" spans="1:28" x14ac:dyDescent="0.25">
      <c r="A155" s="58">
        <v>42016</v>
      </c>
      <c r="B155" s="55" t="s">
        <v>54</v>
      </c>
      <c r="C155" s="58">
        <v>42017</v>
      </c>
      <c r="D155" s="55" t="s">
        <v>53</v>
      </c>
      <c r="E155" s="60">
        <v>16.25</v>
      </c>
      <c r="F155" s="56">
        <v>2.95</v>
      </c>
      <c r="G155" s="56">
        <v>3.24</v>
      </c>
      <c r="H155" s="62">
        <v>3042</v>
      </c>
      <c r="I155" s="62">
        <v>3449</v>
      </c>
      <c r="J155" s="56">
        <f t="shared" si="110"/>
        <v>34.928210225291195</v>
      </c>
      <c r="K155" s="62">
        <v>7100</v>
      </c>
      <c r="L155" s="54">
        <v>48</v>
      </c>
      <c r="M155" s="56">
        <v>23.05</v>
      </c>
      <c r="N155" s="54">
        <v>33</v>
      </c>
      <c r="O155" s="54">
        <v>53</v>
      </c>
      <c r="P155" s="54">
        <v>15</v>
      </c>
      <c r="Q155" s="54">
        <v>4</v>
      </c>
      <c r="R155" s="54">
        <v>0</v>
      </c>
      <c r="S155" s="54">
        <v>0</v>
      </c>
      <c r="T155" s="54">
        <v>0</v>
      </c>
      <c r="U155" s="54">
        <v>0</v>
      </c>
      <c r="V155" s="54">
        <v>5</v>
      </c>
      <c r="W155" s="54">
        <f t="shared" si="126"/>
        <v>0.42945229381202699</v>
      </c>
      <c r="X155" s="54">
        <f t="shared" si="127"/>
        <v>0.11452061168320719</v>
      </c>
      <c r="Y155" s="54">
        <f t="shared" si="128"/>
        <v>0</v>
      </c>
      <c r="Z155" s="54">
        <f t="shared" si="129"/>
        <v>0</v>
      </c>
      <c r="AA155" s="54">
        <f t="shared" si="130"/>
        <v>0</v>
      </c>
    </row>
    <row r="156" spans="1:28" x14ac:dyDescent="0.25">
      <c r="A156" s="58">
        <v>42017</v>
      </c>
      <c r="B156" s="55" t="s">
        <v>47</v>
      </c>
      <c r="C156" s="58">
        <v>42017</v>
      </c>
      <c r="D156" s="55" t="s">
        <v>54</v>
      </c>
      <c r="E156" s="60">
        <v>7.5</v>
      </c>
      <c r="F156" s="56">
        <v>3.05</v>
      </c>
      <c r="G156" s="56">
        <v>3.37</v>
      </c>
      <c r="H156" s="62">
        <v>1432</v>
      </c>
      <c r="I156" s="62">
        <v>1612</v>
      </c>
      <c r="J156" s="56">
        <f t="shared" si="110"/>
        <v>15.797441260884371</v>
      </c>
      <c r="K156" s="62">
        <v>6950</v>
      </c>
      <c r="L156" s="54">
        <v>50</v>
      </c>
      <c r="M156" s="56">
        <v>21.8</v>
      </c>
      <c r="N156" s="54">
        <v>43</v>
      </c>
      <c r="O156" s="54">
        <v>95</v>
      </c>
      <c r="P156" s="54">
        <v>1</v>
      </c>
      <c r="Q156" s="54">
        <v>2</v>
      </c>
      <c r="R156" s="54">
        <v>2</v>
      </c>
      <c r="S156" s="54">
        <v>0</v>
      </c>
      <c r="T156" s="54">
        <v>0</v>
      </c>
      <c r="U156" s="54">
        <v>0</v>
      </c>
      <c r="V156" s="54">
        <v>0</v>
      </c>
      <c r="W156" s="54">
        <f t="shared" si="126"/>
        <v>6.3301390616724351E-2</v>
      </c>
      <c r="X156" s="54">
        <f t="shared" si="127"/>
        <v>0.1266027812334487</v>
      </c>
      <c r="Y156" s="54">
        <f t="shared" si="128"/>
        <v>0.1266027812334487</v>
      </c>
      <c r="Z156" s="54">
        <f t="shared" si="129"/>
        <v>0</v>
      </c>
      <c r="AA156" s="54">
        <f t="shared" si="130"/>
        <v>0</v>
      </c>
    </row>
    <row r="157" spans="1:28" x14ac:dyDescent="0.25">
      <c r="A157" s="58">
        <v>42017</v>
      </c>
      <c r="B157" s="55" t="s">
        <v>54</v>
      </c>
      <c r="C157" s="58">
        <v>42018</v>
      </c>
      <c r="D157" s="55" t="s">
        <v>46</v>
      </c>
      <c r="E157" s="60">
        <v>16</v>
      </c>
      <c r="F157" s="56">
        <v>3.05</v>
      </c>
      <c r="G157" s="56">
        <v>3.45</v>
      </c>
      <c r="H157" s="62">
        <v>2809</v>
      </c>
      <c r="I157" s="62">
        <v>3106</v>
      </c>
      <c r="J157" s="56">
        <f t="shared" si="110"/>
        <v>30.354557693830678</v>
      </c>
      <c r="K157" s="62">
        <v>6940</v>
      </c>
      <c r="L157" s="54">
        <v>48</v>
      </c>
      <c r="M157" s="56">
        <v>23.1</v>
      </c>
      <c r="N157" s="54">
        <v>35</v>
      </c>
      <c r="O157" s="54">
        <v>120</v>
      </c>
      <c r="P157" s="54">
        <v>4</v>
      </c>
      <c r="Q157" s="54">
        <v>0</v>
      </c>
      <c r="R157" s="54">
        <v>1</v>
      </c>
      <c r="S157" s="54">
        <v>0</v>
      </c>
      <c r="T157" s="54">
        <v>0</v>
      </c>
      <c r="U157" s="54">
        <v>0</v>
      </c>
      <c r="V157" s="54">
        <v>0</v>
      </c>
      <c r="W157" s="54">
        <f t="shared" si="126"/>
        <v>0.13177592769908711</v>
      </c>
      <c r="X157" s="54">
        <f t="shared" si="127"/>
        <v>0</v>
      </c>
      <c r="Y157" s="54">
        <f t="shared" si="128"/>
        <v>3.2943981924771777E-2</v>
      </c>
      <c r="Z157" s="54">
        <f t="shared" si="129"/>
        <v>0</v>
      </c>
      <c r="AA157" s="54">
        <f t="shared" si="130"/>
        <v>0</v>
      </c>
    </row>
    <row r="158" spans="1:28" x14ac:dyDescent="0.25">
      <c r="A158" s="58">
        <v>42018</v>
      </c>
      <c r="B158" s="55" t="s">
        <v>47</v>
      </c>
      <c r="C158" s="58">
        <v>42018</v>
      </c>
      <c r="D158" s="55" t="s">
        <v>52</v>
      </c>
      <c r="E158" s="60">
        <v>7</v>
      </c>
      <c r="F158" s="56">
        <v>2.73</v>
      </c>
      <c r="G158" s="56">
        <v>3.11</v>
      </c>
      <c r="H158" s="62">
        <v>1303</v>
      </c>
      <c r="I158" s="62">
        <v>1453</v>
      </c>
      <c r="J158" s="56">
        <f t="shared" si="110"/>
        <v>15.741532493944071</v>
      </c>
      <c r="K158" s="62">
        <v>6910</v>
      </c>
      <c r="L158" s="54">
        <v>49</v>
      </c>
      <c r="M158" s="56">
        <v>19.5</v>
      </c>
      <c r="N158" s="54"/>
      <c r="O158" s="54"/>
      <c r="P158" s="54">
        <v>0</v>
      </c>
      <c r="Q158" s="54">
        <v>0</v>
      </c>
      <c r="R158" s="54">
        <v>0</v>
      </c>
      <c r="S158" s="54">
        <v>0</v>
      </c>
      <c r="T158" s="54">
        <v>0</v>
      </c>
      <c r="U158" s="54">
        <v>0</v>
      </c>
      <c r="V158" s="54">
        <v>0</v>
      </c>
      <c r="W158" s="54">
        <f t="shared" si="126"/>
        <v>0</v>
      </c>
      <c r="X158" s="54">
        <f t="shared" si="127"/>
        <v>0</v>
      </c>
      <c r="Y158" s="54">
        <f t="shared" si="128"/>
        <v>0</v>
      </c>
      <c r="Z158" s="54">
        <f t="shared" si="129"/>
        <v>0</v>
      </c>
      <c r="AA158" s="54">
        <f t="shared" si="130"/>
        <v>0</v>
      </c>
    </row>
    <row r="159" spans="1:28" x14ac:dyDescent="0.25">
      <c r="A159" s="58">
        <v>42018</v>
      </c>
      <c r="B159" s="55" t="s">
        <v>54</v>
      </c>
      <c r="C159" s="58">
        <v>42019</v>
      </c>
      <c r="D159" s="55" t="s">
        <v>53</v>
      </c>
      <c r="E159" s="60">
        <v>16.25</v>
      </c>
      <c r="F159" s="56">
        <v>2.8</v>
      </c>
      <c r="G159" s="56">
        <v>3.1</v>
      </c>
      <c r="H159" s="62">
        <v>2766</v>
      </c>
      <c r="I159" s="62">
        <v>2875</v>
      </c>
      <c r="J159" s="56">
        <f t="shared" si="110"/>
        <v>31.92127496159754</v>
      </c>
      <c r="K159" s="62">
        <v>6840</v>
      </c>
      <c r="L159" s="54">
        <v>48</v>
      </c>
      <c r="M159" s="56">
        <v>20.350000000000001</v>
      </c>
      <c r="N159" s="54">
        <v>37</v>
      </c>
      <c r="O159" s="54">
        <v>52</v>
      </c>
      <c r="P159" s="54">
        <v>6</v>
      </c>
      <c r="Q159" s="54">
        <v>2</v>
      </c>
      <c r="R159" s="54">
        <v>0</v>
      </c>
      <c r="S159" s="54">
        <v>0</v>
      </c>
      <c r="T159" s="54">
        <v>0</v>
      </c>
      <c r="U159" s="54">
        <v>0</v>
      </c>
      <c r="V159" s="54">
        <v>1</v>
      </c>
      <c r="W159" s="54">
        <f t="shared" ref="W159" si="131">P159/J159</f>
        <v>0.18796241714086356</v>
      </c>
      <c r="X159" s="54">
        <f t="shared" ref="X159" si="132">Q159/J159</f>
        <v>6.2654139046954521E-2</v>
      </c>
      <c r="Y159" s="54">
        <f t="shared" ref="Y159" si="133">R159/J159</f>
        <v>0</v>
      </c>
      <c r="Z159" s="54">
        <f t="shared" ref="Z159" si="134">S159/J159</f>
        <v>0</v>
      </c>
      <c r="AA159" s="54">
        <f t="shared" ref="AA159" si="135">U159/J159</f>
        <v>0</v>
      </c>
    </row>
    <row r="160" spans="1:28" x14ac:dyDescent="0.25">
      <c r="A160" s="58">
        <v>42019</v>
      </c>
      <c r="B160" s="55" t="s">
        <v>47</v>
      </c>
      <c r="C160" s="58">
        <v>42019</v>
      </c>
      <c r="D160" s="55" t="s">
        <v>54</v>
      </c>
      <c r="E160" s="60">
        <v>7.5</v>
      </c>
      <c r="F160" s="56">
        <v>2.85</v>
      </c>
      <c r="G160" s="56">
        <v>3.2</v>
      </c>
      <c r="H160" s="62">
        <v>1232</v>
      </c>
      <c r="I160" s="62" t="s">
        <v>32</v>
      </c>
      <c r="J160" s="56" t="s">
        <v>32</v>
      </c>
      <c r="K160" s="62">
        <v>6810</v>
      </c>
      <c r="L160" s="54">
        <v>49</v>
      </c>
      <c r="M160" s="56">
        <v>18.7</v>
      </c>
      <c r="N160" s="54">
        <v>53</v>
      </c>
      <c r="O160" s="54">
        <v>53</v>
      </c>
      <c r="P160" s="54">
        <v>0</v>
      </c>
      <c r="Q160" s="54">
        <v>1</v>
      </c>
      <c r="R160" s="54">
        <v>0</v>
      </c>
      <c r="S160" s="54">
        <v>0</v>
      </c>
      <c r="T160" s="54">
        <v>0</v>
      </c>
      <c r="U160" s="54">
        <v>0</v>
      </c>
      <c r="V160" s="54">
        <v>0</v>
      </c>
      <c r="W160" s="54">
        <v>0</v>
      </c>
      <c r="X160" s="54" t="s">
        <v>32</v>
      </c>
      <c r="Y160" s="54">
        <v>0</v>
      </c>
      <c r="Z160" s="54">
        <v>0</v>
      </c>
      <c r="AA160" s="54">
        <v>0</v>
      </c>
      <c r="AB160" t="s">
        <v>83</v>
      </c>
    </row>
    <row r="161" spans="1:27" x14ac:dyDescent="0.25">
      <c r="A161" s="58">
        <v>42019</v>
      </c>
      <c r="B161" s="55" t="s">
        <v>76</v>
      </c>
      <c r="C161" s="58">
        <v>42020</v>
      </c>
      <c r="D161" s="55" t="s">
        <v>46</v>
      </c>
      <c r="E161" s="60">
        <v>15.75</v>
      </c>
      <c r="F161" s="56">
        <v>2.8</v>
      </c>
      <c r="G161" s="56">
        <v>3.06</v>
      </c>
      <c r="H161" s="62">
        <v>2652</v>
      </c>
      <c r="I161" s="62">
        <v>2947</v>
      </c>
      <c r="J161" s="56">
        <f t="shared" si="110"/>
        <v>31.836912542794895</v>
      </c>
      <c r="K161" s="62">
        <v>6760</v>
      </c>
      <c r="L161" s="54">
        <v>47</v>
      </c>
      <c r="M161" s="56">
        <v>17.05</v>
      </c>
      <c r="N161" s="54">
        <v>34</v>
      </c>
      <c r="O161" s="54">
        <v>48</v>
      </c>
      <c r="P161" s="54">
        <v>4</v>
      </c>
      <c r="Q161" s="54">
        <v>1</v>
      </c>
      <c r="R161" s="54">
        <v>0</v>
      </c>
      <c r="S161" s="54">
        <v>0</v>
      </c>
      <c r="T161" s="54">
        <v>0</v>
      </c>
      <c r="U161" s="54">
        <v>0</v>
      </c>
      <c r="V161" s="54">
        <v>0</v>
      </c>
      <c r="W161" s="54">
        <f t="shared" ref="W161:W171" si="136">P161/J161</f>
        <v>0.12564032377898565</v>
      </c>
      <c r="X161" s="54">
        <f t="shared" ref="X161:X171" si="137">Q161/J161</f>
        <v>3.1410080944746413E-2</v>
      </c>
      <c r="Y161" s="54">
        <f t="shared" ref="Y161:Y171" si="138">R161/J161</f>
        <v>0</v>
      </c>
      <c r="Z161" s="54">
        <f t="shared" ref="Z161:Z171" si="139">S161/J161</f>
        <v>0</v>
      </c>
      <c r="AA161" s="54">
        <f t="shared" ref="AA161:AA171" si="140">U161/J161</f>
        <v>0</v>
      </c>
    </row>
    <row r="162" spans="1:27" x14ac:dyDescent="0.25">
      <c r="A162" s="58">
        <v>42020</v>
      </c>
      <c r="B162" s="55" t="s">
        <v>56</v>
      </c>
      <c r="C162" s="58">
        <v>42020</v>
      </c>
      <c r="D162" s="55" t="s">
        <v>54</v>
      </c>
      <c r="E162" s="60">
        <v>7.25</v>
      </c>
      <c r="F162" s="56">
        <v>2.8</v>
      </c>
      <c r="G162" s="56">
        <v>3.2</v>
      </c>
      <c r="H162" s="62">
        <v>1279</v>
      </c>
      <c r="I162" s="62">
        <v>1517</v>
      </c>
      <c r="J162" s="56">
        <f t="shared" si="110"/>
        <v>15.514136904761905</v>
      </c>
      <c r="K162" s="62">
        <v>6720</v>
      </c>
      <c r="L162" s="54">
        <v>48</v>
      </c>
      <c r="M162" s="56">
        <v>16.149999999999999</v>
      </c>
      <c r="N162" s="54">
        <v>35</v>
      </c>
      <c r="O162" s="54">
        <v>49</v>
      </c>
      <c r="P162" s="54">
        <v>2</v>
      </c>
      <c r="Q162" s="54">
        <v>1</v>
      </c>
      <c r="R162" s="54">
        <v>0</v>
      </c>
      <c r="S162" s="54">
        <v>0</v>
      </c>
      <c r="T162" s="54">
        <v>0</v>
      </c>
      <c r="U162" s="54">
        <v>0</v>
      </c>
      <c r="V162" s="54">
        <v>0</v>
      </c>
      <c r="W162" s="54">
        <f t="shared" si="136"/>
        <v>0.12891468035106229</v>
      </c>
      <c r="X162" s="54">
        <f t="shared" si="137"/>
        <v>6.4457340175531147E-2</v>
      </c>
      <c r="Y162" s="54">
        <f t="shared" si="138"/>
        <v>0</v>
      </c>
      <c r="Z162" s="54">
        <f t="shared" si="139"/>
        <v>0</v>
      </c>
      <c r="AA162" s="54">
        <f t="shared" si="140"/>
        <v>0</v>
      </c>
    </row>
    <row r="163" spans="1:27" x14ac:dyDescent="0.25">
      <c r="A163" s="58">
        <v>42020</v>
      </c>
      <c r="B163" s="55" t="s">
        <v>65</v>
      </c>
      <c r="C163" s="58">
        <v>42021</v>
      </c>
      <c r="D163" s="55" t="s">
        <v>47</v>
      </c>
      <c r="E163" s="60">
        <v>16</v>
      </c>
      <c r="F163" s="56">
        <v>2.6</v>
      </c>
      <c r="G163" s="56">
        <v>3.2</v>
      </c>
      <c r="H163" s="62">
        <v>2834</v>
      </c>
      <c r="I163" s="62">
        <v>3320</v>
      </c>
      <c r="J163" s="56">
        <f t="shared" si="110"/>
        <v>35.458333333333336</v>
      </c>
      <c r="K163" s="62">
        <v>6690</v>
      </c>
      <c r="L163" s="54">
        <v>48</v>
      </c>
      <c r="M163" s="56">
        <v>21.25</v>
      </c>
      <c r="N163" s="54">
        <v>33</v>
      </c>
      <c r="O163" s="54">
        <v>42</v>
      </c>
      <c r="P163" s="54">
        <v>8</v>
      </c>
      <c r="Q163" s="54">
        <v>0</v>
      </c>
      <c r="R163" s="54">
        <v>0</v>
      </c>
      <c r="S163" s="54">
        <v>0</v>
      </c>
      <c r="T163" s="54">
        <v>0</v>
      </c>
      <c r="U163" s="54">
        <v>0</v>
      </c>
      <c r="V163" s="54">
        <v>0</v>
      </c>
      <c r="W163" s="54">
        <f t="shared" si="136"/>
        <v>0.22561692126909516</v>
      </c>
      <c r="X163" s="54">
        <f t="shared" si="137"/>
        <v>0</v>
      </c>
      <c r="Y163" s="54">
        <f t="shared" si="138"/>
        <v>0</v>
      </c>
      <c r="Z163" s="54">
        <f t="shared" si="139"/>
        <v>0</v>
      </c>
      <c r="AA163" s="54">
        <f t="shared" si="140"/>
        <v>0</v>
      </c>
    </row>
    <row r="164" spans="1:27" x14ac:dyDescent="0.25">
      <c r="A164" s="58">
        <v>42021</v>
      </c>
      <c r="B164" s="55" t="s">
        <v>68</v>
      </c>
      <c r="C164" s="58">
        <v>42021</v>
      </c>
      <c r="D164" s="55" t="s">
        <v>54</v>
      </c>
      <c r="E164" s="60">
        <v>7</v>
      </c>
      <c r="F164" s="56">
        <v>2.65</v>
      </c>
      <c r="G164" s="56">
        <v>3.15</v>
      </c>
      <c r="H164" s="62">
        <v>1011</v>
      </c>
      <c r="I164" s="62">
        <v>1171</v>
      </c>
      <c r="J164" s="56">
        <f t="shared" si="110"/>
        <v>12.554257761804932</v>
      </c>
      <c r="K164" s="62">
        <v>6670</v>
      </c>
      <c r="L164" s="54">
        <v>48</v>
      </c>
      <c r="M164" s="56">
        <v>23</v>
      </c>
      <c r="N164" s="54">
        <v>37</v>
      </c>
      <c r="O164" s="54">
        <v>46</v>
      </c>
      <c r="P164" s="54">
        <v>2</v>
      </c>
      <c r="Q164" s="54">
        <v>1</v>
      </c>
      <c r="R164" s="54">
        <v>0</v>
      </c>
      <c r="S164" s="54">
        <v>0</v>
      </c>
      <c r="T164" s="54">
        <v>0</v>
      </c>
      <c r="U164" s="54">
        <v>0</v>
      </c>
      <c r="V164" s="54">
        <v>0</v>
      </c>
      <c r="W164" s="54">
        <f t="shared" si="136"/>
        <v>0.15930850217882248</v>
      </c>
      <c r="X164" s="54">
        <f t="shared" si="137"/>
        <v>7.9654251089411238E-2</v>
      </c>
      <c r="Y164" s="54">
        <f t="shared" si="138"/>
        <v>0</v>
      </c>
      <c r="Z164" s="54">
        <f t="shared" si="139"/>
        <v>0</v>
      </c>
      <c r="AA164" s="54">
        <f t="shared" si="140"/>
        <v>0</v>
      </c>
    </row>
    <row r="165" spans="1:27" x14ac:dyDescent="0.25">
      <c r="A165" s="58">
        <v>42021</v>
      </c>
      <c r="B165" s="55" t="s">
        <v>54</v>
      </c>
      <c r="C165" s="58">
        <v>42022</v>
      </c>
      <c r="D165" s="55" t="s">
        <v>56</v>
      </c>
      <c r="E165" s="60">
        <v>16.75</v>
      </c>
      <c r="F165" s="56">
        <v>2.5499999999999998</v>
      </c>
      <c r="G165" s="56">
        <v>3.13</v>
      </c>
      <c r="H165" s="62">
        <v>2701</v>
      </c>
      <c r="I165" s="62">
        <v>3129</v>
      </c>
      <c r="J165" s="56">
        <f t="shared" si="110"/>
        <v>34.314936624276974</v>
      </c>
      <c r="K165" s="62">
        <v>6670</v>
      </c>
      <c r="L165" s="54">
        <v>48</v>
      </c>
      <c r="M165" s="56">
        <v>17.8</v>
      </c>
      <c r="N165" s="54">
        <v>32</v>
      </c>
      <c r="O165" s="54">
        <v>97</v>
      </c>
      <c r="P165" s="54">
        <v>4</v>
      </c>
      <c r="Q165" s="54">
        <v>0</v>
      </c>
      <c r="R165" s="54">
        <v>1</v>
      </c>
      <c r="S165" s="54">
        <v>0</v>
      </c>
      <c r="T165" s="54">
        <v>0</v>
      </c>
      <c r="U165" s="54">
        <v>0</v>
      </c>
      <c r="V165" s="54">
        <v>0</v>
      </c>
      <c r="W165" s="54">
        <f t="shared" si="136"/>
        <v>0.11656731422228821</v>
      </c>
      <c r="X165" s="54">
        <f t="shared" si="137"/>
        <v>0</v>
      </c>
      <c r="Y165" s="54">
        <f t="shared" si="138"/>
        <v>2.9141828555572052E-2</v>
      </c>
      <c r="Z165" s="54">
        <f t="shared" si="139"/>
        <v>0</v>
      </c>
      <c r="AA165" s="54">
        <f t="shared" si="140"/>
        <v>0</v>
      </c>
    </row>
    <row r="166" spans="1:27" x14ac:dyDescent="0.25">
      <c r="A166" s="58">
        <v>42022</v>
      </c>
      <c r="B166" s="55" t="s">
        <v>51</v>
      </c>
      <c r="C166" s="58">
        <v>42022</v>
      </c>
      <c r="D166" s="55" t="s">
        <v>54</v>
      </c>
      <c r="E166" s="60">
        <v>7.25</v>
      </c>
      <c r="F166" s="56">
        <v>2.66</v>
      </c>
      <c r="G166" s="56">
        <v>2.96</v>
      </c>
      <c r="H166" s="62">
        <v>996</v>
      </c>
      <c r="I166" s="62">
        <v>1160</v>
      </c>
      <c r="J166" s="56">
        <f t="shared" si="110"/>
        <v>12.772133035290929</v>
      </c>
      <c r="K166" s="62">
        <v>6680</v>
      </c>
      <c r="L166" s="54">
        <v>48</v>
      </c>
      <c r="M166" s="56">
        <v>26.65</v>
      </c>
      <c r="N166" s="54">
        <v>42</v>
      </c>
      <c r="O166" s="54">
        <v>50</v>
      </c>
      <c r="P166" s="54">
        <v>1</v>
      </c>
      <c r="Q166" s="54">
        <v>3</v>
      </c>
      <c r="R166" s="54">
        <v>0</v>
      </c>
      <c r="S166" s="54">
        <v>0</v>
      </c>
      <c r="T166" s="54">
        <v>0</v>
      </c>
      <c r="U166" s="54">
        <v>0</v>
      </c>
      <c r="V166" s="54">
        <v>0</v>
      </c>
      <c r="W166" s="54">
        <f t="shared" si="136"/>
        <v>7.8295457558802475E-2</v>
      </c>
      <c r="X166" s="54">
        <f t="shared" si="137"/>
        <v>0.23488637267640741</v>
      </c>
      <c r="Y166" s="54">
        <f t="shared" si="138"/>
        <v>0</v>
      </c>
      <c r="Z166" s="54">
        <f t="shared" si="139"/>
        <v>0</v>
      </c>
      <c r="AA166" s="54">
        <f t="shared" si="140"/>
        <v>0</v>
      </c>
    </row>
    <row r="167" spans="1:27" x14ac:dyDescent="0.25">
      <c r="A167" s="58">
        <v>42022</v>
      </c>
      <c r="B167" s="55" t="s">
        <v>76</v>
      </c>
      <c r="C167" s="58">
        <v>42023</v>
      </c>
      <c r="D167" s="55" t="s">
        <v>62</v>
      </c>
      <c r="E167" s="60">
        <v>15.5</v>
      </c>
      <c r="F167" s="56">
        <v>2.4900000000000002</v>
      </c>
      <c r="G167" s="56">
        <v>3.17</v>
      </c>
      <c r="H167" s="62">
        <v>2608</v>
      </c>
      <c r="I167" s="62">
        <v>3075</v>
      </c>
      <c r="J167" s="56">
        <f t="shared" si="110"/>
        <v>33.623685066237613</v>
      </c>
      <c r="K167" s="62">
        <v>6670</v>
      </c>
      <c r="L167" s="54">
        <v>48</v>
      </c>
      <c r="M167" s="56">
        <v>23.05</v>
      </c>
      <c r="N167" s="54">
        <v>34</v>
      </c>
      <c r="O167" s="54">
        <v>115</v>
      </c>
      <c r="P167" s="54">
        <v>6</v>
      </c>
      <c r="Q167" s="54">
        <v>0</v>
      </c>
      <c r="R167" s="54">
        <v>1</v>
      </c>
      <c r="S167" s="54">
        <v>0</v>
      </c>
      <c r="T167" s="54">
        <v>0</v>
      </c>
      <c r="U167" s="54">
        <v>0</v>
      </c>
      <c r="V167" s="54">
        <v>0</v>
      </c>
      <c r="W167" s="54">
        <f t="shared" si="136"/>
        <v>0.17844563997611168</v>
      </c>
      <c r="X167" s="54">
        <f t="shared" si="137"/>
        <v>0</v>
      </c>
      <c r="Y167" s="54">
        <f t="shared" si="138"/>
        <v>2.9740939996018616E-2</v>
      </c>
      <c r="Z167" s="54">
        <f t="shared" si="139"/>
        <v>0</v>
      </c>
      <c r="AA167" s="54">
        <f t="shared" si="140"/>
        <v>0</v>
      </c>
    </row>
    <row r="168" spans="1:27" x14ac:dyDescent="0.25">
      <c r="A168" s="58">
        <v>42023</v>
      </c>
      <c r="B168" s="55" t="s">
        <v>46</v>
      </c>
      <c r="C168" s="58">
        <v>42023</v>
      </c>
      <c r="D168" s="55" t="s">
        <v>64</v>
      </c>
      <c r="E168" s="60">
        <v>8.75</v>
      </c>
      <c r="F168" s="56">
        <v>2.7</v>
      </c>
      <c r="G168" s="56">
        <v>3.1</v>
      </c>
      <c r="H168" s="62">
        <v>1462</v>
      </c>
      <c r="I168" s="62">
        <v>1708</v>
      </c>
      <c r="J168" s="56">
        <f t="shared" si="110"/>
        <v>18.207487056949422</v>
      </c>
      <c r="K168" s="62">
        <v>6630</v>
      </c>
      <c r="L168" s="54">
        <v>50</v>
      </c>
      <c r="M168" s="56">
        <v>18.350000000000001</v>
      </c>
      <c r="N168" s="54"/>
      <c r="O168" s="54"/>
      <c r="P168" s="54">
        <v>0</v>
      </c>
      <c r="Q168" s="54">
        <v>0</v>
      </c>
      <c r="R168" s="54">
        <v>0</v>
      </c>
      <c r="S168" s="54">
        <v>0</v>
      </c>
      <c r="T168" s="54">
        <v>0</v>
      </c>
      <c r="U168" s="54">
        <v>0</v>
      </c>
      <c r="V168" s="54">
        <v>0</v>
      </c>
      <c r="W168" s="54">
        <f t="shared" si="136"/>
        <v>0</v>
      </c>
      <c r="X168" s="54">
        <f t="shared" si="137"/>
        <v>0</v>
      </c>
      <c r="Y168" s="54">
        <f t="shared" si="138"/>
        <v>0</v>
      </c>
      <c r="Z168" s="54">
        <f t="shared" si="139"/>
        <v>0</v>
      </c>
      <c r="AA168" s="54">
        <f t="shared" si="140"/>
        <v>0</v>
      </c>
    </row>
    <row r="169" spans="1:27" x14ac:dyDescent="0.25">
      <c r="A169" s="58">
        <v>42023</v>
      </c>
      <c r="B169" s="55" t="s">
        <v>57</v>
      </c>
      <c r="C169" s="58">
        <v>42024</v>
      </c>
      <c r="D169" s="55" t="s">
        <v>46</v>
      </c>
      <c r="E169" s="60">
        <v>15</v>
      </c>
      <c r="F169" s="56">
        <v>2.75</v>
      </c>
      <c r="G169" s="56">
        <v>3.15</v>
      </c>
      <c r="H169" s="62">
        <v>2500</v>
      </c>
      <c r="I169" s="62">
        <v>2928</v>
      </c>
      <c r="J169" s="56">
        <f t="shared" si="110"/>
        <v>30.643578643578643</v>
      </c>
      <c r="K169" s="62">
        <v>6680</v>
      </c>
      <c r="L169" s="54">
        <v>49</v>
      </c>
      <c r="M169" s="56">
        <v>18.399999999999999</v>
      </c>
      <c r="N169" s="54">
        <v>31</v>
      </c>
      <c r="O169" s="54">
        <v>50</v>
      </c>
      <c r="P169" s="54">
        <v>5</v>
      </c>
      <c r="Q169" s="54">
        <v>2</v>
      </c>
      <c r="R169" s="54">
        <v>0</v>
      </c>
      <c r="S169" s="54">
        <v>0</v>
      </c>
      <c r="T169" s="54">
        <v>0</v>
      </c>
      <c r="U169" s="54">
        <v>0</v>
      </c>
      <c r="V169" s="54">
        <v>1</v>
      </c>
      <c r="W169" s="54">
        <f t="shared" si="136"/>
        <v>0.16316632134111886</v>
      </c>
      <c r="X169" s="54">
        <f t="shared" si="137"/>
        <v>6.5266528536447543E-2</v>
      </c>
      <c r="Y169" s="54">
        <f t="shared" si="138"/>
        <v>0</v>
      </c>
      <c r="Z169" s="54">
        <f t="shared" si="139"/>
        <v>0</v>
      </c>
      <c r="AA169" s="54">
        <f t="shared" si="140"/>
        <v>0</v>
      </c>
    </row>
    <row r="170" spans="1:27" x14ac:dyDescent="0.25">
      <c r="A170" s="58">
        <v>42024</v>
      </c>
      <c r="B170" s="55" t="s">
        <v>47</v>
      </c>
      <c r="C170" s="58">
        <v>42024</v>
      </c>
      <c r="D170" s="55" t="s">
        <v>54</v>
      </c>
      <c r="E170" s="60">
        <v>7.5</v>
      </c>
      <c r="F170" s="56">
        <v>2.68</v>
      </c>
      <c r="G170" s="56">
        <v>3.1</v>
      </c>
      <c r="H170" s="62">
        <v>1251</v>
      </c>
      <c r="I170" s="62">
        <v>1514</v>
      </c>
      <c r="J170" s="56">
        <f t="shared" si="110"/>
        <v>15.919635692505214</v>
      </c>
      <c r="K170" s="62">
        <v>6640</v>
      </c>
      <c r="L170" s="54">
        <v>51</v>
      </c>
      <c r="M170" s="56">
        <v>17.95</v>
      </c>
      <c r="N170" s="54"/>
      <c r="O170" s="54"/>
      <c r="P170" s="54">
        <v>0</v>
      </c>
      <c r="Q170" s="54">
        <v>0</v>
      </c>
      <c r="R170" s="54">
        <v>0</v>
      </c>
      <c r="S170" s="54">
        <v>0</v>
      </c>
      <c r="T170" s="54">
        <v>0</v>
      </c>
      <c r="U170" s="54">
        <v>0</v>
      </c>
      <c r="V170" s="54">
        <v>1</v>
      </c>
      <c r="W170" s="54">
        <f t="shared" si="136"/>
        <v>0</v>
      </c>
      <c r="X170" s="54">
        <f t="shared" si="137"/>
        <v>0</v>
      </c>
      <c r="Y170" s="54">
        <f t="shared" si="138"/>
        <v>0</v>
      </c>
      <c r="Z170" s="54">
        <f t="shared" si="139"/>
        <v>0</v>
      </c>
      <c r="AA170" s="54">
        <f t="shared" si="140"/>
        <v>0</v>
      </c>
    </row>
    <row r="171" spans="1:27" x14ac:dyDescent="0.25">
      <c r="A171" s="58">
        <v>42024</v>
      </c>
      <c r="B171" s="55" t="s">
        <v>76</v>
      </c>
      <c r="C171" s="58">
        <v>42025</v>
      </c>
      <c r="D171" s="55" t="s">
        <v>47</v>
      </c>
      <c r="E171" s="60">
        <v>16.25</v>
      </c>
      <c r="F171" s="56">
        <v>2.8</v>
      </c>
      <c r="G171" s="56">
        <v>3</v>
      </c>
      <c r="H171" s="62">
        <v>2539</v>
      </c>
      <c r="I171" s="62">
        <v>2995</v>
      </c>
      <c r="J171" s="56">
        <f t="shared" si="110"/>
        <v>31.75198412698413</v>
      </c>
      <c r="K171" s="62">
        <v>6690</v>
      </c>
      <c r="L171" s="54">
        <v>51</v>
      </c>
      <c r="M171" s="56">
        <v>17.95</v>
      </c>
      <c r="N171" s="54">
        <v>36</v>
      </c>
      <c r="O171" s="54">
        <v>40</v>
      </c>
      <c r="P171" s="54">
        <v>2</v>
      </c>
      <c r="Q171" s="54">
        <v>0</v>
      </c>
      <c r="R171" s="54">
        <v>0</v>
      </c>
      <c r="S171" s="54">
        <v>0</v>
      </c>
      <c r="T171" s="54">
        <v>0</v>
      </c>
      <c r="U171" s="54">
        <v>0</v>
      </c>
      <c r="V171" s="54">
        <v>0</v>
      </c>
      <c r="W171" s="54">
        <f t="shared" si="136"/>
        <v>6.2988189714428544E-2</v>
      </c>
      <c r="X171" s="54">
        <f t="shared" si="137"/>
        <v>0</v>
      </c>
      <c r="Y171" s="54">
        <f t="shared" si="138"/>
        <v>0</v>
      </c>
      <c r="Z171" s="54">
        <f t="shared" si="139"/>
        <v>0</v>
      </c>
      <c r="AA171" s="54">
        <f t="shared" si="140"/>
        <v>0</v>
      </c>
    </row>
    <row r="172" spans="1:27" x14ac:dyDescent="0.25">
      <c r="A172" s="58">
        <v>42025</v>
      </c>
      <c r="B172" s="55" t="s">
        <v>56</v>
      </c>
      <c r="C172" s="58">
        <v>42025</v>
      </c>
      <c r="D172" s="55" t="s">
        <v>54</v>
      </c>
      <c r="E172" s="60">
        <v>7.25</v>
      </c>
      <c r="F172" s="56">
        <v>2.6</v>
      </c>
      <c r="G172" s="56">
        <v>3.2</v>
      </c>
      <c r="H172" s="62">
        <v>1071</v>
      </c>
      <c r="I172" s="79" t="s">
        <v>32</v>
      </c>
      <c r="J172" s="80" t="s">
        <v>32</v>
      </c>
      <c r="K172" s="62">
        <v>6640</v>
      </c>
      <c r="L172" s="54">
        <v>50</v>
      </c>
      <c r="M172" s="56">
        <v>19.75</v>
      </c>
      <c r="N172" s="54"/>
      <c r="O172" s="54"/>
      <c r="P172" s="54">
        <v>0</v>
      </c>
      <c r="Q172" s="54">
        <v>0</v>
      </c>
      <c r="R172" s="54">
        <v>0</v>
      </c>
      <c r="S172" s="54">
        <v>0</v>
      </c>
      <c r="T172" s="54">
        <v>0</v>
      </c>
      <c r="U172" s="54">
        <v>0</v>
      </c>
      <c r="V172" s="54">
        <v>0</v>
      </c>
      <c r="W172" s="54">
        <v>0</v>
      </c>
      <c r="X172" s="54">
        <v>0</v>
      </c>
      <c r="Y172" s="54">
        <v>0</v>
      </c>
      <c r="Z172" s="54">
        <v>0</v>
      </c>
      <c r="AA172" s="54">
        <v>0</v>
      </c>
    </row>
    <row r="173" spans="1:27" x14ac:dyDescent="0.25">
      <c r="A173" s="58">
        <v>42025</v>
      </c>
      <c r="B173" s="55" t="s">
        <v>57</v>
      </c>
      <c r="C173" s="58">
        <v>42026</v>
      </c>
      <c r="D173" s="55" t="s">
        <v>47</v>
      </c>
      <c r="E173" s="60">
        <v>15.5</v>
      </c>
      <c r="F173" s="56">
        <v>2.4</v>
      </c>
      <c r="G173" s="56">
        <v>2.95</v>
      </c>
      <c r="H173" s="62">
        <v>2335</v>
      </c>
      <c r="I173" s="62">
        <v>2855</v>
      </c>
      <c r="J173" s="56">
        <f t="shared" si="110"/>
        <v>32.345221280602637</v>
      </c>
      <c r="K173" s="62">
        <v>6650</v>
      </c>
      <c r="L173" s="54">
        <v>49</v>
      </c>
      <c r="M173" s="56">
        <v>15.35</v>
      </c>
      <c r="N173" s="54">
        <v>35</v>
      </c>
      <c r="O173" s="54">
        <v>53</v>
      </c>
      <c r="P173" s="54">
        <v>3</v>
      </c>
      <c r="Q173" s="54">
        <v>1</v>
      </c>
      <c r="R173" s="54">
        <v>0</v>
      </c>
      <c r="S173" s="54">
        <v>0</v>
      </c>
      <c r="T173" s="54">
        <v>0</v>
      </c>
      <c r="U173" s="54">
        <v>0</v>
      </c>
      <c r="V173" s="54">
        <v>1</v>
      </c>
      <c r="W173" s="54">
        <f t="shared" ref="W173:W195" si="141">P173/J173</f>
        <v>9.2749404122923526E-2</v>
      </c>
      <c r="X173" s="54">
        <f t="shared" ref="X173:X174" si="142">Q173/J173</f>
        <v>3.0916468040974508E-2</v>
      </c>
      <c r="Y173" s="54">
        <f t="shared" ref="Y173:Y174" si="143">R173/J173</f>
        <v>0</v>
      </c>
      <c r="Z173" s="54">
        <f t="shared" ref="Z173:Z174" si="144">S173/J173</f>
        <v>0</v>
      </c>
      <c r="AA173" s="54">
        <f t="shared" ref="AA173:AA174" si="145">U173/J173</f>
        <v>0</v>
      </c>
    </row>
    <row r="174" spans="1:27" ht="15" customHeight="1" x14ac:dyDescent="0.25">
      <c r="A174" s="58">
        <v>42026</v>
      </c>
      <c r="B174" s="55" t="s">
        <v>68</v>
      </c>
      <c r="C174" s="58">
        <v>42026</v>
      </c>
      <c r="D174" s="55" t="s">
        <v>81</v>
      </c>
      <c r="E174" s="60">
        <v>6.75</v>
      </c>
      <c r="F174" s="54">
        <v>2.5</v>
      </c>
      <c r="G174" s="56">
        <v>3</v>
      </c>
      <c r="H174" s="62">
        <v>1035</v>
      </c>
      <c r="I174" s="62">
        <v>1298</v>
      </c>
      <c r="J174" s="56">
        <f t="shared" si="110"/>
        <v>14.111111111111112</v>
      </c>
      <c r="K174" s="62">
        <v>6530</v>
      </c>
      <c r="L174" s="54">
        <v>50</v>
      </c>
      <c r="M174" s="56">
        <v>17.850000000000001</v>
      </c>
      <c r="N174" s="54"/>
      <c r="O174" s="54"/>
      <c r="P174" s="54">
        <v>0</v>
      </c>
      <c r="Q174" s="54">
        <v>0</v>
      </c>
      <c r="R174" s="54">
        <v>0</v>
      </c>
      <c r="S174" s="54">
        <v>0</v>
      </c>
      <c r="T174" s="54">
        <v>0</v>
      </c>
      <c r="U174" s="54">
        <v>0</v>
      </c>
      <c r="V174" s="54">
        <v>0</v>
      </c>
      <c r="W174" s="54">
        <v>0</v>
      </c>
      <c r="X174" s="54">
        <f t="shared" si="142"/>
        <v>0</v>
      </c>
      <c r="Y174" s="54">
        <f t="shared" si="143"/>
        <v>0</v>
      </c>
      <c r="Z174" s="54">
        <f t="shared" si="144"/>
        <v>0</v>
      </c>
      <c r="AA174" s="54">
        <f t="shared" si="145"/>
        <v>0</v>
      </c>
    </row>
    <row r="175" spans="1:27" x14ac:dyDescent="0.25">
      <c r="A175" s="58">
        <v>42026</v>
      </c>
      <c r="B175" s="55" t="s">
        <v>54</v>
      </c>
      <c r="C175" s="58">
        <v>42027</v>
      </c>
      <c r="D175" s="55" t="s">
        <v>53</v>
      </c>
      <c r="E175" s="60">
        <v>16.25</v>
      </c>
      <c r="F175" s="56">
        <v>2.5</v>
      </c>
      <c r="G175" s="56">
        <v>3</v>
      </c>
      <c r="H175" s="62">
        <v>2580</v>
      </c>
      <c r="I175" s="62">
        <v>2965</v>
      </c>
      <c r="J175" s="56">
        <f t="shared" si="110"/>
        <v>33.672222222222224</v>
      </c>
      <c r="K175" s="62">
        <v>6440</v>
      </c>
      <c r="L175" s="54">
        <v>50</v>
      </c>
      <c r="M175" s="56">
        <v>17.25</v>
      </c>
      <c r="N175" s="54">
        <v>38</v>
      </c>
      <c r="O175" s="54">
        <v>87</v>
      </c>
      <c r="P175" s="54">
        <v>1</v>
      </c>
      <c r="Q175" s="54">
        <v>0</v>
      </c>
      <c r="R175" s="54">
        <v>1</v>
      </c>
      <c r="S175" s="54">
        <v>0</v>
      </c>
      <c r="T175" s="54">
        <v>0</v>
      </c>
      <c r="U175" s="54">
        <v>0</v>
      </c>
      <c r="V175" s="54">
        <v>1</v>
      </c>
      <c r="W175" s="54">
        <f t="shared" si="141"/>
        <v>2.9698069625474343E-2</v>
      </c>
      <c r="X175" s="54">
        <f t="shared" ref="X175:X206" si="146">Q175/J175</f>
        <v>0</v>
      </c>
      <c r="Y175" s="54">
        <f t="shared" ref="Y175:Y206" si="147">R175/J175</f>
        <v>2.9698069625474343E-2</v>
      </c>
      <c r="Z175" s="54">
        <f t="shared" ref="Z175:Z206" si="148">S175/J175</f>
        <v>0</v>
      </c>
      <c r="AA175" s="54">
        <f t="shared" ref="AA175:AA206" si="149">U175/J175</f>
        <v>0</v>
      </c>
    </row>
    <row r="176" spans="1:27" x14ac:dyDescent="0.25">
      <c r="A176" s="58">
        <v>42027</v>
      </c>
      <c r="B176" s="55" t="s">
        <v>47</v>
      </c>
      <c r="C176" s="58">
        <v>42027</v>
      </c>
      <c r="D176" s="55" t="s">
        <v>54</v>
      </c>
      <c r="E176" s="60">
        <v>7.5</v>
      </c>
      <c r="F176" s="54">
        <v>2.4</v>
      </c>
      <c r="G176" s="54">
        <v>2.8</v>
      </c>
      <c r="H176" s="62">
        <v>1112</v>
      </c>
      <c r="I176" s="62">
        <v>1345</v>
      </c>
      <c r="J176" s="56">
        <f t="shared" si="110"/>
        <v>15.728174603174605</v>
      </c>
      <c r="K176" s="62">
        <v>6420</v>
      </c>
      <c r="L176" s="54">
        <v>51</v>
      </c>
      <c r="M176" s="56">
        <v>16.3</v>
      </c>
      <c r="N176" s="54"/>
      <c r="O176" s="54"/>
      <c r="P176" s="54">
        <v>0</v>
      </c>
      <c r="Q176" s="54">
        <v>0</v>
      </c>
      <c r="R176" s="54">
        <v>0</v>
      </c>
      <c r="S176" s="54">
        <v>0</v>
      </c>
      <c r="T176" s="54">
        <v>0</v>
      </c>
      <c r="U176" s="54">
        <v>0</v>
      </c>
      <c r="V176" s="54">
        <v>0</v>
      </c>
      <c r="W176" s="54">
        <f t="shared" si="141"/>
        <v>0</v>
      </c>
      <c r="X176" s="54">
        <f t="shared" si="146"/>
        <v>0</v>
      </c>
      <c r="Y176" s="54">
        <f t="shared" si="147"/>
        <v>0</v>
      </c>
      <c r="Z176" s="54">
        <f t="shared" si="148"/>
        <v>0</v>
      </c>
      <c r="AA176" s="54">
        <f t="shared" si="149"/>
        <v>0</v>
      </c>
    </row>
    <row r="177" spans="1:27" x14ac:dyDescent="0.25">
      <c r="A177" s="58">
        <v>42027</v>
      </c>
      <c r="B177" s="55" t="s">
        <v>76</v>
      </c>
      <c r="C177" s="58">
        <v>42028</v>
      </c>
      <c r="D177" s="55" t="s">
        <v>46</v>
      </c>
      <c r="E177" s="60">
        <v>15.75</v>
      </c>
      <c r="F177" s="54">
        <v>2.5</v>
      </c>
      <c r="G177" s="54">
        <v>2.7</v>
      </c>
      <c r="H177" s="62">
        <v>2331</v>
      </c>
      <c r="I177" s="62">
        <v>2834</v>
      </c>
      <c r="J177" s="56">
        <f t="shared" si="110"/>
        <v>33.033827160493829</v>
      </c>
      <c r="K177" s="62">
        <v>6350</v>
      </c>
      <c r="L177" s="54">
        <v>50</v>
      </c>
      <c r="M177" s="56">
        <v>14.55</v>
      </c>
      <c r="N177" s="54">
        <v>33</v>
      </c>
      <c r="O177" s="54">
        <v>112</v>
      </c>
      <c r="P177" s="54">
        <v>2</v>
      </c>
      <c r="Q177" s="54">
        <v>0</v>
      </c>
      <c r="R177" s="54">
        <v>1</v>
      </c>
      <c r="S177" s="54">
        <v>0</v>
      </c>
      <c r="T177" s="54">
        <v>0</v>
      </c>
      <c r="U177" s="54">
        <v>0</v>
      </c>
      <c r="V177" s="54">
        <v>0</v>
      </c>
      <c r="W177" s="54">
        <f t="shared" si="141"/>
        <v>6.0543999043255324E-2</v>
      </c>
      <c r="X177" s="54">
        <f t="shared" si="146"/>
        <v>0</v>
      </c>
      <c r="Y177" s="54">
        <f t="shared" si="147"/>
        <v>3.0271999521627662E-2</v>
      </c>
      <c r="Z177" s="54">
        <f t="shared" si="148"/>
        <v>0</v>
      </c>
      <c r="AA177" s="54">
        <f t="shared" si="149"/>
        <v>0</v>
      </c>
    </row>
    <row r="178" spans="1:27" x14ac:dyDescent="0.25">
      <c r="A178" s="58">
        <v>42028</v>
      </c>
      <c r="B178" s="55" t="s">
        <v>53</v>
      </c>
      <c r="C178" s="58">
        <v>42028</v>
      </c>
      <c r="D178" s="55" t="s">
        <v>54</v>
      </c>
      <c r="E178" s="60">
        <v>7.75</v>
      </c>
      <c r="F178" s="54">
        <v>2.6</v>
      </c>
      <c r="G178" s="54">
        <v>2.9</v>
      </c>
      <c r="H178" s="62">
        <v>934</v>
      </c>
      <c r="I178" s="62">
        <v>1111</v>
      </c>
      <c r="J178" s="56">
        <f t="shared" si="110"/>
        <v>12.372236958443857</v>
      </c>
      <c r="K178" s="62">
        <v>6300</v>
      </c>
      <c r="L178" s="54">
        <v>53</v>
      </c>
      <c r="M178" s="56">
        <v>15.8</v>
      </c>
      <c r="N178" s="54"/>
      <c r="O178" s="54"/>
      <c r="P178" s="54">
        <v>0</v>
      </c>
      <c r="Q178" s="54">
        <v>0</v>
      </c>
      <c r="R178" s="54">
        <v>0</v>
      </c>
      <c r="S178" s="54">
        <v>0</v>
      </c>
      <c r="T178" s="54">
        <v>0</v>
      </c>
      <c r="U178" s="54">
        <v>0</v>
      </c>
      <c r="V178" s="54">
        <v>0</v>
      </c>
      <c r="W178" s="54">
        <f t="shared" si="141"/>
        <v>0</v>
      </c>
      <c r="X178" s="54">
        <f t="shared" si="146"/>
        <v>0</v>
      </c>
      <c r="Y178" s="54">
        <f t="shared" si="147"/>
        <v>0</v>
      </c>
      <c r="Z178" s="54">
        <f t="shared" si="148"/>
        <v>0</v>
      </c>
      <c r="AA178" s="54">
        <f t="shared" si="149"/>
        <v>0</v>
      </c>
    </row>
    <row r="179" spans="1:27" x14ac:dyDescent="0.25">
      <c r="A179" s="58">
        <v>42028</v>
      </c>
      <c r="B179" s="55" t="s">
        <v>76</v>
      </c>
      <c r="C179" s="58">
        <v>42029</v>
      </c>
      <c r="D179" s="55" t="s">
        <v>60</v>
      </c>
      <c r="E179" s="60">
        <v>17.25</v>
      </c>
      <c r="F179" s="54">
        <v>2.25</v>
      </c>
      <c r="G179" s="54">
        <v>2.75</v>
      </c>
      <c r="H179" s="62">
        <v>2408</v>
      </c>
      <c r="I179" s="62">
        <v>2863</v>
      </c>
      <c r="J179" s="56">
        <f t="shared" si="110"/>
        <v>35.188552188552187</v>
      </c>
      <c r="K179" s="62">
        <v>6250</v>
      </c>
      <c r="L179" s="54">
        <v>48</v>
      </c>
      <c r="M179" s="56">
        <v>14.15</v>
      </c>
      <c r="N179" s="54">
        <v>37</v>
      </c>
      <c r="O179" s="54">
        <v>37</v>
      </c>
      <c r="P179" s="54">
        <v>1</v>
      </c>
      <c r="Q179" s="54">
        <v>0</v>
      </c>
      <c r="R179" s="54">
        <v>0</v>
      </c>
      <c r="S179" s="54">
        <v>0</v>
      </c>
      <c r="T179" s="54">
        <v>0</v>
      </c>
      <c r="U179" s="54">
        <v>0</v>
      </c>
      <c r="V179" s="54">
        <v>0</v>
      </c>
      <c r="W179" s="54">
        <f t="shared" si="141"/>
        <v>2.8418333173858962E-2</v>
      </c>
      <c r="X179" s="54">
        <f t="shared" si="146"/>
        <v>0</v>
      </c>
      <c r="Y179" s="54">
        <f t="shared" si="147"/>
        <v>0</v>
      </c>
      <c r="Z179" s="54">
        <f t="shared" si="148"/>
        <v>0</v>
      </c>
      <c r="AA179" s="54">
        <f t="shared" si="149"/>
        <v>0</v>
      </c>
    </row>
    <row r="180" spans="1:27" x14ac:dyDescent="0.25">
      <c r="A180" s="58">
        <v>42029</v>
      </c>
      <c r="B180" s="55" t="s">
        <v>31</v>
      </c>
      <c r="C180" s="58">
        <v>42029</v>
      </c>
      <c r="D180" s="55" t="s">
        <v>81</v>
      </c>
      <c r="E180" s="60">
        <v>5.75</v>
      </c>
      <c r="F180" s="54">
        <v>1.9</v>
      </c>
      <c r="G180" s="54">
        <v>2.8</v>
      </c>
      <c r="H180" s="62">
        <v>766</v>
      </c>
      <c r="I180" s="62">
        <v>914</v>
      </c>
      <c r="J180" s="56">
        <f t="shared" si="110"/>
        <v>12.159774436090228</v>
      </c>
      <c r="K180" s="62">
        <v>6230</v>
      </c>
      <c r="L180" s="54">
        <v>50</v>
      </c>
      <c r="M180" s="56">
        <v>15.95</v>
      </c>
      <c r="N180" s="54">
        <v>38</v>
      </c>
      <c r="O180" s="54">
        <v>38</v>
      </c>
      <c r="P180" s="54">
        <v>1</v>
      </c>
      <c r="Q180" s="54">
        <v>0</v>
      </c>
      <c r="R180" s="54">
        <v>0</v>
      </c>
      <c r="S180" s="54">
        <v>0</v>
      </c>
      <c r="T180" s="54">
        <v>0</v>
      </c>
      <c r="U180" s="54">
        <v>0</v>
      </c>
      <c r="V180" s="54">
        <v>0</v>
      </c>
      <c r="W180" s="54">
        <f t="shared" si="141"/>
        <v>8.2238367599319823E-2</v>
      </c>
      <c r="X180" s="54">
        <f t="shared" si="146"/>
        <v>0</v>
      </c>
      <c r="Y180" s="54">
        <f t="shared" si="147"/>
        <v>0</v>
      </c>
      <c r="Z180" s="54">
        <f t="shared" si="148"/>
        <v>0</v>
      </c>
      <c r="AA180" s="54">
        <f t="shared" si="149"/>
        <v>0</v>
      </c>
    </row>
    <row r="181" spans="1:27" x14ac:dyDescent="0.25">
      <c r="A181" s="58">
        <v>42029</v>
      </c>
      <c r="B181" s="55" t="s">
        <v>54</v>
      </c>
      <c r="C181" s="58">
        <v>42030</v>
      </c>
      <c r="D181" s="55" t="s">
        <v>46</v>
      </c>
      <c r="E181" s="60">
        <v>16</v>
      </c>
      <c r="F181" s="54">
        <v>1.8</v>
      </c>
      <c r="G181" s="54">
        <v>2.5</v>
      </c>
      <c r="H181" s="62">
        <v>115</v>
      </c>
      <c r="I181" s="62">
        <v>2295</v>
      </c>
      <c r="J181" s="56">
        <f t="shared" si="110"/>
        <v>16.364814814814814</v>
      </c>
      <c r="K181" s="62">
        <v>6170</v>
      </c>
      <c r="L181" s="54">
        <v>52</v>
      </c>
      <c r="M181" s="56">
        <v>16.3</v>
      </c>
      <c r="N181" s="54"/>
      <c r="O181" s="54"/>
      <c r="P181" s="54">
        <v>0</v>
      </c>
      <c r="Q181" s="54">
        <v>0</v>
      </c>
      <c r="R181" s="54">
        <v>0</v>
      </c>
      <c r="S181" s="54">
        <v>0</v>
      </c>
      <c r="T181" s="54">
        <v>0</v>
      </c>
      <c r="U181" s="54">
        <v>0</v>
      </c>
      <c r="V181" s="54">
        <v>0</v>
      </c>
      <c r="W181" s="54">
        <f t="shared" si="141"/>
        <v>0</v>
      </c>
      <c r="X181" s="54">
        <f t="shared" si="146"/>
        <v>0</v>
      </c>
      <c r="Y181" s="54">
        <f t="shared" si="147"/>
        <v>0</v>
      </c>
      <c r="Z181" s="54">
        <f t="shared" si="148"/>
        <v>0</v>
      </c>
      <c r="AA181" s="54">
        <f t="shared" si="149"/>
        <v>0</v>
      </c>
    </row>
    <row r="182" spans="1:27" x14ac:dyDescent="0.25">
      <c r="A182" s="58">
        <v>42030</v>
      </c>
      <c r="B182" s="55" t="s">
        <v>53</v>
      </c>
      <c r="C182" s="58">
        <v>42030</v>
      </c>
      <c r="D182" s="55" t="s">
        <v>54</v>
      </c>
      <c r="E182" s="60">
        <v>7.75</v>
      </c>
      <c r="F182" s="54">
        <v>2.1</v>
      </c>
      <c r="G182" s="54">
        <v>2.5</v>
      </c>
      <c r="H182" s="62">
        <v>1186</v>
      </c>
      <c r="I182" s="62">
        <v>1343</v>
      </c>
      <c r="J182" s="56">
        <f t="shared" si="110"/>
        <v>18.366031746031748</v>
      </c>
      <c r="K182" s="62">
        <v>6170</v>
      </c>
      <c r="L182" s="54">
        <v>53</v>
      </c>
      <c r="M182" s="56">
        <v>28.55</v>
      </c>
      <c r="N182" s="54">
        <v>94</v>
      </c>
      <c r="O182" s="54">
        <v>94</v>
      </c>
      <c r="P182" s="54">
        <v>0</v>
      </c>
      <c r="Q182" s="54">
        <v>0</v>
      </c>
      <c r="R182" s="54">
        <v>1</v>
      </c>
      <c r="S182" s="54">
        <v>0</v>
      </c>
      <c r="T182" s="54">
        <v>0</v>
      </c>
      <c r="U182" s="54">
        <v>0</v>
      </c>
      <c r="V182" s="54">
        <v>0</v>
      </c>
      <c r="W182" s="54">
        <f t="shared" si="141"/>
        <v>0</v>
      </c>
      <c r="X182" s="54">
        <f t="shared" si="146"/>
        <v>0</v>
      </c>
      <c r="Y182" s="54">
        <f t="shared" si="147"/>
        <v>5.4448343214699317E-2</v>
      </c>
      <c r="Z182" s="54">
        <f t="shared" si="148"/>
        <v>0</v>
      </c>
      <c r="AA182" s="54">
        <f t="shared" si="149"/>
        <v>0</v>
      </c>
    </row>
    <row r="183" spans="1:27" x14ac:dyDescent="0.25">
      <c r="A183" s="58">
        <v>42030</v>
      </c>
      <c r="B183" s="55" t="s">
        <v>65</v>
      </c>
      <c r="C183" s="58">
        <v>42031</v>
      </c>
      <c r="D183" s="55" t="s">
        <v>46</v>
      </c>
      <c r="E183" s="60">
        <v>15.5</v>
      </c>
      <c r="F183" s="56">
        <v>2.25</v>
      </c>
      <c r="G183" s="54">
        <v>2.7</v>
      </c>
      <c r="H183" s="62">
        <v>2195</v>
      </c>
      <c r="I183" s="62">
        <v>2513</v>
      </c>
      <c r="J183" s="56">
        <f t="shared" si="110"/>
        <v>31.771604938271601</v>
      </c>
      <c r="K183" s="62">
        <v>6170</v>
      </c>
      <c r="L183" s="54">
        <v>50</v>
      </c>
      <c r="M183" s="56">
        <v>12.8</v>
      </c>
      <c r="N183" s="54">
        <v>35</v>
      </c>
      <c r="O183" s="54">
        <v>45</v>
      </c>
      <c r="P183" s="54">
        <v>3</v>
      </c>
      <c r="Q183" s="54">
        <v>0</v>
      </c>
      <c r="R183" s="54">
        <v>0</v>
      </c>
      <c r="S183" s="54">
        <v>0</v>
      </c>
      <c r="T183" s="54">
        <v>0</v>
      </c>
      <c r="U183" s="54">
        <v>0</v>
      </c>
      <c r="V183" s="54">
        <v>1</v>
      </c>
      <c r="W183" s="54">
        <f t="shared" si="141"/>
        <v>9.4423936273557427E-2</v>
      </c>
      <c r="X183" s="54">
        <f t="shared" si="146"/>
        <v>0</v>
      </c>
      <c r="Y183" s="54">
        <f t="shared" si="147"/>
        <v>0</v>
      </c>
      <c r="Z183" s="54">
        <f t="shared" si="148"/>
        <v>0</v>
      </c>
      <c r="AA183" s="54">
        <f t="shared" si="149"/>
        <v>0</v>
      </c>
    </row>
    <row r="184" spans="1:27" x14ac:dyDescent="0.25">
      <c r="A184" s="58">
        <v>42031</v>
      </c>
      <c r="B184" s="55" t="s">
        <v>47</v>
      </c>
      <c r="C184" s="58">
        <v>42031</v>
      </c>
      <c r="D184" s="55" t="s">
        <v>65</v>
      </c>
      <c r="E184" s="60">
        <v>8</v>
      </c>
      <c r="F184" s="56">
        <v>2.2999999999999998</v>
      </c>
      <c r="G184" s="54">
        <v>2.2000000000000002</v>
      </c>
      <c r="H184" s="62">
        <v>1146</v>
      </c>
      <c r="I184" s="62">
        <v>1350</v>
      </c>
      <c r="J184" s="56">
        <f t="shared" si="110"/>
        <v>18.531620553359684</v>
      </c>
      <c r="K184" s="62">
        <v>6160</v>
      </c>
      <c r="L184" s="54">
        <v>50</v>
      </c>
      <c r="M184" s="56">
        <v>14.35</v>
      </c>
      <c r="N184" s="54">
        <v>49</v>
      </c>
      <c r="O184" s="54">
        <v>49</v>
      </c>
      <c r="P184" s="54">
        <v>1</v>
      </c>
      <c r="Q184" s="54">
        <v>0</v>
      </c>
      <c r="R184" s="54">
        <v>0</v>
      </c>
      <c r="S184" s="54">
        <v>0</v>
      </c>
      <c r="T184" s="54">
        <v>0</v>
      </c>
      <c r="U184" s="54">
        <v>0</v>
      </c>
      <c r="V184" s="54">
        <v>0</v>
      </c>
      <c r="W184" s="54">
        <f t="shared" si="141"/>
        <v>5.3961821478084676E-2</v>
      </c>
      <c r="X184" s="54">
        <f t="shared" si="146"/>
        <v>0</v>
      </c>
      <c r="Y184" s="54">
        <f t="shared" si="147"/>
        <v>0</v>
      </c>
      <c r="Z184" s="54">
        <f t="shared" si="148"/>
        <v>0</v>
      </c>
      <c r="AA184" s="54">
        <f t="shared" si="149"/>
        <v>0</v>
      </c>
    </row>
    <row r="185" spans="1:27" x14ac:dyDescent="0.25">
      <c r="A185" s="58">
        <v>42031</v>
      </c>
      <c r="B185" s="55" t="s">
        <v>65</v>
      </c>
      <c r="C185" s="58">
        <v>42032</v>
      </c>
      <c r="D185" s="55" t="s">
        <v>31</v>
      </c>
      <c r="E185" s="60">
        <v>17.5</v>
      </c>
      <c r="F185" s="56">
        <v>2.6</v>
      </c>
      <c r="G185" s="54">
        <v>2.9</v>
      </c>
      <c r="H185" s="62">
        <v>2349</v>
      </c>
      <c r="I185" s="62">
        <v>2891</v>
      </c>
      <c r="J185" s="56">
        <f t="shared" si="110"/>
        <v>31.672634836427939</v>
      </c>
      <c r="K185" s="62">
        <v>6110</v>
      </c>
      <c r="L185" s="54">
        <v>49</v>
      </c>
      <c r="M185" s="56">
        <v>14.4</v>
      </c>
      <c r="N185" s="54"/>
      <c r="O185" s="54"/>
      <c r="P185" s="54">
        <v>0</v>
      </c>
      <c r="Q185" s="54">
        <v>0</v>
      </c>
      <c r="R185" s="54">
        <v>0</v>
      </c>
      <c r="S185" s="54">
        <v>0</v>
      </c>
      <c r="T185" s="54">
        <v>0</v>
      </c>
      <c r="U185" s="54">
        <v>0</v>
      </c>
      <c r="V185" s="54">
        <v>0</v>
      </c>
      <c r="W185" s="54">
        <f t="shared" si="141"/>
        <v>0</v>
      </c>
      <c r="X185" s="54">
        <f t="shared" si="146"/>
        <v>0</v>
      </c>
      <c r="Y185" s="54">
        <f t="shared" si="147"/>
        <v>0</v>
      </c>
      <c r="Z185" s="54">
        <f t="shared" si="148"/>
        <v>0</v>
      </c>
      <c r="AA185" s="54">
        <f t="shared" si="149"/>
        <v>0</v>
      </c>
    </row>
    <row r="186" spans="1:27" x14ac:dyDescent="0.25">
      <c r="A186" s="58">
        <v>42032</v>
      </c>
      <c r="B186" s="55" t="s">
        <v>34</v>
      </c>
      <c r="C186" s="58">
        <v>42032</v>
      </c>
      <c r="D186" s="54">
        <v>1600</v>
      </c>
      <c r="E186" s="60">
        <v>6.25</v>
      </c>
      <c r="F186" s="56">
        <v>2.5</v>
      </c>
      <c r="G186" s="54">
        <v>2.8</v>
      </c>
      <c r="H186" s="62">
        <v>944</v>
      </c>
      <c r="I186" s="62">
        <v>1146</v>
      </c>
      <c r="J186" s="56">
        <f t="shared" si="110"/>
        <v>13.114761904761906</v>
      </c>
      <c r="K186" s="62">
        <v>6110</v>
      </c>
      <c r="L186" s="54">
        <v>51</v>
      </c>
      <c r="M186" s="56">
        <v>15.5</v>
      </c>
      <c r="N186" s="54"/>
      <c r="O186" s="54"/>
      <c r="P186" s="54">
        <v>0</v>
      </c>
      <c r="Q186" s="54">
        <v>0</v>
      </c>
      <c r="R186" s="54">
        <v>0</v>
      </c>
      <c r="S186" s="54">
        <v>0</v>
      </c>
      <c r="T186" s="54">
        <v>0</v>
      </c>
      <c r="U186" s="54">
        <v>0</v>
      </c>
      <c r="V186" s="54">
        <v>2</v>
      </c>
      <c r="W186" s="54">
        <f t="shared" si="141"/>
        <v>0</v>
      </c>
      <c r="X186" s="54">
        <f t="shared" si="146"/>
        <v>0</v>
      </c>
      <c r="Y186" s="54">
        <f t="shared" si="147"/>
        <v>0</v>
      </c>
      <c r="Z186" s="54">
        <f t="shared" si="148"/>
        <v>0</v>
      </c>
      <c r="AA186" s="54">
        <f t="shared" si="149"/>
        <v>0</v>
      </c>
    </row>
    <row r="187" spans="1:27" x14ac:dyDescent="0.25">
      <c r="A187" s="58">
        <v>42032</v>
      </c>
      <c r="B187" s="55" t="s">
        <v>65</v>
      </c>
      <c r="C187" s="58">
        <v>42033</v>
      </c>
      <c r="D187" s="55" t="s">
        <v>84</v>
      </c>
      <c r="E187" s="60">
        <v>17.5</v>
      </c>
      <c r="F187" s="56">
        <v>2.5</v>
      </c>
      <c r="G187" s="54">
        <v>2.8</v>
      </c>
      <c r="H187" s="62">
        <v>2276</v>
      </c>
      <c r="I187" s="62">
        <v>2685</v>
      </c>
      <c r="J187" s="56">
        <f t="shared" si="110"/>
        <v>31.15547619047619</v>
      </c>
      <c r="K187" s="62">
        <v>6080</v>
      </c>
      <c r="L187" s="54">
        <v>50</v>
      </c>
      <c r="M187" s="56">
        <v>16.100000000000001</v>
      </c>
      <c r="N187" s="54"/>
      <c r="O187" s="54"/>
      <c r="P187" s="54">
        <v>0</v>
      </c>
      <c r="Q187" s="54">
        <v>0</v>
      </c>
      <c r="R187" s="54">
        <v>0</v>
      </c>
      <c r="S187" s="54">
        <v>0</v>
      </c>
      <c r="T187" s="54">
        <v>0</v>
      </c>
      <c r="U187" s="54">
        <v>0</v>
      </c>
      <c r="V187" s="54">
        <v>1</v>
      </c>
      <c r="W187" s="54">
        <f t="shared" si="141"/>
        <v>0</v>
      </c>
      <c r="X187" s="54">
        <f t="shared" si="146"/>
        <v>0</v>
      </c>
      <c r="Y187" s="54">
        <f t="shared" si="147"/>
        <v>0</v>
      </c>
      <c r="Z187" s="54">
        <f t="shared" si="148"/>
        <v>0</v>
      </c>
      <c r="AA187" s="54">
        <f t="shared" si="149"/>
        <v>0</v>
      </c>
    </row>
    <row r="188" spans="1:27" x14ac:dyDescent="0.25">
      <c r="A188" s="58">
        <v>42033</v>
      </c>
      <c r="B188" s="55" t="s">
        <v>85</v>
      </c>
      <c r="C188" s="58">
        <v>42033</v>
      </c>
      <c r="D188" s="55" t="s">
        <v>81</v>
      </c>
      <c r="E188" s="60">
        <v>5.25</v>
      </c>
      <c r="F188" s="56">
        <v>2.2000000000000002</v>
      </c>
      <c r="G188" s="54">
        <v>2.7</v>
      </c>
      <c r="H188" s="62">
        <v>766</v>
      </c>
      <c r="I188" s="62">
        <v>910</v>
      </c>
      <c r="J188" s="56">
        <f t="shared" si="110"/>
        <v>11.420314253647586</v>
      </c>
      <c r="K188" s="62">
        <v>6070</v>
      </c>
      <c r="L188" s="54">
        <v>51</v>
      </c>
      <c r="M188" s="56">
        <v>13.4</v>
      </c>
      <c r="N188" s="54"/>
      <c r="O188" s="54"/>
      <c r="P188" s="54">
        <v>0</v>
      </c>
      <c r="Q188" s="54">
        <v>0</v>
      </c>
      <c r="R188" s="54">
        <v>0</v>
      </c>
      <c r="S188" s="54">
        <v>0</v>
      </c>
      <c r="T188" s="54">
        <v>0</v>
      </c>
      <c r="U188" s="54">
        <v>0</v>
      </c>
      <c r="V188" s="54">
        <v>0</v>
      </c>
      <c r="W188" s="54">
        <f t="shared" si="141"/>
        <v>0</v>
      </c>
      <c r="X188" s="54">
        <f t="shared" si="146"/>
        <v>0</v>
      </c>
      <c r="Y188" s="54">
        <f t="shared" si="147"/>
        <v>0</v>
      </c>
      <c r="Z188" s="54">
        <f t="shared" si="148"/>
        <v>0</v>
      </c>
      <c r="AA188" s="54">
        <f t="shared" si="149"/>
        <v>0</v>
      </c>
    </row>
    <row r="189" spans="1:27" x14ac:dyDescent="0.25">
      <c r="A189" s="58">
        <v>42033</v>
      </c>
      <c r="B189" s="55" t="s">
        <v>76</v>
      </c>
      <c r="C189" s="58">
        <v>42034</v>
      </c>
      <c r="D189" s="55" t="s">
        <v>46</v>
      </c>
      <c r="E189" s="60">
        <v>15.75</v>
      </c>
      <c r="F189" s="56">
        <v>2.2000000000000002</v>
      </c>
      <c r="G189" s="54">
        <v>2.8</v>
      </c>
      <c r="H189" s="62">
        <v>2228</v>
      </c>
      <c r="I189" s="62">
        <v>2550</v>
      </c>
      <c r="J189" s="56">
        <f t="shared" si="110"/>
        <v>32.057359307359306</v>
      </c>
      <c r="K189" s="62">
        <v>6030</v>
      </c>
      <c r="L189" s="54">
        <v>52</v>
      </c>
      <c r="M189" s="56">
        <v>12.7</v>
      </c>
      <c r="N189" s="54">
        <v>43</v>
      </c>
      <c r="O189" s="54">
        <v>43</v>
      </c>
      <c r="P189" s="54">
        <v>1</v>
      </c>
      <c r="Q189" s="54">
        <v>0</v>
      </c>
      <c r="R189" s="54">
        <v>0</v>
      </c>
      <c r="S189" s="54">
        <v>0</v>
      </c>
      <c r="T189" s="54">
        <v>0</v>
      </c>
      <c r="U189" s="54">
        <v>0</v>
      </c>
      <c r="V189" s="54">
        <v>0</v>
      </c>
      <c r="W189" s="54">
        <f t="shared" si="141"/>
        <v>3.1194085277337025E-2</v>
      </c>
      <c r="X189" s="54">
        <f t="shared" si="146"/>
        <v>0</v>
      </c>
      <c r="Y189" s="54">
        <f t="shared" si="147"/>
        <v>0</v>
      </c>
      <c r="Z189" s="54">
        <f t="shared" si="148"/>
        <v>0</v>
      </c>
      <c r="AA189" s="54">
        <f t="shared" si="149"/>
        <v>0</v>
      </c>
    </row>
    <row r="190" spans="1:27" x14ac:dyDescent="0.25">
      <c r="A190" s="58">
        <v>42034</v>
      </c>
      <c r="B190" s="55" t="s">
        <v>46</v>
      </c>
      <c r="C190" s="58">
        <v>42034</v>
      </c>
      <c r="D190" s="55" t="s">
        <v>54</v>
      </c>
      <c r="E190" s="60">
        <v>8</v>
      </c>
      <c r="F190" s="56">
        <v>2.4</v>
      </c>
      <c r="G190" s="54">
        <v>2.8</v>
      </c>
      <c r="H190" s="62">
        <v>1086</v>
      </c>
      <c r="I190" s="62">
        <v>1308</v>
      </c>
      <c r="J190" s="56">
        <f t="shared" si="110"/>
        <v>15.327380952380953</v>
      </c>
      <c r="K190" s="62">
        <v>6030</v>
      </c>
      <c r="L190" s="54">
        <v>53</v>
      </c>
      <c r="M190" s="56">
        <v>10.25</v>
      </c>
      <c r="N190" s="54"/>
      <c r="O190" s="54"/>
      <c r="P190" s="54">
        <v>0</v>
      </c>
      <c r="Q190" s="54">
        <v>0</v>
      </c>
      <c r="R190" s="54">
        <v>0</v>
      </c>
      <c r="S190" s="54">
        <v>0</v>
      </c>
      <c r="T190" s="54">
        <v>0</v>
      </c>
      <c r="U190" s="54">
        <v>0</v>
      </c>
      <c r="V190" s="54">
        <v>1</v>
      </c>
      <c r="W190" s="54">
        <f t="shared" si="141"/>
        <v>0</v>
      </c>
      <c r="X190" s="54">
        <f t="shared" si="146"/>
        <v>0</v>
      </c>
      <c r="Y190" s="54">
        <f t="shared" si="147"/>
        <v>0</v>
      </c>
      <c r="Z190" s="54">
        <f t="shared" si="148"/>
        <v>0</v>
      </c>
      <c r="AA190" s="54">
        <f t="shared" si="149"/>
        <v>0</v>
      </c>
    </row>
    <row r="191" spans="1:27" x14ac:dyDescent="0.25">
      <c r="A191" s="58">
        <v>42034</v>
      </c>
      <c r="B191" s="55" t="s">
        <v>54</v>
      </c>
      <c r="C191" s="58">
        <v>42035</v>
      </c>
      <c r="D191" s="55" t="s">
        <v>62</v>
      </c>
      <c r="E191" s="60">
        <v>15.75</v>
      </c>
      <c r="F191" s="56">
        <v>2.6</v>
      </c>
      <c r="G191" s="54">
        <v>2.8</v>
      </c>
      <c r="H191" s="62">
        <v>2241</v>
      </c>
      <c r="I191" s="62">
        <v>2678</v>
      </c>
      <c r="J191" s="56">
        <f t="shared" si="110"/>
        <v>30.305860805860803</v>
      </c>
      <c r="K191" s="62">
        <v>6010</v>
      </c>
      <c r="L191" s="54">
        <v>50</v>
      </c>
      <c r="M191" s="56">
        <v>10.1</v>
      </c>
      <c r="N191" s="54">
        <v>36</v>
      </c>
      <c r="O191" s="54">
        <v>118</v>
      </c>
      <c r="P191" s="54">
        <v>1</v>
      </c>
      <c r="Q191" s="54">
        <v>0</v>
      </c>
      <c r="R191" s="54">
        <v>1</v>
      </c>
      <c r="S191" s="54">
        <v>0</v>
      </c>
      <c r="T191" s="54">
        <v>0</v>
      </c>
      <c r="U191" s="54">
        <v>0</v>
      </c>
      <c r="V191" s="54">
        <v>0</v>
      </c>
      <c r="W191" s="54">
        <f t="shared" si="141"/>
        <v>3.2996917870308819E-2</v>
      </c>
      <c r="X191" s="54">
        <f t="shared" si="146"/>
        <v>0</v>
      </c>
      <c r="Y191" s="54">
        <f t="shared" si="147"/>
        <v>3.2996917870308819E-2</v>
      </c>
      <c r="Z191" s="54">
        <f t="shared" si="148"/>
        <v>0</v>
      </c>
      <c r="AA191" s="54">
        <f t="shared" si="149"/>
        <v>0</v>
      </c>
    </row>
    <row r="192" spans="1:27" x14ac:dyDescent="0.25">
      <c r="A192" s="58">
        <v>42035</v>
      </c>
      <c r="B192" s="55" t="s">
        <v>46</v>
      </c>
      <c r="C192" s="58">
        <v>42035</v>
      </c>
      <c r="D192" s="55" t="s">
        <v>54</v>
      </c>
      <c r="E192" s="60">
        <v>8</v>
      </c>
      <c r="F192" s="56">
        <v>2.5</v>
      </c>
      <c r="G192" s="54">
        <v>2.8</v>
      </c>
      <c r="H192" s="62">
        <v>1208</v>
      </c>
      <c r="I192" s="62">
        <v>1312</v>
      </c>
      <c r="J192" s="56">
        <f t="shared" si="110"/>
        <v>15.862857142857143</v>
      </c>
      <c r="K192" s="62">
        <v>5960</v>
      </c>
      <c r="L192" s="54">
        <v>53</v>
      </c>
      <c r="M192" s="56">
        <v>11.4</v>
      </c>
      <c r="N192" s="54"/>
      <c r="O192" s="54"/>
      <c r="P192" s="54">
        <v>0</v>
      </c>
      <c r="Q192" s="54">
        <v>0</v>
      </c>
      <c r="R192" s="54">
        <v>0</v>
      </c>
      <c r="S192" s="54">
        <v>0</v>
      </c>
      <c r="T192" s="54">
        <v>0</v>
      </c>
      <c r="U192" s="54">
        <v>0</v>
      </c>
      <c r="V192" s="54">
        <v>0</v>
      </c>
      <c r="W192" s="54">
        <f t="shared" si="141"/>
        <v>0</v>
      </c>
      <c r="X192" s="54">
        <f t="shared" si="146"/>
        <v>0</v>
      </c>
      <c r="Y192" s="54">
        <f t="shared" si="147"/>
        <v>0</v>
      </c>
      <c r="Z192" s="54">
        <f t="shared" si="148"/>
        <v>0</v>
      </c>
      <c r="AA192" s="54">
        <f t="shared" si="149"/>
        <v>0</v>
      </c>
    </row>
    <row r="193" spans="1:32" x14ac:dyDescent="0.25">
      <c r="A193" s="58">
        <v>42035</v>
      </c>
      <c r="B193" s="55" t="s">
        <v>54</v>
      </c>
      <c r="C193" s="58">
        <v>42036</v>
      </c>
      <c r="D193" s="55" t="s">
        <v>46</v>
      </c>
      <c r="E193" s="60">
        <v>16</v>
      </c>
      <c r="F193" s="56">
        <v>2.2999999999999998</v>
      </c>
      <c r="G193" s="54">
        <v>2.7</v>
      </c>
      <c r="H193" s="62">
        <v>2085</v>
      </c>
      <c r="I193" s="62">
        <v>2633</v>
      </c>
      <c r="J193" s="56">
        <f t="shared" si="110"/>
        <v>31.361782071926999</v>
      </c>
      <c r="K193" s="62">
        <v>5880</v>
      </c>
      <c r="L193" s="54">
        <v>52</v>
      </c>
      <c r="M193" s="56">
        <v>15.8</v>
      </c>
      <c r="N193" s="54"/>
      <c r="O193" s="54"/>
      <c r="P193" s="54">
        <v>0</v>
      </c>
      <c r="Q193" s="54">
        <v>0</v>
      </c>
      <c r="R193" s="54">
        <v>0</v>
      </c>
      <c r="S193" s="54">
        <v>0</v>
      </c>
      <c r="T193" s="54">
        <v>0</v>
      </c>
      <c r="U193" s="54">
        <v>0</v>
      </c>
      <c r="V193" s="54">
        <v>0</v>
      </c>
      <c r="W193" s="54">
        <f t="shared" si="141"/>
        <v>0</v>
      </c>
      <c r="X193" s="54">
        <f t="shared" si="146"/>
        <v>0</v>
      </c>
      <c r="Y193" s="54">
        <f t="shared" si="147"/>
        <v>0</v>
      </c>
      <c r="Z193" s="54">
        <f t="shared" si="148"/>
        <v>0</v>
      </c>
      <c r="AA193" s="54">
        <f t="shared" si="149"/>
        <v>0</v>
      </c>
    </row>
    <row r="194" spans="1:32" x14ac:dyDescent="0.25">
      <c r="A194" s="58">
        <v>42036</v>
      </c>
      <c r="B194" s="55" t="s">
        <v>46</v>
      </c>
      <c r="C194" s="58">
        <v>42036</v>
      </c>
      <c r="D194" s="55" t="s">
        <v>54</v>
      </c>
      <c r="E194" s="60">
        <v>8</v>
      </c>
      <c r="F194" s="56">
        <v>2.15</v>
      </c>
      <c r="G194" s="54">
        <v>2.5</v>
      </c>
      <c r="H194" s="62">
        <v>1026</v>
      </c>
      <c r="I194" s="62">
        <v>1658</v>
      </c>
      <c r="J194" s="56">
        <f t="shared" si="110"/>
        <v>19.006821705426358</v>
      </c>
      <c r="K194" s="62">
        <v>5900</v>
      </c>
      <c r="L194" s="54">
        <v>51</v>
      </c>
      <c r="M194" s="56">
        <v>15</v>
      </c>
      <c r="N194" s="54"/>
      <c r="O194" s="54"/>
      <c r="P194" s="54">
        <v>0</v>
      </c>
      <c r="Q194" s="54">
        <v>0</v>
      </c>
      <c r="R194" s="54">
        <v>0</v>
      </c>
      <c r="S194" s="54">
        <v>0</v>
      </c>
      <c r="T194" s="54">
        <v>0</v>
      </c>
      <c r="U194" s="54">
        <v>0</v>
      </c>
      <c r="V194" s="54">
        <v>0</v>
      </c>
      <c r="W194" s="54">
        <f t="shared" si="141"/>
        <v>0</v>
      </c>
      <c r="X194" s="54">
        <f t="shared" si="146"/>
        <v>0</v>
      </c>
      <c r="Y194" s="54">
        <f t="shared" si="147"/>
        <v>0</v>
      </c>
      <c r="Z194" s="54">
        <f t="shared" si="148"/>
        <v>0</v>
      </c>
      <c r="AA194" s="54">
        <f t="shared" si="149"/>
        <v>0</v>
      </c>
    </row>
    <row r="195" spans="1:32" x14ac:dyDescent="0.25">
      <c r="A195" s="58">
        <v>42036</v>
      </c>
      <c r="B195" s="55" t="s">
        <v>54</v>
      </c>
      <c r="C195" s="58">
        <v>42037</v>
      </c>
      <c r="D195" s="55" t="s">
        <v>53</v>
      </c>
      <c r="E195" s="60">
        <v>16.25</v>
      </c>
      <c r="F195" s="56">
        <v>2.1</v>
      </c>
      <c r="G195" s="54">
        <v>2.5</v>
      </c>
      <c r="H195" s="62">
        <v>2038</v>
      </c>
      <c r="I195" s="62">
        <v>2506</v>
      </c>
      <c r="J195" s="56">
        <f t="shared" si="110"/>
        <v>32.881269841269841</v>
      </c>
      <c r="K195" s="62">
        <v>5840</v>
      </c>
      <c r="L195" s="54">
        <v>52</v>
      </c>
      <c r="M195" s="56">
        <v>11.04</v>
      </c>
      <c r="N195" s="54"/>
      <c r="O195" s="54"/>
      <c r="P195" s="54">
        <v>0</v>
      </c>
      <c r="Q195" s="54">
        <v>0</v>
      </c>
      <c r="R195" s="54">
        <v>0</v>
      </c>
      <c r="S195" s="54">
        <v>0</v>
      </c>
      <c r="T195" s="54">
        <v>0</v>
      </c>
      <c r="U195" s="54">
        <v>0</v>
      </c>
      <c r="V195" s="54">
        <v>0</v>
      </c>
      <c r="W195" s="54">
        <f t="shared" si="141"/>
        <v>0</v>
      </c>
      <c r="X195" s="54">
        <f t="shared" si="146"/>
        <v>0</v>
      </c>
      <c r="Y195" s="54">
        <f t="shared" si="147"/>
        <v>0</v>
      </c>
      <c r="Z195" s="54">
        <f t="shared" si="148"/>
        <v>0</v>
      </c>
      <c r="AA195" s="54">
        <f t="shared" si="149"/>
        <v>0</v>
      </c>
    </row>
    <row r="196" spans="1:32" x14ac:dyDescent="0.25">
      <c r="A196" s="58">
        <v>42037</v>
      </c>
      <c r="B196" s="55" t="s">
        <v>53</v>
      </c>
      <c r="C196" s="58">
        <v>42037</v>
      </c>
      <c r="D196" s="55" t="s">
        <v>76</v>
      </c>
      <c r="E196" s="60">
        <v>8</v>
      </c>
      <c r="F196" s="56">
        <v>2.2000000000000002</v>
      </c>
      <c r="G196" s="54">
        <v>2.7</v>
      </c>
      <c r="H196" s="62">
        <v>993</v>
      </c>
      <c r="I196" s="62">
        <v>1193</v>
      </c>
      <c r="J196" s="56">
        <f t="shared" si="110"/>
        <v>14.886924803591471</v>
      </c>
      <c r="K196" s="62">
        <v>5830</v>
      </c>
      <c r="L196" s="54">
        <v>51</v>
      </c>
      <c r="M196" s="56">
        <v>15.05</v>
      </c>
      <c r="N196" s="54"/>
      <c r="O196" s="54"/>
      <c r="P196" s="54">
        <v>0</v>
      </c>
      <c r="Q196" s="54">
        <v>0</v>
      </c>
      <c r="R196" s="54">
        <v>0</v>
      </c>
      <c r="S196" s="54">
        <v>0</v>
      </c>
      <c r="T196" s="54">
        <v>0</v>
      </c>
      <c r="U196" s="54">
        <v>0</v>
      </c>
      <c r="V196" s="54">
        <v>0</v>
      </c>
      <c r="W196" s="54">
        <f t="shared" ref="W196:W206" si="150">P196/J196</f>
        <v>0</v>
      </c>
      <c r="X196" s="54">
        <f t="shared" si="146"/>
        <v>0</v>
      </c>
      <c r="Y196" s="54">
        <f t="shared" si="147"/>
        <v>0</v>
      </c>
      <c r="Z196" s="54">
        <f t="shared" si="148"/>
        <v>0</v>
      </c>
      <c r="AA196" s="54">
        <f t="shared" si="149"/>
        <v>0</v>
      </c>
    </row>
    <row r="197" spans="1:32" x14ac:dyDescent="0.25">
      <c r="A197" s="58">
        <v>42037</v>
      </c>
      <c r="B197" s="55" t="s">
        <v>76</v>
      </c>
      <c r="C197" s="58">
        <v>42038</v>
      </c>
      <c r="D197" s="55" t="s">
        <v>53</v>
      </c>
      <c r="E197" s="60">
        <v>16</v>
      </c>
      <c r="F197" s="56">
        <v>1.8</v>
      </c>
      <c r="G197" s="54">
        <v>2.2000000000000002</v>
      </c>
      <c r="H197" s="62">
        <v>2270</v>
      </c>
      <c r="I197" s="62">
        <v>2649</v>
      </c>
      <c r="J197" s="56">
        <f t="shared" si="110"/>
        <v>41.086700336700339</v>
      </c>
      <c r="K197" s="62">
        <v>5840</v>
      </c>
      <c r="L197" s="54">
        <v>50</v>
      </c>
      <c r="M197" s="56">
        <v>10.53</v>
      </c>
      <c r="N197" s="54"/>
      <c r="O197" s="54"/>
      <c r="P197" s="54">
        <v>0</v>
      </c>
      <c r="Q197" s="54">
        <v>0</v>
      </c>
      <c r="R197" s="54">
        <v>0</v>
      </c>
      <c r="S197" s="54">
        <v>0</v>
      </c>
      <c r="T197" s="54">
        <v>0</v>
      </c>
      <c r="U197" s="54">
        <v>0</v>
      </c>
      <c r="V197" s="54">
        <v>0</v>
      </c>
      <c r="W197" s="54">
        <f t="shared" si="150"/>
        <v>0</v>
      </c>
      <c r="X197" s="54">
        <f t="shared" si="146"/>
        <v>0</v>
      </c>
      <c r="Y197" s="54">
        <f t="shared" si="147"/>
        <v>0</v>
      </c>
      <c r="Z197" s="54">
        <f t="shared" si="148"/>
        <v>0</v>
      </c>
      <c r="AA197" s="54">
        <f t="shared" si="149"/>
        <v>0</v>
      </c>
    </row>
    <row r="198" spans="1:32" x14ac:dyDescent="0.25">
      <c r="A198" s="58">
        <v>42038</v>
      </c>
      <c r="B198" s="55" t="s">
        <v>53</v>
      </c>
      <c r="C198" s="58">
        <v>42038</v>
      </c>
      <c r="D198" s="55" t="s">
        <v>54</v>
      </c>
      <c r="E198" s="60">
        <v>7.45</v>
      </c>
      <c r="F198" s="56">
        <v>2.2000000000000002</v>
      </c>
      <c r="G198" s="54">
        <v>2.7</v>
      </c>
      <c r="H198" s="62">
        <v>970</v>
      </c>
      <c r="I198" s="62">
        <v>1147</v>
      </c>
      <c r="J198" s="56">
        <f t="shared" si="110"/>
        <v>14.428731762065095</v>
      </c>
      <c r="K198" s="62">
        <v>5830</v>
      </c>
      <c r="L198" s="54">
        <v>52</v>
      </c>
      <c r="M198" s="56">
        <v>13.35</v>
      </c>
      <c r="N198" s="54"/>
      <c r="O198" s="54"/>
      <c r="P198" s="54">
        <v>0</v>
      </c>
      <c r="Q198" s="54">
        <v>0</v>
      </c>
      <c r="R198" s="54">
        <v>0</v>
      </c>
      <c r="S198" s="54">
        <v>0</v>
      </c>
      <c r="T198" s="54">
        <v>0</v>
      </c>
      <c r="U198" s="54">
        <v>0</v>
      </c>
      <c r="V198" s="54">
        <v>0</v>
      </c>
      <c r="W198" s="54">
        <f t="shared" si="150"/>
        <v>0</v>
      </c>
      <c r="X198" s="54">
        <f t="shared" si="146"/>
        <v>0</v>
      </c>
      <c r="Y198" s="54">
        <f t="shared" si="147"/>
        <v>0</v>
      </c>
      <c r="Z198" s="54">
        <f t="shared" si="148"/>
        <v>0</v>
      </c>
      <c r="AA198" s="54">
        <f t="shared" si="149"/>
        <v>0</v>
      </c>
    </row>
    <row r="199" spans="1:32" x14ac:dyDescent="0.25">
      <c r="A199" s="58">
        <v>42038</v>
      </c>
      <c r="B199" s="55" t="s">
        <v>76</v>
      </c>
      <c r="C199" s="58">
        <v>42039</v>
      </c>
      <c r="D199" s="55" t="s">
        <v>68</v>
      </c>
      <c r="E199" s="60">
        <v>16.75</v>
      </c>
      <c r="F199" s="56">
        <v>2.35</v>
      </c>
      <c r="G199" s="54">
        <v>2.6</v>
      </c>
      <c r="H199" s="62">
        <v>2179</v>
      </c>
      <c r="I199" s="62">
        <v>2580</v>
      </c>
      <c r="J199" s="56">
        <f t="shared" si="110"/>
        <v>31.992362247681395</v>
      </c>
      <c r="K199" s="62">
        <v>5590</v>
      </c>
      <c r="L199" s="54">
        <v>50</v>
      </c>
      <c r="M199" s="56">
        <v>9.0500000000000007</v>
      </c>
      <c r="N199" s="54"/>
      <c r="O199" s="54"/>
      <c r="P199" s="54">
        <v>0</v>
      </c>
      <c r="Q199" s="54">
        <v>0</v>
      </c>
      <c r="R199" s="54">
        <v>0</v>
      </c>
      <c r="S199" s="54">
        <v>0</v>
      </c>
      <c r="T199" s="54">
        <v>0</v>
      </c>
      <c r="U199" s="54">
        <v>0</v>
      </c>
      <c r="V199" s="54">
        <v>0</v>
      </c>
      <c r="W199" s="54">
        <f t="shared" si="150"/>
        <v>0</v>
      </c>
      <c r="X199" s="54">
        <f t="shared" si="146"/>
        <v>0</v>
      </c>
      <c r="Y199" s="54">
        <f t="shared" si="147"/>
        <v>0</v>
      </c>
      <c r="Z199" s="54">
        <f t="shared" si="148"/>
        <v>0</v>
      </c>
      <c r="AA199" s="54">
        <f t="shared" si="149"/>
        <v>0</v>
      </c>
    </row>
    <row r="200" spans="1:32" x14ac:dyDescent="0.25">
      <c r="A200" s="58">
        <v>42039</v>
      </c>
      <c r="B200" s="55" t="s">
        <v>68</v>
      </c>
      <c r="C200" s="58">
        <v>42039</v>
      </c>
      <c r="D200" s="55" t="s">
        <v>65</v>
      </c>
      <c r="E200" s="60">
        <v>7.5</v>
      </c>
      <c r="F200" s="56">
        <v>2.2000000000000002</v>
      </c>
      <c r="G200" s="54">
        <v>2.5</v>
      </c>
      <c r="H200" s="62">
        <v>957</v>
      </c>
      <c r="I200" s="62">
        <v>1135</v>
      </c>
      <c r="J200" s="56">
        <f t="shared" si="110"/>
        <v>14.816666666666666</v>
      </c>
      <c r="K200" s="62">
        <v>5650</v>
      </c>
      <c r="L200" s="54">
        <v>52</v>
      </c>
      <c r="M200" s="56">
        <v>10.63</v>
      </c>
      <c r="N200" s="54">
        <v>35</v>
      </c>
      <c r="O200" s="54">
        <v>35</v>
      </c>
      <c r="P200" s="54">
        <v>1</v>
      </c>
      <c r="Q200" s="54">
        <v>0</v>
      </c>
      <c r="R200" s="54">
        <v>0</v>
      </c>
      <c r="S200" s="54">
        <v>0</v>
      </c>
      <c r="T200" s="54">
        <v>0</v>
      </c>
      <c r="U200" s="54">
        <v>0</v>
      </c>
      <c r="V200" s="54">
        <v>0</v>
      </c>
      <c r="W200" s="54">
        <f t="shared" si="150"/>
        <v>6.7491563554555684E-2</v>
      </c>
      <c r="X200" s="54">
        <f t="shared" si="146"/>
        <v>0</v>
      </c>
      <c r="Y200" s="54">
        <f t="shared" si="147"/>
        <v>0</v>
      </c>
      <c r="Z200" s="54">
        <f t="shared" si="148"/>
        <v>0</v>
      </c>
      <c r="AA200" s="54">
        <f t="shared" si="149"/>
        <v>0</v>
      </c>
    </row>
    <row r="201" spans="1:32" x14ac:dyDescent="0.25">
      <c r="A201" s="58">
        <v>42039</v>
      </c>
      <c r="B201" s="55" t="s">
        <v>65</v>
      </c>
      <c r="C201" s="58">
        <v>42040</v>
      </c>
      <c r="D201" s="55" t="s">
        <v>53</v>
      </c>
      <c r="E201" s="60">
        <v>15.75</v>
      </c>
      <c r="F201" s="56">
        <v>2.15</v>
      </c>
      <c r="G201" s="56">
        <v>2.35</v>
      </c>
      <c r="H201" s="62">
        <v>1941</v>
      </c>
      <c r="I201" s="62">
        <v>2228</v>
      </c>
      <c r="J201" s="56">
        <f t="shared" si="110"/>
        <v>30.847930067623288</v>
      </c>
      <c r="K201" s="62">
        <v>5690</v>
      </c>
      <c r="L201" s="54">
        <v>50</v>
      </c>
      <c r="M201" s="56">
        <v>12.7</v>
      </c>
      <c r="N201" s="54"/>
      <c r="O201" s="54"/>
      <c r="P201" s="54">
        <v>0</v>
      </c>
      <c r="Q201" s="54">
        <v>0</v>
      </c>
      <c r="R201" s="54">
        <v>0</v>
      </c>
      <c r="S201" s="54">
        <v>0</v>
      </c>
      <c r="T201" s="54">
        <v>0</v>
      </c>
      <c r="U201" s="54">
        <v>0</v>
      </c>
      <c r="V201" s="54">
        <v>0</v>
      </c>
      <c r="W201" s="54">
        <f t="shared" si="150"/>
        <v>0</v>
      </c>
      <c r="X201" s="54">
        <f t="shared" si="146"/>
        <v>0</v>
      </c>
      <c r="Y201" s="54">
        <f t="shared" si="147"/>
        <v>0</v>
      </c>
      <c r="Z201" s="54">
        <f t="shared" si="148"/>
        <v>0</v>
      </c>
      <c r="AA201" s="54">
        <f t="shared" si="149"/>
        <v>0</v>
      </c>
    </row>
    <row r="202" spans="1:32" x14ac:dyDescent="0.25">
      <c r="A202" s="58">
        <v>42040</v>
      </c>
      <c r="B202" s="55" t="s">
        <v>53</v>
      </c>
      <c r="C202" s="58">
        <v>42040</v>
      </c>
      <c r="D202" s="55" t="s">
        <v>65</v>
      </c>
      <c r="E202" s="60">
        <v>8.25</v>
      </c>
      <c r="F202" s="56">
        <v>2.2000000000000002</v>
      </c>
      <c r="G202" s="56">
        <v>2.5</v>
      </c>
      <c r="H202" s="62">
        <v>1046</v>
      </c>
      <c r="I202" s="62">
        <v>1295</v>
      </c>
      <c r="J202" s="56">
        <f t="shared" si="110"/>
        <v>16.557575757575759</v>
      </c>
      <c r="K202" s="62">
        <v>5780</v>
      </c>
      <c r="L202" s="54">
        <v>51</v>
      </c>
      <c r="M202" s="56">
        <v>10.52</v>
      </c>
      <c r="N202" s="54"/>
      <c r="O202" s="54"/>
      <c r="P202" s="54">
        <v>0</v>
      </c>
      <c r="Q202" s="54">
        <v>0</v>
      </c>
      <c r="R202" s="54">
        <v>0</v>
      </c>
      <c r="S202" s="54">
        <v>0</v>
      </c>
      <c r="T202" s="54">
        <v>0</v>
      </c>
      <c r="U202" s="54">
        <v>0</v>
      </c>
      <c r="V202" s="54">
        <v>0</v>
      </c>
      <c r="W202" s="54">
        <f t="shared" si="150"/>
        <v>0</v>
      </c>
      <c r="X202" s="54">
        <f t="shared" si="146"/>
        <v>0</v>
      </c>
      <c r="Y202" s="54">
        <f t="shared" si="147"/>
        <v>0</v>
      </c>
      <c r="Z202" s="54">
        <f t="shared" si="148"/>
        <v>0</v>
      </c>
      <c r="AA202" s="54">
        <f t="shared" si="149"/>
        <v>0</v>
      </c>
    </row>
    <row r="203" spans="1:32" x14ac:dyDescent="0.25">
      <c r="A203" s="58">
        <v>42040</v>
      </c>
      <c r="B203" s="55" t="s">
        <v>65</v>
      </c>
      <c r="C203" s="58">
        <v>42041</v>
      </c>
      <c r="D203" s="55" t="s">
        <v>51</v>
      </c>
      <c r="E203" s="60">
        <v>16.75</v>
      </c>
      <c r="F203" s="56">
        <v>2.36</v>
      </c>
      <c r="G203" s="56">
        <v>2.76</v>
      </c>
      <c r="H203" s="62">
        <v>2250</v>
      </c>
      <c r="I203" s="62">
        <v>2491</v>
      </c>
      <c r="J203" s="56">
        <f t="shared" si="110"/>
        <v>30.93210103987554</v>
      </c>
      <c r="K203" s="62">
        <v>5760</v>
      </c>
      <c r="L203" s="54">
        <v>50</v>
      </c>
      <c r="M203" s="56">
        <v>15.6</v>
      </c>
      <c r="N203" s="54">
        <v>65</v>
      </c>
      <c r="O203" s="54">
        <v>65</v>
      </c>
      <c r="P203" s="54">
        <v>0</v>
      </c>
      <c r="Q203" s="54">
        <v>1</v>
      </c>
      <c r="R203" s="54">
        <v>0</v>
      </c>
      <c r="S203" s="54">
        <v>0</v>
      </c>
      <c r="T203" s="54">
        <v>0</v>
      </c>
      <c r="U203" s="54">
        <v>0</v>
      </c>
      <c r="V203" s="54">
        <v>0</v>
      </c>
      <c r="W203" s="54">
        <f t="shared" si="150"/>
        <v>0</v>
      </c>
      <c r="X203" s="54">
        <f t="shared" si="146"/>
        <v>3.2328874094613512E-2</v>
      </c>
      <c r="Y203" s="54">
        <f t="shared" si="147"/>
        <v>0</v>
      </c>
      <c r="Z203" s="54">
        <f t="shared" si="148"/>
        <v>0</v>
      </c>
      <c r="AA203" s="54">
        <f t="shared" si="149"/>
        <v>0</v>
      </c>
    </row>
    <row r="204" spans="1:32" x14ac:dyDescent="0.25">
      <c r="A204" s="58">
        <v>42041</v>
      </c>
      <c r="B204" s="55" t="s">
        <v>51</v>
      </c>
      <c r="C204" s="58">
        <v>42041</v>
      </c>
      <c r="D204" s="55" t="s">
        <v>57</v>
      </c>
      <c r="E204" s="60">
        <v>7.75</v>
      </c>
      <c r="F204" s="56">
        <v>2.4</v>
      </c>
      <c r="G204" s="56">
        <v>2.8</v>
      </c>
      <c r="H204" s="62">
        <v>430</v>
      </c>
      <c r="I204" s="62">
        <v>1099</v>
      </c>
      <c r="J204" s="56">
        <f t="shared" si="110"/>
        <v>9.5277777777777786</v>
      </c>
      <c r="K204" s="62">
        <v>5830</v>
      </c>
      <c r="L204" s="54">
        <v>50</v>
      </c>
      <c r="M204" s="56">
        <v>16.95</v>
      </c>
      <c r="N204" s="54"/>
      <c r="O204" s="54"/>
      <c r="P204" s="54">
        <v>0</v>
      </c>
      <c r="Q204" s="54">
        <v>0</v>
      </c>
      <c r="R204" s="54">
        <v>0</v>
      </c>
      <c r="S204" s="54">
        <v>0</v>
      </c>
      <c r="T204" s="54">
        <v>0</v>
      </c>
      <c r="U204" s="54">
        <v>0</v>
      </c>
      <c r="V204" s="54">
        <v>0</v>
      </c>
      <c r="W204" s="54">
        <v>0</v>
      </c>
      <c r="X204" s="54">
        <f t="shared" si="146"/>
        <v>0</v>
      </c>
      <c r="Y204" s="54">
        <f t="shared" si="147"/>
        <v>0</v>
      </c>
      <c r="Z204" s="54">
        <f t="shared" si="148"/>
        <v>0</v>
      </c>
      <c r="AA204" s="54">
        <f t="shared" si="149"/>
        <v>0</v>
      </c>
    </row>
    <row r="205" spans="1:32" x14ac:dyDescent="0.25">
      <c r="A205" s="58">
        <v>42041</v>
      </c>
      <c r="B205" s="55" t="s">
        <v>57</v>
      </c>
      <c r="C205" s="58">
        <v>42042</v>
      </c>
      <c r="D205" s="55" t="s">
        <v>86</v>
      </c>
      <c r="E205" s="60">
        <v>14.5</v>
      </c>
      <c r="F205" s="56">
        <v>1.7</v>
      </c>
      <c r="G205" s="56">
        <v>2.5</v>
      </c>
      <c r="H205" s="62">
        <v>2153</v>
      </c>
      <c r="I205" s="62">
        <v>700</v>
      </c>
      <c r="J205" s="56">
        <f t="shared" si="110"/>
        <v>25.774509803921568</v>
      </c>
      <c r="K205" s="62">
        <v>6420</v>
      </c>
      <c r="L205" s="54">
        <v>50</v>
      </c>
      <c r="M205" s="56">
        <v>21.3</v>
      </c>
      <c r="N205" s="54">
        <v>46</v>
      </c>
      <c r="O205" s="54">
        <v>68</v>
      </c>
      <c r="P205" s="54">
        <v>1</v>
      </c>
      <c r="Q205" s="54">
        <v>4</v>
      </c>
      <c r="R205" s="54">
        <v>0</v>
      </c>
      <c r="S205" s="54">
        <v>0</v>
      </c>
      <c r="T205" s="54">
        <v>0</v>
      </c>
      <c r="U205" s="54">
        <v>0</v>
      </c>
      <c r="V205" s="54">
        <v>0</v>
      </c>
      <c r="W205" s="54">
        <f t="shared" si="150"/>
        <v>3.8798022061620391E-2</v>
      </c>
      <c r="X205" s="54">
        <f t="shared" si="146"/>
        <v>0.15519208824648156</v>
      </c>
      <c r="Y205" s="54">
        <f t="shared" si="147"/>
        <v>0</v>
      </c>
      <c r="Z205" s="54">
        <f t="shared" si="148"/>
        <v>0</v>
      </c>
      <c r="AA205" s="54">
        <f t="shared" si="149"/>
        <v>0</v>
      </c>
    </row>
    <row r="206" spans="1:32" x14ac:dyDescent="0.25">
      <c r="A206" s="58">
        <v>42042</v>
      </c>
      <c r="B206" s="55" t="s">
        <v>86</v>
      </c>
      <c r="C206" s="58">
        <v>42042</v>
      </c>
      <c r="D206" s="55" t="s">
        <v>49</v>
      </c>
      <c r="E206" s="60">
        <v>10.5</v>
      </c>
      <c r="F206" s="56">
        <v>2.1</v>
      </c>
      <c r="G206" s="56">
        <v>2.8</v>
      </c>
      <c r="H206" s="62">
        <v>1172</v>
      </c>
      <c r="I206" s="62">
        <v>1385</v>
      </c>
      <c r="J206" s="56">
        <f t="shared" si="110"/>
        <v>17.545634920634921</v>
      </c>
      <c r="K206" s="62">
        <v>10900</v>
      </c>
      <c r="L206" s="54">
        <v>50</v>
      </c>
      <c r="M206" s="56">
        <v>19.2</v>
      </c>
      <c r="N206" s="54">
        <v>42</v>
      </c>
      <c r="O206" s="54">
        <v>42</v>
      </c>
      <c r="P206" s="54">
        <v>1</v>
      </c>
      <c r="Q206" s="54">
        <v>0</v>
      </c>
      <c r="R206" s="54">
        <v>0</v>
      </c>
      <c r="S206" s="54">
        <v>0</v>
      </c>
      <c r="T206" s="54">
        <v>0</v>
      </c>
      <c r="U206" s="54">
        <v>0</v>
      </c>
      <c r="V206" s="54">
        <v>0</v>
      </c>
      <c r="W206" s="54">
        <f t="shared" si="150"/>
        <v>5.6994232726450302E-2</v>
      </c>
      <c r="X206" s="54">
        <f t="shared" si="146"/>
        <v>0</v>
      </c>
      <c r="Y206" s="54">
        <f t="shared" si="147"/>
        <v>0</v>
      </c>
      <c r="Z206" s="54">
        <f t="shared" si="148"/>
        <v>0</v>
      </c>
      <c r="AA206" s="54">
        <f t="shared" si="149"/>
        <v>0</v>
      </c>
    </row>
    <row r="207" spans="1:32" x14ac:dyDescent="0.25">
      <c r="A207" s="65">
        <v>42042</v>
      </c>
      <c r="B207" s="66" t="s">
        <v>87</v>
      </c>
      <c r="C207" s="65">
        <v>42043</v>
      </c>
      <c r="D207" s="66" t="s">
        <v>60</v>
      </c>
      <c r="E207" s="67">
        <v>15.25</v>
      </c>
      <c r="F207" s="68">
        <v>1</v>
      </c>
      <c r="G207" s="68">
        <v>1.7</v>
      </c>
      <c r="H207" s="69">
        <v>1313</v>
      </c>
      <c r="I207" s="69">
        <v>1746</v>
      </c>
      <c r="J207" s="68">
        <f t="shared" si="110"/>
        <v>39.000980392156862</v>
      </c>
      <c r="K207" s="69">
        <v>30300</v>
      </c>
      <c r="L207" s="70">
        <v>53</v>
      </c>
      <c r="M207" s="68">
        <v>78.3</v>
      </c>
      <c r="N207" s="70">
        <v>31</v>
      </c>
      <c r="O207" s="70">
        <v>65</v>
      </c>
      <c r="P207" s="70">
        <v>3</v>
      </c>
      <c r="Q207" s="70">
        <v>1</v>
      </c>
      <c r="R207" s="70">
        <v>0</v>
      </c>
      <c r="S207" s="70">
        <v>0</v>
      </c>
      <c r="T207" s="70">
        <v>0</v>
      </c>
      <c r="U207" s="70">
        <v>0</v>
      </c>
      <c r="V207" s="70">
        <v>0</v>
      </c>
      <c r="W207" s="70">
        <f t="shared" ref="W207:W211" si="151">(P207*2)/J207</f>
        <v>0.15384228651868984</v>
      </c>
      <c r="X207" s="70">
        <f t="shared" ref="X207:X211" si="152">(Q207*2)/J207</f>
        <v>5.1280762172896607E-2</v>
      </c>
      <c r="Y207" s="70">
        <f t="shared" ref="Y207:Y209" si="153">(R207*2)/J207</f>
        <v>0</v>
      </c>
      <c r="Z207" s="70">
        <f t="shared" ref="Z207:Z209" si="154">(S207*2)/J207</f>
        <v>0</v>
      </c>
      <c r="AA207" s="70">
        <f t="shared" ref="AA207:AA209" si="155">(U207*2)/J207</f>
        <v>0</v>
      </c>
      <c r="AB207" s="63" t="s">
        <v>89</v>
      </c>
      <c r="AC207" s="63"/>
      <c r="AD207" s="63"/>
      <c r="AE207" s="63"/>
      <c r="AF207" s="63"/>
    </row>
    <row r="208" spans="1:32" x14ac:dyDescent="0.25">
      <c r="A208" s="58">
        <v>42043</v>
      </c>
      <c r="B208" s="55" t="s">
        <v>60</v>
      </c>
      <c r="C208" s="58">
        <v>42043</v>
      </c>
      <c r="D208" s="55" t="s">
        <v>63</v>
      </c>
      <c r="E208" s="60">
        <v>7.75</v>
      </c>
      <c r="F208" s="56">
        <v>4.2300000000000004</v>
      </c>
      <c r="G208" s="56">
        <v>4.5</v>
      </c>
      <c r="H208" s="62">
        <v>1929</v>
      </c>
      <c r="I208" s="62">
        <v>1985</v>
      </c>
      <c r="J208" s="56">
        <f t="shared" si="110"/>
        <v>14.952324665090622</v>
      </c>
      <c r="K208" s="62">
        <v>34400</v>
      </c>
      <c r="L208" s="54">
        <v>53</v>
      </c>
      <c r="M208" s="56">
        <v>142.5</v>
      </c>
      <c r="N208" s="54">
        <v>29</v>
      </c>
      <c r="O208" s="54">
        <v>95</v>
      </c>
      <c r="P208" s="54">
        <v>934</v>
      </c>
      <c r="Q208" s="54">
        <v>13</v>
      </c>
      <c r="R208" s="54">
        <v>2</v>
      </c>
      <c r="S208" s="54">
        <v>0</v>
      </c>
      <c r="T208" s="54">
        <v>37</v>
      </c>
      <c r="U208" s="54">
        <v>0</v>
      </c>
      <c r="V208" s="54">
        <v>2</v>
      </c>
      <c r="W208" s="54">
        <f t="shared" ref="W208:W210" si="156">P208/J208</f>
        <v>62.465203299164671</v>
      </c>
      <c r="X208" s="54">
        <f t="shared" ref="X208:X210" si="157">Q208/J208</f>
        <v>0.86943002450657469</v>
      </c>
      <c r="Y208" s="54">
        <f t="shared" ref="Y208" si="158">R208/J208</f>
        <v>0.13375846530870381</v>
      </c>
      <c r="Z208" s="54">
        <f t="shared" ref="Z208:Z210" si="159">S208/J208</f>
        <v>0</v>
      </c>
      <c r="AA208" s="54">
        <f t="shared" ref="AA208:AA210" si="160">U208/J208</f>
        <v>0</v>
      </c>
      <c r="AB208" t="s">
        <v>88</v>
      </c>
    </row>
    <row r="209" spans="1:32" x14ac:dyDescent="0.25">
      <c r="A209" s="65">
        <v>42043</v>
      </c>
      <c r="B209" s="66" t="s">
        <v>63</v>
      </c>
      <c r="C209" s="65">
        <v>42044</v>
      </c>
      <c r="D209" s="66" t="s">
        <v>34</v>
      </c>
      <c r="E209" s="67">
        <v>17</v>
      </c>
      <c r="F209" s="68">
        <v>0.65</v>
      </c>
      <c r="G209" s="68">
        <v>3.2</v>
      </c>
      <c r="H209" s="69">
        <v>852</v>
      </c>
      <c r="I209" s="69">
        <v>1189</v>
      </c>
      <c r="J209" s="68">
        <f t="shared" si="110"/>
        <v>28.038862179487179</v>
      </c>
      <c r="K209" s="69">
        <v>30400</v>
      </c>
      <c r="L209" s="70">
        <v>52</v>
      </c>
      <c r="M209" s="68">
        <v>90.66</v>
      </c>
      <c r="N209" s="70">
        <v>30</v>
      </c>
      <c r="O209" s="70">
        <v>57</v>
      </c>
      <c r="P209" s="70">
        <v>310</v>
      </c>
      <c r="Q209" s="70">
        <v>1</v>
      </c>
      <c r="R209" s="70">
        <v>0</v>
      </c>
      <c r="S209" s="70">
        <v>0</v>
      </c>
      <c r="T209" s="70">
        <v>10</v>
      </c>
      <c r="U209" s="70">
        <v>0</v>
      </c>
      <c r="V209" s="70">
        <v>4</v>
      </c>
      <c r="W209" s="70">
        <f t="shared" si="151"/>
        <v>22.112166892905623</v>
      </c>
      <c r="X209" s="70">
        <f t="shared" si="152"/>
        <v>7.1329570622276198E-2</v>
      </c>
      <c r="Y209" s="70">
        <f t="shared" si="153"/>
        <v>0</v>
      </c>
      <c r="Z209" s="70">
        <f t="shared" si="154"/>
        <v>0</v>
      </c>
      <c r="AA209" s="70">
        <f t="shared" si="155"/>
        <v>0</v>
      </c>
      <c r="AB209" s="63"/>
      <c r="AC209" s="63"/>
      <c r="AD209" s="63"/>
      <c r="AE209" s="63"/>
      <c r="AF209" s="63"/>
    </row>
    <row r="210" spans="1:32" x14ac:dyDescent="0.25">
      <c r="A210" s="58">
        <v>42044</v>
      </c>
      <c r="B210" s="55" t="s">
        <v>34</v>
      </c>
      <c r="C210" s="58">
        <v>42044</v>
      </c>
      <c r="D210" s="55" t="s">
        <v>65</v>
      </c>
      <c r="E210" s="60">
        <v>6.25</v>
      </c>
      <c r="F210" s="56">
        <v>4.5</v>
      </c>
      <c r="G210" s="56">
        <v>4.58</v>
      </c>
      <c r="H210" s="62">
        <v>1452</v>
      </c>
      <c r="I210" s="62">
        <v>1601</v>
      </c>
      <c r="J210" s="56">
        <f t="shared" si="110"/>
        <v>11.203833090732655</v>
      </c>
      <c r="K210" s="62">
        <v>30300</v>
      </c>
      <c r="L210" s="54">
        <v>53</v>
      </c>
      <c r="M210" s="56">
        <v>88.6</v>
      </c>
      <c r="N210" s="81">
        <v>31</v>
      </c>
      <c r="O210" s="81">
        <v>69</v>
      </c>
      <c r="P210" s="54">
        <v>423</v>
      </c>
      <c r="Q210" s="54">
        <v>3</v>
      </c>
      <c r="R210" s="54">
        <v>0</v>
      </c>
      <c r="S210" s="54">
        <v>0</v>
      </c>
      <c r="T210" s="54">
        <v>16</v>
      </c>
      <c r="U210" s="54">
        <v>0</v>
      </c>
      <c r="V210" s="54">
        <v>1</v>
      </c>
      <c r="W210" s="54">
        <f t="shared" si="156"/>
        <v>37.754935884388352</v>
      </c>
      <c r="X210" s="54">
        <f t="shared" si="157"/>
        <v>0.26776550272615857</v>
      </c>
      <c r="Y210" s="54">
        <f t="shared" ref="Y210" si="161">R210/J210</f>
        <v>0</v>
      </c>
      <c r="Z210" s="54">
        <f t="shared" si="159"/>
        <v>0</v>
      </c>
      <c r="AA210" s="54">
        <f t="shared" si="160"/>
        <v>0</v>
      </c>
      <c r="AB210" t="s">
        <v>88</v>
      </c>
    </row>
    <row r="211" spans="1:32" x14ac:dyDescent="0.25">
      <c r="A211" s="65">
        <v>42044</v>
      </c>
      <c r="B211" s="66" t="s">
        <v>65</v>
      </c>
      <c r="C211" s="65">
        <v>42045</v>
      </c>
      <c r="D211" s="66" t="s">
        <v>60</v>
      </c>
      <c r="E211" s="67">
        <v>17</v>
      </c>
      <c r="F211" s="68">
        <v>0.23</v>
      </c>
      <c r="G211" s="70">
        <v>0.87</v>
      </c>
      <c r="H211" s="69">
        <v>80</v>
      </c>
      <c r="I211" s="69">
        <v>385</v>
      </c>
      <c r="J211" s="68">
        <f t="shared" si="110"/>
        <v>13.172580376478429</v>
      </c>
      <c r="K211" s="69">
        <v>29800</v>
      </c>
      <c r="L211" s="70">
        <v>53</v>
      </c>
      <c r="M211" s="68">
        <v>76.099999999999994</v>
      </c>
      <c r="N211" s="70">
        <v>34</v>
      </c>
      <c r="O211" s="70">
        <v>82</v>
      </c>
      <c r="P211" s="70">
        <v>209</v>
      </c>
      <c r="Q211" s="70">
        <v>0</v>
      </c>
      <c r="R211" s="70">
        <v>0</v>
      </c>
      <c r="S211" s="70">
        <v>0</v>
      </c>
      <c r="T211" s="70">
        <v>1</v>
      </c>
      <c r="U211" s="70">
        <v>0</v>
      </c>
      <c r="V211" s="70">
        <v>1</v>
      </c>
      <c r="W211" s="70">
        <f t="shared" si="151"/>
        <v>31.732582990831485</v>
      </c>
      <c r="X211" s="70">
        <f t="shared" si="152"/>
        <v>0</v>
      </c>
      <c r="Y211" s="70">
        <f t="shared" ref="Y211" si="162">(R211*2)/J211</f>
        <v>0</v>
      </c>
      <c r="Z211" s="70">
        <f t="shared" ref="Z211" si="163">(S211*2)/J211</f>
        <v>0</v>
      </c>
      <c r="AA211" s="70">
        <f t="shared" ref="AA211" si="164">(U211*2)/J211</f>
        <v>0</v>
      </c>
      <c r="AB211" s="63" t="s">
        <v>89</v>
      </c>
      <c r="AC211" s="63"/>
      <c r="AD211" s="63"/>
      <c r="AE211" s="63"/>
    </row>
    <row r="212" spans="1:32" x14ac:dyDescent="0.25">
      <c r="A212" s="58">
        <v>42045</v>
      </c>
      <c r="B212" s="55" t="s">
        <v>60</v>
      </c>
      <c r="C212" s="58">
        <v>42045</v>
      </c>
      <c r="D212" s="55" t="s">
        <v>58</v>
      </c>
      <c r="E212" s="60">
        <v>8</v>
      </c>
      <c r="F212" s="56">
        <v>2.9</v>
      </c>
      <c r="G212" s="54">
        <v>4.4000000000000004</v>
      </c>
      <c r="H212" s="62">
        <v>813</v>
      </c>
      <c r="I212" s="62">
        <v>1737</v>
      </c>
      <c r="J212" s="56">
        <f t="shared" si="110"/>
        <v>11.251959247648903</v>
      </c>
      <c r="K212" s="62">
        <v>29400</v>
      </c>
      <c r="L212" s="54">
        <v>52</v>
      </c>
      <c r="M212" s="56">
        <v>93.5</v>
      </c>
      <c r="N212" s="54">
        <v>33</v>
      </c>
      <c r="O212" s="54">
        <v>66</v>
      </c>
      <c r="P212" s="54">
        <v>1808</v>
      </c>
      <c r="Q212" s="54">
        <v>5</v>
      </c>
      <c r="R212" s="54">
        <v>0</v>
      </c>
      <c r="S212" s="54">
        <v>0</v>
      </c>
      <c r="T212" s="54">
        <v>48</v>
      </c>
      <c r="U212" s="54">
        <v>0</v>
      </c>
      <c r="V212" s="54">
        <v>1</v>
      </c>
      <c r="W212" s="54">
        <f t="shared" ref="W212" si="165">P212/J212</f>
        <v>160.6831272853909</v>
      </c>
      <c r="X212" s="54">
        <f t="shared" ref="X212" si="166">Q212/J212</f>
        <v>0.44436705554588191</v>
      </c>
      <c r="Y212" s="54">
        <f t="shared" ref="Y212" si="167">R212/J212</f>
        <v>0</v>
      </c>
      <c r="Z212" s="54">
        <f t="shared" ref="Z212" si="168">S212/J212</f>
        <v>0</v>
      </c>
      <c r="AA212" s="54">
        <f t="shared" ref="AA212" si="169">U212/J212</f>
        <v>0</v>
      </c>
      <c r="AB212" t="s">
        <v>88</v>
      </c>
    </row>
    <row r="213" spans="1:32" x14ac:dyDescent="0.25">
      <c r="A213" s="65">
        <v>42045</v>
      </c>
      <c r="B213" s="66" t="s">
        <v>58</v>
      </c>
      <c r="C213" s="65">
        <v>42046</v>
      </c>
      <c r="D213" s="66" t="s">
        <v>47</v>
      </c>
      <c r="E213" s="67">
        <v>15</v>
      </c>
      <c r="F213" s="68">
        <v>2.9</v>
      </c>
      <c r="G213" s="70">
        <v>2.5</v>
      </c>
      <c r="H213" s="69">
        <v>150</v>
      </c>
      <c r="I213" s="69">
        <v>2883</v>
      </c>
      <c r="J213" s="68">
        <f t="shared" si="110"/>
        <v>20.082068965517241</v>
      </c>
      <c r="K213" s="69">
        <v>27200</v>
      </c>
      <c r="L213" s="70">
        <v>51</v>
      </c>
      <c r="M213" s="68">
        <v>77.8</v>
      </c>
      <c r="N213" s="70">
        <v>31</v>
      </c>
      <c r="O213" s="70">
        <v>45</v>
      </c>
      <c r="P213" s="70">
        <v>190</v>
      </c>
      <c r="Q213" s="70">
        <v>0</v>
      </c>
      <c r="R213" s="70">
        <v>0</v>
      </c>
      <c r="S213" s="70">
        <v>0</v>
      </c>
      <c r="T213" s="70">
        <v>12</v>
      </c>
      <c r="U213" s="70">
        <v>0</v>
      </c>
      <c r="V213" s="70">
        <v>0</v>
      </c>
      <c r="W213" s="70">
        <f t="shared" ref="W213:W214" si="170">(P213*2)/J213</f>
        <v>18.922353102785124</v>
      </c>
      <c r="X213" s="70">
        <f t="shared" ref="X213:X214" si="171">(Q213*2)/J213</f>
        <v>0</v>
      </c>
      <c r="Y213" s="70">
        <f t="shared" ref="Y213:Y214" si="172">(R213*2)/J213</f>
        <v>0</v>
      </c>
      <c r="Z213" s="70">
        <f t="shared" ref="Z213:Z214" si="173">(S213*2)/J213</f>
        <v>0</v>
      </c>
      <c r="AA213" s="70">
        <f t="shared" ref="AA213:AA214" si="174">(U213*2)/J213</f>
        <v>0</v>
      </c>
      <c r="AB213" s="63" t="s">
        <v>89</v>
      </c>
      <c r="AC213" s="63"/>
      <c r="AD213" s="63"/>
      <c r="AE213" s="63"/>
    </row>
    <row r="214" spans="1:32" x14ac:dyDescent="0.25">
      <c r="A214" s="65">
        <v>42046</v>
      </c>
      <c r="B214" s="66" t="s">
        <v>47</v>
      </c>
      <c r="C214" s="65">
        <v>42046</v>
      </c>
      <c r="D214" s="66" t="s">
        <v>58</v>
      </c>
      <c r="E214" s="67">
        <v>9</v>
      </c>
      <c r="F214" s="70">
        <v>2.9</v>
      </c>
      <c r="G214" s="70">
        <v>4.4000000000000004</v>
      </c>
      <c r="H214" s="69">
        <v>1643</v>
      </c>
      <c r="I214" s="69">
        <v>2323</v>
      </c>
      <c r="J214" s="68">
        <f t="shared" si="110"/>
        <v>18.241771159874606</v>
      </c>
      <c r="K214" s="69">
        <v>24000</v>
      </c>
      <c r="L214" s="70">
        <v>52</v>
      </c>
      <c r="M214" s="68">
        <v>254.5</v>
      </c>
      <c r="N214" s="70">
        <v>29</v>
      </c>
      <c r="O214" s="70">
        <v>73</v>
      </c>
      <c r="P214" s="70">
        <v>265</v>
      </c>
      <c r="Q214" s="70">
        <v>11</v>
      </c>
      <c r="R214" s="70">
        <v>0</v>
      </c>
      <c r="S214" s="70">
        <v>0</v>
      </c>
      <c r="T214" s="70">
        <v>34</v>
      </c>
      <c r="U214" s="70">
        <v>0</v>
      </c>
      <c r="V214" s="70">
        <v>2</v>
      </c>
      <c r="W214" s="70">
        <f t="shared" si="170"/>
        <v>29.054196292397915</v>
      </c>
      <c r="X214" s="70">
        <f t="shared" si="171"/>
        <v>1.2060232423259512</v>
      </c>
      <c r="Y214" s="70">
        <f t="shared" si="172"/>
        <v>0</v>
      </c>
      <c r="Z214" s="70">
        <f t="shared" si="173"/>
        <v>0</v>
      </c>
      <c r="AA214" s="70">
        <f t="shared" si="174"/>
        <v>0</v>
      </c>
      <c r="AB214" s="63" t="s">
        <v>89</v>
      </c>
      <c r="AC214" s="63"/>
      <c r="AD214" s="63"/>
      <c r="AE214" s="63"/>
    </row>
    <row r="215" spans="1:32" x14ac:dyDescent="0.25">
      <c r="A215" s="65">
        <v>42046</v>
      </c>
      <c r="B215" s="66" t="s">
        <v>58</v>
      </c>
      <c r="C215" s="65">
        <v>42047</v>
      </c>
      <c r="D215" s="66" t="s">
        <v>68</v>
      </c>
      <c r="E215" s="67">
        <v>15.5</v>
      </c>
      <c r="F215" s="70">
        <v>2.6</v>
      </c>
      <c r="G215" s="68">
        <v>4.05</v>
      </c>
      <c r="H215" s="69">
        <v>2521</v>
      </c>
      <c r="I215" s="69">
        <v>3923</v>
      </c>
      <c r="J215" s="68">
        <f t="shared" si="110"/>
        <v>32.304289332067107</v>
      </c>
      <c r="K215" s="69">
        <v>19500</v>
      </c>
      <c r="L215" s="70">
        <v>51</v>
      </c>
      <c r="M215" s="68">
        <v>356.3</v>
      </c>
      <c r="N215" s="70">
        <v>33</v>
      </c>
      <c r="O215" s="70">
        <v>110</v>
      </c>
      <c r="P215" s="70">
        <v>271</v>
      </c>
      <c r="Q215" s="70">
        <v>0</v>
      </c>
      <c r="R215" s="70">
        <v>1</v>
      </c>
      <c r="S215" s="70">
        <v>0</v>
      </c>
      <c r="T215" s="70">
        <v>36</v>
      </c>
      <c r="U215" s="70">
        <v>0</v>
      </c>
      <c r="V215" s="70">
        <v>0</v>
      </c>
      <c r="W215" s="70">
        <f t="shared" ref="W215:W230" si="175">(P215*2)/J215</f>
        <v>16.777957701795948</v>
      </c>
      <c r="X215" s="70">
        <f t="shared" ref="X215:X230" si="176">(Q215*2)/J215</f>
        <v>0</v>
      </c>
      <c r="Y215" s="70">
        <f t="shared" ref="Y215:Y230" si="177">(R215*2)/J215</f>
        <v>6.1911283032457375E-2</v>
      </c>
      <c r="Z215" s="70">
        <f t="shared" ref="Z215:Z230" si="178">(S215*2)/J215</f>
        <v>0</v>
      </c>
      <c r="AA215" s="70">
        <f t="shared" ref="AA215:AA230" si="179">(U215*2)/J215</f>
        <v>0</v>
      </c>
      <c r="AB215" s="63" t="s">
        <v>89</v>
      </c>
      <c r="AC215" s="63"/>
      <c r="AD215" s="63"/>
      <c r="AE215" s="63"/>
    </row>
    <row r="216" spans="1:32" x14ac:dyDescent="0.25">
      <c r="A216" s="65">
        <v>42047</v>
      </c>
      <c r="B216" s="66" t="s">
        <v>68</v>
      </c>
      <c r="C216" s="65">
        <v>42047</v>
      </c>
      <c r="D216" s="66" t="s">
        <v>58</v>
      </c>
      <c r="E216" s="67">
        <v>10.5</v>
      </c>
      <c r="F216" s="70">
        <v>2.5</v>
      </c>
      <c r="G216" s="70">
        <v>3.9</v>
      </c>
      <c r="H216" s="69">
        <v>972</v>
      </c>
      <c r="I216" s="69">
        <v>1387</v>
      </c>
      <c r="J216" s="68">
        <f t="shared" si="110"/>
        <v>12.407350427350426</v>
      </c>
      <c r="K216" s="69">
        <v>17500</v>
      </c>
      <c r="L216" s="70">
        <v>50</v>
      </c>
      <c r="M216" s="68">
        <v>141</v>
      </c>
      <c r="N216" s="70">
        <v>32</v>
      </c>
      <c r="O216" s="70">
        <v>63</v>
      </c>
      <c r="P216" s="70">
        <v>231</v>
      </c>
      <c r="Q216" s="70">
        <v>1</v>
      </c>
      <c r="R216" s="70">
        <v>0</v>
      </c>
      <c r="S216" s="70">
        <v>0</v>
      </c>
      <c r="T216" s="70">
        <v>18</v>
      </c>
      <c r="U216" s="70">
        <v>0</v>
      </c>
      <c r="V216" s="70">
        <v>2</v>
      </c>
      <c r="W216" s="70">
        <f t="shared" si="175"/>
        <v>37.235991898929505</v>
      </c>
      <c r="X216" s="70">
        <f t="shared" si="176"/>
        <v>0.16119477012523595</v>
      </c>
      <c r="Y216" s="70">
        <f t="shared" si="177"/>
        <v>0</v>
      </c>
      <c r="Z216" s="70">
        <f t="shared" si="178"/>
        <v>0</v>
      </c>
      <c r="AA216" s="70">
        <f t="shared" si="179"/>
        <v>0</v>
      </c>
      <c r="AB216" s="63" t="s">
        <v>89</v>
      </c>
      <c r="AC216" s="63"/>
      <c r="AD216" s="63"/>
      <c r="AE216" s="63"/>
    </row>
    <row r="217" spans="1:32" x14ac:dyDescent="0.25">
      <c r="A217" s="65">
        <v>42047</v>
      </c>
      <c r="B217" s="66" t="s">
        <v>58</v>
      </c>
      <c r="C217" s="65">
        <v>42048</v>
      </c>
      <c r="D217" s="66" t="s">
        <v>38</v>
      </c>
      <c r="E217" s="67">
        <v>16.25</v>
      </c>
      <c r="F217" s="68">
        <v>1.65</v>
      </c>
      <c r="G217" s="68">
        <v>3.3</v>
      </c>
      <c r="H217" s="69">
        <v>1381</v>
      </c>
      <c r="I217" s="69">
        <v>3617</v>
      </c>
      <c r="J217" s="68">
        <f t="shared" si="110"/>
        <v>32.217171717171723</v>
      </c>
      <c r="K217" s="69">
        <v>15000</v>
      </c>
      <c r="L217" s="70">
        <v>50</v>
      </c>
      <c r="M217" s="68">
        <v>110.15</v>
      </c>
      <c r="N217" s="70">
        <v>33</v>
      </c>
      <c r="O217" s="70">
        <v>59</v>
      </c>
      <c r="P217" s="70">
        <v>81</v>
      </c>
      <c r="Q217" s="70">
        <v>2</v>
      </c>
      <c r="R217" s="70">
        <v>0</v>
      </c>
      <c r="S217" s="70">
        <v>0</v>
      </c>
      <c r="T217" s="70">
        <v>13</v>
      </c>
      <c r="U217" s="70">
        <v>0</v>
      </c>
      <c r="V217" s="70">
        <v>5</v>
      </c>
      <c r="W217" s="70">
        <f t="shared" si="175"/>
        <v>5.0283743533469183</v>
      </c>
      <c r="X217" s="70">
        <f t="shared" si="176"/>
        <v>0.12415739144066466</v>
      </c>
      <c r="Y217" s="70">
        <f t="shared" si="177"/>
        <v>0</v>
      </c>
      <c r="Z217" s="70">
        <f t="shared" si="178"/>
        <v>0</v>
      </c>
      <c r="AA217" s="70">
        <f t="shared" si="179"/>
        <v>0</v>
      </c>
      <c r="AB217" s="63" t="s">
        <v>89</v>
      </c>
      <c r="AC217" s="63"/>
      <c r="AD217" s="63"/>
      <c r="AE217" s="63"/>
    </row>
    <row r="218" spans="1:32" x14ac:dyDescent="0.25">
      <c r="A218" s="65">
        <v>42048</v>
      </c>
      <c r="B218" s="66" t="s">
        <v>38</v>
      </c>
      <c r="C218" s="65">
        <v>42048</v>
      </c>
      <c r="D218" s="66" t="s">
        <v>57</v>
      </c>
      <c r="E218" s="67">
        <v>7.25</v>
      </c>
      <c r="F218" s="68">
        <v>3.4</v>
      </c>
      <c r="G218" s="68">
        <v>4.2</v>
      </c>
      <c r="H218" s="69">
        <v>1247</v>
      </c>
      <c r="I218" s="69">
        <v>1550</v>
      </c>
      <c r="J218" s="68">
        <f t="shared" si="110"/>
        <v>12.263538748832866</v>
      </c>
      <c r="K218" s="69">
        <v>14100</v>
      </c>
      <c r="L218" s="70">
        <v>51</v>
      </c>
      <c r="M218" s="68">
        <v>87.55</v>
      </c>
      <c r="N218" s="70">
        <v>28</v>
      </c>
      <c r="O218" s="70">
        <v>73</v>
      </c>
      <c r="P218" s="70">
        <v>68</v>
      </c>
      <c r="Q218" s="70">
        <v>2</v>
      </c>
      <c r="R218" s="70">
        <v>0</v>
      </c>
      <c r="S218" s="70">
        <v>0</v>
      </c>
      <c r="T218" s="70">
        <v>19</v>
      </c>
      <c r="U218" s="70">
        <v>0</v>
      </c>
      <c r="V218" s="70">
        <v>1</v>
      </c>
      <c r="W218" s="70">
        <f t="shared" si="175"/>
        <v>11.089784342463407</v>
      </c>
      <c r="X218" s="70">
        <f t="shared" si="176"/>
        <v>0.32617012771951198</v>
      </c>
      <c r="Y218" s="70">
        <f t="shared" si="177"/>
        <v>0</v>
      </c>
      <c r="Z218" s="70">
        <f t="shared" si="178"/>
        <v>0</v>
      </c>
      <c r="AA218" s="70">
        <f t="shared" si="179"/>
        <v>0</v>
      </c>
      <c r="AB218" s="63" t="s">
        <v>89</v>
      </c>
      <c r="AC218" s="63"/>
      <c r="AD218" s="63"/>
      <c r="AE218" s="63"/>
    </row>
    <row r="219" spans="1:32" x14ac:dyDescent="0.25">
      <c r="A219" s="65">
        <v>42048</v>
      </c>
      <c r="B219" s="66" t="s">
        <v>57</v>
      </c>
      <c r="C219" s="65">
        <v>42049</v>
      </c>
      <c r="D219" s="66" t="s">
        <v>53</v>
      </c>
      <c r="E219" s="67">
        <v>15.25</v>
      </c>
      <c r="F219" s="68">
        <v>3.3</v>
      </c>
      <c r="G219" s="68">
        <v>4.2</v>
      </c>
      <c r="H219" s="69">
        <v>3268</v>
      </c>
      <c r="I219" s="69">
        <v>855</v>
      </c>
      <c r="J219" s="68">
        <f t="shared" si="110"/>
        <v>19.897907647907648</v>
      </c>
      <c r="K219" s="69">
        <v>12700</v>
      </c>
      <c r="L219" s="70">
        <v>50</v>
      </c>
      <c r="M219" s="68">
        <v>48.9</v>
      </c>
      <c r="N219" s="70">
        <v>33</v>
      </c>
      <c r="O219" s="70">
        <v>61</v>
      </c>
      <c r="P219" s="70">
        <v>65</v>
      </c>
      <c r="Q219" s="70">
        <v>1</v>
      </c>
      <c r="R219" s="70">
        <v>0</v>
      </c>
      <c r="S219" s="70">
        <v>0</v>
      </c>
      <c r="T219" s="70">
        <v>8</v>
      </c>
      <c r="U219" s="70">
        <v>0</v>
      </c>
      <c r="V219" s="70">
        <v>0</v>
      </c>
      <c r="W219" s="70">
        <f t="shared" si="175"/>
        <v>6.5333502547274147</v>
      </c>
      <c r="X219" s="70">
        <f t="shared" si="176"/>
        <v>0.10051308084196023</v>
      </c>
      <c r="Y219" s="70">
        <f t="shared" si="177"/>
        <v>0</v>
      </c>
      <c r="Z219" s="70">
        <f t="shared" si="178"/>
        <v>0</v>
      </c>
      <c r="AA219" s="70">
        <f t="shared" si="179"/>
        <v>0</v>
      </c>
      <c r="AB219" s="63" t="s">
        <v>89</v>
      </c>
      <c r="AC219" s="63"/>
      <c r="AD219" s="63"/>
      <c r="AE219" s="63"/>
    </row>
    <row r="220" spans="1:32" x14ac:dyDescent="0.25">
      <c r="A220" s="65">
        <v>42049</v>
      </c>
      <c r="B220" s="66" t="s">
        <v>53</v>
      </c>
      <c r="C220" s="65">
        <v>42049</v>
      </c>
      <c r="D220" s="66" t="s">
        <v>76</v>
      </c>
      <c r="E220" s="67">
        <v>8</v>
      </c>
      <c r="F220" s="68">
        <v>3.3</v>
      </c>
      <c r="G220" s="68">
        <v>3.9</v>
      </c>
      <c r="H220" s="69">
        <v>1557</v>
      </c>
      <c r="I220" s="69">
        <v>1859</v>
      </c>
      <c r="J220" s="68">
        <f t="shared" si="110"/>
        <v>15.808080808080808</v>
      </c>
      <c r="K220" s="69">
        <v>12100</v>
      </c>
      <c r="L220" s="70">
        <v>51</v>
      </c>
      <c r="M220" s="68">
        <v>66.8</v>
      </c>
      <c r="N220" s="70">
        <v>33</v>
      </c>
      <c r="O220" s="70">
        <v>69</v>
      </c>
      <c r="P220" s="70">
        <v>33</v>
      </c>
      <c r="Q220" s="70">
        <v>4</v>
      </c>
      <c r="R220" s="70">
        <v>0</v>
      </c>
      <c r="S220" s="70">
        <v>0</v>
      </c>
      <c r="T220" s="70">
        <v>9</v>
      </c>
      <c r="U220" s="70">
        <v>0</v>
      </c>
      <c r="V220" s="70">
        <v>0</v>
      </c>
      <c r="W220" s="70">
        <f t="shared" si="175"/>
        <v>4.1750798722044733</v>
      </c>
      <c r="X220" s="70">
        <f t="shared" si="176"/>
        <v>0.5060702875399361</v>
      </c>
      <c r="Y220" s="70">
        <f t="shared" si="177"/>
        <v>0</v>
      </c>
      <c r="Z220" s="70">
        <f t="shared" si="178"/>
        <v>0</v>
      </c>
      <c r="AA220" s="70">
        <f t="shared" si="179"/>
        <v>0</v>
      </c>
      <c r="AB220" s="63" t="s">
        <v>89</v>
      </c>
      <c r="AC220" s="63"/>
      <c r="AD220" s="63"/>
      <c r="AE220" s="63"/>
    </row>
    <row r="221" spans="1:32" x14ac:dyDescent="0.25">
      <c r="A221" s="65">
        <v>42049</v>
      </c>
      <c r="B221" s="66" t="s">
        <v>76</v>
      </c>
      <c r="C221" s="65">
        <v>42050</v>
      </c>
      <c r="D221" s="66" t="s">
        <v>47</v>
      </c>
      <c r="E221" s="67">
        <v>16.25</v>
      </c>
      <c r="F221" s="68">
        <v>3.4</v>
      </c>
      <c r="G221" s="68">
        <v>3.9</v>
      </c>
      <c r="H221" s="69">
        <v>2882</v>
      </c>
      <c r="I221" s="69">
        <v>3628</v>
      </c>
      <c r="J221" s="68">
        <f t="shared" si="110"/>
        <v>29.631724484665661</v>
      </c>
      <c r="K221" s="69">
        <v>11200</v>
      </c>
      <c r="L221" s="70">
        <v>52</v>
      </c>
      <c r="M221" s="68">
        <v>51.6</v>
      </c>
      <c r="N221" s="70">
        <v>36</v>
      </c>
      <c r="O221" s="70">
        <v>93</v>
      </c>
      <c r="P221" s="70">
        <v>20</v>
      </c>
      <c r="Q221" s="70">
        <v>0</v>
      </c>
      <c r="R221" s="70">
        <v>1</v>
      </c>
      <c r="S221" s="70">
        <v>0</v>
      </c>
      <c r="T221" s="70">
        <v>0</v>
      </c>
      <c r="U221" s="70">
        <v>0</v>
      </c>
      <c r="V221" s="70">
        <v>0</v>
      </c>
      <c r="W221" s="70">
        <f t="shared" si="175"/>
        <v>1.3499045599151644</v>
      </c>
      <c r="X221" s="70">
        <f t="shared" si="176"/>
        <v>0</v>
      </c>
      <c r="Y221" s="70">
        <f t="shared" si="177"/>
        <v>6.7495227995758217E-2</v>
      </c>
      <c r="Z221" s="70">
        <f t="shared" si="178"/>
        <v>0</v>
      </c>
      <c r="AA221" s="70">
        <f t="shared" si="179"/>
        <v>0</v>
      </c>
      <c r="AB221" s="63" t="s">
        <v>89</v>
      </c>
      <c r="AC221" s="63"/>
      <c r="AD221" s="63"/>
      <c r="AE221" s="63"/>
    </row>
    <row r="222" spans="1:32" x14ac:dyDescent="0.25">
      <c r="A222" s="65">
        <v>42050</v>
      </c>
      <c r="B222" s="66" t="s">
        <v>47</v>
      </c>
      <c r="C222" s="65">
        <v>42050</v>
      </c>
      <c r="D222" s="66" t="s">
        <v>76</v>
      </c>
      <c r="E222" s="67">
        <v>7.75</v>
      </c>
      <c r="F222" s="68">
        <v>3.1</v>
      </c>
      <c r="G222" s="68">
        <v>4</v>
      </c>
      <c r="H222" s="69">
        <v>1241</v>
      </c>
      <c r="I222" s="69">
        <v>1638</v>
      </c>
      <c r="J222" s="68">
        <f t="shared" si="110"/>
        <v>13.497043010752687</v>
      </c>
      <c r="K222" s="69">
        <v>10900</v>
      </c>
      <c r="L222" s="70">
        <v>52</v>
      </c>
      <c r="M222" s="68">
        <v>51.3</v>
      </c>
      <c r="N222" s="70">
        <v>35</v>
      </c>
      <c r="O222" s="70">
        <v>63</v>
      </c>
      <c r="P222" s="70">
        <v>38</v>
      </c>
      <c r="Q222" s="70">
        <v>3</v>
      </c>
      <c r="R222" s="70">
        <v>0</v>
      </c>
      <c r="S222" s="70">
        <v>0</v>
      </c>
      <c r="T222" s="70">
        <v>2</v>
      </c>
      <c r="U222" s="70">
        <v>0</v>
      </c>
      <c r="V222" s="70">
        <v>0</v>
      </c>
      <c r="W222" s="70">
        <f t="shared" si="175"/>
        <v>5.6308629926905542</v>
      </c>
      <c r="X222" s="70">
        <f t="shared" si="176"/>
        <v>0.44454181521241215</v>
      </c>
      <c r="Y222" s="70">
        <f t="shared" si="177"/>
        <v>0</v>
      </c>
      <c r="Z222" s="70">
        <f t="shared" si="178"/>
        <v>0</v>
      </c>
      <c r="AA222" s="70">
        <f t="shared" si="179"/>
        <v>0</v>
      </c>
      <c r="AB222" s="63" t="s">
        <v>89</v>
      </c>
      <c r="AC222" s="63"/>
      <c r="AD222" s="63"/>
      <c r="AE222" s="63"/>
    </row>
    <row r="223" spans="1:32" x14ac:dyDescent="0.25">
      <c r="A223" s="65">
        <v>42050</v>
      </c>
      <c r="B223" s="66" t="s">
        <v>76</v>
      </c>
      <c r="C223" s="65">
        <v>42051</v>
      </c>
      <c r="D223" s="66" t="s">
        <v>46</v>
      </c>
      <c r="E223" s="67">
        <v>15.75</v>
      </c>
      <c r="F223" s="68">
        <v>3</v>
      </c>
      <c r="G223" s="68">
        <v>3.71</v>
      </c>
      <c r="H223" s="69">
        <v>484</v>
      </c>
      <c r="I223" s="69">
        <v>2852</v>
      </c>
      <c r="J223" s="68">
        <f t="shared" si="110"/>
        <v>15.501108116202456</v>
      </c>
      <c r="K223" s="69">
        <v>10300</v>
      </c>
      <c r="L223" s="70">
        <v>53</v>
      </c>
      <c r="M223" s="68">
        <v>36.85</v>
      </c>
      <c r="N223" s="70">
        <v>35</v>
      </c>
      <c r="O223" s="70">
        <v>82</v>
      </c>
      <c r="P223" s="70">
        <v>37</v>
      </c>
      <c r="Q223" s="70">
        <v>2</v>
      </c>
      <c r="R223" s="70">
        <v>1</v>
      </c>
      <c r="S223" s="70">
        <v>0</v>
      </c>
      <c r="T223" s="70">
        <v>10</v>
      </c>
      <c r="U223" s="70">
        <v>0</v>
      </c>
      <c r="V223" s="70">
        <v>0</v>
      </c>
      <c r="W223" s="70">
        <f t="shared" si="175"/>
        <v>4.773852259158935</v>
      </c>
      <c r="X223" s="70">
        <f t="shared" si="176"/>
        <v>0.25804606806264513</v>
      </c>
      <c r="Y223" s="70">
        <f t="shared" si="177"/>
        <v>0.12902303403132256</v>
      </c>
      <c r="Z223" s="70">
        <f t="shared" si="178"/>
        <v>0</v>
      </c>
      <c r="AA223" s="70">
        <f t="shared" si="179"/>
        <v>0</v>
      </c>
      <c r="AB223" s="63" t="s">
        <v>89</v>
      </c>
      <c r="AC223" s="63"/>
      <c r="AD223" s="63"/>
      <c r="AE223" s="63"/>
    </row>
    <row r="224" spans="1:32" x14ac:dyDescent="0.25">
      <c r="A224" s="65">
        <v>42051</v>
      </c>
      <c r="B224" s="66" t="s">
        <v>46</v>
      </c>
      <c r="C224" s="65">
        <v>42051</v>
      </c>
      <c r="D224" s="66" t="s">
        <v>65</v>
      </c>
      <c r="E224" s="67">
        <v>8.5</v>
      </c>
      <c r="F224" s="68">
        <v>2.8</v>
      </c>
      <c r="G224" s="68">
        <v>3.3</v>
      </c>
      <c r="H224" s="69">
        <v>1427</v>
      </c>
      <c r="I224" s="69">
        <v>1161</v>
      </c>
      <c r="J224" s="68">
        <f t="shared" si="110"/>
        <v>14.357683982683984</v>
      </c>
      <c r="K224" s="69">
        <v>10100</v>
      </c>
      <c r="L224" s="70">
        <v>54</v>
      </c>
      <c r="M224" s="68">
        <v>40.5</v>
      </c>
      <c r="N224" s="70">
        <v>35</v>
      </c>
      <c r="O224" s="70">
        <v>44</v>
      </c>
      <c r="P224" s="70">
        <v>7</v>
      </c>
      <c r="Q224" s="70">
        <v>0</v>
      </c>
      <c r="R224" s="70">
        <v>0</v>
      </c>
      <c r="S224" s="70">
        <v>0</v>
      </c>
      <c r="T224" s="70">
        <v>1</v>
      </c>
      <c r="U224" s="70">
        <v>0</v>
      </c>
      <c r="V224" s="70">
        <v>0</v>
      </c>
      <c r="W224" s="70">
        <f t="shared" si="175"/>
        <v>0.97508762672897897</v>
      </c>
      <c r="X224" s="70">
        <f t="shared" si="176"/>
        <v>0</v>
      </c>
      <c r="Y224" s="70">
        <f t="shared" si="177"/>
        <v>0</v>
      </c>
      <c r="Z224" s="70">
        <f t="shared" si="178"/>
        <v>0</v>
      </c>
      <c r="AA224" s="70">
        <f t="shared" si="179"/>
        <v>0</v>
      </c>
      <c r="AB224" s="63" t="s">
        <v>89</v>
      </c>
      <c r="AC224" s="63"/>
      <c r="AD224" s="63"/>
      <c r="AE224" s="63"/>
    </row>
    <row r="225" spans="1:35" x14ac:dyDescent="0.25">
      <c r="A225" s="65">
        <v>42051</v>
      </c>
      <c r="B225" s="66" t="s">
        <v>65</v>
      </c>
      <c r="C225" s="65">
        <v>42052</v>
      </c>
      <c r="D225" s="66" t="s">
        <v>51</v>
      </c>
      <c r="E225" s="67">
        <v>16.75</v>
      </c>
      <c r="F225" s="68">
        <v>2.71</v>
      </c>
      <c r="G225" s="68">
        <v>3.25</v>
      </c>
      <c r="H225" s="69">
        <v>2713</v>
      </c>
      <c r="I225" s="69">
        <v>3097</v>
      </c>
      <c r="J225" s="68">
        <f t="shared" si="110"/>
        <v>32.567168133219795</v>
      </c>
      <c r="K225" s="69">
        <v>9610</v>
      </c>
      <c r="L225" s="70">
        <v>53</v>
      </c>
      <c r="M225" s="68">
        <v>41.3</v>
      </c>
      <c r="N225" s="70">
        <v>35</v>
      </c>
      <c r="O225" s="70">
        <v>67</v>
      </c>
      <c r="P225" s="70">
        <v>19</v>
      </c>
      <c r="Q225" s="70">
        <v>0</v>
      </c>
      <c r="R225" s="70">
        <v>1</v>
      </c>
      <c r="S225" s="70">
        <v>0</v>
      </c>
      <c r="T225" s="70">
        <v>3</v>
      </c>
      <c r="U225" s="70">
        <v>0</v>
      </c>
      <c r="V225" s="70">
        <v>0</v>
      </c>
      <c r="W225" s="70">
        <f t="shared" si="175"/>
        <v>1.1668192900456242</v>
      </c>
      <c r="X225" s="70">
        <f t="shared" si="176"/>
        <v>0</v>
      </c>
      <c r="Y225" s="70">
        <f t="shared" si="177"/>
        <v>6.1411541581348643E-2</v>
      </c>
      <c r="Z225" s="70">
        <f t="shared" si="178"/>
        <v>0</v>
      </c>
      <c r="AA225" s="70">
        <f t="shared" si="179"/>
        <v>0</v>
      </c>
      <c r="AB225" s="63" t="s">
        <v>89</v>
      </c>
      <c r="AC225" s="63"/>
      <c r="AD225" s="63"/>
      <c r="AE225" s="63"/>
    </row>
    <row r="226" spans="1:35" x14ac:dyDescent="0.25">
      <c r="A226" s="65">
        <v>42052</v>
      </c>
      <c r="B226" s="66" t="s">
        <v>51</v>
      </c>
      <c r="C226" s="65">
        <v>42052</v>
      </c>
      <c r="D226" s="66" t="s">
        <v>65</v>
      </c>
      <c r="E226" s="67">
        <v>7.25</v>
      </c>
      <c r="F226" s="68">
        <v>2.5</v>
      </c>
      <c r="G226" s="68">
        <v>3</v>
      </c>
      <c r="H226" s="69">
        <v>1009</v>
      </c>
      <c r="I226" s="69">
        <v>1204</v>
      </c>
      <c r="J226" s="68">
        <f t="shared" si="110"/>
        <v>13.415555555555557</v>
      </c>
      <c r="K226" s="69">
        <v>9430</v>
      </c>
      <c r="L226" s="70">
        <v>54</v>
      </c>
      <c r="M226" s="68">
        <v>24.05</v>
      </c>
      <c r="N226" s="70">
        <v>39</v>
      </c>
      <c r="O226" s="70">
        <v>65</v>
      </c>
      <c r="P226" s="70">
        <v>4</v>
      </c>
      <c r="Q226" s="70">
        <v>1</v>
      </c>
      <c r="R226" s="70">
        <v>0</v>
      </c>
      <c r="S226" s="70">
        <v>0</v>
      </c>
      <c r="T226" s="70">
        <v>4</v>
      </c>
      <c r="U226" s="70">
        <v>0</v>
      </c>
      <c r="V226" s="70">
        <v>0</v>
      </c>
      <c r="W226" s="70">
        <f t="shared" si="175"/>
        <v>0.59632267682623818</v>
      </c>
      <c r="X226" s="70">
        <f t="shared" si="176"/>
        <v>0.14908066920655955</v>
      </c>
      <c r="Y226" s="70">
        <f t="shared" si="177"/>
        <v>0</v>
      </c>
      <c r="Z226" s="70">
        <f t="shared" si="178"/>
        <v>0</v>
      </c>
      <c r="AA226" s="70">
        <f t="shared" si="179"/>
        <v>0</v>
      </c>
      <c r="AB226" s="63" t="s">
        <v>89</v>
      </c>
      <c r="AC226" s="63"/>
      <c r="AD226" s="63"/>
      <c r="AE226" s="63"/>
    </row>
    <row r="227" spans="1:35" x14ac:dyDescent="0.25">
      <c r="A227" s="65">
        <v>42052</v>
      </c>
      <c r="B227" s="66" t="s">
        <v>65</v>
      </c>
      <c r="C227" s="65">
        <v>42053</v>
      </c>
      <c r="D227" s="66" t="s">
        <v>53</v>
      </c>
      <c r="E227" s="67">
        <v>15.75</v>
      </c>
      <c r="F227" s="68">
        <v>2.7</v>
      </c>
      <c r="G227" s="68">
        <v>3.15</v>
      </c>
      <c r="H227" s="69">
        <v>2675</v>
      </c>
      <c r="I227" s="69">
        <v>2956</v>
      </c>
      <c r="J227" s="68">
        <f t="shared" si="110"/>
        <v>32.152557319223988</v>
      </c>
      <c r="K227" s="69">
        <v>9180</v>
      </c>
      <c r="L227" s="70">
        <v>54</v>
      </c>
      <c r="M227" s="68">
        <v>32.200000000000003</v>
      </c>
      <c r="N227" s="70">
        <v>37</v>
      </c>
      <c r="O227" s="70">
        <v>41</v>
      </c>
      <c r="P227" s="70">
        <v>6</v>
      </c>
      <c r="Q227" s="70">
        <v>0</v>
      </c>
      <c r="R227" s="70">
        <v>0</v>
      </c>
      <c r="S227" s="70">
        <v>0</v>
      </c>
      <c r="T227" s="70">
        <v>2</v>
      </c>
      <c r="U227" s="70">
        <v>0</v>
      </c>
      <c r="V227" s="70">
        <v>0</v>
      </c>
      <c r="W227" s="70">
        <f t="shared" si="175"/>
        <v>0.37322070157154219</v>
      </c>
      <c r="X227" s="70">
        <f t="shared" si="176"/>
        <v>0</v>
      </c>
      <c r="Y227" s="70">
        <f t="shared" si="177"/>
        <v>0</v>
      </c>
      <c r="Z227" s="70">
        <f t="shared" si="178"/>
        <v>0</v>
      </c>
      <c r="AA227" s="70">
        <f t="shared" si="179"/>
        <v>0</v>
      </c>
      <c r="AB227" s="63" t="s">
        <v>89</v>
      </c>
      <c r="AC227" s="63"/>
      <c r="AD227" s="63"/>
      <c r="AE227" s="63"/>
    </row>
    <row r="228" spans="1:35" x14ac:dyDescent="0.25">
      <c r="A228" s="65">
        <v>42053</v>
      </c>
      <c r="B228" s="66" t="s">
        <v>53</v>
      </c>
      <c r="C228" s="65">
        <v>42053</v>
      </c>
      <c r="D228" s="66" t="s">
        <v>65</v>
      </c>
      <c r="E228" s="67">
        <v>8.25</v>
      </c>
      <c r="F228" s="68">
        <v>2.9</v>
      </c>
      <c r="G228" s="68">
        <v>3.2</v>
      </c>
      <c r="H228" s="69">
        <v>1358</v>
      </c>
      <c r="I228" s="69">
        <v>1538</v>
      </c>
      <c r="J228" s="68">
        <f t="shared" si="110"/>
        <v>15.815014367816094</v>
      </c>
      <c r="K228" s="69">
        <v>9060</v>
      </c>
      <c r="L228" s="70">
        <v>55</v>
      </c>
      <c r="M228" s="68">
        <v>34.1</v>
      </c>
      <c r="N228" s="70">
        <v>43</v>
      </c>
      <c r="O228" s="70">
        <v>50</v>
      </c>
      <c r="P228" s="70">
        <v>5</v>
      </c>
      <c r="Q228" s="70">
        <v>0</v>
      </c>
      <c r="R228" s="70">
        <v>0</v>
      </c>
      <c r="S228" s="70">
        <v>0</v>
      </c>
      <c r="T228" s="70">
        <v>1</v>
      </c>
      <c r="U228" s="70">
        <v>0</v>
      </c>
      <c r="V228" s="70">
        <v>0</v>
      </c>
      <c r="W228" s="70">
        <f t="shared" si="175"/>
        <v>0.63231052261009779</v>
      </c>
      <c r="X228" s="70">
        <f t="shared" si="176"/>
        <v>0</v>
      </c>
      <c r="Y228" s="70">
        <f t="shared" si="177"/>
        <v>0</v>
      </c>
      <c r="Z228" s="70">
        <f t="shared" si="178"/>
        <v>0</v>
      </c>
      <c r="AA228" s="70">
        <f t="shared" si="179"/>
        <v>0</v>
      </c>
      <c r="AB228" s="63" t="s">
        <v>89</v>
      </c>
      <c r="AC228" s="63"/>
      <c r="AD228" s="63"/>
      <c r="AE228" s="63"/>
    </row>
    <row r="229" spans="1:35" x14ac:dyDescent="0.25">
      <c r="A229" s="65">
        <v>42053</v>
      </c>
      <c r="B229" s="66" t="s">
        <v>65</v>
      </c>
      <c r="C229" s="65">
        <v>42054</v>
      </c>
      <c r="D229" s="66" t="s">
        <v>51</v>
      </c>
      <c r="E229" s="67">
        <v>16.75</v>
      </c>
      <c r="F229" s="68">
        <v>2.58</v>
      </c>
      <c r="G229" s="68">
        <v>3.03</v>
      </c>
      <c r="H229" s="69">
        <v>2627</v>
      </c>
      <c r="I229" s="69">
        <v>3094</v>
      </c>
      <c r="J229" s="68">
        <f t="shared" si="110"/>
        <v>33.988986107913114</v>
      </c>
      <c r="K229" s="69">
        <v>8790</v>
      </c>
      <c r="L229" s="70">
        <v>53</v>
      </c>
      <c r="M229" s="68">
        <v>35.549999999999997</v>
      </c>
      <c r="N229" s="70">
        <v>34</v>
      </c>
      <c r="O229" s="70">
        <v>79</v>
      </c>
      <c r="P229" s="70">
        <v>8</v>
      </c>
      <c r="Q229" s="70">
        <v>0</v>
      </c>
      <c r="R229" s="70">
        <v>1</v>
      </c>
      <c r="S229" s="70">
        <v>0</v>
      </c>
      <c r="T229" s="70">
        <v>0</v>
      </c>
      <c r="U229" s="70">
        <v>0</v>
      </c>
      <c r="V229" s="70">
        <v>0</v>
      </c>
      <c r="W229" s="70">
        <f t="shared" si="175"/>
        <v>0.47074072610465351</v>
      </c>
      <c r="X229" s="70">
        <f t="shared" si="176"/>
        <v>0</v>
      </c>
      <c r="Y229" s="70">
        <f t="shared" si="177"/>
        <v>5.8842590763081688E-2</v>
      </c>
      <c r="Z229" s="70">
        <f t="shared" si="178"/>
        <v>0</v>
      </c>
      <c r="AA229" s="70">
        <f t="shared" si="179"/>
        <v>0</v>
      </c>
      <c r="AB229" s="63" t="s">
        <v>89</v>
      </c>
      <c r="AC229" s="63"/>
      <c r="AD229" s="63"/>
      <c r="AE229" s="63"/>
    </row>
    <row r="230" spans="1:35" x14ac:dyDescent="0.25">
      <c r="A230" s="65">
        <v>42054</v>
      </c>
      <c r="B230" s="66" t="s">
        <v>51</v>
      </c>
      <c r="C230" s="65">
        <v>42054</v>
      </c>
      <c r="D230" s="66" t="s">
        <v>54</v>
      </c>
      <c r="E230" s="67">
        <v>7.75</v>
      </c>
      <c r="F230" s="68">
        <v>2.5</v>
      </c>
      <c r="G230" s="68">
        <v>3.1</v>
      </c>
      <c r="H230" s="69">
        <v>990</v>
      </c>
      <c r="I230" s="69">
        <v>1230</v>
      </c>
      <c r="J230" s="68">
        <f t="shared" ref="J230" si="180">((H230/F230)+(I230/G230))/60</f>
        <v>13.212903225806452</v>
      </c>
      <c r="K230" s="69">
        <v>8700</v>
      </c>
      <c r="L230" s="70">
        <v>54</v>
      </c>
      <c r="M230" s="68">
        <v>27.95</v>
      </c>
      <c r="N230" s="70">
        <v>37</v>
      </c>
      <c r="O230" s="70">
        <v>50</v>
      </c>
      <c r="P230" s="70">
        <v>3</v>
      </c>
      <c r="Q230" s="70">
        <v>0</v>
      </c>
      <c r="R230" s="70">
        <v>0</v>
      </c>
      <c r="S230" s="70">
        <v>0</v>
      </c>
      <c r="T230" s="70">
        <v>0</v>
      </c>
      <c r="U230" s="70">
        <v>0</v>
      </c>
      <c r="V230" s="70">
        <v>0</v>
      </c>
      <c r="W230" s="70">
        <f t="shared" si="175"/>
        <v>0.4541015625</v>
      </c>
      <c r="X230" s="70">
        <f t="shared" si="176"/>
        <v>0</v>
      </c>
      <c r="Y230" s="70">
        <f t="shared" si="177"/>
        <v>0</v>
      </c>
      <c r="Z230" s="70">
        <f t="shared" si="178"/>
        <v>0</v>
      </c>
      <c r="AA230" s="70">
        <f t="shared" si="179"/>
        <v>0</v>
      </c>
      <c r="AB230" s="63" t="s">
        <v>89</v>
      </c>
      <c r="AC230" s="63"/>
      <c r="AD230" s="63"/>
      <c r="AE230" s="63"/>
      <c r="AF230" s="71"/>
      <c r="AG230" s="71"/>
      <c r="AH230" s="71"/>
      <c r="AI230" s="71"/>
    </row>
    <row r="231" spans="1:35" x14ac:dyDescent="0.25">
      <c r="A231" s="65">
        <v>42054</v>
      </c>
      <c r="B231" s="66" t="s">
        <v>54</v>
      </c>
      <c r="C231" s="65">
        <v>42055</v>
      </c>
      <c r="D231" s="66" t="s">
        <v>53</v>
      </c>
      <c r="E231" s="67">
        <v>16.25</v>
      </c>
      <c r="F231" s="68">
        <v>2.6</v>
      </c>
      <c r="G231" s="68">
        <v>3.1</v>
      </c>
      <c r="H231" s="69">
        <v>2325</v>
      </c>
      <c r="I231" s="69">
        <v>2893</v>
      </c>
      <c r="J231" s="68">
        <f t="shared" ref="J231:J240" si="181">((H231/F231)+(I231/G231))/60</f>
        <v>30.457609594706369</v>
      </c>
      <c r="K231" s="69">
        <v>8470</v>
      </c>
      <c r="L231" s="70">
        <v>53</v>
      </c>
      <c r="M231" s="68">
        <v>29.5</v>
      </c>
      <c r="N231" s="70">
        <v>35</v>
      </c>
      <c r="O231" s="70">
        <v>42</v>
      </c>
      <c r="P231" s="70">
        <v>4</v>
      </c>
      <c r="Q231" s="70">
        <v>0</v>
      </c>
      <c r="R231" s="70">
        <v>0</v>
      </c>
      <c r="S231" s="70">
        <v>0</v>
      </c>
      <c r="T231" s="70">
        <v>1</v>
      </c>
      <c r="U231" s="70">
        <v>0</v>
      </c>
      <c r="V231" s="70">
        <v>0</v>
      </c>
      <c r="W231" s="70">
        <f t="shared" ref="W231:W240" si="182">(P231*2)/J231</f>
        <v>0.26266013999307503</v>
      </c>
      <c r="X231" s="70">
        <f t="shared" ref="X231:X240" si="183">(Q231*2)/J231</f>
        <v>0</v>
      </c>
      <c r="Y231" s="70">
        <f t="shared" ref="Y231:Y240" si="184">(R231*2)/J231</f>
        <v>0</v>
      </c>
      <c r="Z231" s="70">
        <f t="shared" ref="Z231:Z240" si="185">(S231*2)/J231</f>
        <v>0</v>
      </c>
      <c r="AA231" s="70">
        <f t="shared" ref="AA231:AA240" si="186">(U231*2)/J231</f>
        <v>0</v>
      </c>
      <c r="AB231" s="63" t="s">
        <v>89</v>
      </c>
      <c r="AC231" s="63"/>
      <c r="AD231" s="63"/>
      <c r="AE231" s="63"/>
      <c r="AF231" s="71"/>
      <c r="AG231" s="71"/>
      <c r="AH231" s="71"/>
      <c r="AI231" s="71"/>
    </row>
    <row r="232" spans="1:35" x14ac:dyDescent="0.25">
      <c r="A232" s="65">
        <v>42055</v>
      </c>
      <c r="B232" s="66" t="s">
        <v>53</v>
      </c>
      <c r="C232" s="65">
        <v>42055</v>
      </c>
      <c r="D232" s="66" t="s">
        <v>76</v>
      </c>
      <c r="E232" s="67">
        <v>8</v>
      </c>
      <c r="F232" s="68">
        <v>2.5</v>
      </c>
      <c r="G232" s="68">
        <v>2.8</v>
      </c>
      <c r="H232" s="69">
        <v>1350</v>
      </c>
      <c r="I232" s="69">
        <v>1482</v>
      </c>
      <c r="J232" s="68">
        <f t="shared" si="181"/>
        <v>17.821428571428569</v>
      </c>
      <c r="K232" s="69">
        <v>8350</v>
      </c>
      <c r="L232" s="70">
        <v>54</v>
      </c>
      <c r="M232" s="68">
        <v>25.6</v>
      </c>
      <c r="N232" s="70">
        <v>41</v>
      </c>
      <c r="O232" s="70">
        <v>46</v>
      </c>
      <c r="P232" s="70">
        <v>2</v>
      </c>
      <c r="Q232" s="70">
        <v>0</v>
      </c>
      <c r="R232" s="70">
        <v>0</v>
      </c>
      <c r="S232" s="70">
        <v>0</v>
      </c>
      <c r="T232" s="70">
        <v>0</v>
      </c>
      <c r="U232" s="70">
        <v>0</v>
      </c>
      <c r="V232" s="70">
        <v>0</v>
      </c>
      <c r="W232" s="70">
        <f t="shared" si="182"/>
        <v>0.22444889779559121</v>
      </c>
      <c r="X232" s="70">
        <f t="shared" si="183"/>
        <v>0</v>
      </c>
      <c r="Y232" s="70">
        <f t="shared" si="184"/>
        <v>0</v>
      </c>
      <c r="Z232" s="70">
        <f t="shared" si="185"/>
        <v>0</v>
      </c>
      <c r="AA232" s="70">
        <f t="shared" si="186"/>
        <v>0</v>
      </c>
      <c r="AB232" s="63" t="s">
        <v>89</v>
      </c>
      <c r="AC232" s="63"/>
      <c r="AD232" s="63"/>
      <c r="AE232" s="63"/>
      <c r="AF232" s="71"/>
      <c r="AG232" s="71"/>
      <c r="AH232" s="71"/>
      <c r="AI232" s="71"/>
    </row>
    <row r="233" spans="1:35" x14ac:dyDescent="0.25">
      <c r="A233" s="65">
        <v>42055</v>
      </c>
      <c r="B233" s="66" t="s">
        <v>76</v>
      </c>
      <c r="C233" s="65">
        <v>42056</v>
      </c>
      <c r="D233" s="66" t="s">
        <v>46</v>
      </c>
      <c r="E233" s="67">
        <v>15.25</v>
      </c>
      <c r="F233" s="68">
        <v>2.4</v>
      </c>
      <c r="G233" s="68">
        <v>2.9</v>
      </c>
      <c r="H233" s="69">
        <v>2261</v>
      </c>
      <c r="I233" s="69">
        <v>2497</v>
      </c>
      <c r="J233" s="68">
        <f t="shared" si="181"/>
        <v>30.051963601532567</v>
      </c>
      <c r="K233" s="69">
        <v>8120</v>
      </c>
      <c r="L233" s="70">
        <v>53</v>
      </c>
      <c r="M233" s="68">
        <v>24.65</v>
      </c>
      <c r="N233" s="70">
        <v>37</v>
      </c>
      <c r="O233" s="70">
        <v>53</v>
      </c>
      <c r="P233" s="70">
        <v>7</v>
      </c>
      <c r="Q233" s="70">
        <v>0</v>
      </c>
      <c r="R233" s="70">
        <v>0</v>
      </c>
      <c r="S233" s="70">
        <v>0</v>
      </c>
      <c r="T233" s="70">
        <v>1</v>
      </c>
      <c r="U233" s="70">
        <v>0</v>
      </c>
      <c r="V233" s="70">
        <v>0</v>
      </c>
      <c r="W233" s="70">
        <f t="shared" si="182"/>
        <v>0.46585974166713151</v>
      </c>
      <c r="X233" s="70">
        <f t="shared" si="183"/>
        <v>0</v>
      </c>
      <c r="Y233" s="70">
        <f t="shared" si="184"/>
        <v>0</v>
      </c>
      <c r="Z233" s="70">
        <f t="shared" si="185"/>
        <v>0</v>
      </c>
      <c r="AA233" s="70">
        <f t="shared" si="186"/>
        <v>0</v>
      </c>
      <c r="AB233" s="63" t="s">
        <v>89</v>
      </c>
      <c r="AC233" s="63"/>
      <c r="AD233" s="63"/>
      <c r="AE233" s="63"/>
    </row>
    <row r="234" spans="1:35" x14ac:dyDescent="0.25">
      <c r="A234" s="65">
        <v>42056</v>
      </c>
      <c r="B234" s="66" t="s">
        <v>53</v>
      </c>
      <c r="C234" s="65">
        <v>42056</v>
      </c>
      <c r="D234" s="66" t="s">
        <v>65</v>
      </c>
      <c r="E234" s="67">
        <v>8.25</v>
      </c>
      <c r="F234" s="68">
        <v>2.2999999999999998</v>
      </c>
      <c r="G234" s="68">
        <v>2.7</v>
      </c>
      <c r="H234" s="69">
        <v>1070</v>
      </c>
      <c r="I234" s="69">
        <v>1241</v>
      </c>
      <c r="J234" s="68">
        <f t="shared" si="181"/>
        <v>15.414117015566292</v>
      </c>
      <c r="K234" s="69">
        <v>8030</v>
      </c>
      <c r="L234" s="70">
        <v>55</v>
      </c>
      <c r="M234" s="68">
        <v>20.399999999999999</v>
      </c>
      <c r="N234" s="70">
        <v>46</v>
      </c>
      <c r="O234" s="70">
        <v>46</v>
      </c>
      <c r="P234" s="70">
        <v>1</v>
      </c>
      <c r="Q234" s="70">
        <v>0</v>
      </c>
      <c r="R234" s="70">
        <v>0</v>
      </c>
      <c r="S234" s="70">
        <v>0</v>
      </c>
      <c r="T234" s="70">
        <v>0</v>
      </c>
      <c r="U234" s="70">
        <v>0</v>
      </c>
      <c r="V234" s="70">
        <v>0</v>
      </c>
      <c r="W234" s="70">
        <f t="shared" si="182"/>
        <v>0.12975118834119756</v>
      </c>
      <c r="X234" s="70">
        <f t="shared" si="183"/>
        <v>0</v>
      </c>
      <c r="Y234" s="70">
        <f t="shared" si="184"/>
        <v>0</v>
      </c>
      <c r="Z234" s="70">
        <f t="shared" si="185"/>
        <v>0</v>
      </c>
      <c r="AA234" s="70">
        <f t="shared" si="186"/>
        <v>0</v>
      </c>
      <c r="AB234" s="63" t="s">
        <v>89</v>
      </c>
      <c r="AC234" s="63"/>
      <c r="AD234" s="63"/>
      <c r="AE234" s="63"/>
    </row>
    <row r="235" spans="1:35" x14ac:dyDescent="0.25">
      <c r="A235" s="65">
        <v>42056</v>
      </c>
      <c r="B235" s="66" t="s">
        <v>65</v>
      </c>
      <c r="C235" s="65">
        <v>42057</v>
      </c>
      <c r="D235" s="66" t="s">
        <v>90</v>
      </c>
      <c r="E235" s="67">
        <v>21.5</v>
      </c>
      <c r="F235" s="68">
        <v>2.4</v>
      </c>
      <c r="G235" s="68">
        <v>2.6</v>
      </c>
      <c r="H235" s="69">
        <v>2895</v>
      </c>
      <c r="I235" s="69">
        <v>2540</v>
      </c>
      <c r="J235" s="68">
        <f t="shared" si="181"/>
        <v>36.386217948717949</v>
      </c>
      <c r="K235" s="69">
        <v>7760</v>
      </c>
      <c r="L235" s="70">
        <v>55</v>
      </c>
      <c r="M235" s="68">
        <v>21.95</v>
      </c>
      <c r="N235" s="70">
        <v>38</v>
      </c>
      <c r="O235" s="70">
        <v>50</v>
      </c>
      <c r="P235" s="70">
        <v>4</v>
      </c>
      <c r="Q235" s="70">
        <v>0</v>
      </c>
      <c r="R235" s="70">
        <v>0</v>
      </c>
      <c r="S235" s="70">
        <v>0</v>
      </c>
      <c r="T235" s="70">
        <v>0</v>
      </c>
      <c r="U235" s="70">
        <v>0</v>
      </c>
      <c r="V235" s="70">
        <v>0</v>
      </c>
      <c r="W235" s="70">
        <f t="shared" si="182"/>
        <v>0.21986346619687294</v>
      </c>
      <c r="X235" s="70">
        <f t="shared" si="183"/>
        <v>0</v>
      </c>
      <c r="Y235" s="70">
        <f t="shared" si="184"/>
        <v>0</v>
      </c>
      <c r="Z235" s="70">
        <f t="shared" si="185"/>
        <v>0</v>
      </c>
      <c r="AA235" s="70">
        <f t="shared" si="186"/>
        <v>0</v>
      </c>
      <c r="AB235" s="63" t="s">
        <v>89</v>
      </c>
      <c r="AC235" s="63"/>
      <c r="AD235" s="63"/>
      <c r="AE235" s="63"/>
    </row>
    <row r="236" spans="1:35" x14ac:dyDescent="0.25">
      <c r="A236" s="65">
        <v>42057</v>
      </c>
      <c r="B236" s="66" t="s">
        <v>90</v>
      </c>
      <c r="C236" s="65">
        <v>42058</v>
      </c>
      <c r="D236" s="66" t="s">
        <v>38</v>
      </c>
      <c r="E236" s="67">
        <v>19.75</v>
      </c>
      <c r="F236" s="68">
        <v>2.2999999999999998</v>
      </c>
      <c r="G236" s="68">
        <v>2.8</v>
      </c>
      <c r="H236" s="69">
        <v>2515</v>
      </c>
      <c r="I236" s="69">
        <v>1330</v>
      </c>
      <c r="J236" s="68">
        <f t="shared" si="181"/>
        <v>26.141304347826086</v>
      </c>
      <c r="K236" s="69">
        <v>7540</v>
      </c>
      <c r="L236" s="70">
        <v>51</v>
      </c>
      <c r="M236" s="68">
        <v>22.1</v>
      </c>
      <c r="N236" s="70">
        <v>35</v>
      </c>
      <c r="O236" s="70">
        <v>96</v>
      </c>
      <c r="P236" s="70">
        <v>6</v>
      </c>
      <c r="Q236" s="70">
        <v>0</v>
      </c>
      <c r="R236" s="70">
        <v>1</v>
      </c>
      <c r="S236" s="70">
        <v>0</v>
      </c>
      <c r="T236" s="70">
        <v>1</v>
      </c>
      <c r="U236" s="70">
        <v>0</v>
      </c>
      <c r="V236" s="70">
        <v>0</v>
      </c>
      <c r="W236" s="70">
        <f t="shared" si="182"/>
        <v>0.45904365904365907</v>
      </c>
      <c r="X236" s="70">
        <f t="shared" si="183"/>
        <v>0</v>
      </c>
      <c r="Y236" s="70">
        <f t="shared" si="184"/>
        <v>7.6507276507276512E-2</v>
      </c>
      <c r="Z236" s="70">
        <f t="shared" si="185"/>
        <v>0</v>
      </c>
      <c r="AA236" s="70">
        <f t="shared" si="186"/>
        <v>0</v>
      </c>
      <c r="AB236" s="63" t="s">
        <v>89</v>
      </c>
      <c r="AC236" s="63"/>
      <c r="AD236" s="63"/>
      <c r="AE236" s="63"/>
    </row>
    <row r="237" spans="1:35" x14ac:dyDescent="0.25">
      <c r="A237" s="65">
        <v>42058</v>
      </c>
      <c r="B237" s="66" t="s">
        <v>38</v>
      </c>
      <c r="C237" s="65">
        <v>42058</v>
      </c>
      <c r="D237" s="66" t="s">
        <v>65</v>
      </c>
      <c r="E237" s="67">
        <v>6.75</v>
      </c>
      <c r="F237" s="68">
        <v>2.1</v>
      </c>
      <c r="G237" s="68">
        <v>2.85</v>
      </c>
      <c r="H237" s="69">
        <v>221</v>
      </c>
      <c r="I237" s="69">
        <v>753</v>
      </c>
      <c r="J237" s="68">
        <f t="shared" si="181"/>
        <v>6.1574770258980784</v>
      </c>
      <c r="K237" s="69">
        <v>7440</v>
      </c>
      <c r="L237" s="70">
        <v>52</v>
      </c>
      <c r="M237" s="68">
        <v>22.15</v>
      </c>
      <c r="N237" s="70"/>
      <c r="O237" s="70"/>
      <c r="P237" s="70">
        <v>0</v>
      </c>
      <c r="Q237" s="70">
        <v>0</v>
      </c>
      <c r="R237" s="70">
        <v>0</v>
      </c>
      <c r="S237" s="70">
        <v>0</v>
      </c>
      <c r="T237" s="70">
        <v>0</v>
      </c>
      <c r="U237" s="70">
        <v>0</v>
      </c>
      <c r="V237" s="70">
        <v>0</v>
      </c>
      <c r="W237" s="70">
        <f t="shared" si="182"/>
        <v>0</v>
      </c>
      <c r="X237" s="70">
        <f t="shared" si="183"/>
        <v>0</v>
      </c>
      <c r="Y237" s="70">
        <f t="shared" si="184"/>
        <v>0</v>
      </c>
      <c r="Z237" s="70">
        <f t="shared" si="185"/>
        <v>0</v>
      </c>
      <c r="AA237" s="70">
        <f t="shared" si="186"/>
        <v>0</v>
      </c>
      <c r="AB237" s="63" t="s">
        <v>89</v>
      </c>
      <c r="AC237" s="63"/>
      <c r="AD237" s="63"/>
      <c r="AE237" s="63"/>
    </row>
    <row r="238" spans="1:35" x14ac:dyDescent="0.25">
      <c r="A238" s="65">
        <v>42058</v>
      </c>
      <c r="B238" s="66" t="s">
        <v>65</v>
      </c>
      <c r="C238" s="65">
        <v>42059</v>
      </c>
      <c r="D238" s="66" t="s">
        <v>38</v>
      </c>
      <c r="E238" s="67">
        <v>17.25</v>
      </c>
      <c r="F238" s="68">
        <v>1.8</v>
      </c>
      <c r="G238" s="68">
        <v>2.15</v>
      </c>
      <c r="H238" s="69">
        <v>1919</v>
      </c>
      <c r="I238" s="69">
        <v>2578</v>
      </c>
      <c r="J238" s="68">
        <f t="shared" si="181"/>
        <v>37.753014642549523</v>
      </c>
      <c r="K238" s="69">
        <v>7280</v>
      </c>
      <c r="L238" s="70">
        <v>50</v>
      </c>
      <c r="M238" s="68">
        <v>16.2</v>
      </c>
      <c r="N238" s="70"/>
      <c r="O238" s="70"/>
      <c r="P238" s="70">
        <v>0</v>
      </c>
      <c r="Q238" s="70">
        <v>0</v>
      </c>
      <c r="R238" s="70">
        <v>0</v>
      </c>
      <c r="S238" s="70">
        <v>0</v>
      </c>
      <c r="T238" s="70">
        <v>1</v>
      </c>
      <c r="U238" s="70">
        <v>0</v>
      </c>
      <c r="V238" s="70">
        <v>0</v>
      </c>
      <c r="W238" s="70">
        <f t="shared" si="182"/>
        <v>0</v>
      </c>
      <c r="X238" s="70">
        <f t="shared" si="183"/>
        <v>0</v>
      </c>
      <c r="Y238" s="70">
        <f t="shared" si="184"/>
        <v>0</v>
      </c>
      <c r="Z238" s="70">
        <f t="shared" si="185"/>
        <v>0</v>
      </c>
      <c r="AA238" s="70">
        <f t="shared" si="186"/>
        <v>0</v>
      </c>
      <c r="AB238" s="63" t="s">
        <v>89</v>
      </c>
      <c r="AC238" s="63"/>
      <c r="AD238" s="63"/>
      <c r="AE238" s="63"/>
    </row>
    <row r="239" spans="1:35" x14ac:dyDescent="0.25">
      <c r="A239" s="65">
        <v>42059</v>
      </c>
      <c r="B239" s="66" t="s">
        <v>38</v>
      </c>
      <c r="C239" s="65">
        <v>42059</v>
      </c>
      <c r="D239" s="66" t="s">
        <v>54</v>
      </c>
      <c r="E239" s="67">
        <v>6.25</v>
      </c>
      <c r="F239" s="68">
        <v>2</v>
      </c>
      <c r="G239" s="68">
        <v>2.1</v>
      </c>
      <c r="H239" s="69">
        <v>620</v>
      </c>
      <c r="I239" s="69">
        <v>816</v>
      </c>
      <c r="J239" s="68">
        <f t="shared" si="181"/>
        <v>11.642857142857142</v>
      </c>
      <c r="K239" s="69">
        <v>7210</v>
      </c>
      <c r="L239" s="70">
        <v>53</v>
      </c>
      <c r="M239" s="68">
        <v>17.649999999999999</v>
      </c>
      <c r="N239" s="70"/>
      <c r="O239" s="70"/>
      <c r="P239" s="70">
        <v>0</v>
      </c>
      <c r="Q239" s="70">
        <v>0</v>
      </c>
      <c r="R239" s="70">
        <v>0</v>
      </c>
      <c r="S239" s="70">
        <v>0</v>
      </c>
      <c r="T239" s="70">
        <v>0</v>
      </c>
      <c r="U239" s="70">
        <v>0</v>
      </c>
      <c r="V239" s="70">
        <v>0</v>
      </c>
      <c r="W239" s="70">
        <f t="shared" si="182"/>
        <v>0</v>
      </c>
      <c r="X239" s="70">
        <f t="shared" si="183"/>
        <v>0</v>
      </c>
      <c r="Y239" s="70">
        <f t="shared" si="184"/>
        <v>0</v>
      </c>
      <c r="Z239" s="70">
        <f t="shared" si="185"/>
        <v>0</v>
      </c>
      <c r="AA239" s="70">
        <f t="shared" si="186"/>
        <v>0</v>
      </c>
      <c r="AB239" s="63" t="s">
        <v>89</v>
      </c>
      <c r="AC239" s="63"/>
      <c r="AD239" s="63"/>
      <c r="AE239" s="63"/>
    </row>
    <row r="240" spans="1:35" x14ac:dyDescent="0.25">
      <c r="A240" s="65">
        <v>42059</v>
      </c>
      <c r="B240" s="66" t="s">
        <v>54</v>
      </c>
      <c r="C240" s="65">
        <v>42060</v>
      </c>
      <c r="D240" s="66" t="s">
        <v>38</v>
      </c>
      <c r="E240" s="67">
        <v>17.25</v>
      </c>
      <c r="F240" s="68">
        <v>2</v>
      </c>
      <c r="G240" s="68">
        <v>2.4</v>
      </c>
      <c r="H240" s="69">
        <v>2137</v>
      </c>
      <c r="I240" s="69">
        <v>2653</v>
      </c>
      <c r="J240" s="68">
        <f t="shared" si="181"/>
        <v>36.231944444444451</v>
      </c>
      <c r="K240" s="69">
        <v>7070</v>
      </c>
      <c r="L240" s="70">
        <v>51</v>
      </c>
      <c r="M240" s="68">
        <v>15.85</v>
      </c>
      <c r="N240" s="70"/>
      <c r="O240" s="70"/>
      <c r="P240" s="70">
        <v>1</v>
      </c>
      <c r="Q240" s="70">
        <v>0</v>
      </c>
      <c r="R240" s="70">
        <v>0</v>
      </c>
      <c r="S240" s="70">
        <v>0</v>
      </c>
      <c r="T240" s="70">
        <v>1</v>
      </c>
      <c r="U240" s="70">
        <v>0</v>
      </c>
      <c r="V240" s="70">
        <v>0</v>
      </c>
      <c r="W240" s="70">
        <f t="shared" si="182"/>
        <v>5.5199908000153321E-2</v>
      </c>
      <c r="X240" s="70">
        <f t="shared" si="183"/>
        <v>0</v>
      </c>
      <c r="Y240" s="70">
        <f t="shared" si="184"/>
        <v>0</v>
      </c>
      <c r="Z240" s="70">
        <f t="shared" si="185"/>
        <v>0</v>
      </c>
      <c r="AA240" s="70">
        <f t="shared" si="186"/>
        <v>0</v>
      </c>
      <c r="AB240" s="63" t="s">
        <v>89</v>
      </c>
      <c r="AC240" s="63"/>
      <c r="AD240" s="63"/>
      <c r="AE240" s="63"/>
    </row>
    <row r="241" spans="1:31" x14ac:dyDescent="0.25">
      <c r="A241" s="65">
        <v>42060</v>
      </c>
      <c r="B241" s="66" t="s">
        <v>38</v>
      </c>
      <c r="C241" s="65">
        <v>42061</v>
      </c>
      <c r="D241" s="66" t="s">
        <v>53</v>
      </c>
      <c r="E241" s="67">
        <v>22.5</v>
      </c>
      <c r="F241" s="68">
        <v>2</v>
      </c>
      <c r="G241" s="68">
        <v>2.5499999999999998</v>
      </c>
      <c r="H241" s="69">
        <v>2442</v>
      </c>
      <c r="I241" s="69">
        <v>2923</v>
      </c>
      <c r="J241" s="68">
        <f t="shared" ref="J241:J275" si="187">((H241/F241)+(I241/G241))/60</f>
        <v>39.454575163398687</v>
      </c>
      <c r="K241" s="69">
        <v>6830</v>
      </c>
      <c r="L241" s="70">
        <v>50</v>
      </c>
      <c r="M241" s="68">
        <v>30.6</v>
      </c>
      <c r="N241" s="70"/>
      <c r="O241" s="70"/>
      <c r="P241" s="70">
        <v>0</v>
      </c>
      <c r="Q241" s="70">
        <v>0</v>
      </c>
      <c r="R241" s="70">
        <v>0</v>
      </c>
      <c r="S241" s="70">
        <v>0</v>
      </c>
      <c r="T241" s="70">
        <v>0</v>
      </c>
      <c r="U241" s="70">
        <v>0</v>
      </c>
      <c r="V241" s="70">
        <v>0</v>
      </c>
      <c r="W241" s="70">
        <f t="shared" ref="W241:W252" si="188">(P241*2)/J241</f>
        <v>0</v>
      </c>
      <c r="X241" s="70">
        <f t="shared" ref="X241:X245" si="189">(Q241*2)/J241</f>
        <v>0</v>
      </c>
      <c r="Y241" s="70">
        <f t="shared" ref="Y241:Y245" si="190">(R241*2)/J241</f>
        <v>0</v>
      </c>
      <c r="Z241" s="70">
        <f t="shared" ref="Z241:Z245" si="191">(S241*2)/J241</f>
        <v>0</v>
      </c>
      <c r="AA241" s="70">
        <f t="shared" ref="AA241:AA245" si="192">(U241*2)/J241</f>
        <v>0</v>
      </c>
      <c r="AB241" s="63" t="s">
        <v>89</v>
      </c>
      <c r="AC241" s="63"/>
      <c r="AD241" s="63"/>
      <c r="AE241" s="63"/>
    </row>
    <row r="242" spans="1:31" x14ac:dyDescent="0.25">
      <c r="A242" s="65">
        <v>42061</v>
      </c>
      <c r="B242" s="66" t="s">
        <v>53</v>
      </c>
      <c r="C242" s="65">
        <v>42062</v>
      </c>
      <c r="D242" s="66" t="s">
        <v>51</v>
      </c>
      <c r="E242" s="67">
        <v>25</v>
      </c>
      <c r="F242" s="68">
        <v>1.9</v>
      </c>
      <c r="G242" s="68">
        <v>2.4</v>
      </c>
      <c r="H242" s="69">
        <v>2597</v>
      </c>
      <c r="I242" s="69">
        <v>2059</v>
      </c>
      <c r="J242" s="68">
        <f t="shared" si="187"/>
        <v>37.079312865497073</v>
      </c>
      <c r="K242" s="69">
        <v>6620</v>
      </c>
      <c r="L242" s="70">
        <v>50</v>
      </c>
      <c r="M242" s="68">
        <v>17.05</v>
      </c>
      <c r="N242" s="70"/>
      <c r="O242" s="70"/>
      <c r="P242" s="70">
        <v>0</v>
      </c>
      <c r="Q242" s="70">
        <v>0</v>
      </c>
      <c r="R242" s="70">
        <v>0</v>
      </c>
      <c r="S242" s="70">
        <v>0</v>
      </c>
      <c r="T242" s="70">
        <v>1</v>
      </c>
      <c r="U242" s="70">
        <v>0</v>
      </c>
      <c r="V242" s="70">
        <v>0</v>
      </c>
      <c r="W242" s="70">
        <f t="shared" si="188"/>
        <v>0</v>
      </c>
      <c r="X242" s="70">
        <f t="shared" si="189"/>
        <v>0</v>
      </c>
      <c r="Y242" s="70">
        <f t="shared" si="190"/>
        <v>0</v>
      </c>
      <c r="Z242" s="70">
        <f t="shared" si="191"/>
        <v>0</v>
      </c>
      <c r="AA242" s="70">
        <f t="shared" si="192"/>
        <v>0</v>
      </c>
      <c r="AB242" s="63" t="s">
        <v>89</v>
      </c>
      <c r="AC242" s="63"/>
      <c r="AD242" s="63"/>
      <c r="AE242" s="63"/>
    </row>
    <row r="243" spans="1:31" x14ac:dyDescent="0.25">
      <c r="A243" s="65">
        <v>42062</v>
      </c>
      <c r="B243" s="66" t="s">
        <v>51</v>
      </c>
      <c r="C243" s="65">
        <v>42063</v>
      </c>
      <c r="D243" s="66" t="s">
        <v>68</v>
      </c>
      <c r="E243" s="67">
        <v>23.75</v>
      </c>
      <c r="F243" s="68">
        <v>1.6</v>
      </c>
      <c r="G243" s="68">
        <v>2.1</v>
      </c>
      <c r="H243" s="69">
        <v>845</v>
      </c>
      <c r="I243" s="69">
        <v>770</v>
      </c>
      <c r="J243" s="68">
        <f t="shared" si="187"/>
        <v>14.913194444444445</v>
      </c>
      <c r="K243" s="69">
        <v>6530</v>
      </c>
      <c r="L243" s="70">
        <v>51</v>
      </c>
      <c r="M243" s="68">
        <v>18.25</v>
      </c>
      <c r="N243" s="70">
        <v>37</v>
      </c>
      <c r="O243" s="70">
        <v>37</v>
      </c>
      <c r="P243" s="70">
        <v>1</v>
      </c>
      <c r="Q243" s="70">
        <v>0</v>
      </c>
      <c r="R243" s="70">
        <v>0</v>
      </c>
      <c r="S243" s="70">
        <v>0</v>
      </c>
      <c r="T243" s="70">
        <v>0</v>
      </c>
      <c r="U243" s="70">
        <v>0</v>
      </c>
      <c r="V243" s="70">
        <v>0</v>
      </c>
      <c r="W243" s="70">
        <f t="shared" si="188"/>
        <v>0.13410942956926658</v>
      </c>
      <c r="X243" s="70">
        <f t="shared" si="189"/>
        <v>0</v>
      </c>
      <c r="Y243" s="70">
        <f t="shared" si="190"/>
        <v>0</v>
      </c>
      <c r="Z243" s="70">
        <f t="shared" si="191"/>
        <v>0</v>
      </c>
      <c r="AA243" s="70">
        <f t="shared" si="192"/>
        <v>0</v>
      </c>
      <c r="AB243" s="63" t="s">
        <v>89</v>
      </c>
      <c r="AC243" s="63"/>
      <c r="AD243" s="63"/>
      <c r="AE243" s="63"/>
    </row>
    <row r="244" spans="1:31" x14ac:dyDescent="0.25">
      <c r="A244" s="65">
        <v>42063</v>
      </c>
      <c r="B244" s="66" t="s">
        <v>60</v>
      </c>
      <c r="C244" s="65">
        <v>42064</v>
      </c>
      <c r="D244" s="66" t="s">
        <v>60</v>
      </c>
      <c r="E244" s="67">
        <v>24</v>
      </c>
      <c r="F244" s="68">
        <v>2</v>
      </c>
      <c r="G244" s="68">
        <v>2.25</v>
      </c>
      <c r="H244" s="69">
        <v>456</v>
      </c>
      <c r="I244" s="69">
        <v>730</v>
      </c>
      <c r="J244" s="68">
        <f t="shared" si="187"/>
        <v>9.2074074074074073</v>
      </c>
      <c r="K244" s="69">
        <v>6320</v>
      </c>
      <c r="L244" s="70">
        <v>51</v>
      </c>
      <c r="M244" s="68">
        <v>20.100000000000001</v>
      </c>
      <c r="N244" s="70"/>
      <c r="O244" s="70"/>
      <c r="P244" s="70">
        <v>0</v>
      </c>
      <c r="Q244" s="70">
        <v>0</v>
      </c>
      <c r="R244" s="70">
        <v>0</v>
      </c>
      <c r="S244" s="70">
        <v>0</v>
      </c>
      <c r="T244" s="70">
        <v>0</v>
      </c>
      <c r="U244" s="70">
        <v>0</v>
      </c>
      <c r="V244" s="70">
        <v>0</v>
      </c>
      <c r="W244" s="70">
        <f t="shared" si="188"/>
        <v>0</v>
      </c>
      <c r="X244" s="70">
        <f t="shared" si="189"/>
        <v>0</v>
      </c>
      <c r="Y244" s="70">
        <f t="shared" si="190"/>
        <v>0</v>
      </c>
      <c r="Z244" s="70">
        <f t="shared" si="191"/>
        <v>0</v>
      </c>
      <c r="AA244" s="70">
        <f t="shared" si="192"/>
        <v>0</v>
      </c>
      <c r="AB244" s="63" t="s">
        <v>89</v>
      </c>
      <c r="AC244" s="63"/>
      <c r="AD244" s="63"/>
      <c r="AE244" s="63"/>
    </row>
    <row r="245" spans="1:31" x14ac:dyDescent="0.25">
      <c r="A245" s="65">
        <v>42064</v>
      </c>
      <c r="B245" s="66" t="s">
        <v>60</v>
      </c>
      <c r="C245" s="65">
        <v>42065</v>
      </c>
      <c r="D245" s="66" t="s">
        <v>68</v>
      </c>
      <c r="E245" s="67">
        <v>23.5</v>
      </c>
      <c r="F245" s="68">
        <v>1.4</v>
      </c>
      <c r="G245" s="68">
        <v>2.1</v>
      </c>
      <c r="H245" s="69">
        <v>2981</v>
      </c>
      <c r="I245" s="69">
        <v>2065</v>
      </c>
      <c r="J245" s="68">
        <f t="shared" si="187"/>
        <v>51.876984126984127</v>
      </c>
      <c r="K245" s="69">
        <v>6140</v>
      </c>
      <c r="L245" s="70">
        <v>53</v>
      </c>
      <c r="M245" s="68">
        <v>13.95</v>
      </c>
      <c r="N245" s="70">
        <v>37</v>
      </c>
      <c r="O245" s="70">
        <v>97</v>
      </c>
      <c r="P245" s="70">
        <v>1</v>
      </c>
      <c r="Q245" s="70">
        <v>0</v>
      </c>
      <c r="R245" s="70">
        <v>1</v>
      </c>
      <c r="S245" s="70">
        <v>0</v>
      </c>
      <c r="T245" s="70">
        <v>0</v>
      </c>
      <c r="U245" s="70">
        <v>0</v>
      </c>
      <c r="V245" s="70">
        <v>0</v>
      </c>
      <c r="W245" s="70">
        <f t="shared" si="188"/>
        <v>3.8552742293276217E-2</v>
      </c>
      <c r="X245" s="70">
        <f t="shared" si="189"/>
        <v>0</v>
      </c>
      <c r="Y245" s="70">
        <f t="shared" si="190"/>
        <v>3.8552742293276217E-2</v>
      </c>
      <c r="Z245" s="70">
        <f t="shared" si="191"/>
        <v>0</v>
      </c>
      <c r="AA245" s="70">
        <f t="shared" si="192"/>
        <v>0</v>
      </c>
      <c r="AB245" s="63" t="s">
        <v>89</v>
      </c>
      <c r="AC245" s="63"/>
      <c r="AD245" s="63"/>
      <c r="AE245" s="63"/>
    </row>
    <row r="246" spans="1:31" x14ac:dyDescent="0.25">
      <c r="A246" s="65">
        <v>42065</v>
      </c>
      <c r="B246" s="66" t="s">
        <v>60</v>
      </c>
      <c r="C246" s="65">
        <v>42066</v>
      </c>
      <c r="D246" s="66" t="s">
        <v>60</v>
      </c>
      <c r="E246" s="67">
        <v>24</v>
      </c>
      <c r="F246" s="68">
        <v>2.2999999999999998</v>
      </c>
      <c r="G246" s="68">
        <v>2.2999999999999998</v>
      </c>
      <c r="H246" s="69">
        <v>3312</v>
      </c>
      <c r="I246" s="69">
        <v>3323</v>
      </c>
      <c r="J246" s="68">
        <f t="shared" si="187"/>
        <v>48.079710144927532</v>
      </c>
      <c r="K246" s="69">
        <v>6020</v>
      </c>
      <c r="L246" s="70">
        <v>55</v>
      </c>
      <c r="M246" s="68">
        <v>19.850000000000001</v>
      </c>
      <c r="N246" s="70">
        <v>92</v>
      </c>
      <c r="O246" s="70">
        <v>96</v>
      </c>
      <c r="P246" s="70">
        <v>0</v>
      </c>
      <c r="Q246" s="70">
        <v>0</v>
      </c>
      <c r="R246" s="70">
        <v>2</v>
      </c>
      <c r="S246" s="70">
        <v>0</v>
      </c>
      <c r="T246" s="70">
        <v>1</v>
      </c>
      <c r="U246" s="70">
        <v>0</v>
      </c>
      <c r="V246" s="70">
        <v>0</v>
      </c>
      <c r="W246" s="70">
        <f t="shared" si="188"/>
        <v>0</v>
      </c>
      <c r="X246" s="70">
        <f t="shared" ref="X246:X252" si="193">(Q246*2)/J246</f>
        <v>0</v>
      </c>
      <c r="Y246" s="70">
        <f t="shared" ref="Y246:Y252" si="194">(R246*2)/J246</f>
        <v>8.3195177091183126E-2</v>
      </c>
      <c r="Z246" s="70">
        <f t="shared" ref="Z246:Z252" si="195">(S246*2)/J246</f>
        <v>0</v>
      </c>
      <c r="AA246" s="70">
        <f t="shared" ref="AA246:AA252" si="196">(U246*2)/J246</f>
        <v>0</v>
      </c>
      <c r="AB246" s="63" t="s">
        <v>89</v>
      </c>
      <c r="AC246" s="63"/>
      <c r="AD246" s="63"/>
      <c r="AE246" s="63"/>
    </row>
    <row r="247" spans="1:31" x14ac:dyDescent="0.25">
      <c r="A247" s="65">
        <v>42066</v>
      </c>
      <c r="B247" s="66" t="s">
        <v>60</v>
      </c>
      <c r="C247" s="65">
        <v>42067</v>
      </c>
      <c r="D247" s="66" t="s">
        <v>51</v>
      </c>
      <c r="E247" s="67">
        <v>23.75</v>
      </c>
      <c r="F247" s="68">
        <v>2.4</v>
      </c>
      <c r="G247" s="68">
        <v>2.15</v>
      </c>
      <c r="H247" s="69">
        <v>3193</v>
      </c>
      <c r="I247" s="69">
        <v>2839</v>
      </c>
      <c r="J247" s="68">
        <f t="shared" si="187"/>
        <v>44.181363049095609</v>
      </c>
      <c r="K247" s="69">
        <v>5930</v>
      </c>
      <c r="L247" s="70">
        <v>52</v>
      </c>
      <c r="M247" s="68">
        <v>14.95</v>
      </c>
      <c r="N247" s="70"/>
      <c r="O247" s="70"/>
      <c r="P247" s="70">
        <v>0</v>
      </c>
      <c r="Q247" s="70">
        <v>0</v>
      </c>
      <c r="R247" s="70">
        <v>0</v>
      </c>
      <c r="S247" s="70">
        <v>0</v>
      </c>
      <c r="T247" s="70">
        <v>0</v>
      </c>
      <c r="U247" s="70">
        <v>0</v>
      </c>
      <c r="V247" s="70">
        <v>0</v>
      </c>
      <c r="W247" s="70">
        <f t="shared" si="188"/>
        <v>0</v>
      </c>
      <c r="X247" s="70">
        <f t="shared" si="193"/>
        <v>0</v>
      </c>
      <c r="Y247" s="70">
        <f t="shared" si="194"/>
        <v>0</v>
      </c>
      <c r="Z247" s="70">
        <f t="shared" si="195"/>
        <v>0</v>
      </c>
      <c r="AA247" s="70">
        <f t="shared" si="196"/>
        <v>0</v>
      </c>
      <c r="AB247" s="63" t="s">
        <v>89</v>
      </c>
      <c r="AC247" s="63"/>
      <c r="AD247" s="63"/>
      <c r="AE247" s="63"/>
    </row>
    <row r="248" spans="1:31" x14ac:dyDescent="0.25">
      <c r="A248" s="65">
        <v>42067</v>
      </c>
      <c r="B248" s="66" t="s">
        <v>51</v>
      </c>
      <c r="C248" s="65">
        <v>42068</v>
      </c>
      <c r="D248" s="66" t="s">
        <v>60</v>
      </c>
      <c r="E248" s="67">
        <v>24.25</v>
      </c>
      <c r="F248" s="68">
        <v>2.35</v>
      </c>
      <c r="G248" s="68">
        <v>2.0499999999999998</v>
      </c>
      <c r="H248" s="69">
        <v>3014</v>
      </c>
      <c r="I248" s="69">
        <v>2684</v>
      </c>
      <c r="J248" s="68">
        <f t="shared" si="187"/>
        <v>43.197024736204803</v>
      </c>
      <c r="K248" s="69">
        <v>5720</v>
      </c>
      <c r="L248" s="70">
        <v>53</v>
      </c>
      <c r="M248" s="68">
        <v>13.5</v>
      </c>
      <c r="N248" s="70"/>
      <c r="O248" s="70"/>
      <c r="P248" s="70">
        <v>0</v>
      </c>
      <c r="Q248" s="70">
        <v>0</v>
      </c>
      <c r="R248" s="70">
        <v>0</v>
      </c>
      <c r="S248" s="70">
        <v>0</v>
      </c>
      <c r="T248" s="70">
        <v>2</v>
      </c>
      <c r="U248" s="70">
        <v>0</v>
      </c>
      <c r="V248" s="70">
        <v>0</v>
      </c>
      <c r="W248" s="70">
        <f t="shared" si="188"/>
        <v>0</v>
      </c>
      <c r="X248" s="70">
        <f t="shared" si="193"/>
        <v>0</v>
      </c>
      <c r="Y248" s="70">
        <f t="shared" si="194"/>
        <v>0</v>
      </c>
      <c r="Z248" s="70">
        <f t="shared" si="195"/>
        <v>0</v>
      </c>
      <c r="AA248" s="70">
        <f t="shared" si="196"/>
        <v>0</v>
      </c>
      <c r="AB248" s="63" t="s">
        <v>89</v>
      </c>
      <c r="AC248" s="63"/>
      <c r="AD248" s="63"/>
      <c r="AE248" s="63"/>
    </row>
    <row r="249" spans="1:31" x14ac:dyDescent="0.25">
      <c r="A249" s="65">
        <v>42068</v>
      </c>
      <c r="B249" s="66" t="s">
        <v>60</v>
      </c>
      <c r="C249" s="65">
        <v>42069</v>
      </c>
      <c r="D249" s="66" t="s">
        <v>47</v>
      </c>
      <c r="E249" s="67">
        <v>23</v>
      </c>
      <c r="F249" s="68">
        <v>2</v>
      </c>
      <c r="G249" s="68">
        <v>1.9</v>
      </c>
      <c r="H249" s="69">
        <v>2664</v>
      </c>
      <c r="I249" s="69">
        <v>2192</v>
      </c>
      <c r="J249" s="68">
        <f t="shared" si="187"/>
        <v>41.428070175438599</v>
      </c>
      <c r="K249" s="69">
        <v>5490</v>
      </c>
      <c r="L249" s="70">
        <v>54</v>
      </c>
      <c r="M249" s="68">
        <v>15.2</v>
      </c>
      <c r="N249" s="70"/>
      <c r="O249" s="70"/>
      <c r="P249" s="70">
        <v>0</v>
      </c>
      <c r="Q249" s="70">
        <v>0</v>
      </c>
      <c r="R249" s="70">
        <v>0</v>
      </c>
      <c r="S249" s="70">
        <v>0</v>
      </c>
      <c r="T249" s="70">
        <v>1</v>
      </c>
      <c r="U249" s="70">
        <v>0</v>
      </c>
      <c r="V249" s="70">
        <v>0</v>
      </c>
      <c r="W249" s="70">
        <f t="shared" si="188"/>
        <v>0</v>
      </c>
      <c r="X249" s="70">
        <f t="shared" si="193"/>
        <v>0</v>
      </c>
      <c r="Y249" s="70">
        <f t="shared" si="194"/>
        <v>0</v>
      </c>
      <c r="Z249" s="70">
        <f t="shared" si="195"/>
        <v>0</v>
      </c>
      <c r="AA249" s="70">
        <f t="shared" si="196"/>
        <v>0</v>
      </c>
      <c r="AB249" s="63" t="s">
        <v>89</v>
      </c>
      <c r="AC249" s="63"/>
      <c r="AD249" s="63"/>
      <c r="AE249" s="63"/>
    </row>
    <row r="250" spans="1:31" x14ac:dyDescent="0.25">
      <c r="A250" s="65">
        <v>42069</v>
      </c>
      <c r="B250" s="66" t="s">
        <v>47</v>
      </c>
      <c r="C250" s="65">
        <v>42070</v>
      </c>
      <c r="D250" s="66" t="s">
        <v>68</v>
      </c>
      <c r="E250" s="67">
        <v>24.5</v>
      </c>
      <c r="F250" s="68">
        <v>2</v>
      </c>
      <c r="G250" s="68">
        <v>2</v>
      </c>
      <c r="H250" s="69">
        <v>2895</v>
      </c>
      <c r="I250" s="69">
        <v>2470</v>
      </c>
      <c r="J250" s="68">
        <f t="shared" si="187"/>
        <v>44.708333333333336</v>
      </c>
      <c r="K250" s="69">
        <v>5380</v>
      </c>
      <c r="L250" s="70">
        <v>58</v>
      </c>
      <c r="M250" s="68">
        <v>11.7</v>
      </c>
      <c r="N250" s="70"/>
      <c r="O250" s="70"/>
      <c r="P250" s="70">
        <v>0</v>
      </c>
      <c r="Q250" s="70">
        <v>0</v>
      </c>
      <c r="R250" s="70">
        <v>0</v>
      </c>
      <c r="S250" s="70">
        <v>0</v>
      </c>
      <c r="T250" s="70">
        <v>0</v>
      </c>
      <c r="U250" s="70">
        <v>0</v>
      </c>
      <c r="V250" s="70">
        <v>0</v>
      </c>
      <c r="W250" s="70">
        <f t="shared" si="188"/>
        <v>0</v>
      </c>
      <c r="X250" s="70">
        <f t="shared" si="193"/>
        <v>0</v>
      </c>
      <c r="Y250" s="70">
        <f t="shared" si="194"/>
        <v>0</v>
      </c>
      <c r="Z250" s="70">
        <f t="shared" si="195"/>
        <v>0</v>
      </c>
      <c r="AA250" s="70">
        <f t="shared" si="196"/>
        <v>0</v>
      </c>
      <c r="AB250" s="63" t="s">
        <v>89</v>
      </c>
      <c r="AC250" s="63"/>
      <c r="AD250" s="63"/>
      <c r="AE250" s="63"/>
    </row>
    <row r="251" spans="1:31" x14ac:dyDescent="0.25">
      <c r="A251" s="65">
        <v>42070</v>
      </c>
      <c r="B251" s="66" t="s">
        <v>68</v>
      </c>
      <c r="C251" s="65">
        <v>42071</v>
      </c>
      <c r="D251" s="66" t="s">
        <v>68</v>
      </c>
      <c r="E251" s="67">
        <v>24</v>
      </c>
      <c r="F251" s="68">
        <v>2</v>
      </c>
      <c r="G251" s="68">
        <v>2.0499999999999998</v>
      </c>
      <c r="H251" s="69">
        <v>2987</v>
      </c>
      <c r="I251" s="69">
        <v>2135</v>
      </c>
      <c r="J251" s="68">
        <f t="shared" si="187"/>
        <v>42.24939024390244</v>
      </c>
      <c r="K251" s="69">
        <v>5350</v>
      </c>
      <c r="L251" s="70">
        <v>54</v>
      </c>
      <c r="M251" s="68">
        <v>9.6</v>
      </c>
      <c r="N251" s="70"/>
      <c r="O251" s="70"/>
      <c r="P251" s="70">
        <v>0</v>
      </c>
      <c r="Q251" s="70">
        <v>0</v>
      </c>
      <c r="R251" s="70">
        <v>0</v>
      </c>
      <c r="S251" s="70">
        <v>0</v>
      </c>
      <c r="T251" s="70">
        <v>0</v>
      </c>
      <c r="U251" s="70">
        <v>0</v>
      </c>
      <c r="V251" s="70">
        <v>0</v>
      </c>
      <c r="W251" s="70">
        <f t="shared" si="188"/>
        <v>0</v>
      </c>
      <c r="X251" s="70">
        <f t="shared" si="193"/>
        <v>0</v>
      </c>
      <c r="Y251" s="70">
        <f t="shared" si="194"/>
        <v>0</v>
      </c>
      <c r="Z251" s="70">
        <f t="shared" si="195"/>
        <v>0</v>
      </c>
      <c r="AA251" s="70">
        <f t="shared" si="196"/>
        <v>0</v>
      </c>
      <c r="AB251" s="63" t="s">
        <v>89</v>
      </c>
      <c r="AC251" s="63"/>
      <c r="AD251" s="63"/>
      <c r="AE251" s="63"/>
    </row>
    <row r="252" spans="1:31" x14ac:dyDescent="0.25">
      <c r="A252" s="65">
        <v>42071</v>
      </c>
      <c r="B252" s="66" t="s">
        <v>68</v>
      </c>
      <c r="C252" s="65">
        <v>42072</v>
      </c>
      <c r="D252" s="66" t="s">
        <v>68</v>
      </c>
      <c r="E252" s="67">
        <v>24</v>
      </c>
      <c r="F252" s="68">
        <v>2</v>
      </c>
      <c r="G252" s="68">
        <v>1.8</v>
      </c>
      <c r="H252" s="69">
        <v>2501</v>
      </c>
      <c r="I252" s="69">
        <v>1670</v>
      </c>
      <c r="J252" s="68">
        <f t="shared" si="187"/>
        <v>36.30462962962963</v>
      </c>
      <c r="K252" s="69">
        <v>5320</v>
      </c>
      <c r="L252" s="70">
        <v>55</v>
      </c>
      <c r="M252" s="68">
        <v>2.25</v>
      </c>
      <c r="N252" s="70">
        <v>97</v>
      </c>
      <c r="O252" s="70">
        <v>97</v>
      </c>
      <c r="P252" s="70">
        <v>0</v>
      </c>
      <c r="Q252" s="70">
        <v>0</v>
      </c>
      <c r="R252" s="70">
        <v>1</v>
      </c>
      <c r="S252" s="70">
        <v>0</v>
      </c>
      <c r="T252" s="70">
        <v>0</v>
      </c>
      <c r="U252" s="70">
        <v>0</v>
      </c>
      <c r="V252" s="70">
        <v>0</v>
      </c>
      <c r="W252" s="70">
        <f t="shared" si="188"/>
        <v>0</v>
      </c>
      <c r="X252" s="70">
        <f t="shared" si="193"/>
        <v>0</v>
      </c>
      <c r="Y252" s="70">
        <f t="shared" si="194"/>
        <v>5.508939274146242E-2</v>
      </c>
      <c r="Z252" s="70">
        <f t="shared" si="195"/>
        <v>0</v>
      </c>
      <c r="AA252" s="70">
        <f t="shared" si="196"/>
        <v>0</v>
      </c>
      <c r="AB252" s="63" t="s">
        <v>89</v>
      </c>
      <c r="AC252" s="63"/>
      <c r="AD252" s="63"/>
      <c r="AE252" s="63"/>
    </row>
    <row r="253" spans="1:31" x14ac:dyDescent="0.25">
      <c r="A253" s="65">
        <v>42072</v>
      </c>
      <c r="B253" s="66" t="s">
        <v>68</v>
      </c>
      <c r="C253" s="65">
        <v>42073</v>
      </c>
      <c r="D253" s="66" t="s">
        <v>60</v>
      </c>
      <c r="E253" s="67">
        <v>24.5</v>
      </c>
      <c r="F253" s="68">
        <v>2.15</v>
      </c>
      <c r="G253" s="68">
        <v>1.9</v>
      </c>
      <c r="H253" s="69">
        <v>2864</v>
      </c>
      <c r="I253" s="69">
        <v>2711</v>
      </c>
      <c r="J253" s="68">
        <f t="shared" si="187"/>
        <v>45.982252141982862</v>
      </c>
      <c r="K253" s="69">
        <v>5260</v>
      </c>
      <c r="L253" s="70">
        <v>54</v>
      </c>
      <c r="M253" s="68">
        <v>13.85</v>
      </c>
      <c r="N253" s="70"/>
      <c r="O253" s="70"/>
      <c r="P253" s="70">
        <v>0</v>
      </c>
      <c r="Q253" s="70">
        <v>0</v>
      </c>
      <c r="R253" s="70">
        <v>0</v>
      </c>
      <c r="S253" s="70">
        <v>0</v>
      </c>
      <c r="T253" s="70">
        <v>0</v>
      </c>
      <c r="U253" s="70">
        <v>0</v>
      </c>
      <c r="V253" s="70">
        <v>0</v>
      </c>
      <c r="W253" s="70">
        <f t="shared" ref="W253" si="197">(P253*2)/J253</f>
        <v>0</v>
      </c>
      <c r="X253" s="70">
        <f t="shared" ref="X253" si="198">(Q253*2)/J253</f>
        <v>0</v>
      </c>
      <c r="Y253" s="70">
        <f t="shared" ref="Y253" si="199">(R253*2)/J253</f>
        <v>0</v>
      </c>
      <c r="Z253" s="70">
        <f t="shared" ref="Z253" si="200">(S253*2)/J253</f>
        <v>0</v>
      </c>
      <c r="AA253" s="70">
        <f t="shared" ref="AA253" si="201">(U253*2)/J253</f>
        <v>0</v>
      </c>
      <c r="AB253" s="63" t="s">
        <v>89</v>
      </c>
      <c r="AC253" s="63"/>
      <c r="AD253" s="63"/>
      <c r="AE253" s="63"/>
    </row>
    <row r="254" spans="1:31" x14ac:dyDescent="0.25">
      <c r="A254" s="82">
        <v>42073</v>
      </c>
      <c r="B254" s="83" t="s">
        <v>38</v>
      </c>
      <c r="C254" s="82">
        <v>42074</v>
      </c>
      <c r="D254" s="83" t="s">
        <v>60</v>
      </c>
      <c r="E254" s="84">
        <v>23.75</v>
      </c>
      <c r="F254" s="85">
        <v>2</v>
      </c>
      <c r="G254" s="85">
        <v>1.9</v>
      </c>
      <c r="H254" s="86">
        <v>2767</v>
      </c>
      <c r="I254" s="86">
        <v>2584</v>
      </c>
      <c r="J254" s="85">
        <f t="shared" si="187"/>
        <v>45.725000000000001</v>
      </c>
      <c r="K254" s="86">
        <v>5200</v>
      </c>
      <c r="L254" s="75">
        <v>55</v>
      </c>
      <c r="M254" s="85">
        <v>15</v>
      </c>
      <c r="N254" s="75">
        <v>77</v>
      </c>
      <c r="O254" s="75">
        <v>77</v>
      </c>
      <c r="P254" s="54">
        <v>0</v>
      </c>
      <c r="Q254" s="54">
        <v>1</v>
      </c>
      <c r="R254" s="54">
        <v>0</v>
      </c>
      <c r="S254" s="54">
        <v>0</v>
      </c>
      <c r="T254" s="54">
        <v>0</v>
      </c>
      <c r="U254" s="54">
        <v>0</v>
      </c>
      <c r="V254" s="54">
        <v>0</v>
      </c>
      <c r="W254" s="54">
        <f t="shared" ref="W254:W256" si="202">P254/J254</f>
        <v>0</v>
      </c>
      <c r="X254" s="54">
        <f t="shared" ref="X254:X255" si="203">Q254/J254</f>
        <v>2.1869874248223072E-2</v>
      </c>
      <c r="Y254" s="54">
        <f t="shared" ref="Y254:Y255" si="204">R254/J254</f>
        <v>0</v>
      </c>
      <c r="Z254" s="54">
        <f t="shared" ref="Z254:Z255" si="205">S254/J254</f>
        <v>0</v>
      </c>
      <c r="AA254" s="54">
        <f t="shared" ref="AA254:AA255" si="206">U254/J254</f>
        <v>0</v>
      </c>
      <c r="AB254" t="s">
        <v>88</v>
      </c>
    </row>
    <row r="255" spans="1:31" x14ac:dyDescent="0.25">
      <c r="A255" s="58">
        <v>42074</v>
      </c>
      <c r="B255" s="55" t="s">
        <v>60</v>
      </c>
      <c r="C255" s="58">
        <v>42075</v>
      </c>
      <c r="D255" s="55" t="s">
        <v>60</v>
      </c>
      <c r="E255" s="60">
        <v>24</v>
      </c>
      <c r="F255" s="56">
        <v>2</v>
      </c>
      <c r="G255" s="56">
        <v>1.85</v>
      </c>
      <c r="H255" s="62">
        <v>242</v>
      </c>
      <c r="I255" s="62">
        <v>2525</v>
      </c>
      <c r="J255" s="56">
        <f t="shared" si="187"/>
        <v>24.764414414414414</v>
      </c>
      <c r="K255" s="62">
        <v>5130</v>
      </c>
      <c r="L255" s="54">
        <v>52</v>
      </c>
      <c r="M255" s="56">
        <v>14.85</v>
      </c>
      <c r="N255" s="54"/>
      <c r="O255" s="54"/>
      <c r="P255" s="54">
        <v>0</v>
      </c>
      <c r="Q255" s="54">
        <v>0</v>
      </c>
      <c r="R255" s="54">
        <v>0</v>
      </c>
      <c r="S255" s="54">
        <v>0</v>
      </c>
      <c r="T255" s="54">
        <v>0</v>
      </c>
      <c r="U255" s="54">
        <v>0</v>
      </c>
      <c r="V255" s="54">
        <v>0</v>
      </c>
      <c r="W255" s="54">
        <f t="shared" si="202"/>
        <v>0</v>
      </c>
      <c r="X255" s="54">
        <f t="shared" si="203"/>
        <v>0</v>
      </c>
      <c r="Y255" s="54">
        <f t="shared" si="204"/>
        <v>0</v>
      </c>
      <c r="Z255" s="54">
        <f t="shared" si="205"/>
        <v>0</v>
      </c>
      <c r="AA255" s="54">
        <f t="shared" si="206"/>
        <v>0</v>
      </c>
    </row>
    <row r="256" spans="1:31" x14ac:dyDescent="0.25">
      <c r="A256" s="58">
        <v>42075</v>
      </c>
      <c r="B256" s="55" t="s">
        <v>60</v>
      </c>
      <c r="C256" s="58">
        <v>42076</v>
      </c>
      <c r="D256" s="55" t="s">
        <v>60</v>
      </c>
      <c r="E256" s="60">
        <v>24</v>
      </c>
      <c r="F256" s="56">
        <v>1.93</v>
      </c>
      <c r="G256" s="56">
        <v>1.83</v>
      </c>
      <c r="H256" s="62">
        <v>3167</v>
      </c>
      <c r="I256" s="62">
        <v>2538</v>
      </c>
      <c r="J256" s="56">
        <f t="shared" si="187"/>
        <v>50.463631473144765</v>
      </c>
      <c r="K256" s="62">
        <v>5150</v>
      </c>
      <c r="L256" s="54">
        <v>55</v>
      </c>
      <c r="M256" s="56">
        <v>14.6</v>
      </c>
      <c r="N256" s="54"/>
      <c r="O256" s="54"/>
      <c r="P256" s="54">
        <v>0</v>
      </c>
      <c r="Q256" s="54">
        <v>0</v>
      </c>
      <c r="R256" s="54">
        <v>0</v>
      </c>
      <c r="S256" s="54">
        <v>0</v>
      </c>
      <c r="T256" s="54">
        <v>0</v>
      </c>
      <c r="U256" s="54">
        <v>0</v>
      </c>
      <c r="V256" s="54">
        <v>0</v>
      </c>
      <c r="W256" s="54">
        <f t="shared" si="202"/>
        <v>0</v>
      </c>
      <c r="X256" s="54">
        <f t="shared" ref="X256" si="207">Q256/J256</f>
        <v>0</v>
      </c>
      <c r="Y256" s="54">
        <f t="shared" ref="Y256" si="208">R256/J256</f>
        <v>0</v>
      </c>
      <c r="Z256" s="54">
        <f t="shared" ref="Z256" si="209">S256/J256</f>
        <v>0</v>
      </c>
      <c r="AA256" s="54">
        <f t="shared" ref="AA256" si="210">U256/J256</f>
        <v>0</v>
      </c>
    </row>
    <row r="257" spans="1:30" x14ac:dyDescent="0.25">
      <c r="A257" s="58">
        <v>42076</v>
      </c>
      <c r="B257" s="55" t="s">
        <v>60</v>
      </c>
      <c r="C257" s="58">
        <v>42077</v>
      </c>
      <c r="D257" s="55" t="s">
        <v>47</v>
      </c>
      <c r="E257" s="60">
        <v>23</v>
      </c>
      <c r="F257" s="56">
        <v>2.2999999999999998</v>
      </c>
      <c r="G257" s="56">
        <v>2.1</v>
      </c>
      <c r="H257" s="62">
        <v>1827</v>
      </c>
      <c r="I257" s="62">
        <v>1133</v>
      </c>
      <c r="J257" s="56">
        <f t="shared" si="187"/>
        <v>22.231193926846103</v>
      </c>
      <c r="K257" s="62">
        <v>5160</v>
      </c>
      <c r="L257" s="54">
        <v>56</v>
      </c>
      <c r="M257" s="56">
        <v>8.59</v>
      </c>
      <c r="N257" s="54"/>
      <c r="O257" s="54"/>
      <c r="P257" s="54">
        <v>0</v>
      </c>
      <c r="Q257" s="54">
        <v>0</v>
      </c>
      <c r="R257" s="54">
        <v>0</v>
      </c>
      <c r="S257" s="54">
        <v>0</v>
      </c>
      <c r="T257" s="54">
        <v>0</v>
      </c>
      <c r="U257" s="54">
        <v>0</v>
      </c>
      <c r="V257" s="54">
        <v>0</v>
      </c>
      <c r="W257" s="54">
        <v>0</v>
      </c>
      <c r="X257" s="54">
        <v>0</v>
      </c>
      <c r="Y257" s="54">
        <v>0</v>
      </c>
      <c r="Z257" s="54">
        <v>0</v>
      </c>
      <c r="AA257" s="54">
        <v>0</v>
      </c>
    </row>
    <row r="258" spans="1:30" x14ac:dyDescent="0.25">
      <c r="A258" s="58">
        <v>42077</v>
      </c>
      <c r="B258" s="55" t="s">
        <v>47</v>
      </c>
      <c r="C258" s="58">
        <v>42078</v>
      </c>
      <c r="D258" s="55" t="s">
        <v>60</v>
      </c>
      <c r="E258" s="60">
        <v>25</v>
      </c>
      <c r="F258" s="56">
        <v>2.1</v>
      </c>
      <c r="G258" s="56">
        <v>2.2000000000000002</v>
      </c>
      <c r="H258" s="62">
        <v>2904</v>
      </c>
      <c r="I258" s="62">
        <v>2997</v>
      </c>
      <c r="J258" s="56">
        <f t="shared" si="187"/>
        <v>45.752164502164504</v>
      </c>
      <c r="K258" s="62">
        <v>5060</v>
      </c>
      <c r="L258" s="54">
        <v>61</v>
      </c>
      <c r="M258" s="56">
        <v>16.5</v>
      </c>
      <c r="N258" s="54"/>
      <c r="O258" s="54"/>
      <c r="P258" s="54">
        <v>0</v>
      </c>
      <c r="Q258" s="54">
        <v>0</v>
      </c>
      <c r="R258" s="54">
        <v>0</v>
      </c>
      <c r="S258" s="54">
        <v>0</v>
      </c>
      <c r="T258" s="54">
        <v>0</v>
      </c>
      <c r="U258" s="54">
        <v>0</v>
      </c>
      <c r="V258" s="54">
        <v>0</v>
      </c>
      <c r="W258" s="54">
        <v>0</v>
      </c>
      <c r="X258" s="54">
        <v>0</v>
      </c>
      <c r="Y258" s="54">
        <v>0</v>
      </c>
      <c r="Z258" s="54">
        <v>0</v>
      </c>
      <c r="AA258" s="54">
        <v>0</v>
      </c>
    </row>
    <row r="259" spans="1:30" x14ac:dyDescent="0.25">
      <c r="A259" s="58">
        <v>42078</v>
      </c>
      <c r="B259" s="55" t="s">
        <v>60</v>
      </c>
      <c r="C259" s="58">
        <v>42079</v>
      </c>
      <c r="D259" s="55" t="s">
        <v>47</v>
      </c>
      <c r="E259" s="60">
        <v>23</v>
      </c>
      <c r="F259" s="56">
        <v>1.9</v>
      </c>
      <c r="G259" s="56">
        <v>2</v>
      </c>
      <c r="H259" s="62">
        <v>2689</v>
      </c>
      <c r="I259" s="62">
        <v>340</v>
      </c>
      <c r="J259" s="56">
        <f t="shared" si="187"/>
        <v>26.421052631578949</v>
      </c>
      <c r="K259" s="62">
        <v>4950</v>
      </c>
      <c r="L259" s="54">
        <v>58</v>
      </c>
      <c r="M259" s="56">
        <v>9.93</v>
      </c>
      <c r="N259" s="54"/>
      <c r="O259" s="54"/>
      <c r="P259" s="54">
        <v>0</v>
      </c>
      <c r="Q259" s="54">
        <v>0</v>
      </c>
      <c r="R259" s="54">
        <v>0</v>
      </c>
      <c r="S259" s="54">
        <v>0</v>
      </c>
      <c r="T259" s="54">
        <v>0</v>
      </c>
      <c r="U259" s="54">
        <v>0</v>
      </c>
      <c r="V259" s="54">
        <v>0</v>
      </c>
      <c r="W259" s="54">
        <f t="shared" ref="W259:W260" si="211">P259/J259</f>
        <v>0</v>
      </c>
      <c r="X259" s="54">
        <f t="shared" ref="X259:X260" si="212">Q259/J259</f>
        <v>0</v>
      </c>
      <c r="Y259" s="54">
        <f t="shared" ref="Y259:Y260" si="213">R259/J259</f>
        <v>0</v>
      </c>
      <c r="Z259" s="54">
        <f t="shared" ref="Z259:Z260" si="214">S259/J259</f>
        <v>0</v>
      </c>
      <c r="AA259" s="54">
        <f t="shared" ref="AA259:AA260" si="215">U259/J259</f>
        <v>0</v>
      </c>
    </row>
    <row r="260" spans="1:30" x14ac:dyDescent="0.25">
      <c r="A260" s="58">
        <v>42079</v>
      </c>
      <c r="B260" s="55" t="s">
        <v>47</v>
      </c>
      <c r="C260" s="58">
        <v>42080</v>
      </c>
      <c r="D260" s="55" t="s">
        <v>47</v>
      </c>
      <c r="E260" s="60">
        <v>24</v>
      </c>
      <c r="F260" s="56">
        <v>1.7</v>
      </c>
      <c r="G260" s="56">
        <v>2.2000000000000002</v>
      </c>
      <c r="H260" s="62">
        <v>2835</v>
      </c>
      <c r="I260" s="62">
        <v>3172</v>
      </c>
      <c r="J260" s="56">
        <f t="shared" si="187"/>
        <v>51.824420677361857</v>
      </c>
      <c r="K260" s="62">
        <v>4910</v>
      </c>
      <c r="L260" s="54">
        <v>58</v>
      </c>
      <c r="M260" s="56">
        <v>15.34</v>
      </c>
      <c r="N260" s="54">
        <v>50</v>
      </c>
      <c r="O260" s="54">
        <v>102</v>
      </c>
      <c r="P260" s="54">
        <v>1</v>
      </c>
      <c r="Q260" s="54">
        <v>0</v>
      </c>
      <c r="R260" s="54">
        <v>1</v>
      </c>
      <c r="S260" s="54">
        <v>0</v>
      </c>
      <c r="T260" s="54">
        <v>0</v>
      </c>
      <c r="U260" s="54">
        <v>0</v>
      </c>
      <c r="V260" s="54">
        <v>0</v>
      </c>
      <c r="W260" s="54">
        <f t="shared" si="211"/>
        <v>1.9295922403563381E-2</v>
      </c>
      <c r="X260" s="54">
        <f t="shared" si="212"/>
        <v>0</v>
      </c>
      <c r="Y260" s="54">
        <f t="shared" si="213"/>
        <v>1.9295922403563381E-2</v>
      </c>
      <c r="Z260" s="54">
        <f t="shared" si="214"/>
        <v>0</v>
      </c>
      <c r="AA260" s="54">
        <f t="shared" si="215"/>
        <v>0</v>
      </c>
    </row>
    <row r="261" spans="1:30" x14ac:dyDescent="0.25">
      <c r="A261" s="58">
        <v>42080</v>
      </c>
      <c r="B261" s="55" t="s">
        <v>47</v>
      </c>
      <c r="C261" s="58">
        <v>42081</v>
      </c>
      <c r="D261" s="55" t="s">
        <v>68</v>
      </c>
      <c r="E261" s="60">
        <v>24.5</v>
      </c>
      <c r="F261" s="56">
        <v>1.8</v>
      </c>
      <c r="G261" s="56">
        <v>2</v>
      </c>
      <c r="H261" s="62">
        <v>2650</v>
      </c>
      <c r="I261" s="62">
        <v>2897</v>
      </c>
      <c r="J261" s="56">
        <f t="shared" si="187"/>
        <v>48.678703703703704</v>
      </c>
      <c r="K261" s="62">
        <v>4880</v>
      </c>
      <c r="L261" s="54">
        <v>58</v>
      </c>
      <c r="M261" s="56">
        <v>15.15</v>
      </c>
      <c r="N261" s="54">
        <v>50</v>
      </c>
      <c r="O261" s="54">
        <v>90</v>
      </c>
      <c r="P261" s="54">
        <v>2</v>
      </c>
      <c r="Q261" s="54">
        <v>1</v>
      </c>
      <c r="R261" s="54">
        <v>0</v>
      </c>
      <c r="S261" s="54">
        <v>0</v>
      </c>
      <c r="T261" s="54">
        <v>0</v>
      </c>
      <c r="U261" s="54">
        <v>0</v>
      </c>
      <c r="V261" s="54">
        <v>0</v>
      </c>
      <c r="W261" s="54">
        <f t="shared" ref="W261" si="216">P261/J261</f>
        <v>4.1085728415726705E-2</v>
      </c>
      <c r="X261" s="54">
        <f t="shared" ref="X261" si="217">Q261/J261</f>
        <v>2.0542864207863352E-2</v>
      </c>
      <c r="Y261" s="54">
        <f t="shared" ref="Y261" si="218">R261/J261</f>
        <v>0</v>
      </c>
      <c r="Z261" s="54">
        <f t="shared" ref="Z261" si="219">S261/J261</f>
        <v>0</v>
      </c>
      <c r="AA261" s="54">
        <f t="shared" ref="AA261" si="220">U261/J261</f>
        <v>0</v>
      </c>
    </row>
    <row r="262" spans="1:30" x14ac:dyDescent="0.25">
      <c r="A262" s="58">
        <v>42081</v>
      </c>
      <c r="B262" s="55" t="s">
        <v>68</v>
      </c>
      <c r="C262" s="58">
        <v>42082</v>
      </c>
      <c r="D262" s="55" t="s">
        <v>60</v>
      </c>
      <c r="E262" s="60">
        <v>24.5</v>
      </c>
      <c r="F262" s="56">
        <v>1.75</v>
      </c>
      <c r="G262" s="56">
        <v>2.1</v>
      </c>
      <c r="H262" s="62">
        <v>2844</v>
      </c>
      <c r="I262" s="62">
        <v>3118</v>
      </c>
      <c r="J262" s="56">
        <f t="shared" si="187"/>
        <v>51.831746031746022</v>
      </c>
      <c r="K262" s="62">
        <v>4770</v>
      </c>
      <c r="L262" s="54">
        <v>60</v>
      </c>
      <c r="M262" s="56">
        <v>15.35</v>
      </c>
      <c r="N262" s="54">
        <v>54</v>
      </c>
      <c r="O262" s="54">
        <v>85</v>
      </c>
      <c r="P262" s="54">
        <v>2</v>
      </c>
      <c r="Q262" s="54">
        <v>1</v>
      </c>
      <c r="R262" s="54">
        <v>0</v>
      </c>
      <c r="S262" s="54">
        <v>0</v>
      </c>
      <c r="T262" s="54">
        <v>0</v>
      </c>
      <c r="U262" s="54">
        <v>0</v>
      </c>
      <c r="V262" s="54">
        <v>0</v>
      </c>
      <c r="W262" s="54">
        <f t="shared" ref="W262:W263" si="221">P262/J262</f>
        <v>3.8586390641269071E-2</v>
      </c>
      <c r="X262" s="54">
        <f t="shared" ref="X262:X274" si="222">Q262/J262</f>
        <v>1.9293195320634535E-2</v>
      </c>
      <c r="Y262" s="54">
        <f t="shared" ref="Y262:Y274" si="223">R262/J262</f>
        <v>0</v>
      </c>
      <c r="Z262" s="54">
        <f t="shared" ref="Z262:Z274" si="224">S262/J262</f>
        <v>0</v>
      </c>
      <c r="AA262" s="54">
        <f t="shared" ref="AA262:AA274" si="225">U262/J262</f>
        <v>0</v>
      </c>
    </row>
    <row r="263" spans="1:30" x14ac:dyDescent="0.25">
      <c r="A263" s="58">
        <v>42082</v>
      </c>
      <c r="B263" s="55" t="s">
        <v>60</v>
      </c>
      <c r="C263" s="58">
        <v>42083</v>
      </c>
      <c r="D263" s="55" t="s">
        <v>60</v>
      </c>
      <c r="E263" s="60">
        <v>24</v>
      </c>
      <c r="F263" s="56">
        <v>1.7</v>
      </c>
      <c r="G263" s="56">
        <v>2</v>
      </c>
      <c r="H263" s="62">
        <v>2354</v>
      </c>
      <c r="I263" s="62">
        <v>2784</v>
      </c>
      <c r="J263" s="56">
        <f t="shared" si="187"/>
        <v>46.278431372549022</v>
      </c>
      <c r="K263" s="62">
        <v>4710</v>
      </c>
      <c r="L263" s="54">
        <v>59</v>
      </c>
      <c r="M263" s="56">
        <v>12.15</v>
      </c>
      <c r="N263" s="54">
        <v>63</v>
      </c>
      <c r="O263" s="54">
        <v>63</v>
      </c>
      <c r="P263" s="54">
        <v>1</v>
      </c>
      <c r="Q263" s="54">
        <v>0</v>
      </c>
      <c r="R263" s="54">
        <v>0</v>
      </c>
      <c r="S263" s="54">
        <v>0</v>
      </c>
      <c r="T263" s="54">
        <v>0</v>
      </c>
      <c r="U263" s="54">
        <v>0</v>
      </c>
      <c r="V263" s="54">
        <v>0</v>
      </c>
      <c r="W263" s="54">
        <f t="shared" si="221"/>
        <v>2.1608338276417251E-2</v>
      </c>
      <c r="X263" s="54">
        <f t="shared" si="222"/>
        <v>0</v>
      </c>
      <c r="Y263" s="54">
        <f t="shared" si="223"/>
        <v>0</v>
      </c>
      <c r="Z263" s="54">
        <f t="shared" si="224"/>
        <v>0</v>
      </c>
      <c r="AA263" s="54">
        <f t="shared" si="225"/>
        <v>0</v>
      </c>
    </row>
    <row r="264" spans="1:30" x14ac:dyDescent="0.25">
      <c r="A264" s="58">
        <v>42083</v>
      </c>
      <c r="B264" s="55" t="s">
        <v>60</v>
      </c>
      <c r="C264" s="58">
        <v>42084</v>
      </c>
      <c r="D264" s="55" t="s">
        <v>47</v>
      </c>
      <c r="E264" s="60">
        <v>23</v>
      </c>
      <c r="F264" s="56">
        <v>1.95</v>
      </c>
      <c r="G264" s="56">
        <v>2.15</v>
      </c>
      <c r="H264" s="62">
        <v>2463</v>
      </c>
      <c r="I264" s="62">
        <v>2597</v>
      </c>
      <c r="J264" s="56">
        <f t="shared" si="187"/>
        <v>41.183064997018484</v>
      </c>
      <c r="K264" s="62">
        <v>4680</v>
      </c>
      <c r="L264" s="54">
        <v>59</v>
      </c>
      <c r="M264" s="56">
        <v>15.9</v>
      </c>
      <c r="N264" s="54">
        <v>58</v>
      </c>
      <c r="O264" s="54">
        <v>58</v>
      </c>
      <c r="P264" s="54">
        <v>1</v>
      </c>
      <c r="Q264" s="54">
        <v>0</v>
      </c>
      <c r="R264" s="54">
        <v>0</v>
      </c>
      <c r="S264" s="54">
        <v>0</v>
      </c>
      <c r="T264" s="54">
        <v>0</v>
      </c>
      <c r="U264" s="54">
        <v>0</v>
      </c>
      <c r="V264" s="54">
        <v>0</v>
      </c>
      <c r="W264" s="54">
        <f>P264/J264</f>
        <v>2.4281825553110158E-2</v>
      </c>
      <c r="X264" s="54">
        <f t="shared" si="222"/>
        <v>0</v>
      </c>
      <c r="Y264" s="54">
        <f t="shared" si="223"/>
        <v>0</v>
      </c>
      <c r="Z264" s="54">
        <f t="shared" si="224"/>
        <v>0</v>
      </c>
      <c r="AA264" s="54">
        <f t="shared" si="225"/>
        <v>0</v>
      </c>
    </row>
    <row r="265" spans="1:30" x14ac:dyDescent="0.25">
      <c r="A265" s="58">
        <v>42084</v>
      </c>
      <c r="B265" s="55" t="s">
        <v>47</v>
      </c>
      <c r="C265" s="58">
        <v>42085</v>
      </c>
      <c r="D265" s="55" t="s">
        <v>47</v>
      </c>
      <c r="E265" s="60">
        <v>24</v>
      </c>
      <c r="F265" s="56">
        <v>1.7</v>
      </c>
      <c r="G265" s="56">
        <v>1.9</v>
      </c>
      <c r="H265" s="62">
        <v>2608</v>
      </c>
      <c r="I265" s="62">
        <v>2782</v>
      </c>
      <c r="J265" s="56">
        <f t="shared" si="187"/>
        <v>49.972136222910223</v>
      </c>
      <c r="K265" s="62">
        <v>4580</v>
      </c>
      <c r="L265" s="54">
        <v>61</v>
      </c>
      <c r="M265" s="56">
        <v>16.8</v>
      </c>
      <c r="N265" s="54"/>
      <c r="O265" s="54"/>
      <c r="P265" s="54">
        <v>0</v>
      </c>
      <c r="Q265" s="54">
        <v>0</v>
      </c>
      <c r="R265" s="54">
        <v>0</v>
      </c>
      <c r="S265" s="54">
        <v>0</v>
      </c>
      <c r="T265" s="54">
        <v>0</v>
      </c>
      <c r="U265" s="54">
        <v>0</v>
      </c>
      <c r="V265" s="54">
        <v>0</v>
      </c>
      <c r="W265" s="54">
        <f>P265/J265</f>
        <v>0</v>
      </c>
      <c r="X265" s="54">
        <f t="shared" si="222"/>
        <v>0</v>
      </c>
      <c r="Y265" s="54">
        <f t="shared" si="223"/>
        <v>0</v>
      </c>
      <c r="Z265" s="54">
        <f t="shared" si="224"/>
        <v>0</v>
      </c>
      <c r="AA265" s="54">
        <f t="shared" si="225"/>
        <v>0</v>
      </c>
    </row>
    <row r="266" spans="1:30" x14ac:dyDescent="0.25">
      <c r="A266" s="58">
        <v>42085</v>
      </c>
      <c r="B266" s="55" t="s">
        <v>47</v>
      </c>
      <c r="C266" s="58">
        <v>42086</v>
      </c>
      <c r="D266" s="55" t="s">
        <v>65</v>
      </c>
      <c r="E266" s="60">
        <v>32</v>
      </c>
      <c r="F266" s="56">
        <v>1.8</v>
      </c>
      <c r="G266" s="56">
        <v>2</v>
      </c>
      <c r="H266" s="62">
        <v>2353</v>
      </c>
      <c r="I266" s="62">
        <v>2432</v>
      </c>
      <c r="J266" s="56">
        <f t="shared" si="187"/>
        <v>42.053703703703704</v>
      </c>
      <c r="K266" s="62">
        <v>4550</v>
      </c>
      <c r="L266" s="54">
        <v>61</v>
      </c>
      <c r="M266" s="56">
        <v>18.05</v>
      </c>
      <c r="N266" s="54">
        <v>63</v>
      </c>
      <c r="O266" s="54">
        <v>63</v>
      </c>
      <c r="P266" s="54">
        <v>1</v>
      </c>
      <c r="Q266" s="54">
        <v>0</v>
      </c>
      <c r="R266" s="54">
        <v>0</v>
      </c>
      <c r="S266" s="54">
        <v>0</v>
      </c>
      <c r="T266" s="54">
        <v>0</v>
      </c>
      <c r="U266" s="54">
        <v>0</v>
      </c>
      <c r="V266" s="54">
        <v>0</v>
      </c>
      <c r="W266" s="54">
        <f>P266/J266</f>
        <v>2.3779118411202609E-2</v>
      </c>
      <c r="X266" s="54">
        <f t="shared" si="222"/>
        <v>0</v>
      </c>
      <c r="Y266" s="54">
        <f t="shared" si="223"/>
        <v>0</v>
      </c>
      <c r="Z266" s="54">
        <f t="shared" si="224"/>
        <v>0</v>
      </c>
      <c r="AA266" s="54">
        <f t="shared" si="225"/>
        <v>0</v>
      </c>
    </row>
    <row r="267" spans="1:30" x14ac:dyDescent="0.25">
      <c r="A267" s="58">
        <v>42086</v>
      </c>
      <c r="B267" s="55" t="s">
        <v>65</v>
      </c>
      <c r="C267" s="58">
        <v>42087</v>
      </c>
      <c r="D267" s="55" t="s">
        <v>68</v>
      </c>
      <c r="E267" s="60">
        <v>16.5</v>
      </c>
      <c r="F267" s="56">
        <v>2.2799999999999998</v>
      </c>
      <c r="G267" s="56">
        <v>2.5499999999999998</v>
      </c>
      <c r="H267" s="62">
        <v>2166</v>
      </c>
      <c r="I267" s="62">
        <v>2695</v>
      </c>
      <c r="J267" s="56">
        <f t="shared" si="187"/>
        <v>33.447712418300654</v>
      </c>
      <c r="K267" s="62">
        <v>4680</v>
      </c>
      <c r="L267" s="54">
        <v>61</v>
      </c>
      <c r="M267" s="56">
        <v>13.4</v>
      </c>
      <c r="N267" s="54"/>
      <c r="O267" s="54"/>
      <c r="P267" s="54">
        <v>0</v>
      </c>
      <c r="Q267" s="54">
        <v>0</v>
      </c>
      <c r="R267" s="54">
        <v>0</v>
      </c>
      <c r="S267" s="54">
        <v>0</v>
      </c>
      <c r="T267" s="54">
        <v>0</v>
      </c>
      <c r="U267" s="54">
        <v>0</v>
      </c>
      <c r="V267" s="54">
        <v>0</v>
      </c>
      <c r="W267" s="54">
        <f>P267/J267</f>
        <v>0</v>
      </c>
      <c r="X267" s="54">
        <f t="shared" si="222"/>
        <v>0</v>
      </c>
      <c r="Y267" s="54">
        <f t="shared" si="223"/>
        <v>0</v>
      </c>
      <c r="Z267" s="54">
        <f t="shared" si="224"/>
        <v>0</v>
      </c>
      <c r="AA267" s="54">
        <f t="shared" si="225"/>
        <v>0</v>
      </c>
    </row>
    <row r="268" spans="1:30" x14ac:dyDescent="0.25">
      <c r="A268" s="65">
        <v>42087</v>
      </c>
      <c r="B268" s="66" t="s">
        <v>68</v>
      </c>
      <c r="C268" s="65">
        <v>42088</v>
      </c>
      <c r="D268" s="66" t="s">
        <v>31</v>
      </c>
      <c r="E268" s="67">
        <v>25</v>
      </c>
      <c r="F268" s="68">
        <v>2.25</v>
      </c>
      <c r="G268" s="68">
        <v>2.5499999999999998</v>
      </c>
      <c r="H268" s="69">
        <v>3795</v>
      </c>
      <c r="I268" s="69">
        <v>3099</v>
      </c>
      <c r="J268" s="68">
        <f t="shared" si="187"/>
        <v>48.366013071895424</v>
      </c>
      <c r="K268" s="69">
        <v>4500</v>
      </c>
      <c r="L268" s="70">
        <v>59</v>
      </c>
      <c r="M268" s="68">
        <v>16.05</v>
      </c>
      <c r="N268" s="70"/>
      <c r="O268" s="70"/>
      <c r="P268" s="70">
        <v>0</v>
      </c>
      <c r="Q268" s="70">
        <v>0</v>
      </c>
      <c r="R268" s="70">
        <v>0</v>
      </c>
      <c r="S268" s="70">
        <v>0</v>
      </c>
      <c r="T268" s="70">
        <v>0</v>
      </c>
      <c r="U268" s="70">
        <v>0</v>
      </c>
      <c r="V268" s="70">
        <v>0</v>
      </c>
      <c r="W268" s="70">
        <f t="shared" ref="W268" si="226">(P268*2)/J268</f>
        <v>0</v>
      </c>
      <c r="X268" s="70">
        <f t="shared" ref="X268" si="227">(Q268*2)/J268</f>
        <v>0</v>
      </c>
      <c r="Y268" s="70">
        <f t="shared" ref="Y268" si="228">(R268*2)/J268</f>
        <v>0</v>
      </c>
      <c r="Z268" s="70">
        <f t="shared" ref="Z268" si="229">(S268*2)/J268</f>
        <v>0</v>
      </c>
      <c r="AA268" s="70">
        <f t="shared" ref="AA268:AA273" si="230">(U268*2)/J268</f>
        <v>0</v>
      </c>
      <c r="AB268" s="63" t="s">
        <v>91</v>
      </c>
      <c r="AC268" s="63"/>
      <c r="AD268" s="63"/>
    </row>
    <row r="269" spans="1:30" x14ac:dyDescent="0.25">
      <c r="A269" s="65">
        <v>42088</v>
      </c>
      <c r="B269" s="66" t="s">
        <v>31</v>
      </c>
      <c r="C269" s="65">
        <v>42089</v>
      </c>
      <c r="D269" s="66" t="s">
        <v>47</v>
      </c>
      <c r="E269" s="67">
        <v>22.5</v>
      </c>
      <c r="F269" s="68">
        <v>2.25</v>
      </c>
      <c r="G269" s="68">
        <v>2.4500000000000002</v>
      </c>
      <c r="H269" s="69">
        <v>3084</v>
      </c>
      <c r="I269" s="69">
        <v>3394</v>
      </c>
      <c r="J269" s="68">
        <f>((H269/F269)+(I269/G269))/60</f>
        <v>45.932879818594103</v>
      </c>
      <c r="K269" s="69">
        <v>4350</v>
      </c>
      <c r="L269" s="70">
        <v>61</v>
      </c>
      <c r="M269" s="68">
        <v>18.2</v>
      </c>
      <c r="N269" s="70"/>
      <c r="O269" s="70"/>
      <c r="P269" s="70">
        <v>0</v>
      </c>
      <c r="Q269" s="70">
        <v>0</v>
      </c>
      <c r="R269" s="70">
        <v>0</v>
      </c>
      <c r="S269" s="70">
        <v>0</v>
      </c>
      <c r="T269" s="70">
        <v>0</v>
      </c>
      <c r="U269" s="70">
        <v>0</v>
      </c>
      <c r="V269" s="70">
        <v>0</v>
      </c>
      <c r="W269" s="70">
        <f t="shared" ref="W269:W273" si="231">(P269*2)/J269</f>
        <v>0</v>
      </c>
      <c r="X269" s="70">
        <f t="shared" ref="X269:X273" si="232">(Q269*2)/J269</f>
        <v>0</v>
      </c>
      <c r="Y269" s="70">
        <f t="shared" ref="Y269:Y273" si="233">(R269*2)/J269</f>
        <v>0</v>
      </c>
      <c r="Z269" s="70">
        <f t="shared" ref="Z269:Z273" si="234">(S269*2)/J269</f>
        <v>0</v>
      </c>
      <c r="AA269" s="70">
        <f t="shared" si="230"/>
        <v>0</v>
      </c>
      <c r="AB269" s="63" t="s">
        <v>91</v>
      </c>
      <c r="AC269" s="63"/>
      <c r="AD269" s="63"/>
    </row>
    <row r="270" spans="1:30" x14ac:dyDescent="0.25">
      <c r="A270" s="65">
        <v>42089</v>
      </c>
      <c r="B270" s="66" t="s">
        <v>47</v>
      </c>
      <c r="C270" s="65">
        <v>42090</v>
      </c>
      <c r="D270" s="66" t="s">
        <v>38</v>
      </c>
      <c r="E270" s="67">
        <v>25.25</v>
      </c>
      <c r="F270" s="68">
        <v>2.0299999999999998</v>
      </c>
      <c r="G270" s="68">
        <v>2.2999999999999998</v>
      </c>
      <c r="H270" s="69">
        <v>1260</v>
      </c>
      <c r="I270" s="69">
        <v>2462</v>
      </c>
      <c r="J270" s="68">
        <f t="shared" si="187"/>
        <v>28.185407296351823</v>
      </c>
      <c r="K270" s="69">
        <v>4180</v>
      </c>
      <c r="L270" s="70">
        <v>61</v>
      </c>
      <c r="M270" s="68">
        <v>20.85</v>
      </c>
      <c r="N270" s="70"/>
      <c r="O270" s="70"/>
      <c r="P270" s="70">
        <v>0</v>
      </c>
      <c r="Q270" s="70">
        <v>0</v>
      </c>
      <c r="R270" s="70">
        <v>0</v>
      </c>
      <c r="S270" s="70">
        <v>0</v>
      </c>
      <c r="T270" s="70">
        <v>0</v>
      </c>
      <c r="U270" s="70">
        <v>0</v>
      </c>
      <c r="V270" s="70">
        <v>0</v>
      </c>
      <c r="W270" s="70">
        <f t="shared" si="231"/>
        <v>0</v>
      </c>
      <c r="X270" s="70">
        <f t="shared" si="232"/>
        <v>0</v>
      </c>
      <c r="Y270" s="70">
        <f t="shared" si="233"/>
        <v>0</v>
      </c>
      <c r="Z270" s="70">
        <f t="shared" si="234"/>
        <v>0</v>
      </c>
      <c r="AA270" s="70">
        <f t="shared" si="230"/>
        <v>0</v>
      </c>
      <c r="AB270" s="63" t="s">
        <v>91</v>
      </c>
      <c r="AC270" s="63"/>
      <c r="AD270" s="63"/>
    </row>
    <row r="271" spans="1:30" x14ac:dyDescent="0.25">
      <c r="A271" s="65">
        <v>42090</v>
      </c>
      <c r="B271" s="66" t="s">
        <v>38</v>
      </c>
      <c r="C271" s="65">
        <v>42091</v>
      </c>
      <c r="D271" s="66" t="s">
        <v>47</v>
      </c>
      <c r="E271" s="67">
        <v>22.75</v>
      </c>
      <c r="F271" s="68">
        <v>2.4</v>
      </c>
      <c r="G271" s="68">
        <v>2.6</v>
      </c>
      <c r="H271" s="69">
        <v>619</v>
      </c>
      <c r="I271" s="69">
        <v>2442</v>
      </c>
      <c r="J271" s="68">
        <f t="shared" si="187"/>
        <v>19.952457264957264</v>
      </c>
      <c r="K271" s="69">
        <v>4080</v>
      </c>
      <c r="L271" s="70">
        <v>64</v>
      </c>
      <c r="M271" s="68" t="s">
        <v>32</v>
      </c>
      <c r="N271" s="70"/>
      <c r="O271" s="70"/>
      <c r="P271" s="70">
        <v>0</v>
      </c>
      <c r="Q271" s="70">
        <v>0</v>
      </c>
      <c r="R271" s="70">
        <v>0</v>
      </c>
      <c r="S271" s="70">
        <v>0</v>
      </c>
      <c r="T271" s="70">
        <v>0</v>
      </c>
      <c r="U271" s="70">
        <v>0</v>
      </c>
      <c r="V271" s="70">
        <v>0</v>
      </c>
      <c r="W271" s="70">
        <f t="shared" si="231"/>
        <v>0</v>
      </c>
      <c r="X271" s="70">
        <f t="shared" si="232"/>
        <v>0</v>
      </c>
      <c r="Y271" s="70">
        <f t="shared" si="233"/>
        <v>0</v>
      </c>
      <c r="Z271" s="70">
        <f t="shared" si="234"/>
        <v>0</v>
      </c>
      <c r="AA271" s="70">
        <f t="shared" si="230"/>
        <v>0</v>
      </c>
      <c r="AB271" s="63" t="s">
        <v>91</v>
      </c>
      <c r="AC271" s="63"/>
      <c r="AD271" s="63"/>
    </row>
    <row r="272" spans="1:30" x14ac:dyDescent="0.25">
      <c r="A272" s="65">
        <v>42091</v>
      </c>
      <c r="B272" s="66" t="s">
        <v>47</v>
      </c>
      <c r="C272" s="65">
        <v>42092</v>
      </c>
      <c r="D272" s="66" t="s">
        <v>68</v>
      </c>
      <c r="E272" s="67">
        <v>24.5</v>
      </c>
      <c r="F272" s="68">
        <v>2.29</v>
      </c>
      <c r="G272" s="68">
        <v>2.35</v>
      </c>
      <c r="H272" s="69">
        <v>3725</v>
      </c>
      <c r="I272" s="69">
        <v>3180</v>
      </c>
      <c r="J272" s="68">
        <f t="shared" si="187"/>
        <v>49.663817399114244</v>
      </c>
      <c r="K272" s="69">
        <v>4040</v>
      </c>
      <c r="L272" s="70">
        <v>64</v>
      </c>
      <c r="M272" s="68">
        <v>10.29</v>
      </c>
      <c r="N272" s="70"/>
      <c r="O272" s="70"/>
      <c r="P272" s="70">
        <v>0</v>
      </c>
      <c r="Q272" s="70">
        <v>0</v>
      </c>
      <c r="R272" s="70">
        <v>0</v>
      </c>
      <c r="S272" s="70">
        <v>0</v>
      </c>
      <c r="T272" s="70">
        <v>0</v>
      </c>
      <c r="U272" s="70">
        <v>0</v>
      </c>
      <c r="V272" s="70">
        <v>0</v>
      </c>
      <c r="W272" s="70">
        <f t="shared" si="231"/>
        <v>0</v>
      </c>
      <c r="X272" s="70">
        <f t="shared" si="232"/>
        <v>0</v>
      </c>
      <c r="Y272" s="70">
        <f t="shared" si="233"/>
        <v>0</v>
      </c>
      <c r="Z272" s="70">
        <f t="shared" si="234"/>
        <v>0</v>
      </c>
      <c r="AA272" s="70">
        <f t="shared" si="230"/>
        <v>0</v>
      </c>
      <c r="AB272" s="63" t="s">
        <v>91</v>
      </c>
      <c r="AC272" s="63"/>
      <c r="AD272" s="63"/>
    </row>
    <row r="273" spans="1:30" x14ac:dyDescent="0.25">
      <c r="A273" s="65">
        <v>42092</v>
      </c>
      <c r="B273" s="66" t="s">
        <v>68</v>
      </c>
      <c r="C273" s="65">
        <v>42093</v>
      </c>
      <c r="D273" s="66" t="s">
        <v>54</v>
      </c>
      <c r="E273" s="67">
        <v>32</v>
      </c>
      <c r="F273" s="68">
        <v>2.1</v>
      </c>
      <c r="G273" s="68">
        <v>2.2999999999999998</v>
      </c>
      <c r="H273" s="69">
        <v>4080</v>
      </c>
      <c r="I273" s="69">
        <v>2478</v>
      </c>
      <c r="J273" s="68">
        <f t="shared" si="187"/>
        <v>50.337474120082817</v>
      </c>
      <c r="K273" s="69">
        <v>3960</v>
      </c>
      <c r="L273" s="70">
        <v>63</v>
      </c>
      <c r="M273" s="68">
        <v>13</v>
      </c>
      <c r="N273" s="70"/>
      <c r="O273" s="70"/>
      <c r="P273" s="70">
        <v>0</v>
      </c>
      <c r="Q273" s="70">
        <v>0</v>
      </c>
      <c r="R273" s="70">
        <v>0</v>
      </c>
      <c r="S273" s="70">
        <v>0</v>
      </c>
      <c r="T273" s="70">
        <v>0</v>
      </c>
      <c r="U273" s="70">
        <v>0</v>
      </c>
      <c r="V273" s="70">
        <v>0</v>
      </c>
      <c r="W273" s="70">
        <f t="shared" si="231"/>
        <v>0</v>
      </c>
      <c r="X273" s="70">
        <f t="shared" si="232"/>
        <v>0</v>
      </c>
      <c r="Y273" s="70">
        <f t="shared" si="233"/>
        <v>0</v>
      </c>
      <c r="Z273" s="70">
        <f t="shared" si="234"/>
        <v>0</v>
      </c>
      <c r="AA273" s="70">
        <f t="shared" si="230"/>
        <v>0</v>
      </c>
      <c r="AB273" s="63" t="s">
        <v>91</v>
      </c>
      <c r="AC273" s="63"/>
      <c r="AD273" s="63"/>
    </row>
    <row r="274" spans="1:30" x14ac:dyDescent="0.25">
      <c r="A274" s="58">
        <v>42093</v>
      </c>
      <c r="B274" s="55" t="s">
        <v>54</v>
      </c>
      <c r="C274" s="58">
        <v>42094</v>
      </c>
      <c r="D274" s="55" t="s">
        <v>47</v>
      </c>
      <c r="E274" s="60">
        <v>16.5</v>
      </c>
      <c r="F274" s="56">
        <v>2.1</v>
      </c>
      <c r="G274" s="56">
        <v>2.5</v>
      </c>
      <c r="H274" s="62">
        <v>2046</v>
      </c>
      <c r="I274" s="62">
        <v>2156</v>
      </c>
      <c r="J274" s="56">
        <f t="shared" si="187"/>
        <v>30.611428571428572</v>
      </c>
      <c r="K274" s="62">
        <v>4020</v>
      </c>
      <c r="L274" s="54">
        <v>63</v>
      </c>
      <c r="M274" s="56">
        <v>17.75</v>
      </c>
      <c r="N274" s="54"/>
      <c r="O274" s="54"/>
      <c r="P274" s="54">
        <v>0</v>
      </c>
      <c r="Q274" s="54">
        <v>0</v>
      </c>
      <c r="R274" s="54">
        <v>0</v>
      </c>
      <c r="S274" s="54">
        <v>0</v>
      </c>
      <c r="T274" s="54">
        <v>0</v>
      </c>
      <c r="U274" s="54">
        <v>0</v>
      </c>
      <c r="V274" s="54">
        <v>0</v>
      </c>
      <c r="W274" s="54">
        <f t="shared" ref="W274" si="235">P274/J274</f>
        <v>0</v>
      </c>
      <c r="X274" s="54">
        <f t="shared" si="222"/>
        <v>0</v>
      </c>
      <c r="Y274" s="54">
        <f t="shared" si="223"/>
        <v>0</v>
      </c>
      <c r="Z274" s="54">
        <f t="shared" si="224"/>
        <v>0</v>
      </c>
      <c r="AA274" s="54">
        <f t="shared" si="225"/>
        <v>0</v>
      </c>
      <c r="AB274" t="s">
        <v>88</v>
      </c>
    </row>
    <row r="275" spans="1:30" x14ac:dyDescent="0.25">
      <c r="A275" s="58">
        <v>42094</v>
      </c>
      <c r="B275" s="55" t="s">
        <v>47</v>
      </c>
      <c r="C275" s="58">
        <v>42095</v>
      </c>
      <c r="D275" s="55" t="s">
        <v>60</v>
      </c>
      <c r="E275" s="60">
        <v>25</v>
      </c>
      <c r="F275" s="56">
        <v>2.1</v>
      </c>
      <c r="G275" s="56">
        <v>2.4</v>
      </c>
      <c r="H275" s="62">
        <v>3066</v>
      </c>
      <c r="I275" s="62">
        <v>1473</v>
      </c>
      <c r="J275" s="56">
        <f t="shared" si="187"/>
        <v>34.5625</v>
      </c>
      <c r="K275" s="62">
        <v>3860</v>
      </c>
      <c r="L275" s="54">
        <v>64</v>
      </c>
      <c r="M275" s="56">
        <v>12.15</v>
      </c>
      <c r="N275" s="54"/>
      <c r="O275" s="54"/>
      <c r="P275" s="54">
        <v>0</v>
      </c>
      <c r="Q275" s="54">
        <v>0</v>
      </c>
      <c r="R275" s="54">
        <v>0</v>
      </c>
      <c r="S275" s="54">
        <v>0</v>
      </c>
      <c r="T275" s="54">
        <v>0</v>
      </c>
      <c r="U275" s="54">
        <v>0</v>
      </c>
      <c r="V275" s="54">
        <v>0</v>
      </c>
      <c r="W275" s="54">
        <f t="shared" ref="W275:W281" si="236">P275/J275</f>
        <v>0</v>
      </c>
      <c r="X275" s="54">
        <f t="shared" ref="X275:X281" si="237">Q275/J275</f>
        <v>0</v>
      </c>
      <c r="Y275" s="54">
        <f t="shared" ref="Y275:Y281" si="238">R275/J275</f>
        <v>0</v>
      </c>
      <c r="Z275" s="54">
        <f t="shared" ref="Z275:Z281" si="239">S275/J275</f>
        <v>0</v>
      </c>
      <c r="AA275" s="54">
        <f t="shared" ref="AA275:AA281" si="240">U275/J275</f>
        <v>0</v>
      </c>
    </row>
    <row r="276" spans="1:30" x14ac:dyDescent="0.25">
      <c r="A276" s="58">
        <v>42095</v>
      </c>
      <c r="B276" s="55" t="s">
        <v>60</v>
      </c>
      <c r="C276" s="58">
        <v>42096</v>
      </c>
      <c r="D276" s="55" t="s">
        <v>60</v>
      </c>
      <c r="E276" s="60">
        <v>24</v>
      </c>
      <c r="F276" s="56">
        <v>2.2000000000000002</v>
      </c>
      <c r="G276" s="56">
        <v>2.6</v>
      </c>
      <c r="H276" s="62">
        <v>2934</v>
      </c>
      <c r="I276" s="62" t="s">
        <v>32</v>
      </c>
      <c r="J276" s="56" t="s">
        <v>32</v>
      </c>
      <c r="K276" s="62">
        <v>3790</v>
      </c>
      <c r="L276" s="54">
        <v>60</v>
      </c>
      <c r="M276" s="56">
        <v>21.3</v>
      </c>
      <c r="N276" s="54"/>
      <c r="O276" s="54"/>
      <c r="P276" s="54">
        <v>0</v>
      </c>
      <c r="Q276" s="54">
        <v>0</v>
      </c>
      <c r="R276" s="54">
        <v>0</v>
      </c>
      <c r="S276" s="54">
        <v>0</v>
      </c>
      <c r="T276" s="54">
        <v>0</v>
      </c>
      <c r="U276" s="54">
        <v>0</v>
      </c>
      <c r="V276" s="54">
        <v>0</v>
      </c>
      <c r="W276" s="54">
        <v>0</v>
      </c>
      <c r="X276" s="54">
        <v>0</v>
      </c>
      <c r="Y276" s="54">
        <v>0</v>
      </c>
      <c r="Z276" s="54">
        <v>0</v>
      </c>
      <c r="AA276" s="54">
        <v>0</v>
      </c>
      <c r="AB276" s="71" t="s">
        <v>92</v>
      </c>
    </row>
    <row r="277" spans="1:30" x14ac:dyDescent="0.25">
      <c r="A277" s="58">
        <v>42096</v>
      </c>
      <c r="B277" s="55" t="s">
        <v>60</v>
      </c>
      <c r="C277" s="58">
        <v>42097</v>
      </c>
      <c r="D277" s="55" t="s">
        <v>60</v>
      </c>
      <c r="E277" s="60">
        <v>24</v>
      </c>
      <c r="F277" s="56">
        <v>2.23</v>
      </c>
      <c r="G277" s="56">
        <v>2.63</v>
      </c>
      <c r="H277" s="62">
        <v>2770</v>
      </c>
      <c r="I277" s="62" t="s">
        <v>32</v>
      </c>
      <c r="J277" s="56" t="s">
        <v>32</v>
      </c>
      <c r="K277" s="62">
        <v>3950</v>
      </c>
      <c r="L277" s="54">
        <v>59</v>
      </c>
      <c r="M277" s="56" t="s">
        <v>32</v>
      </c>
      <c r="N277" s="54">
        <v>82</v>
      </c>
      <c r="O277" s="54">
        <v>82</v>
      </c>
      <c r="P277" s="54">
        <v>0</v>
      </c>
      <c r="Q277" s="54">
        <v>1</v>
      </c>
      <c r="R277" s="54">
        <v>0</v>
      </c>
      <c r="S277" s="54">
        <v>0</v>
      </c>
      <c r="T277" s="54">
        <v>0</v>
      </c>
      <c r="U277" s="54">
        <v>0</v>
      </c>
      <c r="V277" s="54">
        <v>0</v>
      </c>
      <c r="W277" s="54">
        <v>0</v>
      </c>
      <c r="X277" s="54" t="s">
        <v>32</v>
      </c>
      <c r="Y277" s="54">
        <v>0</v>
      </c>
      <c r="Z277" s="54">
        <v>0</v>
      </c>
      <c r="AA277" s="54">
        <v>0</v>
      </c>
      <c r="AB277" s="71" t="s">
        <v>92</v>
      </c>
    </row>
    <row r="278" spans="1:30" x14ac:dyDescent="0.25">
      <c r="A278" s="58">
        <v>42097</v>
      </c>
      <c r="B278" s="55" t="s">
        <v>60</v>
      </c>
      <c r="C278" s="58">
        <v>42098</v>
      </c>
      <c r="D278" s="55" t="s">
        <v>38</v>
      </c>
      <c r="E278" s="60">
        <v>24.25</v>
      </c>
      <c r="F278" s="56">
        <v>2.1</v>
      </c>
      <c r="G278" s="56">
        <v>2.15</v>
      </c>
      <c r="H278" s="62">
        <v>2894</v>
      </c>
      <c r="I278" s="62">
        <v>990</v>
      </c>
      <c r="J278" s="56">
        <f t="shared" ref="J278:J296" si="241">((H278/F278)+(I278/G278))/60</f>
        <v>30.642672572905131</v>
      </c>
      <c r="K278" s="62">
        <v>4190</v>
      </c>
      <c r="L278" s="54">
        <v>61</v>
      </c>
      <c r="M278" s="56">
        <v>13.95</v>
      </c>
      <c r="N278" s="54"/>
      <c r="O278" s="54"/>
      <c r="P278" s="54">
        <v>0</v>
      </c>
      <c r="Q278" s="54">
        <v>0</v>
      </c>
      <c r="R278" s="54">
        <v>0</v>
      </c>
      <c r="S278" s="54">
        <v>0</v>
      </c>
      <c r="T278" s="54">
        <v>0</v>
      </c>
      <c r="U278" s="54">
        <v>0</v>
      </c>
      <c r="V278" s="54">
        <v>0</v>
      </c>
      <c r="W278" s="54">
        <f t="shared" si="236"/>
        <v>0</v>
      </c>
      <c r="X278" s="54">
        <f t="shared" si="237"/>
        <v>0</v>
      </c>
      <c r="Y278" s="54">
        <f t="shared" si="238"/>
        <v>0</v>
      </c>
      <c r="Z278" s="54">
        <f t="shared" si="239"/>
        <v>0</v>
      </c>
      <c r="AA278" s="54">
        <f t="shared" si="240"/>
        <v>0</v>
      </c>
    </row>
    <row r="279" spans="1:30" x14ac:dyDescent="0.25">
      <c r="A279" s="58">
        <v>42098</v>
      </c>
      <c r="B279" s="55" t="s">
        <v>38</v>
      </c>
      <c r="C279" s="58">
        <v>42099</v>
      </c>
      <c r="D279" s="55" t="s">
        <v>56</v>
      </c>
      <c r="E279" s="60">
        <v>23</v>
      </c>
      <c r="F279" s="56">
        <v>2.1</v>
      </c>
      <c r="G279" s="56">
        <v>2.25</v>
      </c>
      <c r="H279" s="62">
        <v>2718</v>
      </c>
      <c r="I279" s="62">
        <v>2350</v>
      </c>
      <c r="J279" s="56">
        <f t="shared" si="241"/>
        <v>38.978835978835974</v>
      </c>
      <c r="K279" s="62">
        <v>4110</v>
      </c>
      <c r="L279" s="54">
        <v>60</v>
      </c>
      <c r="M279" s="56">
        <v>12.6</v>
      </c>
      <c r="N279" s="54"/>
      <c r="O279" s="54"/>
      <c r="P279" s="54">
        <v>0</v>
      </c>
      <c r="Q279" s="54">
        <v>0</v>
      </c>
      <c r="R279" s="54">
        <v>0</v>
      </c>
      <c r="S279" s="54">
        <v>0</v>
      </c>
      <c r="T279" s="54">
        <v>0</v>
      </c>
      <c r="U279" s="54">
        <v>0</v>
      </c>
      <c r="V279" s="54">
        <v>0</v>
      </c>
      <c r="W279" s="54">
        <f t="shared" si="236"/>
        <v>0</v>
      </c>
      <c r="X279" s="54">
        <f t="shared" si="237"/>
        <v>0</v>
      </c>
      <c r="Y279" s="54">
        <f t="shared" si="238"/>
        <v>0</v>
      </c>
      <c r="Z279" s="54">
        <f t="shared" si="239"/>
        <v>0</v>
      </c>
      <c r="AA279" s="54">
        <f t="shared" si="240"/>
        <v>0</v>
      </c>
    </row>
    <row r="280" spans="1:30" x14ac:dyDescent="0.25">
      <c r="A280" s="58">
        <v>42099</v>
      </c>
      <c r="B280" s="55" t="s">
        <v>38</v>
      </c>
      <c r="C280" s="58">
        <v>42100</v>
      </c>
      <c r="D280" s="55" t="s">
        <v>68</v>
      </c>
      <c r="E280" s="60">
        <v>23.25</v>
      </c>
      <c r="F280" s="56">
        <v>2</v>
      </c>
      <c r="G280" s="56">
        <v>1.8</v>
      </c>
      <c r="H280" s="62">
        <v>2706</v>
      </c>
      <c r="I280" s="62">
        <v>2174</v>
      </c>
      <c r="J280" s="56">
        <f t="shared" si="241"/>
        <v>42.67962962962963</v>
      </c>
      <c r="K280" s="62">
        <v>4080</v>
      </c>
      <c r="L280" s="54">
        <v>58</v>
      </c>
      <c r="M280" s="56">
        <v>12.65</v>
      </c>
      <c r="N280" s="54"/>
      <c r="O280" s="54"/>
      <c r="P280" s="54">
        <v>0</v>
      </c>
      <c r="Q280" s="54">
        <v>0</v>
      </c>
      <c r="R280" s="54">
        <v>0</v>
      </c>
      <c r="S280" s="54">
        <v>0</v>
      </c>
      <c r="T280" s="54">
        <v>0</v>
      </c>
      <c r="U280" s="54">
        <v>0</v>
      </c>
      <c r="V280" s="54">
        <v>0</v>
      </c>
      <c r="W280" s="54">
        <f t="shared" si="236"/>
        <v>0</v>
      </c>
      <c r="X280" s="54">
        <f t="shared" si="237"/>
        <v>0</v>
      </c>
      <c r="Y280" s="54">
        <f t="shared" si="238"/>
        <v>0</v>
      </c>
      <c r="Z280" s="54">
        <f t="shared" si="239"/>
        <v>0</v>
      </c>
      <c r="AA280" s="54">
        <f t="shared" si="240"/>
        <v>0</v>
      </c>
    </row>
    <row r="281" spans="1:30" x14ac:dyDescent="0.25">
      <c r="A281" s="58">
        <v>42100</v>
      </c>
      <c r="B281" s="55" t="s">
        <v>60</v>
      </c>
      <c r="C281" s="58">
        <v>42101</v>
      </c>
      <c r="D281" s="55" t="s">
        <v>37</v>
      </c>
      <c r="E281" s="60">
        <v>25.25</v>
      </c>
      <c r="F281" s="56">
        <v>1.8</v>
      </c>
      <c r="G281" s="56">
        <v>2</v>
      </c>
      <c r="H281" s="62">
        <v>2690</v>
      </c>
      <c r="I281" s="62">
        <v>973</v>
      </c>
      <c r="J281" s="56">
        <f t="shared" si="241"/>
        <v>33.015740740740739</v>
      </c>
      <c r="K281" s="62">
        <v>4210</v>
      </c>
      <c r="L281" s="54">
        <v>56</v>
      </c>
      <c r="M281" s="56">
        <v>14.025</v>
      </c>
      <c r="N281" s="54"/>
      <c r="O281" s="54"/>
      <c r="P281" s="54">
        <v>0</v>
      </c>
      <c r="Q281" s="54">
        <v>0</v>
      </c>
      <c r="R281" s="54">
        <v>0</v>
      </c>
      <c r="S281" s="54">
        <v>0</v>
      </c>
      <c r="T281" s="54">
        <v>0</v>
      </c>
      <c r="U281" s="54">
        <v>0</v>
      </c>
      <c r="V281" s="54">
        <v>0</v>
      </c>
      <c r="W281" s="54">
        <f t="shared" si="236"/>
        <v>0</v>
      </c>
      <c r="X281" s="54">
        <f t="shared" si="237"/>
        <v>0</v>
      </c>
      <c r="Y281" s="54">
        <f t="shared" si="238"/>
        <v>0</v>
      </c>
      <c r="Z281" s="54">
        <f t="shared" si="239"/>
        <v>0</v>
      </c>
      <c r="AA281" s="54">
        <f t="shared" si="240"/>
        <v>0</v>
      </c>
    </row>
    <row r="282" spans="1:30" x14ac:dyDescent="0.25">
      <c r="A282" s="58">
        <v>42101</v>
      </c>
      <c r="B282" s="55" t="s">
        <v>37</v>
      </c>
      <c r="C282" s="58">
        <v>42102</v>
      </c>
      <c r="D282" s="55" t="s">
        <v>68</v>
      </c>
      <c r="E282" s="60">
        <v>22.25</v>
      </c>
      <c r="F282" s="56">
        <v>1.75</v>
      </c>
      <c r="G282" s="56">
        <v>2</v>
      </c>
      <c r="H282" s="62">
        <v>2626</v>
      </c>
      <c r="I282" s="62">
        <v>222</v>
      </c>
      <c r="J282" s="56">
        <f t="shared" si="241"/>
        <v>26.859523809523811</v>
      </c>
      <c r="K282" s="62">
        <v>4330</v>
      </c>
      <c r="L282" s="54">
        <v>58</v>
      </c>
      <c r="M282" s="56">
        <v>19.149999999999999</v>
      </c>
      <c r="N282" s="54">
        <v>75</v>
      </c>
      <c r="O282" s="54">
        <v>75</v>
      </c>
      <c r="P282" s="54">
        <v>1</v>
      </c>
      <c r="Q282" s="54">
        <v>0</v>
      </c>
      <c r="R282" s="54">
        <v>0</v>
      </c>
      <c r="S282" s="54">
        <v>0</v>
      </c>
      <c r="T282" s="54">
        <v>0</v>
      </c>
      <c r="U282" s="54">
        <v>0</v>
      </c>
      <c r="V282" s="54">
        <v>1</v>
      </c>
      <c r="W282" s="54">
        <f t="shared" ref="W282:W296" si="242">P282/J282</f>
        <v>3.7230741955500399E-2</v>
      </c>
      <c r="X282" s="54">
        <f t="shared" ref="X282:X296" si="243">Q282/J282</f>
        <v>0</v>
      </c>
      <c r="Y282" s="54">
        <f t="shared" ref="Y282:Y296" si="244">R282/J282</f>
        <v>0</v>
      </c>
      <c r="Z282" s="54">
        <f t="shared" ref="Z282:Z296" si="245">S282/J282</f>
        <v>0</v>
      </c>
      <c r="AA282" s="54">
        <f t="shared" ref="AA282:AA296" si="246">U282/J282</f>
        <v>0</v>
      </c>
    </row>
    <row r="283" spans="1:30" x14ac:dyDescent="0.25">
      <c r="A283" s="58">
        <v>42102</v>
      </c>
      <c r="B283" s="55" t="s">
        <v>68</v>
      </c>
      <c r="C283" s="58">
        <v>42103</v>
      </c>
      <c r="D283" s="55" t="s">
        <v>47</v>
      </c>
      <c r="E283" s="60">
        <v>23.5</v>
      </c>
      <c r="F283" s="56">
        <v>1.85</v>
      </c>
      <c r="G283" s="56">
        <v>2.5</v>
      </c>
      <c r="H283" s="62">
        <v>2857</v>
      </c>
      <c r="I283" s="62">
        <v>2415</v>
      </c>
      <c r="J283" s="56">
        <f t="shared" si="241"/>
        <v>41.838738738738734</v>
      </c>
      <c r="K283" s="62">
        <v>4440</v>
      </c>
      <c r="L283" s="54">
        <v>58</v>
      </c>
      <c r="M283" s="56">
        <v>20.75</v>
      </c>
      <c r="N283" s="54"/>
      <c r="O283" s="54"/>
      <c r="P283" s="54">
        <v>0</v>
      </c>
      <c r="Q283" s="54">
        <v>0</v>
      </c>
      <c r="R283" s="54">
        <v>0</v>
      </c>
      <c r="S283" s="54">
        <v>0</v>
      </c>
      <c r="T283" s="54">
        <v>0</v>
      </c>
      <c r="U283" s="54">
        <v>0</v>
      </c>
      <c r="V283" s="54">
        <v>0</v>
      </c>
      <c r="W283" s="54">
        <f t="shared" si="242"/>
        <v>0</v>
      </c>
      <c r="X283" s="54">
        <f t="shared" si="243"/>
        <v>0</v>
      </c>
      <c r="Y283" s="54">
        <f t="shared" si="244"/>
        <v>0</v>
      </c>
      <c r="Z283" s="54">
        <f t="shared" si="245"/>
        <v>0</v>
      </c>
      <c r="AA283" s="54">
        <f t="shared" si="246"/>
        <v>0</v>
      </c>
    </row>
    <row r="284" spans="1:30" x14ac:dyDescent="0.25">
      <c r="A284" s="58">
        <v>42103</v>
      </c>
      <c r="B284" s="55" t="s">
        <v>47</v>
      </c>
      <c r="C284" s="58">
        <v>42104</v>
      </c>
      <c r="D284" s="55" t="s">
        <v>51</v>
      </c>
      <c r="E284" s="60">
        <v>24.75</v>
      </c>
      <c r="F284" s="56">
        <v>1.83</v>
      </c>
      <c r="G284" s="56">
        <v>2</v>
      </c>
      <c r="H284" s="62">
        <v>1186</v>
      </c>
      <c r="I284" s="62">
        <v>3059</v>
      </c>
      <c r="J284" s="56">
        <f t="shared" si="241"/>
        <v>36.293123861566485</v>
      </c>
      <c r="K284" s="62">
        <v>4480</v>
      </c>
      <c r="L284" s="54">
        <v>57</v>
      </c>
      <c r="M284" s="56">
        <v>15.8</v>
      </c>
      <c r="N284" s="54"/>
      <c r="O284" s="54"/>
      <c r="P284" s="54">
        <v>0</v>
      </c>
      <c r="Q284" s="54">
        <v>0</v>
      </c>
      <c r="R284" s="54">
        <v>0</v>
      </c>
      <c r="S284" s="54">
        <v>0</v>
      </c>
      <c r="T284" s="54">
        <v>0</v>
      </c>
      <c r="U284" s="54">
        <v>0</v>
      </c>
      <c r="V284" s="54">
        <v>0</v>
      </c>
      <c r="W284" s="54">
        <f t="shared" si="242"/>
        <v>0</v>
      </c>
      <c r="X284" s="54">
        <f t="shared" si="243"/>
        <v>0</v>
      </c>
      <c r="Y284" s="54">
        <f t="shared" si="244"/>
        <v>0</v>
      </c>
      <c r="Z284" s="54">
        <f t="shared" si="245"/>
        <v>0</v>
      </c>
      <c r="AA284" s="54">
        <f t="shared" si="246"/>
        <v>0</v>
      </c>
    </row>
    <row r="285" spans="1:30" x14ac:dyDescent="0.25">
      <c r="A285" s="58">
        <v>42104</v>
      </c>
      <c r="B285" s="55" t="s">
        <v>51</v>
      </c>
      <c r="C285" s="58">
        <v>42105</v>
      </c>
      <c r="D285" s="55" t="s">
        <v>31</v>
      </c>
      <c r="E285" s="60">
        <v>24.75</v>
      </c>
      <c r="F285" s="56">
        <v>2.2999999999999998</v>
      </c>
      <c r="G285" s="56">
        <v>1.6</v>
      </c>
      <c r="H285" s="62">
        <v>2070</v>
      </c>
      <c r="I285" s="62">
        <v>776</v>
      </c>
      <c r="J285" s="56">
        <f t="shared" si="241"/>
        <v>23.083333333333332</v>
      </c>
      <c r="K285" s="62">
        <v>4470</v>
      </c>
      <c r="L285" s="54">
        <v>58</v>
      </c>
      <c r="M285" s="56">
        <v>16.45</v>
      </c>
      <c r="N285" s="54">
        <v>77</v>
      </c>
      <c r="O285" s="54">
        <v>96</v>
      </c>
      <c r="P285" s="54">
        <v>1</v>
      </c>
      <c r="Q285" s="54">
        <v>1</v>
      </c>
      <c r="R285" s="54">
        <v>0</v>
      </c>
      <c r="S285" s="54">
        <v>0</v>
      </c>
      <c r="T285" s="54">
        <v>0</v>
      </c>
      <c r="U285" s="54">
        <v>0</v>
      </c>
      <c r="V285" s="54">
        <v>0</v>
      </c>
      <c r="W285" s="54">
        <f t="shared" si="242"/>
        <v>4.3321299638989175E-2</v>
      </c>
      <c r="X285" s="54">
        <f t="shared" si="243"/>
        <v>4.3321299638989175E-2</v>
      </c>
      <c r="Y285" s="54">
        <f t="shared" si="244"/>
        <v>0</v>
      </c>
      <c r="Z285" s="54">
        <f t="shared" si="245"/>
        <v>0</v>
      </c>
      <c r="AA285" s="54">
        <f t="shared" si="246"/>
        <v>0</v>
      </c>
    </row>
    <row r="286" spans="1:30" x14ac:dyDescent="0.25">
      <c r="A286" s="58">
        <v>42105</v>
      </c>
      <c r="B286" s="55" t="s">
        <v>31</v>
      </c>
      <c r="C286" s="58">
        <v>42106</v>
      </c>
      <c r="D286" s="55" t="s">
        <v>60</v>
      </c>
      <c r="E286" s="60">
        <v>23.5</v>
      </c>
      <c r="F286" s="56">
        <v>2.2000000000000002</v>
      </c>
      <c r="G286" s="56">
        <v>2.2000000000000002</v>
      </c>
      <c r="H286" s="62">
        <v>1759</v>
      </c>
      <c r="I286" s="62">
        <v>2395</v>
      </c>
      <c r="J286" s="56">
        <f t="shared" si="241"/>
        <v>31.469696969696965</v>
      </c>
      <c r="K286" s="62">
        <v>4370</v>
      </c>
      <c r="L286" s="54">
        <v>60</v>
      </c>
      <c r="M286" s="56">
        <v>14.35</v>
      </c>
      <c r="N286" s="54"/>
      <c r="O286" s="54"/>
      <c r="P286" s="54">
        <v>0</v>
      </c>
      <c r="Q286" s="54">
        <v>0</v>
      </c>
      <c r="R286" s="54">
        <v>0</v>
      </c>
      <c r="S286" s="54">
        <v>0</v>
      </c>
      <c r="T286" s="54">
        <v>0</v>
      </c>
      <c r="U286" s="54">
        <v>0</v>
      </c>
      <c r="V286" s="54">
        <v>0</v>
      </c>
      <c r="W286" s="54">
        <f t="shared" si="242"/>
        <v>0</v>
      </c>
      <c r="X286" s="54">
        <f t="shared" si="243"/>
        <v>0</v>
      </c>
      <c r="Y286" s="54">
        <f t="shared" si="244"/>
        <v>0</v>
      </c>
      <c r="Z286" s="54">
        <f t="shared" si="245"/>
        <v>0</v>
      </c>
      <c r="AA286" s="54">
        <f t="shared" si="246"/>
        <v>0</v>
      </c>
    </row>
    <row r="287" spans="1:30" x14ac:dyDescent="0.25">
      <c r="A287" s="58">
        <v>42106</v>
      </c>
      <c r="B287" s="55" t="s">
        <v>60</v>
      </c>
      <c r="C287" s="58">
        <v>42107</v>
      </c>
      <c r="D287" s="55" t="s">
        <v>68</v>
      </c>
      <c r="E287" s="60">
        <v>23.5</v>
      </c>
      <c r="F287" s="56">
        <v>2.5</v>
      </c>
      <c r="G287" s="56">
        <v>2</v>
      </c>
      <c r="H287" s="62">
        <v>2346</v>
      </c>
      <c r="I287" s="62">
        <v>1901</v>
      </c>
      <c r="J287" s="56">
        <f t="shared" si="241"/>
        <v>31.481666666666669</v>
      </c>
      <c r="K287" s="62">
        <v>4340</v>
      </c>
      <c r="L287" s="54">
        <v>60</v>
      </c>
      <c r="M287" s="56">
        <v>16.399999999999999</v>
      </c>
      <c r="N287" s="54">
        <v>85</v>
      </c>
      <c r="O287" s="54">
        <v>85</v>
      </c>
      <c r="P287" s="54">
        <v>0</v>
      </c>
      <c r="Q287" s="54">
        <v>1</v>
      </c>
      <c r="R287" s="54">
        <v>0</v>
      </c>
      <c r="S287" s="54">
        <v>0</v>
      </c>
      <c r="T287" s="54">
        <v>0</v>
      </c>
      <c r="U287" s="54">
        <v>0</v>
      </c>
      <c r="V287" s="54">
        <v>0</v>
      </c>
      <c r="W287" s="54">
        <f t="shared" si="242"/>
        <v>0</v>
      </c>
      <c r="X287" s="54">
        <f t="shared" si="243"/>
        <v>3.1764519032240986E-2</v>
      </c>
      <c r="Y287" s="54">
        <f t="shared" si="244"/>
        <v>0</v>
      </c>
      <c r="Z287" s="54">
        <f t="shared" si="245"/>
        <v>0</v>
      </c>
      <c r="AA287" s="54">
        <f t="shared" si="246"/>
        <v>0</v>
      </c>
    </row>
    <row r="288" spans="1:30" x14ac:dyDescent="0.25">
      <c r="A288" s="58">
        <v>42107</v>
      </c>
      <c r="B288" s="55" t="s">
        <v>68</v>
      </c>
      <c r="C288" s="58">
        <v>42108</v>
      </c>
      <c r="D288" s="55" t="s">
        <v>36</v>
      </c>
      <c r="E288" s="60">
        <v>25.5</v>
      </c>
      <c r="F288" s="56">
        <v>1.45</v>
      </c>
      <c r="G288" s="56">
        <v>2.1</v>
      </c>
      <c r="H288" s="62">
        <v>1575</v>
      </c>
      <c r="I288" s="62">
        <v>2333</v>
      </c>
      <c r="J288" s="56">
        <f t="shared" si="241"/>
        <v>36.619321291735091</v>
      </c>
      <c r="K288" s="62">
        <v>4240</v>
      </c>
      <c r="L288" s="54">
        <v>61</v>
      </c>
      <c r="M288" s="56">
        <v>12.6</v>
      </c>
      <c r="N288" s="54">
        <v>94</v>
      </c>
      <c r="O288" s="54">
        <v>94</v>
      </c>
      <c r="P288" s="54">
        <v>0</v>
      </c>
      <c r="Q288" s="54">
        <v>1</v>
      </c>
      <c r="R288" s="54">
        <v>0</v>
      </c>
      <c r="S288" s="54">
        <v>0</v>
      </c>
      <c r="T288" s="54">
        <v>0</v>
      </c>
      <c r="U288" s="54">
        <v>0</v>
      </c>
      <c r="V288" s="54">
        <v>1</v>
      </c>
      <c r="W288" s="54">
        <f t="shared" si="242"/>
        <v>0</v>
      </c>
      <c r="X288" s="54">
        <f t="shared" si="243"/>
        <v>2.7307988371310914E-2</v>
      </c>
      <c r="Y288" s="54">
        <f t="shared" si="244"/>
        <v>0</v>
      </c>
      <c r="Z288" s="54">
        <f t="shared" si="245"/>
        <v>0</v>
      </c>
      <c r="AA288" s="54">
        <f t="shared" si="246"/>
        <v>0</v>
      </c>
    </row>
    <row r="289" spans="1:28" x14ac:dyDescent="0.25">
      <c r="A289" s="58">
        <v>42108</v>
      </c>
      <c r="B289" s="55" t="s">
        <v>36</v>
      </c>
      <c r="C289" s="58">
        <v>42109</v>
      </c>
      <c r="D289" s="55" t="s">
        <v>56</v>
      </c>
      <c r="E289" s="60">
        <v>22.25</v>
      </c>
      <c r="F289" s="56">
        <v>1.7</v>
      </c>
      <c r="G289" s="56">
        <v>2.2999999999999998</v>
      </c>
      <c r="H289" s="62">
        <v>1731</v>
      </c>
      <c r="I289" s="62">
        <v>3504</v>
      </c>
      <c r="J289" s="56">
        <f t="shared" si="241"/>
        <v>42.361892583120202</v>
      </c>
      <c r="K289" s="62">
        <v>4030</v>
      </c>
      <c r="L289" s="54">
        <v>60</v>
      </c>
      <c r="M289" s="56">
        <v>16.45</v>
      </c>
      <c r="N289" s="54"/>
      <c r="O289" s="54"/>
      <c r="P289" s="54">
        <v>0</v>
      </c>
      <c r="Q289" s="54">
        <v>0</v>
      </c>
      <c r="R289" s="54">
        <v>0</v>
      </c>
      <c r="S289" s="54">
        <v>0</v>
      </c>
      <c r="T289" s="54">
        <v>0</v>
      </c>
      <c r="U289" s="54">
        <v>0</v>
      </c>
      <c r="V289" s="54">
        <v>0</v>
      </c>
      <c r="W289" s="54">
        <f t="shared" si="242"/>
        <v>0</v>
      </c>
      <c r="X289" s="54">
        <f t="shared" si="243"/>
        <v>0</v>
      </c>
      <c r="Y289" s="54">
        <f t="shared" si="244"/>
        <v>0</v>
      </c>
      <c r="Z289" s="54">
        <f t="shared" si="245"/>
        <v>0</v>
      </c>
      <c r="AA289" s="54">
        <f t="shared" si="246"/>
        <v>0</v>
      </c>
    </row>
    <row r="290" spans="1:28" x14ac:dyDescent="0.25">
      <c r="A290" s="58">
        <v>42109</v>
      </c>
      <c r="B290" s="55" t="s">
        <v>56</v>
      </c>
      <c r="C290" s="58">
        <v>42110</v>
      </c>
      <c r="D290" s="55" t="s">
        <v>51</v>
      </c>
      <c r="E290" s="60">
        <v>24.5</v>
      </c>
      <c r="F290" s="56">
        <v>1.4</v>
      </c>
      <c r="G290" s="56">
        <v>2.6</v>
      </c>
      <c r="H290" s="62">
        <v>1648</v>
      </c>
      <c r="I290" s="62">
        <v>3704</v>
      </c>
      <c r="J290" s="56">
        <f t="shared" si="241"/>
        <v>43.362637362637358</v>
      </c>
      <c r="K290" s="62">
        <v>3850</v>
      </c>
      <c r="L290" s="54">
        <v>60</v>
      </c>
      <c r="M290" s="56">
        <v>13.4</v>
      </c>
      <c r="N290" s="54">
        <v>83</v>
      </c>
      <c r="O290" s="54">
        <v>95</v>
      </c>
      <c r="P290" s="54">
        <v>0</v>
      </c>
      <c r="Q290" s="54">
        <v>2</v>
      </c>
      <c r="R290" s="54">
        <v>0</v>
      </c>
      <c r="S290" s="54">
        <v>0</v>
      </c>
      <c r="T290" s="54">
        <v>0</v>
      </c>
      <c r="U290" s="54">
        <v>1</v>
      </c>
      <c r="V290" s="54">
        <v>0</v>
      </c>
      <c r="W290" s="54">
        <f t="shared" si="242"/>
        <v>0</v>
      </c>
      <c r="X290" s="54">
        <f t="shared" si="243"/>
        <v>4.6122655854029401E-2</v>
      </c>
      <c r="Y290" s="54">
        <f t="shared" si="244"/>
        <v>0</v>
      </c>
      <c r="Z290" s="54">
        <f t="shared" si="245"/>
        <v>0</v>
      </c>
      <c r="AA290" s="54">
        <f t="shared" si="246"/>
        <v>2.3061327927014701E-2</v>
      </c>
    </row>
    <row r="291" spans="1:28" x14ac:dyDescent="0.25">
      <c r="A291" s="58">
        <v>42110</v>
      </c>
      <c r="B291" s="55" t="s">
        <v>51</v>
      </c>
      <c r="C291" s="58">
        <v>42111</v>
      </c>
      <c r="D291" s="55" t="s">
        <v>38</v>
      </c>
      <c r="E291" s="60">
        <v>24.5</v>
      </c>
      <c r="F291" s="56">
        <v>1.27</v>
      </c>
      <c r="G291" s="56">
        <v>2.4500000000000002</v>
      </c>
      <c r="H291" s="62">
        <v>1864</v>
      </c>
      <c r="I291" s="62">
        <v>3458</v>
      </c>
      <c r="J291" s="56">
        <f t="shared" si="241"/>
        <v>47.985751781027375</v>
      </c>
      <c r="K291" s="62">
        <v>3780</v>
      </c>
      <c r="L291" s="54">
        <v>60</v>
      </c>
      <c r="M291" s="56">
        <v>18.600000000000001</v>
      </c>
      <c r="N291" s="54">
        <v>87</v>
      </c>
      <c r="O291" s="54">
        <v>87</v>
      </c>
      <c r="P291" s="54">
        <v>0</v>
      </c>
      <c r="Q291" s="54">
        <v>1</v>
      </c>
      <c r="R291" s="54">
        <v>0</v>
      </c>
      <c r="S291" s="54">
        <v>0</v>
      </c>
      <c r="T291" s="54">
        <v>0</v>
      </c>
      <c r="U291" s="54">
        <v>0</v>
      </c>
      <c r="V291" s="54">
        <v>0</v>
      </c>
      <c r="W291" s="54">
        <f t="shared" si="242"/>
        <v>0</v>
      </c>
      <c r="X291" s="54">
        <f t="shared" si="243"/>
        <v>2.0839519292378376E-2</v>
      </c>
      <c r="Y291" s="54">
        <f t="shared" si="244"/>
        <v>0</v>
      </c>
      <c r="Z291" s="54">
        <f t="shared" si="245"/>
        <v>0</v>
      </c>
      <c r="AA291" s="54">
        <f t="shared" si="246"/>
        <v>0</v>
      </c>
    </row>
    <row r="292" spans="1:28" x14ac:dyDescent="0.25">
      <c r="A292" s="58">
        <v>42111</v>
      </c>
      <c r="B292" s="55" t="s">
        <v>38</v>
      </c>
      <c r="C292" s="58">
        <v>42112</v>
      </c>
      <c r="D292" s="55" t="s">
        <v>60</v>
      </c>
      <c r="E292" s="60">
        <v>23.75</v>
      </c>
      <c r="F292" s="56">
        <v>1.3</v>
      </c>
      <c r="G292" s="56">
        <v>1.8</v>
      </c>
      <c r="H292" s="62">
        <v>2530</v>
      </c>
      <c r="I292" s="62">
        <v>3052</v>
      </c>
      <c r="J292" s="56">
        <f t="shared" si="241"/>
        <v>60.69515669515669</v>
      </c>
      <c r="K292" s="62">
        <v>3900</v>
      </c>
      <c r="L292" s="54">
        <v>62</v>
      </c>
      <c r="M292" s="56">
        <v>16.399999999999999</v>
      </c>
      <c r="N292" s="54">
        <v>83</v>
      </c>
      <c r="O292" s="54">
        <v>96</v>
      </c>
      <c r="P292" s="54">
        <v>0</v>
      </c>
      <c r="Q292" s="54">
        <v>4</v>
      </c>
      <c r="R292" s="54">
        <v>0</v>
      </c>
      <c r="S292" s="54">
        <v>0</v>
      </c>
      <c r="T292" s="54">
        <v>0</v>
      </c>
      <c r="U292" s="54">
        <v>0</v>
      </c>
      <c r="V292" s="54">
        <v>1</v>
      </c>
      <c r="W292" s="54">
        <f t="shared" si="242"/>
        <v>0</v>
      </c>
      <c r="X292" s="54">
        <f t="shared" si="243"/>
        <v>6.5903116785580182E-2</v>
      </c>
      <c r="Y292" s="54">
        <f t="shared" si="244"/>
        <v>0</v>
      </c>
      <c r="Z292" s="54">
        <f t="shared" si="245"/>
        <v>0</v>
      </c>
      <c r="AA292" s="54">
        <f t="shared" si="246"/>
        <v>0</v>
      </c>
    </row>
    <row r="293" spans="1:28" x14ac:dyDescent="0.25">
      <c r="A293" s="58">
        <v>42112</v>
      </c>
      <c r="B293" s="55" t="s">
        <v>60</v>
      </c>
      <c r="C293" s="58">
        <v>42113</v>
      </c>
      <c r="D293" s="55" t="s">
        <v>60</v>
      </c>
      <c r="E293" s="60">
        <v>24</v>
      </c>
      <c r="F293" s="56">
        <v>1.76</v>
      </c>
      <c r="G293" s="56">
        <v>1.83</v>
      </c>
      <c r="H293" s="62">
        <v>1631</v>
      </c>
      <c r="I293" s="62">
        <v>1286</v>
      </c>
      <c r="J293" s="56">
        <f t="shared" si="241"/>
        <v>27.157279764861734</v>
      </c>
      <c r="K293" s="62">
        <v>4270</v>
      </c>
      <c r="L293" s="54">
        <v>64</v>
      </c>
      <c r="M293" s="56">
        <v>16</v>
      </c>
      <c r="N293" s="54">
        <v>92</v>
      </c>
      <c r="O293" s="54">
        <v>100</v>
      </c>
      <c r="P293" s="54">
        <v>0</v>
      </c>
      <c r="Q293" s="54">
        <v>3</v>
      </c>
      <c r="R293" s="54">
        <v>0</v>
      </c>
      <c r="S293" s="54">
        <v>0</v>
      </c>
      <c r="T293" s="54">
        <v>0</v>
      </c>
      <c r="U293" s="54">
        <v>0</v>
      </c>
      <c r="V293" s="54">
        <v>0</v>
      </c>
      <c r="W293" s="54">
        <f t="shared" si="242"/>
        <v>0</v>
      </c>
      <c r="X293" s="54">
        <f t="shared" si="243"/>
        <v>0.11046761774283596</v>
      </c>
      <c r="Y293" s="54">
        <f t="shared" si="244"/>
        <v>0</v>
      </c>
      <c r="Z293" s="54">
        <f t="shared" si="245"/>
        <v>0</v>
      </c>
      <c r="AA293" s="54">
        <f t="shared" si="246"/>
        <v>0</v>
      </c>
    </row>
    <row r="294" spans="1:28" x14ac:dyDescent="0.25">
      <c r="A294" s="58">
        <v>42113</v>
      </c>
      <c r="B294" s="55" t="s">
        <v>60</v>
      </c>
      <c r="C294" s="58">
        <v>42114</v>
      </c>
      <c r="D294" s="55" t="s">
        <v>68</v>
      </c>
      <c r="E294" s="60">
        <v>23.5</v>
      </c>
      <c r="F294" s="56">
        <v>1.1000000000000001</v>
      </c>
      <c r="G294" s="56">
        <v>1.9</v>
      </c>
      <c r="H294" s="62">
        <v>1179</v>
      </c>
      <c r="I294" s="62">
        <v>210</v>
      </c>
      <c r="J294" s="56">
        <f t="shared" si="241"/>
        <v>19.705741626794257</v>
      </c>
      <c r="K294" s="62">
        <v>4270</v>
      </c>
      <c r="L294" s="54">
        <v>67</v>
      </c>
      <c r="M294" s="56">
        <v>14.8</v>
      </c>
      <c r="N294" s="54">
        <v>82</v>
      </c>
      <c r="O294" s="54">
        <v>82</v>
      </c>
      <c r="P294" s="54">
        <v>1</v>
      </c>
      <c r="Q294" s="54">
        <v>0</v>
      </c>
      <c r="R294" s="54">
        <v>0</v>
      </c>
      <c r="S294" s="54">
        <v>0</v>
      </c>
      <c r="T294" s="54">
        <v>0</v>
      </c>
      <c r="U294" s="54">
        <v>0</v>
      </c>
      <c r="V294" s="54">
        <v>0</v>
      </c>
      <c r="W294" s="54">
        <f t="shared" si="242"/>
        <v>5.0746631054995751E-2</v>
      </c>
      <c r="X294" s="54">
        <f t="shared" si="243"/>
        <v>0</v>
      </c>
      <c r="Y294" s="54">
        <f t="shared" si="244"/>
        <v>0</v>
      </c>
      <c r="Z294" s="54">
        <f t="shared" si="245"/>
        <v>0</v>
      </c>
      <c r="AA294" s="54">
        <f t="shared" si="246"/>
        <v>0</v>
      </c>
    </row>
    <row r="295" spans="1:28" x14ac:dyDescent="0.25">
      <c r="A295" s="58">
        <v>42114</v>
      </c>
      <c r="B295" s="55" t="s">
        <v>68</v>
      </c>
      <c r="C295" s="58">
        <v>42115</v>
      </c>
      <c r="D295" s="55" t="s">
        <v>31</v>
      </c>
      <c r="E295" s="60">
        <v>24.5</v>
      </c>
      <c r="F295" s="56">
        <v>1.25</v>
      </c>
      <c r="G295" s="56">
        <v>2.5499999999999998</v>
      </c>
      <c r="H295" s="62">
        <v>1565</v>
      </c>
      <c r="I295" s="62">
        <v>3081</v>
      </c>
      <c r="J295" s="56">
        <f t="shared" si="241"/>
        <v>41.003921568627447</v>
      </c>
      <c r="K295" s="62">
        <v>4100</v>
      </c>
      <c r="L295" s="54">
        <v>67</v>
      </c>
      <c r="M295" s="56">
        <v>15.8</v>
      </c>
      <c r="N295" s="54">
        <v>88</v>
      </c>
      <c r="O295" s="54">
        <v>97</v>
      </c>
      <c r="P295" s="54">
        <v>0</v>
      </c>
      <c r="Q295" s="54">
        <v>2</v>
      </c>
      <c r="R295" s="54">
        <v>0</v>
      </c>
      <c r="S295" s="54">
        <v>0</v>
      </c>
      <c r="T295" s="54">
        <v>0</v>
      </c>
      <c r="U295" s="54">
        <v>0</v>
      </c>
      <c r="V295" s="54">
        <v>0</v>
      </c>
      <c r="W295" s="54">
        <f t="shared" si="242"/>
        <v>0</v>
      </c>
      <c r="X295" s="54">
        <f t="shared" si="243"/>
        <v>4.877582249426167E-2</v>
      </c>
      <c r="Y295" s="54">
        <f t="shared" si="244"/>
        <v>0</v>
      </c>
      <c r="Z295" s="54">
        <f t="shared" si="245"/>
        <v>0</v>
      </c>
      <c r="AA295" s="54">
        <f t="shared" si="246"/>
        <v>0</v>
      </c>
    </row>
    <row r="296" spans="1:28" x14ac:dyDescent="0.25">
      <c r="A296" s="58">
        <v>42115</v>
      </c>
      <c r="B296" s="55" t="s">
        <v>31</v>
      </c>
      <c r="C296" s="58">
        <v>42116</v>
      </c>
      <c r="D296" s="55" t="s">
        <v>51</v>
      </c>
      <c r="E296" s="60">
        <v>23.25</v>
      </c>
      <c r="F296" s="56">
        <v>1.2</v>
      </c>
      <c r="G296" s="56">
        <v>2.4</v>
      </c>
      <c r="H296" s="62">
        <v>460</v>
      </c>
      <c r="I296" s="62">
        <v>558</v>
      </c>
      <c r="J296" s="56">
        <f t="shared" si="241"/>
        <v>10.263888888888889</v>
      </c>
      <c r="K296" s="62">
        <v>3850</v>
      </c>
      <c r="L296" s="54">
        <v>69</v>
      </c>
      <c r="M296" s="56">
        <v>12.7</v>
      </c>
      <c r="N296" s="54"/>
      <c r="O296" s="54"/>
      <c r="P296" s="54">
        <v>0</v>
      </c>
      <c r="Q296" s="54">
        <v>0</v>
      </c>
      <c r="R296" s="54">
        <v>0</v>
      </c>
      <c r="S296" s="54">
        <v>0</v>
      </c>
      <c r="T296" s="54">
        <v>0</v>
      </c>
      <c r="U296" s="54">
        <v>0</v>
      </c>
      <c r="V296" s="54">
        <v>0</v>
      </c>
      <c r="W296" s="54">
        <f t="shared" si="242"/>
        <v>0</v>
      </c>
      <c r="X296" s="54">
        <f t="shared" si="243"/>
        <v>0</v>
      </c>
      <c r="Y296" s="54">
        <f t="shared" si="244"/>
        <v>0</v>
      </c>
      <c r="Z296" s="54">
        <f t="shared" si="245"/>
        <v>0</v>
      </c>
      <c r="AA296" s="54">
        <f t="shared" si="246"/>
        <v>0</v>
      </c>
    </row>
    <row r="297" spans="1:28" x14ac:dyDescent="0.25">
      <c r="A297" s="58">
        <v>42116</v>
      </c>
      <c r="B297" s="55" t="s">
        <v>60</v>
      </c>
      <c r="C297" s="58">
        <v>42117</v>
      </c>
      <c r="D297" s="55" t="s">
        <v>47</v>
      </c>
      <c r="E297" s="60">
        <v>23</v>
      </c>
      <c r="F297" s="56">
        <v>1.85</v>
      </c>
      <c r="G297" s="56">
        <v>2.5499999999999998</v>
      </c>
      <c r="H297" s="62">
        <v>2642</v>
      </c>
      <c r="I297" s="62" t="s">
        <v>32</v>
      </c>
      <c r="J297" s="56" t="s">
        <v>32</v>
      </c>
      <c r="K297" s="62">
        <v>3870</v>
      </c>
      <c r="L297" s="54">
        <v>67</v>
      </c>
      <c r="M297" s="56">
        <v>15.4</v>
      </c>
      <c r="N297" s="54"/>
      <c r="O297" s="54"/>
      <c r="P297" s="54">
        <v>0</v>
      </c>
      <c r="Q297" s="54">
        <v>0</v>
      </c>
      <c r="R297" s="54">
        <v>0</v>
      </c>
      <c r="S297" s="54">
        <v>0</v>
      </c>
      <c r="T297" s="54">
        <v>0</v>
      </c>
      <c r="U297" s="54">
        <v>0</v>
      </c>
      <c r="V297" s="54">
        <v>0</v>
      </c>
      <c r="W297" s="54">
        <v>0</v>
      </c>
      <c r="X297" s="54">
        <v>0</v>
      </c>
      <c r="Y297" s="54">
        <v>0</v>
      </c>
      <c r="Z297" s="54">
        <v>0</v>
      </c>
      <c r="AA297" s="54">
        <v>0</v>
      </c>
      <c r="AB297" t="s">
        <v>94</v>
      </c>
    </row>
    <row r="298" spans="1:28" x14ac:dyDescent="0.25">
      <c r="A298" s="58">
        <v>42117</v>
      </c>
      <c r="B298" s="55" t="s">
        <v>47</v>
      </c>
      <c r="C298" s="58">
        <v>42118</v>
      </c>
      <c r="D298" s="55" t="s">
        <v>36</v>
      </c>
      <c r="E298" s="60">
        <v>22</v>
      </c>
      <c r="F298" s="56">
        <v>1.7</v>
      </c>
      <c r="G298" s="56">
        <v>2.5299999999999998</v>
      </c>
      <c r="H298" s="62">
        <v>2682</v>
      </c>
      <c r="I298" s="62" t="s">
        <v>32</v>
      </c>
      <c r="J298" s="56" t="s">
        <v>32</v>
      </c>
      <c r="K298" s="62">
        <v>4020</v>
      </c>
      <c r="L298" s="54">
        <v>68</v>
      </c>
      <c r="M298" s="56">
        <v>14.05</v>
      </c>
      <c r="N298" s="54">
        <v>90</v>
      </c>
      <c r="O298" s="54">
        <v>112</v>
      </c>
      <c r="P298" s="54">
        <v>0</v>
      </c>
      <c r="Q298" s="54">
        <v>2</v>
      </c>
      <c r="R298" s="54">
        <v>0</v>
      </c>
      <c r="S298" s="54">
        <v>0</v>
      </c>
      <c r="T298" s="54">
        <v>0</v>
      </c>
      <c r="U298" s="54">
        <v>0</v>
      </c>
      <c r="V298" s="54">
        <v>0</v>
      </c>
      <c r="W298" s="54">
        <v>0</v>
      </c>
      <c r="X298" s="54" t="s">
        <v>32</v>
      </c>
      <c r="Y298" s="54">
        <v>0</v>
      </c>
      <c r="Z298" s="54">
        <v>0</v>
      </c>
      <c r="AA298" s="54">
        <v>0</v>
      </c>
      <c r="AB298" t="s">
        <v>93</v>
      </c>
    </row>
    <row r="299" spans="1:28" x14ac:dyDescent="0.25">
      <c r="A299" s="58">
        <v>42118</v>
      </c>
      <c r="B299" s="55" t="s">
        <v>36</v>
      </c>
      <c r="C299" s="58">
        <v>42119</v>
      </c>
      <c r="D299" s="55" t="s">
        <v>56</v>
      </c>
      <c r="E299" s="60">
        <v>22.75</v>
      </c>
      <c r="F299" s="56">
        <v>2</v>
      </c>
      <c r="G299" s="56">
        <v>2.5</v>
      </c>
      <c r="H299" s="62">
        <v>2772</v>
      </c>
      <c r="I299" s="62">
        <v>3175</v>
      </c>
      <c r="J299" s="56">
        <f t="shared" ref="J299:J342" si="247">((H299/F299)+(I299/G299))/60</f>
        <v>44.266666666666666</v>
      </c>
      <c r="K299" s="62">
        <v>4230</v>
      </c>
      <c r="L299" s="54">
        <v>66</v>
      </c>
      <c r="M299" s="56">
        <v>11.4</v>
      </c>
      <c r="N299" s="54">
        <v>78</v>
      </c>
      <c r="O299" s="54">
        <v>99</v>
      </c>
      <c r="P299" s="54">
        <v>1</v>
      </c>
      <c r="Q299" s="54">
        <v>1</v>
      </c>
      <c r="R299" s="54">
        <v>0</v>
      </c>
      <c r="S299" s="54">
        <v>0</v>
      </c>
      <c r="T299" s="54">
        <v>0</v>
      </c>
      <c r="U299" s="54">
        <v>0</v>
      </c>
      <c r="V299" s="54">
        <v>2</v>
      </c>
      <c r="W299" s="54">
        <f t="shared" ref="W299" si="248">P299/J299</f>
        <v>2.2590361445783132E-2</v>
      </c>
      <c r="X299" s="54">
        <f t="shared" ref="X299" si="249">Q299/J299</f>
        <v>2.2590361445783132E-2</v>
      </c>
      <c r="Y299" s="54">
        <f t="shared" ref="Y299" si="250">R299/J299</f>
        <v>0</v>
      </c>
      <c r="Z299" s="54">
        <f t="shared" ref="Z299" si="251">S299/J299</f>
        <v>0</v>
      </c>
      <c r="AA299" s="54">
        <f t="shared" ref="AA299" si="252">U299/J299</f>
        <v>0</v>
      </c>
    </row>
    <row r="300" spans="1:28" x14ac:dyDescent="0.25">
      <c r="A300" s="58">
        <v>42119</v>
      </c>
      <c r="B300" s="55" t="s">
        <v>56</v>
      </c>
      <c r="C300" s="58">
        <v>42120</v>
      </c>
      <c r="D300" s="55" t="s">
        <v>56</v>
      </c>
      <c r="E300" s="60">
        <v>24</v>
      </c>
      <c r="F300" s="56">
        <v>1.95</v>
      </c>
      <c r="G300" s="56">
        <v>2.4</v>
      </c>
      <c r="H300" s="62">
        <v>2838</v>
      </c>
      <c r="I300" s="62">
        <v>2216</v>
      </c>
      <c r="J300" s="56">
        <f t="shared" si="247"/>
        <v>39.645299145299148</v>
      </c>
      <c r="K300" s="62">
        <v>4480</v>
      </c>
      <c r="L300" s="54">
        <v>66</v>
      </c>
      <c r="M300" s="56">
        <v>18.7</v>
      </c>
      <c r="N300" s="54"/>
      <c r="O300" s="54"/>
      <c r="P300" s="54">
        <v>0</v>
      </c>
      <c r="Q300" s="54">
        <v>0</v>
      </c>
      <c r="R300" s="54">
        <v>0</v>
      </c>
      <c r="S300" s="54">
        <v>0</v>
      </c>
      <c r="T300" s="54">
        <v>0</v>
      </c>
      <c r="U300" s="54">
        <v>0</v>
      </c>
      <c r="V300" s="54">
        <v>0</v>
      </c>
      <c r="W300" s="54">
        <f t="shared" ref="W300" si="253">P300/J300</f>
        <v>0</v>
      </c>
      <c r="X300" s="54">
        <f t="shared" ref="X300" si="254">Q300/J300</f>
        <v>0</v>
      </c>
      <c r="Y300" s="54">
        <f t="shared" ref="Y300" si="255">R300/J300</f>
        <v>0</v>
      </c>
      <c r="Z300" s="54">
        <f t="shared" ref="Z300" si="256">S300/J300</f>
        <v>0</v>
      </c>
      <c r="AA300" s="54">
        <f t="shared" ref="AA300" si="257">U300/J300</f>
        <v>0</v>
      </c>
    </row>
    <row r="301" spans="1:28" x14ac:dyDescent="0.25">
      <c r="A301" s="58">
        <v>42120</v>
      </c>
      <c r="B301" s="55" t="s">
        <v>56</v>
      </c>
      <c r="C301" s="58">
        <v>42121</v>
      </c>
      <c r="D301" s="55" t="s">
        <v>35</v>
      </c>
      <c r="E301" s="60">
        <v>26.25</v>
      </c>
      <c r="F301" s="56">
        <v>2.1</v>
      </c>
      <c r="G301" s="56">
        <v>2.6</v>
      </c>
      <c r="H301" s="62">
        <v>3026</v>
      </c>
      <c r="I301" s="62">
        <v>4160</v>
      </c>
      <c r="J301" s="56">
        <f t="shared" si="247"/>
        <v>50.682539682539677</v>
      </c>
      <c r="K301" s="62">
        <v>4650</v>
      </c>
      <c r="L301" s="54">
        <v>66</v>
      </c>
      <c r="M301" s="56">
        <v>16.3</v>
      </c>
      <c r="N301" s="54">
        <v>85</v>
      </c>
      <c r="O301" s="54">
        <v>88</v>
      </c>
      <c r="P301" s="54">
        <v>1</v>
      </c>
      <c r="Q301" s="54">
        <v>1</v>
      </c>
      <c r="R301" s="54">
        <v>0</v>
      </c>
      <c r="S301" s="54">
        <v>0</v>
      </c>
      <c r="T301" s="54">
        <v>0</v>
      </c>
      <c r="U301" s="54">
        <v>0</v>
      </c>
      <c r="V301" s="54">
        <v>2</v>
      </c>
      <c r="W301" s="54">
        <f t="shared" ref="W301" si="258">P301/J301</f>
        <v>1.9730660820544945E-2</v>
      </c>
      <c r="X301" s="54">
        <f t="shared" ref="X301" si="259">Q301/J301</f>
        <v>1.9730660820544945E-2</v>
      </c>
      <c r="Y301" s="54">
        <f t="shared" ref="Y301" si="260">R301/J301</f>
        <v>0</v>
      </c>
      <c r="Z301" s="54">
        <f t="shared" ref="Z301" si="261">S301/J301</f>
        <v>0</v>
      </c>
      <c r="AA301" s="54">
        <f t="shared" ref="AA301" si="262">U301/J301</f>
        <v>0</v>
      </c>
    </row>
    <row r="302" spans="1:28" x14ac:dyDescent="0.25">
      <c r="A302" s="58">
        <v>42121</v>
      </c>
      <c r="B302" s="55" t="s">
        <v>35</v>
      </c>
      <c r="C302" s="58">
        <v>42122</v>
      </c>
      <c r="D302" s="55" t="s">
        <v>47</v>
      </c>
      <c r="E302" s="60">
        <v>21.5</v>
      </c>
      <c r="F302" s="56">
        <v>2.4500000000000002</v>
      </c>
      <c r="G302" s="56">
        <v>2.5299999999999998</v>
      </c>
      <c r="H302" s="62">
        <v>2992</v>
      </c>
      <c r="I302" s="62">
        <v>3018</v>
      </c>
      <c r="J302" s="56">
        <f t="shared" si="247"/>
        <v>40.235164421499825</v>
      </c>
      <c r="K302" s="62">
        <v>4780</v>
      </c>
      <c r="L302" s="54">
        <v>66</v>
      </c>
      <c r="M302" s="56">
        <v>23.9</v>
      </c>
      <c r="N302" s="54">
        <v>64</v>
      </c>
      <c r="O302" s="54">
        <v>90</v>
      </c>
      <c r="P302" s="54">
        <v>2</v>
      </c>
      <c r="Q302" s="54">
        <v>1</v>
      </c>
      <c r="R302" s="54">
        <v>0</v>
      </c>
      <c r="S302" s="54">
        <v>0</v>
      </c>
      <c r="T302" s="54">
        <v>0</v>
      </c>
      <c r="U302" s="54">
        <v>0</v>
      </c>
      <c r="V302" s="54">
        <v>0</v>
      </c>
      <c r="W302" s="54">
        <f t="shared" ref="W302:W316" si="263">P302/J302</f>
        <v>4.9707762569283595E-2</v>
      </c>
      <c r="X302" s="54">
        <f t="shared" ref="X302:X316" si="264">Q302/J302</f>
        <v>2.4853881284641798E-2</v>
      </c>
      <c r="Y302" s="54">
        <f t="shared" ref="Y302:Y316" si="265">R302/J302</f>
        <v>0</v>
      </c>
      <c r="Z302" s="54">
        <f t="shared" ref="Z302:Z316" si="266">S302/J302</f>
        <v>0</v>
      </c>
      <c r="AA302" s="54">
        <f t="shared" ref="AA302:AA316" si="267">U302/J302</f>
        <v>0</v>
      </c>
    </row>
    <row r="303" spans="1:28" x14ac:dyDescent="0.25">
      <c r="A303" s="58">
        <v>42122</v>
      </c>
      <c r="B303" s="55" t="s">
        <v>47</v>
      </c>
      <c r="C303" s="58">
        <v>42123</v>
      </c>
      <c r="D303" s="55" t="s">
        <v>31</v>
      </c>
      <c r="E303" s="60">
        <v>25.5</v>
      </c>
      <c r="F303" s="56">
        <v>2.36</v>
      </c>
      <c r="G303" s="56">
        <v>2.46</v>
      </c>
      <c r="H303" s="62">
        <v>3008</v>
      </c>
      <c r="I303" s="62">
        <v>3778</v>
      </c>
      <c r="J303" s="56">
        <f t="shared" si="247"/>
        <v>46.839143815166963</v>
      </c>
      <c r="K303" s="62">
        <v>4610</v>
      </c>
      <c r="L303" s="54">
        <v>66</v>
      </c>
      <c r="M303" s="56">
        <v>17.149999999999999</v>
      </c>
      <c r="N303" s="54">
        <v>75</v>
      </c>
      <c r="O303" s="54">
        <v>75</v>
      </c>
      <c r="P303" s="54">
        <v>1</v>
      </c>
      <c r="Q303" s="54">
        <v>0</v>
      </c>
      <c r="R303" s="54">
        <v>0</v>
      </c>
      <c r="S303" s="54">
        <v>0</v>
      </c>
      <c r="T303" s="54">
        <v>0</v>
      </c>
      <c r="U303" s="54">
        <v>0</v>
      </c>
      <c r="V303" s="54">
        <v>0</v>
      </c>
      <c r="W303" s="54">
        <f t="shared" si="263"/>
        <v>2.1349664373587256E-2</v>
      </c>
      <c r="X303" s="54">
        <f t="shared" si="264"/>
        <v>0</v>
      </c>
      <c r="Y303" s="54">
        <f t="shared" si="265"/>
        <v>0</v>
      </c>
      <c r="Z303" s="54">
        <f t="shared" si="266"/>
        <v>0</v>
      </c>
      <c r="AA303" s="54">
        <f t="shared" si="267"/>
        <v>0</v>
      </c>
    </row>
    <row r="304" spans="1:28" x14ac:dyDescent="0.25">
      <c r="A304" s="58">
        <v>42123</v>
      </c>
      <c r="B304" s="55" t="s">
        <v>31</v>
      </c>
      <c r="C304" s="58">
        <v>42124</v>
      </c>
      <c r="D304" s="55" t="s">
        <v>60</v>
      </c>
      <c r="E304" s="60">
        <v>23.5</v>
      </c>
      <c r="F304" s="56">
        <v>2.0499999999999998</v>
      </c>
      <c r="G304" s="56">
        <v>2.85</v>
      </c>
      <c r="H304" s="62">
        <v>2772</v>
      </c>
      <c r="I304" s="62">
        <v>3765</v>
      </c>
      <c r="J304" s="56">
        <f t="shared" si="247"/>
        <v>44.554129225502784</v>
      </c>
      <c r="K304" s="62">
        <v>4470</v>
      </c>
      <c r="L304" s="54">
        <v>66</v>
      </c>
      <c r="M304" s="56">
        <v>16.7</v>
      </c>
      <c r="N304" s="54">
        <v>50</v>
      </c>
      <c r="O304" s="54">
        <v>75</v>
      </c>
      <c r="P304" s="54">
        <v>2</v>
      </c>
      <c r="Q304" s="54">
        <v>0</v>
      </c>
      <c r="R304" s="54">
        <v>0</v>
      </c>
      <c r="S304" s="54">
        <v>0</v>
      </c>
      <c r="T304" s="54">
        <v>0</v>
      </c>
      <c r="U304" s="54">
        <v>0</v>
      </c>
      <c r="V304" s="54">
        <v>1</v>
      </c>
      <c r="W304" s="54">
        <f t="shared" si="263"/>
        <v>4.4889217560001152E-2</v>
      </c>
      <c r="X304" s="54">
        <f t="shared" si="264"/>
        <v>0</v>
      </c>
      <c r="Y304" s="54">
        <f t="shared" si="265"/>
        <v>0</v>
      </c>
      <c r="Z304" s="54">
        <f t="shared" si="266"/>
        <v>0</v>
      </c>
      <c r="AA304" s="54">
        <f t="shared" si="267"/>
        <v>0</v>
      </c>
    </row>
    <row r="305" spans="1:27" x14ac:dyDescent="0.25">
      <c r="A305" s="58">
        <v>42124</v>
      </c>
      <c r="B305" s="55" t="s">
        <v>60</v>
      </c>
      <c r="C305" s="58">
        <v>42125</v>
      </c>
      <c r="D305" s="55" t="s">
        <v>51</v>
      </c>
      <c r="E305" s="60">
        <v>23.75</v>
      </c>
      <c r="F305" s="56">
        <v>1.93</v>
      </c>
      <c r="G305" s="56">
        <v>2.52</v>
      </c>
      <c r="H305" s="62">
        <v>2571</v>
      </c>
      <c r="I305" s="62">
        <v>3488</v>
      </c>
      <c r="J305" s="56">
        <f t="shared" si="247"/>
        <v>45.270855607643171</v>
      </c>
      <c r="K305" s="62">
        <v>4230</v>
      </c>
      <c r="L305" s="54">
        <v>67</v>
      </c>
      <c r="M305" s="56">
        <v>15.75</v>
      </c>
      <c r="N305" s="54">
        <v>78</v>
      </c>
      <c r="O305" s="54">
        <v>83</v>
      </c>
      <c r="P305" s="54">
        <v>2</v>
      </c>
      <c r="Q305" s="54">
        <v>0</v>
      </c>
      <c r="R305" s="54">
        <v>0</v>
      </c>
      <c r="S305" s="54">
        <v>0</v>
      </c>
      <c r="T305" s="54">
        <v>0</v>
      </c>
      <c r="U305" s="54">
        <v>0</v>
      </c>
      <c r="V305" s="54">
        <v>0</v>
      </c>
      <c r="W305" s="54">
        <f t="shared" si="263"/>
        <v>4.4178533256224471E-2</v>
      </c>
      <c r="X305" s="54">
        <f t="shared" si="264"/>
        <v>0</v>
      </c>
      <c r="Y305" s="54">
        <f t="shared" si="265"/>
        <v>0</v>
      </c>
      <c r="Z305" s="54">
        <f t="shared" si="266"/>
        <v>0</v>
      </c>
      <c r="AA305" s="54">
        <f t="shared" si="267"/>
        <v>0</v>
      </c>
    </row>
    <row r="306" spans="1:27" x14ac:dyDescent="0.25">
      <c r="A306" s="58">
        <v>42125</v>
      </c>
      <c r="B306" s="55" t="s">
        <v>51</v>
      </c>
      <c r="C306" s="58">
        <v>42126</v>
      </c>
      <c r="D306" s="55" t="s">
        <v>51</v>
      </c>
      <c r="E306" s="60">
        <v>24</v>
      </c>
      <c r="F306" s="56">
        <v>2</v>
      </c>
      <c r="G306" s="56">
        <v>2.6</v>
      </c>
      <c r="H306" s="62">
        <v>3215</v>
      </c>
      <c r="I306" s="62">
        <v>3764</v>
      </c>
      <c r="J306" s="56">
        <f t="shared" si="247"/>
        <v>50.919871794871796</v>
      </c>
      <c r="K306" s="62">
        <v>4300</v>
      </c>
      <c r="L306" s="54">
        <v>68</v>
      </c>
      <c r="M306" s="56">
        <v>16.2</v>
      </c>
      <c r="N306" s="54"/>
      <c r="O306" s="54"/>
      <c r="P306" s="54">
        <v>0</v>
      </c>
      <c r="Q306" s="54">
        <v>0</v>
      </c>
      <c r="R306" s="54">
        <v>0</v>
      </c>
      <c r="S306" s="54">
        <v>0</v>
      </c>
      <c r="T306" s="54">
        <v>0</v>
      </c>
      <c r="U306" s="54">
        <v>0</v>
      </c>
      <c r="V306" s="54">
        <v>0</v>
      </c>
      <c r="W306" s="54">
        <f t="shared" si="263"/>
        <v>0</v>
      </c>
      <c r="X306" s="54">
        <f t="shared" si="264"/>
        <v>0</v>
      </c>
      <c r="Y306" s="54">
        <f t="shared" si="265"/>
        <v>0</v>
      </c>
      <c r="Z306" s="54">
        <f t="shared" si="266"/>
        <v>0</v>
      </c>
      <c r="AA306" s="54">
        <f t="shared" si="267"/>
        <v>0</v>
      </c>
    </row>
    <row r="307" spans="1:27" x14ac:dyDescent="0.25">
      <c r="A307" s="58">
        <v>42126</v>
      </c>
      <c r="B307" s="55" t="s">
        <v>38</v>
      </c>
      <c r="C307" s="58">
        <v>42127</v>
      </c>
      <c r="D307" s="55" t="s">
        <v>68</v>
      </c>
      <c r="E307" s="60">
        <v>23.25</v>
      </c>
      <c r="F307" s="56">
        <v>2.1</v>
      </c>
      <c r="G307" s="56">
        <v>2.7</v>
      </c>
      <c r="H307" s="62">
        <v>2750</v>
      </c>
      <c r="I307" s="62">
        <v>3780</v>
      </c>
      <c r="J307" s="56">
        <f t="shared" si="247"/>
        <v>45.158730158730151</v>
      </c>
      <c r="K307" s="62">
        <v>4240</v>
      </c>
      <c r="L307" s="54">
        <v>67</v>
      </c>
      <c r="M307" s="56">
        <v>12.5</v>
      </c>
      <c r="N307" s="54">
        <v>83</v>
      </c>
      <c r="O307" s="54">
        <v>83</v>
      </c>
      <c r="P307" s="54">
        <v>1</v>
      </c>
      <c r="Q307" s="54">
        <v>0</v>
      </c>
      <c r="R307" s="54">
        <v>0</v>
      </c>
      <c r="S307" s="54">
        <v>0</v>
      </c>
      <c r="T307" s="54">
        <v>0</v>
      </c>
      <c r="U307" s="54">
        <v>0</v>
      </c>
      <c r="V307" s="54">
        <v>0</v>
      </c>
      <c r="W307" s="54">
        <f t="shared" si="263"/>
        <v>2.2144112478031639E-2</v>
      </c>
      <c r="X307" s="54">
        <f t="shared" si="264"/>
        <v>0</v>
      </c>
      <c r="Y307" s="54">
        <f t="shared" si="265"/>
        <v>0</v>
      </c>
      <c r="Z307" s="54">
        <f t="shared" si="266"/>
        <v>0</v>
      </c>
      <c r="AA307" s="54">
        <f t="shared" si="267"/>
        <v>0</v>
      </c>
    </row>
    <row r="308" spans="1:27" x14ac:dyDescent="0.25">
      <c r="A308" s="58">
        <v>42127</v>
      </c>
      <c r="B308" s="55" t="s">
        <v>68</v>
      </c>
      <c r="C308" s="58">
        <v>42129</v>
      </c>
      <c r="D308" s="55" t="s">
        <v>60</v>
      </c>
      <c r="E308" s="60">
        <v>48.5</v>
      </c>
      <c r="F308" s="56">
        <v>2.1</v>
      </c>
      <c r="G308" s="56">
        <v>2.35</v>
      </c>
      <c r="H308" s="62">
        <v>1091</v>
      </c>
      <c r="I308" s="62">
        <v>7045</v>
      </c>
      <c r="J308" s="56">
        <f t="shared" si="247"/>
        <v>58.623269165822357</v>
      </c>
      <c r="K308" s="62">
        <v>4700</v>
      </c>
      <c r="L308" s="54">
        <v>68</v>
      </c>
      <c r="M308" s="56">
        <v>11.55</v>
      </c>
      <c r="N308" s="54"/>
      <c r="O308" s="54"/>
      <c r="P308" s="54">
        <v>0</v>
      </c>
      <c r="Q308" s="54">
        <v>0</v>
      </c>
      <c r="R308" s="54">
        <v>0</v>
      </c>
      <c r="S308" s="54">
        <v>0</v>
      </c>
      <c r="T308" s="54">
        <v>0</v>
      </c>
      <c r="U308" s="54">
        <v>0</v>
      </c>
      <c r="V308" s="54">
        <v>0</v>
      </c>
      <c r="W308" s="54">
        <f t="shared" si="263"/>
        <v>0</v>
      </c>
      <c r="X308" s="54">
        <f t="shared" si="264"/>
        <v>0</v>
      </c>
      <c r="Y308" s="54">
        <f t="shared" si="265"/>
        <v>0</v>
      </c>
      <c r="Z308" s="54">
        <f t="shared" si="266"/>
        <v>0</v>
      </c>
      <c r="AA308" s="54">
        <f t="shared" si="267"/>
        <v>0</v>
      </c>
    </row>
    <row r="309" spans="1:27" x14ac:dyDescent="0.25">
      <c r="A309" s="58">
        <v>42129</v>
      </c>
      <c r="B309" s="55" t="s">
        <v>60</v>
      </c>
      <c r="C309" s="58">
        <v>42130</v>
      </c>
      <c r="D309" s="55" t="s">
        <v>51</v>
      </c>
      <c r="E309" s="60">
        <v>23.75</v>
      </c>
      <c r="F309" s="56">
        <v>2.4</v>
      </c>
      <c r="G309" s="56">
        <v>2.8</v>
      </c>
      <c r="H309" s="62">
        <v>3646</v>
      </c>
      <c r="I309" s="62">
        <v>3070</v>
      </c>
      <c r="J309" s="56">
        <f t="shared" si="247"/>
        <v>43.593253968253975</v>
      </c>
      <c r="K309" s="62">
        <v>4740</v>
      </c>
      <c r="L309" s="54">
        <v>66</v>
      </c>
      <c r="M309" s="56">
        <v>14.95</v>
      </c>
      <c r="N309" s="54">
        <v>65</v>
      </c>
      <c r="O309" s="54">
        <v>66</v>
      </c>
      <c r="P309" s="54">
        <v>2</v>
      </c>
      <c r="Q309" s="54">
        <v>0</v>
      </c>
      <c r="R309" s="54">
        <v>0</v>
      </c>
      <c r="S309" s="54">
        <v>0</v>
      </c>
      <c r="T309" s="54">
        <v>0</v>
      </c>
      <c r="U309" s="54">
        <v>0</v>
      </c>
      <c r="V309" s="54">
        <v>0</v>
      </c>
      <c r="W309" s="54">
        <f t="shared" si="263"/>
        <v>4.5878658231304895E-2</v>
      </c>
      <c r="X309" s="54">
        <f t="shared" si="264"/>
        <v>0</v>
      </c>
      <c r="Y309" s="54">
        <f t="shared" si="265"/>
        <v>0</v>
      </c>
      <c r="Z309" s="54">
        <f t="shared" si="266"/>
        <v>0</v>
      </c>
      <c r="AA309" s="54">
        <f t="shared" si="267"/>
        <v>0</v>
      </c>
    </row>
    <row r="310" spans="1:27" x14ac:dyDescent="0.25">
      <c r="A310" s="58">
        <v>42130</v>
      </c>
      <c r="B310" s="55" t="s">
        <v>51</v>
      </c>
      <c r="C310" s="58">
        <v>42131</v>
      </c>
      <c r="D310" s="55" t="s">
        <v>60</v>
      </c>
      <c r="E310" s="60">
        <v>24.25</v>
      </c>
      <c r="F310" s="56">
        <v>2.65</v>
      </c>
      <c r="G310" s="56">
        <v>2.75</v>
      </c>
      <c r="H310" s="62">
        <v>3520</v>
      </c>
      <c r="I310" s="62">
        <v>3820</v>
      </c>
      <c r="J310" s="56">
        <f t="shared" si="247"/>
        <v>45.289879931389365</v>
      </c>
      <c r="K310" s="62">
        <v>4710</v>
      </c>
      <c r="L310" s="54">
        <v>67</v>
      </c>
      <c r="M310" s="56">
        <v>15.85</v>
      </c>
      <c r="N310" s="54">
        <v>82</v>
      </c>
      <c r="O310" s="54">
        <v>82</v>
      </c>
      <c r="P310" s="54">
        <v>1</v>
      </c>
      <c r="Q310" s="54">
        <v>0</v>
      </c>
      <c r="R310" s="54">
        <v>0</v>
      </c>
      <c r="S310" s="54">
        <v>0</v>
      </c>
      <c r="T310" s="54">
        <v>0</v>
      </c>
      <c r="U310" s="54">
        <v>0</v>
      </c>
      <c r="V310" s="54">
        <v>0</v>
      </c>
      <c r="W310" s="54">
        <f t="shared" si="263"/>
        <v>2.2079987880624149E-2</v>
      </c>
      <c r="X310" s="54">
        <f t="shared" si="264"/>
        <v>0</v>
      </c>
      <c r="Y310" s="54">
        <f t="shared" si="265"/>
        <v>0</v>
      </c>
      <c r="Z310" s="54">
        <f t="shared" si="266"/>
        <v>0</v>
      </c>
      <c r="AA310" s="54">
        <f t="shared" si="267"/>
        <v>0</v>
      </c>
    </row>
    <row r="311" spans="1:27" x14ac:dyDescent="0.25">
      <c r="A311" s="58">
        <v>42131</v>
      </c>
      <c r="B311" s="55" t="s">
        <v>60</v>
      </c>
      <c r="C311" s="58">
        <v>42132</v>
      </c>
      <c r="D311" s="55" t="s">
        <v>60</v>
      </c>
      <c r="E311" s="60">
        <v>24</v>
      </c>
      <c r="F311" s="56">
        <v>2.4500000000000002</v>
      </c>
      <c r="G311" s="56">
        <v>2.15</v>
      </c>
      <c r="H311" s="62">
        <v>3228</v>
      </c>
      <c r="I311" s="62">
        <v>2677</v>
      </c>
      <c r="J311" s="56">
        <f t="shared" si="247"/>
        <v>42.711121657965506</v>
      </c>
      <c r="K311" s="62">
        <v>4600</v>
      </c>
      <c r="L311" s="54">
        <v>62</v>
      </c>
      <c r="M311" s="56">
        <v>18.649999999999999</v>
      </c>
      <c r="N311" s="54">
        <v>89</v>
      </c>
      <c r="O311" s="54">
        <v>89</v>
      </c>
      <c r="P311" s="54">
        <v>1</v>
      </c>
      <c r="Q311" s="54">
        <v>0</v>
      </c>
      <c r="R311" s="54">
        <v>0</v>
      </c>
      <c r="S311" s="54">
        <v>0</v>
      </c>
      <c r="T311" s="54">
        <v>0</v>
      </c>
      <c r="U311" s="54">
        <v>0</v>
      </c>
      <c r="V311" s="54">
        <v>0</v>
      </c>
      <c r="W311" s="54">
        <f t="shared" si="263"/>
        <v>2.3413105560844076E-2</v>
      </c>
      <c r="X311" s="54">
        <f t="shared" si="264"/>
        <v>0</v>
      </c>
      <c r="Y311" s="54">
        <f t="shared" si="265"/>
        <v>0</v>
      </c>
      <c r="Z311" s="54">
        <f t="shared" si="266"/>
        <v>0</v>
      </c>
      <c r="AA311" s="54">
        <f t="shared" si="267"/>
        <v>0</v>
      </c>
    </row>
    <row r="312" spans="1:27" x14ac:dyDescent="0.25">
      <c r="A312" s="58">
        <v>42132</v>
      </c>
      <c r="B312" s="55" t="s">
        <v>60</v>
      </c>
      <c r="C312" s="58">
        <v>42133</v>
      </c>
      <c r="D312" s="55" t="s">
        <v>68</v>
      </c>
      <c r="E312" s="60">
        <v>23.5</v>
      </c>
      <c r="F312" s="56">
        <v>2.2999999999999998</v>
      </c>
      <c r="G312" s="56">
        <v>2</v>
      </c>
      <c r="H312" s="62">
        <v>2932</v>
      </c>
      <c r="I312" s="62">
        <v>2459</v>
      </c>
      <c r="J312" s="56">
        <f t="shared" si="247"/>
        <v>41.73804347826087</v>
      </c>
      <c r="K312" s="62">
        <v>4590</v>
      </c>
      <c r="L312" s="54">
        <v>62</v>
      </c>
      <c r="M312" s="56">
        <v>14.7</v>
      </c>
      <c r="N312" s="54">
        <v>81</v>
      </c>
      <c r="O312" s="54">
        <v>105</v>
      </c>
      <c r="P312" s="54">
        <v>1</v>
      </c>
      <c r="Q312" s="54">
        <v>1</v>
      </c>
      <c r="R312" s="54">
        <v>0</v>
      </c>
      <c r="S312" s="54">
        <v>0</v>
      </c>
      <c r="T312" s="54">
        <v>0</v>
      </c>
      <c r="U312" s="54">
        <v>0</v>
      </c>
      <c r="V312" s="54">
        <v>0</v>
      </c>
      <c r="W312" s="54">
        <f t="shared" si="263"/>
        <v>2.3958957264512096E-2</v>
      </c>
      <c r="X312" s="54">
        <f t="shared" si="264"/>
        <v>2.3958957264512096E-2</v>
      </c>
      <c r="Y312" s="54">
        <f t="shared" si="265"/>
        <v>0</v>
      </c>
      <c r="Z312" s="54">
        <f t="shared" si="266"/>
        <v>0</v>
      </c>
      <c r="AA312" s="54">
        <f t="shared" si="267"/>
        <v>0</v>
      </c>
    </row>
    <row r="313" spans="1:27" x14ac:dyDescent="0.25">
      <c r="A313" s="58">
        <v>42133</v>
      </c>
      <c r="B313" s="55" t="s">
        <v>68</v>
      </c>
      <c r="C313" s="58">
        <v>42134</v>
      </c>
      <c r="D313" s="55" t="s">
        <v>68</v>
      </c>
      <c r="E313" s="60">
        <v>24</v>
      </c>
      <c r="F313" s="56">
        <v>2.4</v>
      </c>
      <c r="G313" s="56">
        <v>1.6</v>
      </c>
      <c r="H313" s="62">
        <v>766</v>
      </c>
      <c r="I313" s="62">
        <v>1262</v>
      </c>
      <c r="J313" s="56">
        <f t="shared" si="247"/>
        <v>18.465277777777779</v>
      </c>
      <c r="K313" s="62">
        <v>4590</v>
      </c>
      <c r="L313" s="54">
        <v>63</v>
      </c>
      <c r="M313" s="56">
        <v>15.95</v>
      </c>
      <c r="N313" s="54"/>
      <c r="O313" s="54"/>
      <c r="P313" s="54">
        <v>0</v>
      </c>
      <c r="Q313" s="54">
        <v>0</v>
      </c>
      <c r="R313" s="54">
        <v>0</v>
      </c>
      <c r="S313" s="54">
        <v>0</v>
      </c>
      <c r="T313" s="54">
        <v>0</v>
      </c>
      <c r="U313" s="54">
        <v>0</v>
      </c>
      <c r="V313" s="54">
        <v>0</v>
      </c>
      <c r="W313" s="54">
        <f t="shared" si="263"/>
        <v>0</v>
      </c>
      <c r="X313" s="54">
        <f t="shared" si="264"/>
        <v>0</v>
      </c>
      <c r="Y313" s="54">
        <f t="shared" si="265"/>
        <v>0</v>
      </c>
      <c r="Z313" s="54">
        <f t="shared" si="266"/>
        <v>0</v>
      </c>
      <c r="AA313" s="54">
        <f t="shared" si="267"/>
        <v>0</v>
      </c>
    </row>
    <row r="314" spans="1:27" x14ac:dyDescent="0.25">
      <c r="A314" s="58">
        <v>42134</v>
      </c>
      <c r="B314" s="55" t="s">
        <v>68</v>
      </c>
      <c r="C314" s="58">
        <v>42135</v>
      </c>
      <c r="D314" s="55" t="s">
        <v>53</v>
      </c>
      <c r="E314" s="60">
        <v>23.75</v>
      </c>
      <c r="F314" s="56">
        <v>2.2999999999999998</v>
      </c>
      <c r="G314" s="56">
        <v>1.3</v>
      </c>
      <c r="H314" s="62">
        <v>2675</v>
      </c>
      <c r="I314" s="62">
        <v>2210</v>
      </c>
      <c r="J314" s="56">
        <f t="shared" si="247"/>
        <v>47.717391304347835</v>
      </c>
      <c r="K314" s="62">
        <v>4570</v>
      </c>
      <c r="L314" s="54">
        <v>64</v>
      </c>
      <c r="M314" s="56">
        <v>14.8</v>
      </c>
      <c r="N314" s="54"/>
      <c r="O314" s="54"/>
      <c r="P314" s="54">
        <v>0</v>
      </c>
      <c r="Q314" s="54">
        <v>0</v>
      </c>
      <c r="R314" s="54">
        <v>0</v>
      </c>
      <c r="S314" s="54">
        <v>0</v>
      </c>
      <c r="T314" s="54">
        <v>0</v>
      </c>
      <c r="U314" s="54">
        <v>0</v>
      </c>
      <c r="V314" s="54">
        <v>0</v>
      </c>
      <c r="W314" s="54">
        <f t="shared" si="263"/>
        <v>0</v>
      </c>
      <c r="X314" s="54">
        <f t="shared" si="264"/>
        <v>0</v>
      </c>
      <c r="Y314" s="54">
        <f t="shared" si="265"/>
        <v>0</v>
      </c>
      <c r="Z314" s="54">
        <f t="shared" si="266"/>
        <v>0</v>
      </c>
      <c r="AA314" s="54">
        <f t="shared" si="267"/>
        <v>0</v>
      </c>
    </row>
    <row r="315" spans="1:27" x14ac:dyDescent="0.25">
      <c r="A315" s="58">
        <v>42135</v>
      </c>
      <c r="B315" s="55" t="s">
        <v>47</v>
      </c>
      <c r="C315" s="58">
        <v>42136</v>
      </c>
      <c r="D315" s="55" t="s">
        <v>47</v>
      </c>
      <c r="E315" s="60">
        <v>24</v>
      </c>
      <c r="F315" s="56">
        <v>1.75</v>
      </c>
      <c r="G315" s="56">
        <v>1.6</v>
      </c>
      <c r="H315" s="62">
        <v>2337</v>
      </c>
      <c r="I315" s="62">
        <v>1535</v>
      </c>
      <c r="J315" s="56">
        <f t="shared" si="247"/>
        <v>38.246726190476195</v>
      </c>
      <c r="K315" s="62">
        <v>4600</v>
      </c>
      <c r="L315" s="54">
        <v>66</v>
      </c>
      <c r="M315" s="56" t="s">
        <v>32</v>
      </c>
      <c r="N315" s="54"/>
      <c r="O315" s="54"/>
      <c r="P315" s="54">
        <v>0</v>
      </c>
      <c r="Q315" s="54">
        <v>0</v>
      </c>
      <c r="R315" s="54">
        <v>0</v>
      </c>
      <c r="S315" s="54">
        <v>0</v>
      </c>
      <c r="T315" s="54">
        <v>0</v>
      </c>
      <c r="U315" s="54">
        <v>0</v>
      </c>
      <c r="V315" s="54">
        <v>0</v>
      </c>
      <c r="W315" s="54">
        <f t="shared" si="263"/>
        <v>0</v>
      </c>
      <c r="X315" s="54">
        <f t="shared" si="264"/>
        <v>0</v>
      </c>
      <c r="Y315" s="54">
        <f t="shared" si="265"/>
        <v>0</v>
      </c>
      <c r="Z315" s="54">
        <f t="shared" si="266"/>
        <v>0</v>
      </c>
      <c r="AA315" s="54">
        <f t="shared" si="267"/>
        <v>0</v>
      </c>
    </row>
    <row r="316" spans="1:27" x14ac:dyDescent="0.25">
      <c r="A316" s="58">
        <v>42136</v>
      </c>
      <c r="B316" s="55" t="s">
        <v>47</v>
      </c>
      <c r="C316" s="58">
        <v>42137</v>
      </c>
      <c r="D316" s="55" t="s">
        <v>60</v>
      </c>
      <c r="E316" s="60">
        <v>25</v>
      </c>
      <c r="F316" s="56">
        <v>1.48</v>
      </c>
      <c r="G316" s="56">
        <v>1.5</v>
      </c>
      <c r="H316" s="62">
        <v>2325</v>
      </c>
      <c r="I316" s="62">
        <v>855</v>
      </c>
      <c r="J316" s="56">
        <f t="shared" si="247"/>
        <v>35.682432432432428</v>
      </c>
      <c r="K316" s="62">
        <v>4660</v>
      </c>
      <c r="L316" s="54">
        <v>66</v>
      </c>
      <c r="M316" s="56">
        <v>18</v>
      </c>
      <c r="N316" s="54"/>
      <c r="O316" s="54"/>
      <c r="P316" s="54">
        <v>0</v>
      </c>
      <c r="Q316" s="54">
        <v>0</v>
      </c>
      <c r="R316" s="54">
        <v>0</v>
      </c>
      <c r="S316" s="54">
        <v>0</v>
      </c>
      <c r="T316" s="54">
        <v>0</v>
      </c>
      <c r="U316" s="54">
        <v>0</v>
      </c>
      <c r="V316" s="54">
        <v>0</v>
      </c>
      <c r="W316" s="54">
        <f t="shared" si="263"/>
        <v>0</v>
      </c>
      <c r="X316" s="54">
        <f t="shared" si="264"/>
        <v>0</v>
      </c>
      <c r="Y316" s="54">
        <f t="shared" si="265"/>
        <v>0</v>
      </c>
      <c r="Z316" s="54">
        <f t="shared" si="266"/>
        <v>0</v>
      </c>
      <c r="AA316" s="54">
        <f t="shared" si="267"/>
        <v>0</v>
      </c>
    </row>
    <row r="317" spans="1:27" x14ac:dyDescent="0.25">
      <c r="A317" s="58">
        <v>42137</v>
      </c>
      <c r="B317" s="55" t="s">
        <v>60</v>
      </c>
      <c r="C317" s="58">
        <v>42138</v>
      </c>
      <c r="D317" s="55" t="s">
        <v>60</v>
      </c>
      <c r="E317" s="60">
        <v>24</v>
      </c>
      <c r="F317" s="56">
        <v>1.7</v>
      </c>
      <c r="G317" s="56">
        <v>1.7</v>
      </c>
      <c r="H317" s="62">
        <v>2354</v>
      </c>
      <c r="I317" s="62" t="s">
        <v>32</v>
      </c>
      <c r="J317" s="56" t="s">
        <v>32</v>
      </c>
      <c r="K317" s="62">
        <v>4670</v>
      </c>
      <c r="L317" s="54">
        <v>66</v>
      </c>
      <c r="M317" s="56">
        <v>16.7</v>
      </c>
      <c r="N317" s="54"/>
      <c r="O317" s="54"/>
      <c r="P317" s="54">
        <v>0</v>
      </c>
      <c r="Q317" s="54">
        <v>0</v>
      </c>
      <c r="R317" s="54">
        <v>0</v>
      </c>
      <c r="S317" s="54">
        <v>0</v>
      </c>
      <c r="T317" s="54">
        <v>0</v>
      </c>
      <c r="U317" s="54">
        <v>0</v>
      </c>
      <c r="V317" s="54">
        <v>0</v>
      </c>
      <c r="W317" s="54">
        <v>0</v>
      </c>
      <c r="X317" s="54">
        <v>0</v>
      </c>
      <c r="Y317" s="54">
        <v>0</v>
      </c>
      <c r="Z317" s="54">
        <v>0</v>
      </c>
      <c r="AA317" s="54">
        <v>0</v>
      </c>
    </row>
    <row r="318" spans="1:27" x14ac:dyDescent="0.25">
      <c r="A318" s="58">
        <v>42138</v>
      </c>
      <c r="B318" s="55" t="s">
        <v>60</v>
      </c>
      <c r="C318" s="58">
        <v>42139</v>
      </c>
      <c r="D318" s="55" t="s">
        <v>60</v>
      </c>
      <c r="E318" s="60">
        <v>24</v>
      </c>
      <c r="F318" s="56">
        <v>1.72</v>
      </c>
      <c r="G318" s="56">
        <v>1.66</v>
      </c>
      <c r="H318" s="62">
        <v>2764</v>
      </c>
      <c r="I318" s="62">
        <v>2332</v>
      </c>
      <c r="J318" s="56">
        <f t="shared" si="247"/>
        <v>50.196600354908007</v>
      </c>
      <c r="K318" s="62">
        <v>4810</v>
      </c>
      <c r="L318" s="54">
        <v>62</v>
      </c>
      <c r="M318" s="56">
        <v>19.2</v>
      </c>
      <c r="N318" s="54"/>
      <c r="O318" s="54"/>
      <c r="P318" s="54">
        <v>0</v>
      </c>
      <c r="Q318" s="54">
        <v>0</v>
      </c>
      <c r="R318" s="54">
        <v>0</v>
      </c>
      <c r="S318" s="54">
        <v>0</v>
      </c>
      <c r="T318" s="54">
        <v>0</v>
      </c>
      <c r="U318" s="54">
        <v>0</v>
      </c>
      <c r="V318" s="54">
        <v>0</v>
      </c>
      <c r="W318" s="54">
        <v>0</v>
      </c>
      <c r="X318" s="54">
        <v>0</v>
      </c>
      <c r="Y318" s="54">
        <v>0</v>
      </c>
      <c r="Z318" s="54">
        <v>0</v>
      </c>
      <c r="AA318" s="54">
        <v>0</v>
      </c>
    </row>
    <row r="319" spans="1:27" x14ac:dyDescent="0.25">
      <c r="A319" s="58">
        <v>42139</v>
      </c>
      <c r="B319" s="55" t="s">
        <v>60</v>
      </c>
      <c r="C319" s="58">
        <v>42140</v>
      </c>
      <c r="D319" s="55" t="s">
        <v>60</v>
      </c>
      <c r="E319" s="60">
        <v>24</v>
      </c>
      <c r="F319" s="56">
        <v>2.4</v>
      </c>
      <c r="G319" s="56">
        <v>2.5</v>
      </c>
      <c r="H319" s="62">
        <v>2710</v>
      </c>
      <c r="I319" s="62">
        <v>3610</v>
      </c>
      <c r="J319" s="56">
        <f t="shared" si="247"/>
        <v>42.886111111111113</v>
      </c>
      <c r="K319" s="62">
        <v>4930</v>
      </c>
      <c r="L319" s="54">
        <v>63</v>
      </c>
      <c r="M319" s="56">
        <v>11.25</v>
      </c>
      <c r="N319" s="54">
        <v>83</v>
      </c>
      <c r="O319" s="54">
        <v>83</v>
      </c>
      <c r="P319" s="54">
        <v>1</v>
      </c>
      <c r="Q319" s="54">
        <v>0</v>
      </c>
      <c r="R319" s="54">
        <v>0</v>
      </c>
      <c r="S319" s="54">
        <v>0</v>
      </c>
      <c r="T319" s="54">
        <v>0</v>
      </c>
      <c r="U319" s="54">
        <v>0</v>
      </c>
      <c r="V319" s="54">
        <v>0</v>
      </c>
      <c r="W319" s="54">
        <f t="shared" ref="W319:W321" si="268">P319/J319</f>
        <v>2.3317572381630933E-2</v>
      </c>
      <c r="X319" s="54">
        <v>0</v>
      </c>
      <c r="Y319" s="54">
        <v>0</v>
      </c>
      <c r="Z319" s="54">
        <v>0</v>
      </c>
      <c r="AA319" s="54">
        <v>0</v>
      </c>
    </row>
    <row r="320" spans="1:27" x14ac:dyDescent="0.25">
      <c r="A320" s="58">
        <v>42140</v>
      </c>
      <c r="B320" s="55" t="s">
        <v>60</v>
      </c>
      <c r="C320" s="58">
        <v>42141</v>
      </c>
      <c r="D320" s="55" t="s">
        <v>31</v>
      </c>
      <c r="E320" s="60">
        <v>24.5</v>
      </c>
      <c r="F320" s="56">
        <v>2.6</v>
      </c>
      <c r="G320" s="56">
        <v>2.7</v>
      </c>
      <c r="H320" s="62">
        <v>2154</v>
      </c>
      <c r="I320" s="62">
        <v>743</v>
      </c>
      <c r="J320" s="56">
        <f t="shared" si="247"/>
        <v>18.394112060778728</v>
      </c>
      <c r="K320" s="62">
        <v>5140</v>
      </c>
      <c r="L320" s="54">
        <v>64</v>
      </c>
      <c r="M320" s="56">
        <v>14.6</v>
      </c>
      <c r="N320" s="54"/>
      <c r="O320" s="54"/>
      <c r="P320" s="54">
        <v>0</v>
      </c>
      <c r="Q320" s="54">
        <v>0</v>
      </c>
      <c r="R320" s="54">
        <v>0</v>
      </c>
      <c r="S320" s="54">
        <v>0</v>
      </c>
      <c r="T320" s="54">
        <v>0</v>
      </c>
      <c r="U320" s="54">
        <v>0</v>
      </c>
      <c r="V320" s="54">
        <v>0</v>
      </c>
      <c r="W320" s="54">
        <v>0</v>
      </c>
      <c r="X320" s="54">
        <v>0</v>
      </c>
      <c r="Y320" s="54">
        <v>0</v>
      </c>
      <c r="Z320" s="54">
        <v>0</v>
      </c>
      <c r="AA320" s="54">
        <v>0</v>
      </c>
    </row>
    <row r="321" spans="1:27" x14ac:dyDescent="0.25">
      <c r="A321" s="58">
        <v>42141</v>
      </c>
      <c r="B321" s="55" t="s">
        <v>31</v>
      </c>
      <c r="C321" s="58">
        <v>42142</v>
      </c>
      <c r="D321" s="55" t="s">
        <v>60</v>
      </c>
      <c r="E321" s="60">
        <v>23.5</v>
      </c>
      <c r="F321" s="56">
        <v>2.8</v>
      </c>
      <c r="G321" s="56">
        <v>3.3</v>
      </c>
      <c r="H321" s="62">
        <v>3706</v>
      </c>
      <c r="I321" s="62">
        <v>2005</v>
      </c>
      <c r="J321" s="56">
        <f t="shared" si="247"/>
        <v>32.18578643578644</v>
      </c>
      <c r="K321" s="62">
        <v>5240</v>
      </c>
      <c r="L321" s="54">
        <v>64</v>
      </c>
      <c r="M321" s="56">
        <v>11.8</v>
      </c>
      <c r="N321" s="54">
        <v>90</v>
      </c>
      <c r="O321" s="54">
        <v>90</v>
      </c>
      <c r="P321" s="54">
        <v>1</v>
      </c>
      <c r="Q321" s="54">
        <v>0</v>
      </c>
      <c r="R321" s="54">
        <v>0</v>
      </c>
      <c r="S321" s="54">
        <v>0</v>
      </c>
      <c r="T321" s="54">
        <v>0</v>
      </c>
      <c r="U321" s="54">
        <v>0</v>
      </c>
      <c r="V321" s="54">
        <v>0</v>
      </c>
      <c r="W321" s="54">
        <f t="shared" si="268"/>
        <v>3.1069615216489758E-2</v>
      </c>
      <c r="X321" s="54">
        <v>0</v>
      </c>
      <c r="Y321" s="54">
        <v>0</v>
      </c>
      <c r="Z321" s="54">
        <v>0</v>
      </c>
      <c r="AA321" s="54">
        <v>0</v>
      </c>
    </row>
    <row r="322" spans="1:27" x14ac:dyDescent="0.25">
      <c r="A322" s="58">
        <v>42142</v>
      </c>
      <c r="B322" s="55" t="s">
        <v>60</v>
      </c>
      <c r="C322" s="58">
        <v>42143</v>
      </c>
      <c r="D322" s="55" t="s">
        <v>47</v>
      </c>
      <c r="E322" s="60">
        <v>23</v>
      </c>
      <c r="F322" s="56">
        <v>2.33</v>
      </c>
      <c r="G322" s="56">
        <v>3.1</v>
      </c>
      <c r="H322" s="62">
        <v>3022</v>
      </c>
      <c r="I322" s="62">
        <v>1737</v>
      </c>
      <c r="J322" s="56">
        <f t="shared" si="247"/>
        <v>30.955304813327796</v>
      </c>
      <c r="K322" s="62">
        <v>5380</v>
      </c>
      <c r="L322" s="54">
        <v>67</v>
      </c>
      <c r="M322" s="56">
        <v>16.5</v>
      </c>
      <c r="N322" s="54"/>
      <c r="O322" s="54"/>
      <c r="P322" s="54">
        <v>0</v>
      </c>
      <c r="Q322" s="54">
        <v>0</v>
      </c>
      <c r="R322" s="54">
        <v>0</v>
      </c>
      <c r="S322" s="54">
        <v>0</v>
      </c>
      <c r="T322" s="54">
        <v>0</v>
      </c>
      <c r="U322" s="54">
        <v>0</v>
      </c>
      <c r="V322" s="54">
        <v>0</v>
      </c>
      <c r="W322" s="54">
        <v>0</v>
      </c>
      <c r="X322" s="54">
        <v>0</v>
      </c>
      <c r="Y322" s="54">
        <v>0</v>
      </c>
      <c r="Z322" s="54">
        <v>0</v>
      </c>
      <c r="AA322" s="54">
        <v>0</v>
      </c>
    </row>
    <row r="323" spans="1:27" x14ac:dyDescent="0.25">
      <c r="A323" s="58">
        <v>42143</v>
      </c>
      <c r="B323" s="55" t="s">
        <v>47</v>
      </c>
      <c r="C323" s="58">
        <v>42144</v>
      </c>
      <c r="D323" s="55" t="s">
        <v>46</v>
      </c>
      <c r="E323" s="60">
        <v>23.5</v>
      </c>
      <c r="F323" s="56">
        <v>1.9</v>
      </c>
      <c r="G323" s="56">
        <v>1.7</v>
      </c>
      <c r="H323" s="62">
        <v>2157</v>
      </c>
      <c r="I323" s="62">
        <v>2308</v>
      </c>
      <c r="J323" s="56">
        <f t="shared" si="247"/>
        <v>41.548503611971107</v>
      </c>
      <c r="K323" s="62">
        <v>5620</v>
      </c>
      <c r="L323" s="54">
        <v>65</v>
      </c>
      <c r="M323" s="56" t="s">
        <v>32</v>
      </c>
      <c r="N323" s="54"/>
      <c r="O323" s="54"/>
      <c r="P323" s="54">
        <v>0</v>
      </c>
      <c r="Q323" s="54">
        <v>0</v>
      </c>
      <c r="R323" s="54">
        <v>0</v>
      </c>
      <c r="S323" s="54">
        <v>0</v>
      </c>
      <c r="T323" s="54">
        <v>0</v>
      </c>
      <c r="U323" s="54">
        <v>0</v>
      </c>
      <c r="V323" s="54">
        <v>0</v>
      </c>
      <c r="W323" s="54">
        <v>0</v>
      </c>
      <c r="X323" s="54">
        <v>0</v>
      </c>
      <c r="Y323" s="54">
        <v>0</v>
      </c>
      <c r="Z323" s="54">
        <v>0</v>
      </c>
      <c r="AA323" s="54">
        <v>0</v>
      </c>
    </row>
    <row r="324" spans="1:27" x14ac:dyDescent="0.25">
      <c r="A324" s="58">
        <v>42144</v>
      </c>
      <c r="B324" s="55" t="s">
        <v>46</v>
      </c>
      <c r="C324" s="58">
        <v>42145</v>
      </c>
      <c r="D324" s="55" t="s">
        <v>60</v>
      </c>
      <c r="E324" s="60">
        <v>25.5</v>
      </c>
      <c r="F324" s="56">
        <v>1.8</v>
      </c>
      <c r="G324" s="56">
        <v>2.23</v>
      </c>
      <c r="H324" s="62">
        <v>1879</v>
      </c>
      <c r="I324" s="62">
        <v>1102</v>
      </c>
      <c r="J324" s="56">
        <f t="shared" si="247"/>
        <v>25.634321541272211</v>
      </c>
      <c r="K324" s="62">
        <v>5790</v>
      </c>
      <c r="L324" s="54">
        <v>67</v>
      </c>
      <c r="M324" s="56">
        <v>14</v>
      </c>
      <c r="N324" s="54"/>
      <c r="O324" s="54"/>
      <c r="P324" s="54">
        <v>0</v>
      </c>
      <c r="Q324" s="54">
        <v>0</v>
      </c>
      <c r="R324" s="54">
        <v>0</v>
      </c>
      <c r="S324" s="54">
        <v>0</v>
      </c>
      <c r="T324" s="54">
        <v>0</v>
      </c>
      <c r="U324" s="54">
        <v>0</v>
      </c>
      <c r="V324" s="54">
        <v>0</v>
      </c>
      <c r="W324" s="54">
        <v>0</v>
      </c>
      <c r="X324" s="54">
        <v>0</v>
      </c>
      <c r="Y324" s="54">
        <v>0</v>
      </c>
      <c r="Z324" s="54">
        <v>0</v>
      </c>
      <c r="AA324" s="54">
        <v>0</v>
      </c>
    </row>
    <row r="325" spans="1:27" x14ac:dyDescent="0.25">
      <c r="A325" s="58">
        <v>42145</v>
      </c>
      <c r="B325" s="55" t="s">
        <v>60</v>
      </c>
      <c r="C325" s="58">
        <v>42146</v>
      </c>
      <c r="D325" s="55" t="s">
        <v>31</v>
      </c>
      <c r="E325" s="60">
        <v>24.5</v>
      </c>
      <c r="F325" s="56">
        <v>1.6</v>
      </c>
      <c r="G325" s="56">
        <v>2</v>
      </c>
      <c r="H325" s="62">
        <v>2401</v>
      </c>
      <c r="I325" s="62">
        <v>604</v>
      </c>
      <c r="J325" s="56">
        <f t="shared" si="247"/>
        <v>30.043749999999999</v>
      </c>
      <c r="K325" s="62">
        <v>5940</v>
      </c>
      <c r="L325" s="54">
        <v>68</v>
      </c>
      <c r="M325" s="56">
        <v>12.55</v>
      </c>
      <c r="N325" s="54"/>
      <c r="O325" s="54"/>
      <c r="P325" s="54">
        <v>0</v>
      </c>
      <c r="Q325" s="54">
        <v>0</v>
      </c>
      <c r="R325" s="54">
        <v>0</v>
      </c>
      <c r="S325" s="54">
        <v>0</v>
      </c>
      <c r="T325" s="54">
        <v>0</v>
      </c>
      <c r="U325" s="54">
        <v>0</v>
      </c>
      <c r="V325" s="54">
        <v>0</v>
      </c>
      <c r="W325" s="54">
        <v>0</v>
      </c>
      <c r="X325" s="54">
        <v>0</v>
      </c>
      <c r="Y325" s="54">
        <v>0</v>
      </c>
      <c r="Z325" s="54">
        <v>0</v>
      </c>
      <c r="AA325" s="54">
        <v>0</v>
      </c>
    </row>
    <row r="326" spans="1:27" x14ac:dyDescent="0.25">
      <c r="A326" s="58">
        <v>42146</v>
      </c>
      <c r="B326" s="55" t="s">
        <v>31</v>
      </c>
      <c r="C326" s="58">
        <v>42147</v>
      </c>
      <c r="D326" s="55" t="s">
        <v>60</v>
      </c>
      <c r="E326" s="60">
        <v>23.5</v>
      </c>
      <c r="F326" s="56">
        <v>2.4</v>
      </c>
      <c r="G326" s="56">
        <v>2.8</v>
      </c>
      <c r="H326" s="62">
        <v>574</v>
      </c>
      <c r="I326" s="62">
        <v>688</v>
      </c>
      <c r="J326" s="56">
        <f t="shared" si="247"/>
        <v>8.0813492063492074</v>
      </c>
      <c r="K326" s="62">
        <v>6030</v>
      </c>
      <c r="L326" s="54">
        <v>66</v>
      </c>
      <c r="M326" s="56">
        <v>20.9</v>
      </c>
      <c r="N326" s="54"/>
      <c r="O326" s="54"/>
      <c r="P326" s="54">
        <v>0</v>
      </c>
      <c r="Q326" s="54">
        <v>0</v>
      </c>
      <c r="R326" s="54">
        <v>0</v>
      </c>
      <c r="S326" s="54">
        <v>0</v>
      </c>
      <c r="T326" s="54">
        <v>0</v>
      </c>
      <c r="U326" s="54">
        <v>0</v>
      </c>
      <c r="V326" s="54">
        <v>0</v>
      </c>
      <c r="W326" s="54">
        <v>0</v>
      </c>
      <c r="X326" s="54">
        <v>0</v>
      </c>
      <c r="Y326" s="54">
        <v>0</v>
      </c>
      <c r="Z326" s="54">
        <v>0</v>
      </c>
      <c r="AA326" s="54">
        <v>0</v>
      </c>
    </row>
    <row r="327" spans="1:27" x14ac:dyDescent="0.25">
      <c r="A327" s="58">
        <v>42147</v>
      </c>
      <c r="B327" s="55" t="s">
        <v>60</v>
      </c>
      <c r="C327" s="58">
        <v>42148</v>
      </c>
      <c r="D327" s="55" t="s">
        <v>68</v>
      </c>
      <c r="E327" s="60">
        <v>23.5</v>
      </c>
      <c r="F327" s="56">
        <v>2.9</v>
      </c>
      <c r="G327" s="56">
        <v>3.3</v>
      </c>
      <c r="H327" s="62">
        <v>1186</v>
      </c>
      <c r="I327" s="62">
        <v>118</v>
      </c>
      <c r="J327" s="56">
        <f t="shared" si="247"/>
        <v>7.4120515499825839</v>
      </c>
      <c r="K327" s="62">
        <v>6040</v>
      </c>
      <c r="L327" s="54">
        <v>67</v>
      </c>
      <c r="M327" s="56">
        <v>13.1</v>
      </c>
      <c r="N327" s="54"/>
      <c r="O327" s="54"/>
      <c r="P327" s="54">
        <v>0</v>
      </c>
      <c r="Q327" s="54">
        <v>0</v>
      </c>
      <c r="R327" s="54">
        <v>0</v>
      </c>
      <c r="S327" s="54">
        <v>0</v>
      </c>
      <c r="T327" s="54">
        <v>0</v>
      </c>
      <c r="U327" s="54">
        <v>0</v>
      </c>
      <c r="V327" s="54">
        <v>0</v>
      </c>
      <c r="W327" s="54">
        <v>0</v>
      </c>
      <c r="X327" s="54">
        <v>0</v>
      </c>
      <c r="Y327" s="54">
        <v>0</v>
      </c>
      <c r="Z327" s="54">
        <v>0</v>
      </c>
      <c r="AA327" s="54">
        <v>0</v>
      </c>
    </row>
    <row r="328" spans="1:27" x14ac:dyDescent="0.25">
      <c r="A328" s="58">
        <v>42148</v>
      </c>
      <c r="B328" s="55" t="s">
        <v>60</v>
      </c>
      <c r="C328" s="58">
        <v>42149</v>
      </c>
      <c r="D328" s="55" t="s">
        <v>60</v>
      </c>
      <c r="E328" s="60">
        <v>24</v>
      </c>
      <c r="F328" s="56">
        <v>2.8</v>
      </c>
      <c r="G328" s="56">
        <v>3</v>
      </c>
      <c r="H328" s="62">
        <v>3029</v>
      </c>
      <c r="I328" s="62">
        <v>1757</v>
      </c>
      <c r="J328" s="56">
        <f t="shared" si="247"/>
        <v>27.790873015873022</v>
      </c>
      <c r="K328" s="62">
        <v>6110</v>
      </c>
      <c r="L328" s="54">
        <v>65</v>
      </c>
      <c r="M328" s="56">
        <v>15.6</v>
      </c>
      <c r="N328" s="54"/>
      <c r="O328" s="54"/>
      <c r="P328" s="54">
        <v>0</v>
      </c>
      <c r="Q328" s="54">
        <v>0</v>
      </c>
      <c r="R328" s="54">
        <v>0</v>
      </c>
      <c r="S328" s="54">
        <v>0</v>
      </c>
      <c r="T328" s="54">
        <v>0</v>
      </c>
      <c r="U328" s="54">
        <v>0</v>
      </c>
      <c r="V328" s="54">
        <v>0</v>
      </c>
      <c r="W328" s="54">
        <v>0</v>
      </c>
      <c r="X328" s="54">
        <v>0</v>
      </c>
      <c r="Y328" s="54">
        <v>0</v>
      </c>
      <c r="Z328" s="54">
        <v>0</v>
      </c>
      <c r="AA328" s="54">
        <v>0</v>
      </c>
    </row>
    <row r="329" spans="1:27" x14ac:dyDescent="0.25">
      <c r="A329" s="58">
        <v>42149</v>
      </c>
      <c r="B329" s="55" t="s">
        <v>60</v>
      </c>
      <c r="C329" s="58">
        <v>42150</v>
      </c>
      <c r="D329" s="55" t="s">
        <v>61</v>
      </c>
      <c r="E329" s="60">
        <v>26</v>
      </c>
      <c r="F329" s="56">
        <v>2.9</v>
      </c>
      <c r="G329" s="56">
        <v>3.13</v>
      </c>
      <c r="H329" s="62">
        <v>1292</v>
      </c>
      <c r="I329" s="62">
        <v>4635</v>
      </c>
      <c r="J329" s="56">
        <f t="shared" si="247"/>
        <v>32.105798538430463</v>
      </c>
      <c r="K329" s="62">
        <v>6090</v>
      </c>
      <c r="L329" s="54">
        <v>69</v>
      </c>
      <c r="M329" s="56">
        <v>17.8</v>
      </c>
      <c r="N329" s="54"/>
      <c r="O329" s="54"/>
      <c r="P329" s="54">
        <v>0</v>
      </c>
      <c r="Q329" s="54">
        <v>0</v>
      </c>
      <c r="R329" s="54">
        <v>0</v>
      </c>
      <c r="S329" s="54">
        <v>0</v>
      </c>
      <c r="T329" s="54">
        <v>0</v>
      </c>
      <c r="U329" s="54">
        <v>0</v>
      </c>
      <c r="V329" s="54">
        <v>0</v>
      </c>
      <c r="W329" s="54">
        <v>0</v>
      </c>
      <c r="X329" s="54">
        <v>0</v>
      </c>
      <c r="Y329" s="54">
        <v>0</v>
      </c>
      <c r="Z329" s="54">
        <v>0</v>
      </c>
      <c r="AA329" s="54">
        <v>0</v>
      </c>
    </row>
    <row r="330" spans="1:27" x14ac:dyDescent="0.25">
      <c r="A330" s="58">
        <v>42150</v>
      </c>
      <c r="B330" s="55" t="s">
        <v>95</v>
      </c>
      <c r="C330" s="58">
        <v>42151</v>
      </c>
      <c r="D330" s="55" t="s">
        <v>37</v>
      </c>
      <c r="E330" s="60">
        <v>22</v>
      </c>
      <c r="F330" s="56">
        <v>3.2</v>
      </c>
      <c r="G330" s="56">
        <v>3.3</v>
      </c>
      <c r="H330" s="62">
        <v>537</v>
      </c>
      <c r="I330" s="62">
        <v>4255</v>
      </c>
      <c r="J330" s="56">
        <f t="shared" si="247"/>
        <v>24.286773989898993</v>
      </c>
      <c r="K330" s="62">
        <v>5870</v>
      </c>
      <c r="L330" s="54">
        <v>70</v>
      </c>
      <c r="M330" s="56">
        <v>11.35</v>
      </c>
      <c r="N330" s="54"/>
      <c r="O330" s="54"/>
      <c r="P330" s="54">
        <v>1</v>
      </c>
      <c r="Q330" s="54">
        <v>0</v>
      </c>
      <c r="R330" s="54">
        <v>0</v>
      </c>
      <c r="S330" s="54">
        <v>0</v>
      </c>
      <c r="T330" s="54">
        <v>0</v>
      </c>
      <c r="U330" s="54">
        <v>0</v>
      </c>
      <c r="V330" s="54">
        <v>0</v>
      </c>
      <c r="W330" s="54">
        <f t="shared" ref="W330" si="269">P330/J330</f>
        <v>4.1174673936353413E-2</v>
      </c>
      <c r="X330" s="54">
        <v>0</v>
      </c>
      <c r="Y330" s="54">
        <v>0</v>
      </c>
      <c r="Z330" s="54">
        <v>0</v>
      </c>
      <c r="AA330" s="54">
        <v>0</v>
      </c>
    </row>
    <row r="331" spans="1:27" x14ac:dyDescent="0.25">
      <c r="A331" s="58">
        <v>42151</v>
      </c>
      <c r="B331" s="55" t="s">
        <v>61</v>
      </c>
      <c r="C331" s="58">
        <v>42152</v>
      </c>
      <c r="D331" s="55" t="s">
        <v>47</v>
      </c>
      <c r="E331" s="60">
        <v>21</v>
      </c>
      <c r="F331" s="56">
        <v>3.1</v>
      </c>
      <c r="G331" s="56">
        <v>3.43</v>
      </c>
      <c r="H331" s="62">
        <v>2871</v>
      </c>
      <c r="I331" s="62">
        <v>115</v>
      </c>
      <c r="J331" s="56">
        <f t="shared" si="247"/>
        <v>15.994278817517792</v>
      </c>
      <c r="K331" s="62">
        <v>5520</v>
      </c>
      <c r="L331" s="54">
        <v>67</v>
      </c>
      <c r="M331" s="56">
        <v>18.2</v>
      </c>
      <c r="N331" s="54"/>
      <c r="O331" s="54"/>
      <c r="P331" s="54">
        <v>0</v>
      </c>
      <c r="Q331" s="54">
        <v>0</v>
      </c>
      <c r="R331" s="54">
        <v>0</v>
      </c>
      <c r="S331" s="54">
        <v>0</v>
      </c>
      <c r="T331" s="54">
        <v>0</v>
      </c>
      <c r="U331" s="54">
        <v>0</v>
      </c>
      <c r="V331" s="54">
        <v>0</v>
      </c>
      <c r="W331" s="54">
        <v>0</v>
      </c>
      <c r="X331" s="54">
        <v>0</v>
      </c>
      <c r="Y331" s="54">
        <v>0</v>
      </c>
      <c r="Z331" s="54">
        <v>0</v>
      </c>
      <c r="AA331" s="54">
        <v>0</v>
      </c>
    </row>
    <row r="332" spans="1:27" x14ac:dyDescent="0.25">
      <c r="A332" s="58">
        <v>42152</v>
      </c>
      <c r="B332" s="55" t="s">
        <v>47</v>
      </c>
      <c r="C332" s="58">
        <v>42153</v>
      </c>
      <c r="D332" s="55" t="s">
        <v>60</v>
      </c>
      <c r="E332" s="60">
        <v>25</v>
      </c>
      <c r="F332" s="56">
        <v>2.86</v>
      </c>
      <c r="G332" s="56">
        <v>3.05</v>
      </c>
      <c r="H332" s="62">
        <v>472</v>
      </c>
      <c r="I332" s="62">
        <v>4286</v>
      </c>
      <c r="J332" s="56">
        <f t="shared" si="247"/>
        <v>26.171347777905158</v>
      </c>
      <c r="K332" s="62">
        <v>4940</v>
      </c>
      <c r="L332" s="54">
        <v>67</v>
      </c>
      <c r="M332" s="56">
        <v>13.9</v>
      </c>
      <c r="N332" s="54"/>
      <c r="O332" s="54"/>
      <c r="P332" s="54">
        <v>0</v>
      </c>
      <c r="Q332" s="54">
        <v>0</v>
      </c>
      <c r="R332" s="54">
        <v>0</v>
      </c>
      <c r="S332" s="54">
        <v>0</v>
      </c>
      <c r="T332" s="54">
        <v>0</v>
      </c>
      <c r="U332" s="54">
        <v>0</v>
      </c>
      <c r="V332" s="54">
        <v>0</v>
      </c>
      <c r="W332" s="54">
        <v>0</v>
      </c>
      <c r="X332" s="54">
        <v>0</v>
      </c>
      <c r="Y332" s="54">
        <v>0</v>
      </c>
      <c r="Z332" s="54">
        <v>0</v>
      </c>
      <c r="AA332" s="54">
        <v>0</v>
      </c>
    </row>
    <row r="333" spans="1:27" x14ac:dyDescent="0.25">
      <c r="A333" s="58">
        <v>42153</v>
      </c>
      <c r="B333" s="55" t="s">
        <v>60</v>
      </c>
      <c r="C333" s="58">
        <v>42154</v>
      </c>
      <c r="D333" s="55" t="s">
        <v>51</v>
      </c>
      <c r="E333" s="60">
        <v>23.75</v>
      </c>
      <c r="F333" s="56">
        <v>2.56</v>
      </c>
      <c r="G333" s="56">
        <v>2.86</v>
      </c>
      <c r="H333" s="62">
        <v>1674</v>
      </c>
      <c r="I333" s="62">
        <v>2097</v>
      </c>
      <c r="J333" s="56">
        <f t="shared" si="247"/>
        <v>23.118717220279724</v>
      </c>
      <c r="K333" s="62">
        <v>4770</v>
      </c>
      <c r="L333" s="54">
        <v>69</v>
      </c>
      <c r="M333" s="56">
        <v>11.2</v>
      </c>
      <c r="N333" s="54"/>
      <c r="O333" s="54"/>
      <c r="P333" s="54">
        <v>0</v>
      </c>
      <c r="Q333" s="54">
        <v>0</v>
      </c>
      <c r="R333" s="54">
        <v>0</v>
      </c>
      <c r="S333" s="54">
        <v>0</v>
      </c>
      <c r="T333" s="54">
        <v>0</v>
      </c>
      <c r="U333" s="54">
        <v>0</v>
      </c>
      <c r="V333" s="54">
        <v>0</v>
      </c>
      <c r="W333" s="54">
        <v>0</v>
      </c>
      <c r="X333" s="54">
        <v>0</v>
      </c>
      <c r="Y333" s="54">
        <v>0</v>
      </c>
      <c r="Z333" s="54">
        <v>0</v>
      </c>
      <c r="AA333" s="54">
        <v>0</v>
      </c>
    </row>
    <row r="334" spans="1:27" x14ac:dyDescent="0.25">
      <c r="A334" s="58">
        <v>42154</v>
      </c>
      <c r="B334" s="55" t="s">
        <v>51</v>
      </c>
      <c r="C334" s="58">
        <v>42155</v>
      </c>
      <c r="D334" s="55" t="s">
        <v>68</v>
      </c>
      <c r="E334" s="60">
        <v>23.75</v>
      </c>
      <c r="F334" s="56">
        <v>2.4500000000000002</v>
      </c>
      <c r="G334" s="56">
        <v>2.75</v>
      </c>
      <c r="H334" s="62">
        <v>3172</v>
      </c>
      <c r="I334" s="62">
        <v>3696</v>
      </c>
      <c r="J334" s="56">
        <f t="shared" si="247"/>
        <v>43.978231292517002</v>
      </c>
      <c r="K334" s="62">
        <v>4880</v>
      </c>
      <c r="L334" s="54">
        <v>67</v>
      </c>
      <c r="M334" s="56">
        <v>7.69</v>
      </c>
      <c r="N334" s="54"/>
      <c r="O334" s="54"/>
      <c r="P334" s="54">
        <v>0</v>
      </c>
      <c r="Q334" s="54">
        <v>0</v>
      </c>
      <c r="R334" s="54">
        <v>0</v>
      </c>
      <c r="S334" s="54">
        <v>0</v>
      </c>
      <c r="T334" s="54">
        <v>0</v>
      </c>
      <c r="U334" s="54">
        <v>0</v>
      </c>
      <c r="V334" s="54">
        <v>0</v>
      </c>
      <c r="W334" s="54">
        <v>0</v>
      </c>
      <c r="X334" s="54">
        <v>0</v>
      </c>
      <c r="Y334" s="54">
        <v>0</v>
      </c>
      <c r="Z334" s="54">
        <v>0</v>
      </c>
      <c r="AA334" s="54">
        <v>0</v>
      </c>
    </row>
    <row r="335" spans="1:27" x14ac:dyDescent="0.25">
      <c r="A335" s="58">
        <v>42155</v>
      </c>
      <c r="B335" s="55" t="s">
        <v>68</v>
      </c>
      <c r="C335" s="58">
        <v>42156</v>
      </c>
      <c r="D335" s="55" t="s">
        <v>68</v>
      </c>
      <c r="E335" s="60">
        <v>24</v>
      </c>
      <c r="F335" s="56">
        <v>2.23</v>
      </c>
      <c r="G335" s="56">
        <v>2.23</v>
      </c>
      <c r="H335" s="62">
        <v>1002</v>
      </c>
      <c r="I335" s="62">
        <v>3094</v>
      </c>
      <c r="J335" s="56">
        <f t="shared" si="247"/>
        <v>30.61285500747384</v>
      </c>
      <c r="K335" s="62">
        <v>4870</v>
      </c>
      <c r="L335" s="54">
        <v>68</v>
      </c>
      <c r="M335" s="56">
        <v>10.3</v>
      </c>
      <c r="N335" s="54"/>
      <c r="O335" s="54"/>
      <c r="P335" s="54">
        <v>0</v>
      </c>
      <c r="Q335" s="54">
        <v>0</v>
      </c>
      <c r="R335" s="54">
        <v>0</v>
      </c>
      <c r="S335" s="54">
        <v>0</v>
      </c>
      <c r="T335" s="54">
        <v>0</v>
      </c>
      <c r="U335" s="54">
        <v>0</v>
      </c>
      <c r="V335" s="54">
        <v>0</v>
      </c>
      <c r="W335" s="54">
        <v>0</v>
      </c>
      <c r="X335" s="54">
        <v>0</v>
      </c>
      <c r="Y335" s="54">
        <v>0</v>
      </c>
      <c r="Z335" s="54">
        <v>0</v>
      </c>
      <c r="AA335" s="54">
        <v>0</v>
      </c>
    </row>
    <row r="336" spans="1:27" x14ac:dyDescent="0.25">
      <c r="A336" s="58">
        <v>42156</v>
      </c>
      <c r="B336" s="55" t="s">
        <v>68</v>
      </c>
      <c r="C336" s="58">
        <v>42157</v>
      </c>
      <c r="D336" s="55" t="s">
        <v>60</v>
      </c>
      <c r="E336" s="60">
        <v>24.5</v>
      </c>
      <c r="F336" s="56">
        <v>2.15</v>
      </c>
      <c r="G336" s="56">
        <v>2.35</v>
      </c>
      <c r="H336" s="62">
        <v>3380</v>
      </c>
      <c r="I336" s="62">
        <v>3633</v>
      </c>
      <c r="J336" s="56">
        <f t="shared" si="247"/>
        <v>51.96750783440541</v>
      </c>
      <c r="K336" s="62">
        <v>5060</v>
      </c>
      <c r="L336" s="54">
        <v>70</v>
      </c>
      <c r="M336" s="56">
        <v>14.95</v>
      </c>
      <c r="N336" s="54"/>
      <c r="O336" s="54"/>
      <c r="P336" s="54">
        <v>0</v>
      </c>
      <c r="Q336" s="54">
        <v>0</v>
      </c>
      <c r="R336" s="54">
        <v>0</v>
      </c>
      <c r="S336" s="54">
        <v>0</v>
      </c>
      <c r="T336" s="54">
        <v>0</v>
      </c>
      <c r="U336" s="54">
        <v>0</v>
      </c>
      <c r="V336" s="54">
        <v>0</v>
      </c>
      <c r="W336" s="54">
        <v>0</v>
      </c>
      <c r="X336" s="54">
        <v>0</v>
      </c>
      <c r="Y336" s="54">
        <v>0</v>
      </c>
      <c r="Z336" s="54">
        <v>0</v>
      </c>
      <c r="AA336" s="54">
        <v>0</v>
      </c>
    </row>
    <row r="337" spans="1:27" x14ac:dyDescent="0.25">
      <c r="A337" s="58">
        <v>42157</v>
      </c>
      <c r="B337" s="55" t="s">
        <v>60</v>
      </c>
      <c r="C337" s="58">
        <v>42158</v>
      </c>
      <c r="D337" s="55" t="s">
        <v>47</v>
      </c>
      <c r="E337" s="60">
        <v>23</v>
      </c>
      <c r="F337" s="54">
        <v>2.2999999999999998</v>
      </c>
      <c r="G337" s="54">
        <v>2.2999999999999998</v>
      </c>
      <c r="H337" s="62">
        <v>3196</v>
      </c>
      <c r="I337" s="62">
        <v>3036</v>
      </c>
      <c r="J337" s="56">
        <f t="shared" si="247"/>
        <v>45.159420289855078</v>
      </c>
      <c r="K337" s="62">
        <v>5280</v>
      </c>
      <c r="L337" s="54">
        <v>67</v>
      </c>
      <c r="M337" s="56">
        <v>10.5</v>
      </c>
      <c r="N337" s="54">
        <v>65</v>
      </c>
      <c r="O337" s="54">
        <v>65</v>
      </c>
      <c r="P337" s="54">
        <v>1</v>
      </c>
      <c r="Q337" s="54">
        <v>0</v>
      </c>
      <c r="R337" s="54">
        <v>0</v>
      </c>
      <c r="S337" s="54">
        <v>0</v>
      </c>
      <c r="T337" s="54">
        <v>0</v>
      </c>
      <c r="U337" s="54">
        <v>0</v>
      </c>
      <c r="V337" s="54">
        <v>0</v>
      </c>
      <c r="W337" s="54">
        <f t="shared" ref="W337:W338" si="270">P337/J337</f>
        <v>2.2143774069319638E-2</v>
      </c>
      <c r="X337" s="54">
        <v>0</v>
      </c>
      <c r="Y337" s="54">
        <v>0</v>
      </c>
      <c r="Z337" s="54">
        <v>0</v>
      </c>
      <c r="AA337" s="54">
        <v>0</v>
      </c>
    </row>
    <row r="338" spans="1:27" x14ac:dyDescent="0.25">
      <c r="A338" s="58">
        <v>42158</v>
      </c>
      <c r="B338" s="55" t="s">
        <v>47</v>
      </c>
      <c r="C338" s="58">
        <v>42159</v>
      </c>
      <c r="D338" s="55" t="s">
        <v>51</v>
      </c>
      <c r="E338" s="60">
        <v>24.75</v>
      </c>
      <c r="F338" s="54">
        <v>2.1</v>
      </c>
      <c r="G338" s="54">
        <v>2.0499999999999998</v>
      </c>
      <c r="H338" s="62">
        <v>3183</v>
      </c>
      <c r="I338" s="62">
        <v>2562</v>
      </c>
      <c r="J338" s="56">
        <f t="shared" si="247"/>
        <v>46.091173054587685</v>
      </c>
      <c r="K338" s="62">
        <v>5110</v>
      </c>
      <c r="L338" s="54">
        <v>68</v>
      </c>
      <c r="M338" s="56">
        <v>15.2</v>
      </c>
      <c r="N338" s="54">
        <v>87</v>
      </c>
      <c r="O338" s="54">
        <v>87</v>
      </c>
      <c r="P338" s="54">
        <v>1</v>
      </c>
      <c r="Q338" s="54">
        <v>0</v>
      </c>
      <c r="R338" s="54">
        <v>0</v>
      </c>
      <c r="S338" s="54">
        <v>0</v>
      </c>
      <c r="T338" s="54">
        <v>0</v>
      </c>
      <c r="U338" s="54">
        <v>0</v>
      </c>
      <c r="V338" s="54">
        <v>0</v>
      </c>
      <c r="W338" s="54">
        <f t="shared" si="270"/>
        <v>2.1696128211266364E-2</v>
      </c>
      <c r="X338" s="54">
        <v>0</v>
      </c>
      <c r="Y338" s="54">
        <v>0</v>
      </c>
      <c r="Z338" s="54">
        <v>0</v>
      </c>
      <c r="AA338" s="54">
        <v>0</v>
      </c>
    </row>
    <row r="339" spans="1:27" x14ac:dyDescent="0.25">
      <c r="A339" s="58">
        <v>42159</v>
      </c>
      <c r="B339" s="55" t="s">
        <v>51</v>
      </c>
      <c r="C339" s="58">
        <v>42160</v>
      </c>
      <c r="D339" s="55" t="s">
        <v>56</v>
      </c>
      <c r="E339" s="60">
        <v>23.5</v>
      </c>
      <c r="F339" s="54">
        <v>2.2999999999999998</v>
      </c>
      <c r="G339" s="54">
        <v>2.1</v>
      </c>
      <c r="H339" s="62">
        <v>3285</v>
      </c>
      <c r="I339" s="62">
        <v>2908</v>
      </c>
      <c r="J339" s="56">
        <f t="shared" si="247"/>
        <v>46.883712905452043</v>
      </c>
      <c r="K339" s="62">
        <v>4990</v>
      </c>
      <c r="L339" s="54">
        <v>69</v>
      </c>
      <c r="M339" s="56">
        <v>6.15</v>
      </c>
      <c r="N339" s="54"/>
      <c r="O339" s="54"/>
      <c r="P339" s="54">
        <v>0</v>
      </c>
      <c r="Q339" s="54">
        <v>0</v>
      </c>
      <c r="R339" s="54">
        <v>0</v>
      </c>
      <c r="S339" s="54">
        <v>0</v>
      </c>
      <c r="T339" s="54">
        <v>0</v>
      </c>
      <c r="U339" s="54">
        <v>0</v>
      </c>
      <c r="V339" s="54">
        <v>0</v>
      </c>
      <c r="W339" s="54">
        <v>0</v>
      </c>
      <c r="X339" s="54">
        <v>0</v>
      </c>
      <c r="Y339" s="54">
        <v>0</v>
      </c>
      <c r="Z339" s="54">
        <v>0</v>
      </c>
      <c r="AA339" s="54">
        <v>0</v>
      </c>
    </row>
    <row r="340" spans="1:27" x14ac:dyDescent="0.25">
      <c r="A340" s="58">
        <v>42160</v>
      </c>
      <c r="B340" s="55" t="s">
        <v>56</v>
      </c>
      <c r="C340" s="58">
        <v>42161</v>
      </c>
      <c r="D340" s="55" t="s">
        <v>47</v>
      </c>
      <c r="E340" s="60">
        <v>23.75</v>
      </c>
      <c r="F340" s="54">
        <v>1.7</v>
      </c>
      <c r="G340" s="54">
        <v>1.8</v>
      </c>
      <c r="H340" s="62">
        <v>2295</v>
      </c>
      <c r="I340" s="62">
        <v>2255</v>
      </c>
      <c r="J340" s="56">
        <f t="shared" si="247"/>
        <v>43.379629629629633</v>
      </c>
      <c r="K340" s="62">
        <v>4820</v>
      </c>
      <c r="L340" s="54">
        <v>70</v>
      </c>
      <c r="M340" s="56">
        <v>6.12</v>
      </c>
      <c r="N340" s="54"/>
      <c r="O340" s="54"/>
      <c r="P340" s="54">
        <v>0</v>
      </c>
      <c r="Q340" s="54">
        <v>0</v>
      </c>
      <c r="R340" s="54">
        <v>0</v>
      </c>
      <c r="S340" s="54">
        <v>0</v>
      </c>
      <c r="T340" s="54">
        <v>0</v>
      </c>
      <c r="U340" s="54">
        <v>0</v>
      </c>
      <c r="V340" s="54">
        <v>0</v>
      </c>
      <c r="W340" s="54">
        <v>0</v>
      </c>
      <c r="X340" s="54">
        <v>0</v>
      </c>
      <c r="Y340" s="54">
        <v>0</v>
      </c>
      <c r="Z340" s="54">
        <v>0</v>
      </c>
      <c r="AA340" s="54">
        <v>0</v>
      </c>
    </row>
    <row r="341" spans="1:27" x14ac:dyDescent="0.25">
      <c r="A341" s="58">
        <v>42161</v>
      </c>
      <c r="B341" s="55" t="s">
        <v>47</v>
      </c>
      <c r="C341" s="58">
        <v>42162</v>
      </c>
      <c r="D341" s="55" t="s">
        <v>68</v>
      </c>
      <c r="E341" s="60">
        <v>23.5</v>
      </c>
      <c r="F341" s="54">
        <v>1.6</v>
      </c>
      <c r="G341" s="54">
        <v>1.6</v>
      </c>
      <c r="H341" s="62">
        <v>1974</v>
      </c>
      <c r="I341" s="62">
        <v>343</v>
      </c>
      <c r="J341" s="56">
        <f t="shared" si="247"/>
        <v>24.135416666666668</v>
      </c>
      <c r="K341" s="62">
        <v>4830</v>
      </c>
      <c r="L341" s="54">
        <v>72</v>
      </c>
      <c r="M341" s="56">
        <v>11.15</v>
      </c>
      <c r="N341" s="54"/>
      <c r="O341" s="54"/>
      <c r="P341" s="54">
        <v>0</v>
      </c>
      <c r="Q341" s="54">
        <v>0</v>
      </c>
      <c r="R341" s="54">
        <v>0</v>
      </c>
      <c r="S341" s="54">
        <v>0</v>
      </c>
      <c r="T341" s="54">
        <v>0</v>
      </c>
      <c r="U341" s="54">
        <v>0</v>
      </c>
      <c r="V341" s="54">
        <v>0</v>
      </c>
      <c r="W341" s="54">
        <v>0</v>
      </c>
      <c r="X341" s="54">
        <v>0</v>
      </c>
      <c r="Y341" s="54">
        <v>0</v>
      </c>
      <c r="Z341" s="54">
        <v>0</v>
      </c>
      <c r="AA341" s="54">
        <v>0</v>
      </c>
    </row>
    <row r="342" spans="1:27" x14ac:dyDescent="0.25">
      <c r="A342" s="58">
        <v>42162</v>
      </c>
      <c r="B342" s="55" t="s">
        <v>68</v>
      </c>
      <c r="C342" s="58">
        <v>42163</v>
      </c>
      <c r="D342" s="55" t="s">
        <v>31</v>
      </c>
      <c r="E342" s="60">
        <v>25</v>
      </c>
      <c r="F342" s="54">
        <v>1.7</v>
      </c>
      <c r="G342" s="56">
        <v>2</v>
      </c>
      <c r="H342" s="62">
        <v>2128</v>
      </c>
      <c r="I342" s="62">
        <v>2829</v>
      </c>
      <c r="J342" s="56">
        <f t="shared" si="247"/>
        <v>44.437745098039223</v>
      </c>
      <c r="K342" s="62">
        <v>4770</v>
      </c>
      <c r="L342" s="54">
        <v>76</v>
      </c>
      <c r="M342" s="56">
        <v>11.68</v>
      </c>
      <c r="N342" s="54"/>
      <c r="O342" s="54"/>
      <c r="P342" s="54">
        <v>0</v>
      </c>
      <c r="Q342" s="54">
        <v>0</v>
      </c>
      <c r="R342" s="54">
        <v>0</v>
      </c>
      <c r="S342" s="54">
        <v>0</v>
      </c>
      <c r="T342" s="54">
        <v>0</v>
      </c>
      <c r="U342" s="54">
        <v>0</v>
      </c>
      <c r="V342" s="54">
        <v>0</v>
      </c>
      <c r="W342" s="54">
        <v>0</v>
      </c>
      <c r="X342" s="54">
        <v>0</v>
      </c>
      <c r="Y342" s="54">
        <v>0</v>
      </c>
      <c r="Z342" s="54">
        <v>0</v>
      </c>
      <c r="AA342" s="54">
        <v>0</v>
      </c>
    </row>
    <row r="343" spans="1:27" x14ac:dyDescent="0.25">
      <c r="A343" s="58"/>
      <c r="B343" s="55"/>
      <c r="C343" s="58"/>
      <c r="D343" s="55"/>
      <c r="E343" s="60"/>
      <c r="F343" s="54"/>
      <c r="G343" s="54"/>
      <c r="H343" s="62"/>
      <c r="I343" s="62"/>
      <c r="J343" s="56"/>
      <c r="K343" s="62"/>
      <c r="L343" s="54"/>
      <c r="M343" s="56"/>
      <c r="N343" s="54"/>
      <c r="O343" s="54"/>
      <c r="P343" s="54"/>
      <c r="Q343" s="54"/>
      <c r="R343" s="54"/>
      <c r="S343" s="54"/>
      <c r="T343" s="54"/>
      <c r="U343" s="54"/>
      <c r="V343" s="54"/>
      <c r="W343" s="54"/>
      <c r="X343" s="54"/>
      <c r="Y343" s="54"/>
      <c r="Z343" s="54"/>
      <c r="AA343" s="54"/>
    </row>
    <row r="344" spans="1:27" x14ac:dyDescent="0.25">
      <c r="A344" s="58"/>
      <c r="B344" s="55"/>
      <c r="C344" s="58"/>
      <c r="D344" s="55"/>
      <c r="E344" s="60"/>
      <c r="F344" s="54"/>
      <c r="G344" s="54"/>
      <c r="H344" s="62"/>
      <c r="I344" s="62"/>
      <c r="J344" s="56"/>
      <c r="K344" s="62"/>
      <c r="L344" s="54"/>
      <c r="M344" s="56"/>
      <c r="N344" s="54"/>
      <c r="O344" s="54"/>
      <c r="P344" s="54"/>
      <c r="Q344" s="54"/>
      <c r="R344" s="54"/>
      <c r="S344" s="54"/>
      <c r="T344" s="54"/>
      <c r="U344" s="54"/>
      <c r="V344" s="54"/>
      <c r="W344" s="54"/>
      <c r="X344" s="54"/>
      <c r="Y344" s="54"/>
      <c r="Z344" s="54"/>
      <c r="AA344" s="54"/>
    </row>
    <row r="345" spans="1:27" x14ac:dyDescent="0.25">
      <c r="A345" s="58"/>
      <c r="B345" s="55"/>
      <c r="C345" s="58"/>
      <c r="D345" s="55"/>
      <c r="E345" s="60"/>
      <c r="F345" s="54"/>
      <c r="G345" s="54"/>
      <c r="H345" s="62"/>
      <c r="I345" s="62"/>
      <c r="J345" s="56"/>
      <c r="K345" s="62"/>
      <c r="L345" s="54"/>
      <c r="M345" s="56"/>
      <c r="N345" s="54"/>
      <c r="O345" s="54"/>
      <c r="P345" s="54"/>
      <c r="Q345" s="54"/>
      <c r="R345" s="54"/>
      <c r="S345" s="54"/>
      <c r="T345" s="54"/>
      <c r="U345" s="54"/>
      <c r="V345" s="54"/>
      <c r="W345" s="54"/>
      <c r="X345" s="54"/>
      <c r="Y345" s="54"/>
      <c r="Z345" s="54"/>
      <c r="AA345" s="54"/>
    </row>
    <row r="346" spans="1:27" x14ac:dyDescent="0.25">
      <c r="A346" s="58"/>
      <c r="B346" s="55"/>
      <c r="C346" s="58"/>
      <c r="D346" s="55"/>
      <c r="E346" s="60"/>
      <c r="F346" s="54"/>
      <c r="G346" s="54"/>
      <c r="H346" s="62"/>
      <c r="I346" s="62"/>
      <c r="J346" s="56"/>
      <c r="K346" s="62"/>
      <c r="L346" s="54"/>
      <c r="M346" s="56"/>
      <c r="N346" s="54"/>
      <c r="O346" s="54"/>
      <c r="P346" s="54"/>
      <c r="Q346" s="54"/>
      <c r="R346" s="54"/>
      <c r="S346" s="54"/>
      <c r="T346" s="54"/>
      <c r="U346" s="54"/>
      <c r="V346" s="54"/>
      <c r="W346" s="54"/>
      <c r="X346" s="54"/>
      <c r="Y346" s="54"/>
      <c r="Z346" s="54"/>
      <c r="AA346" s="54"/>
    </row>
    <row r="347" spans="1:27" x14ac:dyDescent="0.25">
      <c r="A347" s="58"/>
      <c r="B347" s="55"/>
      <c r="C347" s="58"/>
      <c r="D347" s="55"/>
      <c r="E347" s="60"/>
      <c r="F347" s="54"/>
      <c r="G347" s="54"/>
      <c r="H347" s="62"/>
      <c r="I347" s="62"/>
      <c r="J347" s="56"/>
      <c r="K347" s="62"/>
      <c r="L347" s="54"/>
      <c r="M347" s="56"/>
      <c r="N347" s="54"/>
      <c r="O347" s="54"/>
      <c r="P347" s="54"/>
      <c r="Q347" s="54"/>
      <c r="R347" s="54"/>
      <c r="S347" s="54"/>
      <c r="T347" s="54"/>
      <c r="U347" s="54"/>
      <c r="V347" s="54"/>
      <c r="W347" s="54"/>
      <c r="X347" s="54"/>
      <c r="Y347" s="54"/>
      <c r="Z347" s="54"/>
      <c r="AA347" s="54"/>
    </row>
    <row r="348" spans="1:27" x14ac:dyDescent="0.25">
      <c r="A348" s="58"/>
      <c r="B348" s="55"/>
      <c r="C348" s="58"/>
      <c r="D348" s="55"/>
      <c r="E348" s="60"/>
      <c r="F348" s="54"/>
      <c r="G348" s="54"/>
      <c r="H348" s="62"/>
      <c r="I348" s="62"/>
      <c r="J348" s="56"/>
      <c r="K348" s="62"/>
      <c r="L348" s="54"/>
      <c r="M348" s="56"/>
      <c r="N348" s="54"/>
      <c r="O348" s="54"/>
      <c r="P348" s="54"/>
      <c r="Q348" s="54"/>
      <c r="R348" s="54"/>
      <c r="S348" s="54"/>
      <c r="T348" s="54"/>
      <c r="U348" s="54"/>
      <c r="V348" s="54"/>
      <c r="W348" s="54"/>
      <c r="X348" s="54"/>
      <c r="Y348" s="54"/>
      <c r="Z348" s="54"/>
      <c r="AA348" s="54"/>
    </row>
    <row r="349" spans="1:27" x14ac:dyDescent="0.25">
      <c r="A349" s="58"/>
      <c r="B349" s="55"/>
      <c r="C349" s="58"/>
      <c r="D349" s="55"/>
      <c r="E349" s="60"/>
      <c r="F349" s="54"/>
      <c r="G349" s="54"/>
      <c r="H349" s="62"/>
      <c r="I349" s="62"/>
      <c r="J349" s="56"/>
      <c r="K349" s="62"/>
      <c r="L349" s="54"/>
      <c r="M349" s="56"/>
      <c r="N349" s="54"/>
      <c r="O349" s="54"/>
      <c r="P349" s="54"/>
      <c r="Q349" s="54"/>
      <c r="R349" s="54"/>
      <c r="S349" s="54"/>
      <c r="T349" s="54"/>
      <c r="U349" s="54"/>
      <c r="V349" s="54"/>
      <c r="W349" s="54"/>
      <c r="X349" s="54"/>
      <c r="Y349" s="54"/>
      <c r="Z349" s="54"/>
      <c r="AA349" s="54"/>
    </row>
    <row r="350" spans="1:27" x14ac:dyDescent="0.25">
      <c r="A350" s="58"/>
      <c r="B350" s="55"/>
      <c r="C350" s="58"/>
      <c r="D350" s="55"/>
      <c r="E350" s="60"/>
      <c r="F350" s="54"/>
      <c r="G350" s="54"/>
      <c r="H350" s="62"/>
      <c r="I350" s="62"/>
      <c r="J350" s="56"/>
      <c r="K350" s="62"/>
      <c r="L350" s="54"/>
      <c r="M350" s="56"/>
      <c r="N350" s="54"/>
      <c r="O350" s="54"/>
      <c r="P350" s="54"/>
      <c r="Q350" s="54"/>
      <c r="R350" s="54"/>
      <c r="S350" s="54"/>
      <c r="T350" s="54"/>
      <c r="U350" s="54"/>
      <c r="V350" s="54"/>
      <c r="W350" s="54"/>
      <c r="X350" s="54"/>
      <c r="Y350" s="54"/>
      <c r="Z350" s="54"/>
      <c r="AA350" s="54"/>
    </row>
    <row r="351" spans="1:27" x14ac:dyDescent="0.25">
      <c r="A351" s="58"/>
      <c r="B351" s="55"/>
      <c r="C351" s="58"/>
      <c r="D351" s="55"/>
      <c r="E351" s="60"/>
      <c r="F351" s="54"/>
      <c r="G351" s="54"/>
      <c r="H351" s="62"/>
      <c r="I351" s="62"/>
      <c r="J351" s="56"/>
      <c r="K351" s="62"/>
      <c r="L351" s="54"/>
      <c r="M351" s="56"/>
      <c r="N351" s="54"/>
      <c r="O351" s="54"/>
      <c r="P351" s="54"/>
      <c r="Q351" s="54"/>
      <c r="R351" s="54"/>
      <c r="S351" s="54"/>
      <c r="T351" s="54"/>
      <c r="U351" s="54"/>
      <c r="V351" s="54"/>
      <c r="W351" s="54"/>
      <c r="X351" s="54"/>
      <c r="Y351" s="54"/>
      <c r="Z351" s="54"/>
      <c r="AA351" s="54"/>
    </row>
    <row r="352" spans="1:27" x14ac:dyDescent="0.25">
      <c r="A352" s="58"/>
      <c r="B352" s="55"/>
      <c r="C352" s="58"/>
      <c r="D352" s="55"/>
      <c r="E352" s="60"/>
      <c r="F352" s="54"/>
      <c r="G352" s="54"/>
      <c r="H352" s="62"/>
      <c r="I352" s="62"/>
      <c r="J352" s="56"/>
      <c r="K352" s="62"/>
      <c r="L352" s="54"/>
      <c r="M352" s="56"/>
      <c r="N352" s="54"/>
      <c r="O352" s="54"/>
      <c r="P352" s="54"/>
      <c r="Q352" s="54"/>
      <c r="R352" s="54"/>
      <c r="S352" s="54"/>
      <c r="T352" s="54"/>
      <c r="U352" s="54"/>
      <c r="V352" s="54"/>
      <c r="W352" s="54"/>
      <c r="X352" s="54"/>
      <c r="Y352" s="54"/>
      <c r="Z352" s="54"/>
      <c r="AA352" s="54"/>
    </row>
    <row r="353" spans="1:27" x14ac:dyDescent="0.25">
      <c r="A353" s="58"/>
      <c r="B353" s="55"/>
      <c r="C353" s="58"/>
      <c r="D353" s="55"/>
      <c r="E353" s="60"/>
      <c r="F353" s="54"/>
      <c r="G353" s="54"/>
      <c r="H353" s="62"/>
      <c r="I353" s="62"/>
      <c r="J353" s="56"/>
      <c r="K353" s="62"/>
      <c r="L353" s="54"/>
      <c r="M353" s="56"/>
      <c r="N353" s="54"/>
      <c r="O353" s="54"/>
      <c r="P353" s="54"/>
      <c r="Q353" s="54"/>
      <c r="R353" s="54"/>
      <c r="S353" s="54"/>
      <c r="T353" s="54"/>
      <c r="U353" s="54"/>
      <c r="V353" s="54"/>
      <c r="W353" s="54"/>
      <c r="X353" s="54"/>
      <c r="Y353" s="54"/>
      <c r="Z353" s="54"/>
      <c r="AA353" s="54"/>
    </row>
    <row r="354" spans="1:27" x14ac:dyDescent="0.25">
      <c r="A354" s="58"/>
      <c r="B354" s="55"/>
      <c r="C354" s="58"/>
      <c r="D354" s="55"/>
      <c r="E354" s="60"/>
      <c r="F354" s="54"/>
      <c r="G354" s="54"/>
      <c r="H354" s="62"/>
      <c r="I354" s="62"/>
      <c r="J354" s="56"/>
      <c r="K354" s="62"/>
      <c r="L354" s="54"/>
      <c r="M354" s="56"/>
      <c r="N354" s="54"/>
      <c r="O354" s="54"/>
      <c r="P354" s="54"/>
      <c r="Q354" s="54"/>
      <c r="R354" s="54"/>
      <c r="S354" s="54"/>
      <c r="T354" s="54"/>
      <c r="U354" s="54"/>
      <c r="V354" s="54"/>
      <c r="W354" s="54"/>
      <c r="X354" s="54"/>
      <c r="Y354" s="54"/>
      <c r="Z354" s="54"/>
      <c r="AA354" s="54"/>
    </row>
    <row r="355" spans="1:27" x14ac:dyDescent="0.25">
      <c r="A355" s="58"/>
      <c r="B355" s="55"/>
      <c r="C355" s="58"/>
      <c r="D355" s="55"/>
      <c r="E355" s="60"/>
      <c r="F355" s="54"/>
      <c r="G355" s="54"/>
      <c r="H355" s="62"/>
      <c r="I355" s="62"/>
      <c r="J355" s="56"/>
      <c r="K355" s="62"/>
      <c r="L355" s="54"/>
      <c r="M355" s="56"/>
      <c r="N355" s="54"/>
      <c r="O355" s="54"/>
      <c r="P355" s="54"/>
      <c r="Q355" s="54"/>
      <c r="R355" s="54"/>
      <c r="S355" s="54"/>
      <c r="T355" s="54"/>
      <c r="U355" s="54"/>
      <c r="V355" s="54"/>
      <c r="W355" s="54"/>
      <c r="X355" s="54"/>
      <c r="Y355" s="54"/>
      <c r="Z355" s="54"/>
      <c r="AA355" s="54"/>
    </row>
    <row r="356" spans="1:27" x14ac:dyDescent="0.25">
      <c r="A356" s="58"/>
      <c r="B356" s="55"/>
      <c r="C356" s="58"/>
      <c r="D356" s="55"/>
      <c r="E356" s="60"/>
      <c r="F356" s="54"/>
      <c r="G356" s="54"/>
      <c r="H356" s="62"/>
      <c r="I356" s="62"/>
      <c r="J356" s="56"/>
      <c r="K356" s="62"/>
      <c r="L356" s="54"/>
      <c r="M356" s="56"/>
      <c r="N356" s="54"/>
      <c r="O356" s="54"/>
      <c r="P356" s="54"/>
      <c r="Q356" s="54"/>
      <c r="R356" s="54"/>
      <c r="S356" s="54"/>
      <c r="T356" s="54"/>
      <c r="U356" s="54"/>
      <c r="V356" s="54"/>
      <c r="W356" s="54"/>
      <c r="X356" s="54"/>
      <c r="Y356" s="54"/>
      <c r="Z356" s="54"/>
      <c r="AA356" s="54"/>
    </row>
    <row r="357" spans="1:27" x14ac:dyDescent="0.25">
      <c r="A357" s="58"/>
      <c r="B357" s="55"/>
      <c r="C357" s="58"/>
      <c r="D357" s="55"/>
      <c r="E357" s="60"/>
      <c r="F357" s="54"/>
      <c r="G357" s="54"/>
      <c r="H357" s="62"/>
      <c r="I357" s="62"/>
      <c r="J357" s="56"/>
      <c r="K357" s="62"/>
      <c r="L357" s="54"/>
      <c r="M357" s="56"/>
      <c r="N357" s="54"/>
      <c r="O357" s="54"/>
      <c r="P357" s="54"/>
      <c r="Q357" s="54"/>
      <c r="R357" s="54"/>
      <c r="S357" s="54"/>
      <c r="T357" s="54"/>
      <c r="U357" s="54"/>
      <c r="V357" s="54"/>
      <c r="W357" s="54"/>
      <c r="X357" s="54"/>
      <c r="Y357" s="54"/>
      <c r="Z357" s="54"/>
      <c r="AA357" s="54"/>
    </row>
    <row r="358" spans="1:27" x14ac:dyDescent="0.25">
      <c r="A358" s="58"/>
      <c r="B358" s="55"/>
      <c r="C358" s="58"/>
      <c r="D358" s="55"/>
      <c r="E358" s="60"/>
      <c r="F358" s="54"/>
      <c r="G358" s="54"/>
      <c r="H358" s="62"/>
      <c r="I358" s="62"/>
      <c r="J358" s="56"/>
      <c r="K358" s="62"/>
      <c r="L358" s="54"/>
      <c r="M358" s="56"/>
      <c r="N358" s="54"/>
      <c r="O358" s="54"/>
      <c r="P358" s="54"/>
      <c r="Q358" s="54"/>
      <c r="R358" s="54"/>
      <c r="S358" s="54"/>
      <c r="T358" s="54"/>
      <c r="U358" s="54"/>
      <c r="V358" s="54"/>
      <c r="W358" s="54"/>
      <c r="X358" s="54"/>
      <c r="Y358" s="54"/>
      <c r="Z358" s="54"/>
      <c r="AA358" s="54"/>
    </row>
    <row r="359" spans="1:27" x14ac:dyDescent="0.25">
      <c r="A359" s="58"/>
      <c r="B359" s="55"/>
      <c r="C359" s="58"/>
      <c r="D359" s="55"/>
      <c r="E359" s="60"/>
      <c r="F359" s="54"/>
      <c r="G359" s="54"/>
      <c r="H359" s="62"/>
      <c r="I359" s="62"/>
      <c r="J359" s="56"/>
      <c r="K359" s="62"/>
      <c r="L359" s="54"/>
      <c r="M359" s="56"/>
      <c r="N359" s="54"/>
      <c r="O359" s="54"/>
      <c r="P359" s="54"/>
      <c r="Q359" s="54"/>
      <c r="R359" s="54"/>
      <c r="S359" s="54"/>
      <c r="T359" s="54"/>
      <c r="U359" s="54"/>
      <c r="V359" s="54"/>
      <c r="W359" s="54"/>
      <c r="X359" s="54"/>
      <c r="Y359" s="54"/>
      <c r="Z359" s="54"/>
      <c r="AA359" s="54"/>
    </row>
    <row r="360" spans="1:27" x14ac:dyDescent="0.25">
      <c r="A360" s="58"/>
      <c r="B360" s="55"/>
      <c r="C360" s="58"/>
      <c r="D360" s="55"/>
      <c r="E360" s="60"/>
      <c r="F360" s="54"/>
      <c r="G360" s="54"/>
      <c r="H360" s="62"/>
      <c r="I360" s="62"/>
      <c r="J360" s="56"/>
      <c r="K360" s="62"/>
      <c r="L360" s="54"/>
      <c r="M360" s="56"/>
      <c r="N360" s="54"/>
      <c r="O360" s="54"/>
      <c r="P360" s="54"/>
      <c r="Q360" s="54"/>
      <c r="R360" s="54"/>
      <c r="S360" s="54"/>
      <c r="T360" s="54"/>
      <c r="U360" s="54"/>
      <c r="V360" s="54"/>
      <c r="W360" s="54"/>
      <c r="X360" s="54"/>
      <c r="Y360" s="54"/>
      <c r="Z360" s="54"/>
      <c r="AA360" s="54"/>
    </row>
    <row r="361" spans="1:27" x14ac:dyDescent="0.25">
      <c r="A361" s="58"/>
      <c r="B361" s="55"/>
      <c r="C361" s="58"/>
      <c r="D361" s="55"/>
      <c r="E361" s="60"/>
      <c r="F361" s="54"/>
      <c r="G361" s="54"/>
      <c r="H361" s="62"/>
      <c r="I361" s="62"/>
      <c r="J361" s="56"/>
      <c r="K361" s="62"/>
      <c r="L361" s="54"/>
      <c r="M361" s="56"/>
      <c r="N361" s="54"/>
      <c r="O361" s="54"/>
      <c r="P361" s="54"/>
      <c r="Q361" s="54"/>
      <c r="R361" s="54"/>
      <c r="S361" s="54"/>
      <c r="T361" s="54"/>
      <c r="U361" s="54"/>
      <c r="V361" s="54"/>
      <c r="W361" s="54"/>
      <c r="X361" s="54"/>
      <c r="Y361" s="54"/>
      <c r="Z361" s="54"/>
      <c r="AA361" s="54"/>
    </row>
    <row r="362" spans="1:27" x14ac:dyDescent="0.25">
      <c r="A362" s="58"/>
      <c r="B362" s="55"/>
      <c r="C362" s="58"/>
      <c r="D362" s="55"/>
      <c r="E362" s="60"/>
      <c r="F362" s="54"/>
      <c r="G362" s="54"/>
      <c r="H362" s="62"/>
      <c r="I362" s="62"/>
      <c r="J362" s="56"/>
      <c r="K362" s="62"/>
      <c r="L362" s="54"/>
      <c r="M362" s="56"/>
      <c r="N362" s="54"/>
      <c r="O362" s="54"/>
      <c r="P362" s="54"/>
      <c r="Q362" s="54"/>
      <c r="R362" s="54"/>
      <c r="S362" s="54"/>
      <c r="T362" s="54"/>
      <c r="U362" s="54"/>
      <c r="V362" s="54"/>
      <c r="W362" s="54"/>
      <c r="X362" s="54"/>
      <c r="Y362" s="54"/>
      <c r="Z362" s="54"/>
      <c r="AA362" s="54"/>
    </row>
    <row r="363" spans="1:27" x14ac:dyDescent="0.25">
      <c r="A363" s="58"/>
      <c r="B363" s="55"/>
      <c r="C363" s="58"/>
      <c r="D363" s="55"/>
      <c r="E363" s="60"/>
      <c r="F363" s="54"/>
      <c r="G363" s="54"/>
      <c r="H363" s="62"/>
      <c r="I363" s="62"/>
      <c r="J363" s="56"/>
      <c r="K363" s="62"/>
      <c r="L363" s="54"/>
      <c r="M363" s="56"/>
      <c r="N363" s="54"/>
      <c r="O363" s="54"/>
      <c r="P363" s="54"/>
      <c r="Q363" s="54"/>
      <c r="R363" s="54"/>
      <c r="S363" s="54"/>
      <c r="T363" s="54"/>
      <c r="U363" s="54"/>
      <c r="V363" s="54"/>
      <c r="W363" s="54"/>
      <c r="X363" s="54"/>
      <c r="Y363" s="54"/>
      <c r="Z363" s="54"/>
      <c r="AA363" s="54"/>
    </row>
    <row r="364" spans="1:27" x14ac:dyDescent="0.25">
      <c r="A364" s="58"/>
      <c r="B364" s="55"/>
      <c r="C364" s="58"/>
      <c r="D364" s="55"/>
      <c r="E364" s="60"/>
      <c r="F364" s="54"/>
      <c r="G364" s="54"/>
      <c r="H364" s="62"/>
      <c r="I364" s="62"/>
      <c r="J364" s="56"/>
      <c r="K364" s="62"/>
      <c r="L364" s="54"/>
      <c r="M364" s="56"/>
      <c r="N364" s="54"/>
      <c r="O364" s="54"/>
      <c r="P364" s="54"/>
      <c r="Q364" s="54"/>
      <c r="R364" s="54"/>
      <c r="S364" s="54"/>
      <c r="T364" s="54"/>
      <c r="U364" s="54"/>
      <c r="V364" s="54"/>
      <c r="W364" s="54"/>
      <c r="X364" s="54"/>
      <c r="Y364" s="54"/>
      <c r="Z364" s="54"/>
      <c r="AA364" s="54"/>
    </row>
    <row r="365" spans="1:27" x14ac:dyDescent="0.25">
      <c r="A365" s="58"/>
      <c r="B365" s="55"/>
      <c r="C365" s="58"/>
      <c r="D365" s="55"/>
      <c r="E365" s="60"/>
      <c r="F365" s="54"/>
      <c r="G365" s="54"/>
      <c r="H365" s="62"/>
      <c r="I365" s="62"/>
      <c r="J365" s="56"/>
      <c r="K365" s="62"/>
      <c r="L365" s="54"/>
      <c r="M365" s="56"/>
      <c r="N365" s="54"/>
      <c r="O365" s="54"/>
      <c r="P365" s="54"/>
      <c r="Q365" s="54"/>
      <c r="R365" s="54"/>
      <c r="S365" s="54"/>
      <c r="T365" s="54"/>
      <c r="U365" s="54"/>
      <c r="V365" s="54"/>
      <c r="W365" s="54"/>
      <c r="X365" s="54"/>
      <c r="Y365" s="54"/>
      <c r="Z365" s="54"/>
      <c r="AA365" s="54"/>
    </row>
    <row r="366" spans="1:27" x14ac:dyDescent="0.25">
      <c r="A366" s="58"/>
      <c r="B366" s="55"/>
      <c r="C366" s="58"/>
      <c r="D366" s="55"/>
      <c r="E366" s="60"/>
      <c r="F366" s="54"/>
      <c r="G366" s="54"/>
      <c r="H366" s="62"/>
      <c r="I366" s="62"/>
      <c r="J366" s="56"/>
      <c r="K366" s="62"/>
      <c r="L366" s="54"/>
      <c r="M366" s="56"/>
      <c r="N366" s="54"/>
      <c r="O366" s="54"/>
      <c r="P366" s="54"/>
      <c r="Q366" s="54"/>
      <c r="R366" s="54"/>
      <c r="S366" s="54"/>
      <c r="T366" s="54"/>
      <c r="U366" s="54"/>
      <c r="V366" s="54"/>
      <c r="W366" s="54"/>
      <c r="X366" s="54"/>
      <c r="Y366" s="54"/>
      <c r="Z366" s="54"/>
      <c r="AA366" s="54"/>
    </row>
    <row r="367" spans="1:27" x14ac:dyDescent="0.25">
      <c r="A367" s="58"/>
      <c r="B367" s="55"/>
      <c r="C367" s="58"/>
      <c r="D367" s="55"/>
      <c r="E367" s="60"/>
      <c r="F367" s="54"/>
      <c r="G367" s="54"/>
      <c r="H367" s="62"/>
      <c r="I367" s="62"/>
      <c r="J367" s="56"/>
      <c r="K367" s="62"/>
      <c r="L367" s="54"/>
      <c r="M367" s="56"/>
      <c r="N367" s="54"/>
      <c r="O367" s="54"/>
      <c r="P367" s="54"/>
      <c r="Q367" s="54"/>
      <c r="R367" s="54"/>
      <c r="S367" s="54"/>
      <c r="T367" s="54"/>
      <c r="U367" s="54"/>
      <c r="V367" s="54"/>
      <c r="W367" s="54"/>
      <c r="X367" s="54"/>
      <c r="Y367" s="54"/>
      <c r="Z367" s="54"/>
      <c r="AA367" s="54"/>
    </row>
    <row r="368" spans="1:27" x14ac:dyDescent="0.25">
      <c r="A368" s="58"/>
      <c r="B368" s="55"/>
      <c r="C368" s="58"/>
      <c r="D368" s="55"/>
      <c r="E368" s="60"/>
      <c r="F368" s="54"/>
      <c r="G368" s="54"/>
      <c r="H368" s="62"/>
      <c r="I368" s="62"/>
      <c r="J368" s="56"/>
      <c r="K368" s="62"/>
      <c r="L368" s="54"/>
      <c r="M368" s="56"/>
      <c r="N368" s="54"/>
      <c r="O368" s="54"/>
      <c r="P368" s="54"/>
      <c r="Q368" s="54"/>
      <c r="R368" s="54"/>
      <c r="S368" s="54"/>
      <c r="T368" s="54"/>
      <c r="U368" s="54"/>
      <c r="V368" s="54"/>
      <c r="W368" s="54"/>
      <c r="X368" s="54"/>
      <c r="Y368" s="54"/>
      <c r="Z368" s="54"/>
      <c r="AA368" s="54"/>
    </row>
    <row r="369" spans="1:27" x14ac:dyDescent="0.25">
      <c r="A369" s="58"/>
      <c r="B369" s="55"/>
      <c r="C369" s="58"/>
      <c r="D369" s="55"/>
      <c r="E369" s="60"/>
      <c r="F369" s="54"/>
      <c r="G369" s="54"/>
      <c r="H369" s="62"/>
      <c r="I369" s="62"/>
      <c r="J369" s="56"/>
      <c r="K369" s="62"/>
      <c r="L369" s="54"/>
      <c r="M369" s="56"/>
      <c r="N369" s="54"/>
      <c r="O369" s="54"/>
      <c r="P369" s="54"/>
      <c r="Q369" s="54"/>
      <c r="R369" s="54"/>
      <c r="S369" s="54"/>
      <c r="T369" s="54"/>
      <c r="U369" s="54"/>
      <c r="V369" s="54"/>
      <c r="W369" s="54"/>
      <c r="X369" s="54"/>
      <c r="Y369" s="54"/>
      <c r="Z369" s="54"/>
      <c r="AA369" s="54"/>
    </row>
    <row r="370" spans="1:27" x14ac:dyDescent="0.25">
      <c r="A370" s="58"/>
      <c r="B370" s="55"/>
      <c r="C370" s="58"/>
      <c r="D370" s="55"/>
      <c r="E370" s="60"/>
      <c r="F370" s="54"/>
      <c r="G370" s="54"/>
      <c r="H370" s="62"/>
      <c r="I370" s="62"/>
      <c r="J370" s="56"/>
      <c r="K370" s="62"/>
      <c r="L370" s="54"/>
      <c r="M370" s="56"/>
      <c r="N370" s="54"/>
      <c r="O370" s="54"/>
      <c r="P370" s="54"/>
      <c r="Q370" s="54"/>
      <c r="R370" s="54"/>
      <c r="S370" s="54"/>
      <c r="T370" s="54"/>
      <c r="U370" s="54"/>
      <c r="V370" s="54"/>
      <c r="W370" s="54"/>
      <c r="X370" s="54"/>
      <c r="Y370" s="54"/>
      <c r="Z370" s="54"/>
      <c r="AA370" s="54"/>
    </row>
    <row r="371" spans="1:27" x14ac:dyDescent="0.25">
      <c r="A371" s="59"/>
      <c r="B371" s="55"/>
      <c r="C371" s="58"/>
      <c r="D371" s="55"/>
      <c r="E371" s="60"/>
      <c r="F371" s="54"/>
      <c r="G371" s="54"/>
      <c r="H371" s="62"/>
      <c r="I371" s="62"/>
      <c r="J371" s="56"/>
      <c r="K371" s="62"/>
      <c r="L371" s="54"/>
      <c r="M371" s="56"/>
      <c r="N371" s="54"/>
      <c r="O371" s="54"/>
      <c r="P371" s="54"/>
      <c r="Q371" s="54"/>
      <c r="R371" s="54"/>
      <c r="S371" s="54"/>
      <c r="T371" s="54"/>
      <c r="U371" s="54"/>
      <c r="V371" s="54"/>
      <c r="W371" s="54"/>
      <c r="X371" s="54"/>
      <c r="Y371" s="54"/>
      <c r="Z371" s="54"/>
      <c r="AA371" s="54"/>
    </row>
    <row r="372" spans="1:27" x14ac:dyDescent="0.25">
      <c r="A372" s="59"/>
      <c r="B372" s="55"/>
      <c r="C372" s="58"/>
      <c r="D372" s="55"/>
      <c r="E372" s="60"/>
      <c r="F372" s="54"/>
      <c r="G372" s="54"/>
      <c r="H372" s="62"/>
      <c r="I372" s="62"/>
      <c r="J372" s="56"/>
      <c r="K372" s="62"/>
      <c r="L372" s="54"/>
      <c r="M372" s="56"/>
      <c r="N372" s="54"/>
      <c r="O372" s="54"/>
      <c r="P372" s="54"/>
      <c r="Q372" s="54"/>
      <c r="R372" s="54"/>
      <c r="S372" s="54"/>
      <c r="T372" s="54"/>
      <c r="U372" s="54"/>
      <c r="V372" s="54"/>
      <c r="W372" s="54"/>
      <c r="X372" s="54"/>
      <c r="Y372" s="54"/>
      <c r="Z372" s="54"/>
      <c r="AA372" s="54"/>
    </row>
    <row r="373" spans="1:27" x14ac:dyDescent="0.25">
      <c r="A373" s="59"/>
      <c r="B373" s="55"/>
      <c r="C373" s="58"/>
      <c r="D373" s="55"/>
      <c r="E373" s="60"/>
      <c r="F373" s="54"/>
      <c r="G373" s="54"/>
      <c r="H373" s="62"/>
      <c r="I373" s="62"/>
      <c r="J373" s="56"/>
      <c r="K373" s="62"/>
      <c r="L373" s="54"/>
      <c r="M373" s="56"/>
      <c r="N373" s="54"/>
      <c r="O373" s="54"/>
      <c r="P373" s="54"/>
      <c r="Q373" s="54"/>
      <c r="R373" s="54"/>
      <c r="S373" s="54"/>
      <c r="T373" s="54"/>
      <c r="U373" s="54"/>
      <c r="V373" s="54"/>
      <c r="W373" s="54"/>
      <c r="X373" s="54"/>
      <c r="Y373" s="54"/>
      <c r="Z373" s="54"/>
      <c r="AA373" s="54"/>
    </row>
    <row r="374" spans="1:27" x14ac:dyDescent="0.25">
      <c r="A374" s="59"/>
      <c r="B374" s="55"/>
      <c r="C374" s="58"/>
      <c r="D374" s="55"/>
      <c r="E374" s="60"/>
      <c r="F374" s="54"/>
      <c r="G374" s="54"/>
      <c r="H374" s="62"/>
      <c r="I374" s="62"/>
      <c r="J374" s="56"/>
      <c r="K374" s="62"/>
      <c r="L374" s="54"/>
      <c r="M374" s="56"/>
      <c r="N374" s="54"/>
      <c r="O374" s="54"/>
      <c r="P374" s="54"/>
      <c r="Q374" s="54"/>
      <c r="R374" s="54"/>
      <c r="S374" s="54"/>
      <c r="T374" s="54"/>
      <c r="U374" s="54"/>
      <c r="V374" s="54"/>
      <c r="W374" s="54"/>
      <c r="X374" s="54"/>
      <c r="Y374" s="54"/>
      <c r="Z374" s="54"/>
      <c r="AA374" s="54"/>
    </row>
    <row r="375" spans="1:27" x14ac:dyDescent="0.25">
      <c r="A375" s="59"/>
      <c r="B375" s="55"/>
      <c r="C375" s="58"/>
      <c r="D375" s="55"/>
      <c r="E375" s="60"/>
      <c r="F375" s="54"/>
      <c r="G375" s="54"/>
      <c r="H375" s="62"/>
      <c r="I375" s="62"/>
      <c r="J375" s="56"/>
      <c r="K375" s="62"/>
      <c r="L375" s="54"/>
      <c r="M375" s="56"/>
      <c r="N375" s="54"/>
      <c r="O375" s="54"/>
      <c r="P375" s="54"/>
      <c r="Q375" s="54"/>
      <c r="R375" s="54"/>
      <c r="S375" s="54"/>
      <c r="T375" s="54"/>
      <c r="U375" s="54"/>
      <c r="V375" s="54"/>
      <c r="W375" s="54"/>
      <c r="X375" s="54"/>
      <c r="Y375" s="54"/>
      <c r="Z375" s="54"/>
      <c r="AA375" s="54"/>
    </row>
    <row r="376" spans="1:27" x14ac:dyDescent="0.25">
      <c r="A376" s="59"/>
      <c r="B376" s="55"/>
      <c r="C376" s="58"/>
      <c r="D376" s="55"/>
      <c r="E376" s="60"/>
      <c r="F376" s="54"/>
      <c r="G376" s="54"/>
      <c r="H376" s="62"/>
      <c r="I376" s="62"/>
      <c r="J376" s="56"/>
      <c r="K376" s="62"/>
      <c r="L376" s="54"/>
      <c r="M376" s="56"/>
      <c r="N376" s="54"/>
      <c r="O376" s="54"/>
      <c r="P376" s="54"/>
      <c r="Q376" s="54"/>
      <c r="R376" s="54"/>
      <c r="S376" s="54"/>
      <c r="T376" s="54"/>
      <c r="U376" s="54"/>
      <c r="V376" s="54"/>
      <c r="W376" s="54"/>
      <c r="X376" s="54"/>
      <c r="Y376" s="54"/>
      <c r="Z376" s="54"/>
      <c r="AA376" s="54"/>
    </row>
    <row r="377" spans="1:27" x14ac:dyDescent="0.25">
      <c r="A377" s="59"/>
      <c r="B377" s="55"/>
      <c r="C377" s="58"/>
      <c r="D377" s="55"/>
      <c r="E377" s="60"/>
      <c r="F377" s="54"/>
      <c r="G377" s="54"/>
      <c r="H377" s="62"/>
      <c r="I377" s="62"/>
      <c r="J377" s="56"/>
      <c r="K377" s="62"/>
      <c r="L377" s="54"/>
      <c r="M377" s="56"/>
      <c r="N377" s="54"/>
      <c r="O377" s="54"/>
      <c r="P377" s="54"/>
      <c r="Q377" s="54"/>
      <c r="R377" s="54"/>
      <c r="S377" s="54"/>
      <c r="T377" s="54"/>
      <c r="U377" s="54"/>
      <c r="V377" s="54"/>
      <c r="W377" s="54"/>
      <c r="X377" s="54"/>
      <c r="Y377" s="54"/>
      <c r="Z377" s="54"/>
      <c r="AA377" s="54"/>
    </row>
    <row r="378" spans="1:27" x14ac:dyDescent="0.25">
      <c r="A378" s="59"/>
      <c r="B378" s="55"/>
      <c r="C378" s="58"/>
      <c r="D378" s="55"/>
      <c r="E378" s="60"/>
      <c r="F378" s="54"/>
      <c r="G378" s="54"/>
      <c r="H378" s="62"/>
      <c r="I378" s="62"/>
      <c r="J378" s="56"/>
      <c r="K378" s="62"/>
      <c r="L378" s="54"/>
      <c r="M378" s="56"/>
      <c r="N378" s="54"/>
      <c r="O378" s="54"/>
      <c r="P378" s="54"/>
      <c r="Q378" s="54"/>
      <c r="R378" s="54"/>
      <c r="S378" s="54"/>
      <c r="T378" s="54"/>
      <c r="U378" s="54"/>
      <c r="V378" s="54"/>
      <c r="W378" s="54"/>
      <c r="X378" s="54"/>
      <c r="Y378" s="54"/>
      <c r="Z378" s="54"/>
      <c r="AA378" s="54"/>
    </row>
    <row r="379" spans="1:27" x14ac:dyDescent="0.25">
      <c r="A379" s="59"/>
      <c r="B379" s="55"/>
      <c r="C379" s="58"/>
      <c r="D379" s="55"/>
      <c r="E379" s="60"/>
      <c r="F379" s="54"/>
      <c r="G379" s="54"/>
      <c r="H379" s="62"/>
      <c r="I379" s="62"/>
      <c r="J379" s="56"/>
      <c r="K379" s="62"/>
      <c r="L379" s="54"/>
      <c r="M379" s="56"/>
      <c r="N379" s="54"/>
      <c r="O379" s="54"/>
      <c r="P379" s="54"/>
      <c r="Q379" s="54"/>
      <c r="R379" s="54"/>
      <c r="S379" s="54"/>
      <c r="T379" s="54"/>
      <c r="U379" s="54"/>
      <c r="V379" s="54"/>
      <c r="W379" s="54"/>
      <c r="X379" s="54"/>
      <c r="Y379" s="54"/>
      <c r="Z379" s="54"/>
      <c r="AA379" s="54"/>
    </row>
    <row r="380" spans="1:27" x14ac:dyDescent="0.25">
      <c r="A380" s="59"/>
      <c r="B380" s="55"/>
      <c r="C380" s="58"/>
      <c r="D380" s="55"/>
      <c r="E380" s="60"/>
      <c r="F380" s="54"/>
      <c r="G380" s="54"/>
      <c r="H380" s="62"/>
      <c r="I380" s="62"/>
      <c r="J380" s="56"/>
      <c r="K380" s="62"/>
      <c r="L380" s="54"/>
      <c r="M380" s="56"/>
      <c r="N380" s="54"/>
      <c r="O380" s="54"/>
      <c r="P380" s="54"/>
      <c r="Q380" s="54"/>
      <c r="R380" s="54"/>
      <c r="S380" s="54"/>
      <c r="T380" s="54"/>
      <c r="U380" s="54"/>
      <c r="V380" s="54"/>
      <c r="W380" s="54"/>
      <c r="X380" s="54"/>
      <c r="Y380" s="54"/>
      <c r="Z380" s="54"/>
      <c r="AA380" s="54"/>
    </row>
    <row r="381" spans="1:27" x14ac:dyDescent="0.25">
      <c r="A381" s="59"/>
      <c r="B381" s="55"/>
      <c r="C381" s="58"/>
      <c r="D381" s="55"/>
      <c r="E381" s="60"/>
      <c r="F381" s="54"/>
      <c r="G381" s="54"/>
      <c r="H381" s="62"/>
      <c r="I381" s="62"/>
      <c r="J381" s="56"/>
      <c r="K381" s="62"/>
      <c r="L381" s="54"/>
      <c r="M381" s="56"/>
      <c r="N381" s="54"/>
      <c r="O381" s="54"/>
      <c r="P381" s="54"/>
      <c r="Q381" s="54"/>
      <c r="R381" s="54"/>
      <c r="S381" s="54"/>
      <c r="T381" s="54"/>
      <c r="U381" s="54"/>
      <c r="V381" s="54"/>
      <c r="W381" s="54"/>
      <c r="X381" s="54"/>
      <c r="Y381" s="54"/>
      <c r="Z381" s="54"/>
      <c r="AA381" s="54"/>
    </row>
    <row r="382" spans="1:27" x14ac:dyDescent="0.25">
      <c r="A382" s="59"/>
      <c r="B382" s="55"/>
      <c r="C382" s="58"/>
      <c r="D382" s="55"/>
      <c r="E382" s="60"/>
      <c r="F382" s="54"/>
      <c r="G382" s="54"/>
      <c r="H382" s="62"/>
      <c r="I382" s="62"/>
      <c r="J382" s="56"/>
      <c r="K382" s="62"/>
      <c r="L382" s="54"/>
      <c r="M382" s="56"/>
      <c r="N382" s="54"/>
      <c r="O382" s="54"/>
      <c r="P382" s="54"/>
      <c r="Q382" s="54"/>
      <c r="R382" s="54"/>
      <c r="S382" s="54"/>
      <c r="T382" s="54"/>
      <c r="U382" s="54"/>
      <c r="V382" s="54"/>
      <c r="W382" s="54"/>
      <c r="X382" s="54"/>
      <c r="Y382" s="54"/>
      <c r="Z382" s="54"/>
      <c r="AA382" s="54"/>
    </row>
    <row r="383" spans="1:27" x14ac:dyDescent="0.25">
      <c r="A383" s="59"/>
      <c r="B383" s="55"/>
      <c r="C383" s="58"/>
      <c r="D383" s="55"/>
      <c r="E383" s="60"/>
      <c r="F383" s="54"/>
      <c r="G383" s="54"/>
      <c r="H383" s="62"/>
      <c r="I383" s="62"/>
      <c r="J383" s="56"/>
      <c r="K383" s="62"/>
      <c r="L383" s="54"/>
      <c r="M383" s="56"/>
      <c r="N383" s="54"/>
      <c r="O383" s="54"/>
      <c r="P383" s="54"/>
      <c r="Q383" s="54"/>
      <c r="R383" s="54"/>
      <c r="S383" s="54"/>
      <c r="T383" s="54"/>
      <c r="U383" s="54"/>
      <c r="V383" s="54"/>
      <c r="W383" s="54"/>
      <c r="X383" s="54"/>
      <c r="Y383" s="54"/>
      <c r="Z383" s="54"/>
      <c r="AA383" s="54"/>
    </row>
    <row r="384" spans="1:27" x14ac:dyDescent="0.25">
      <c r="A384" s="59"/>
      <c r="B384" s="55"/>
      <c r="C384" s="58"/>
      <c r="D384" s="55"/>
      <c r="E384" s="60"/>
      <c r="F384" s="54"/>
      <c r="G384" s="54"/>
      <c r="H384" s="62"/>
      <c r="I384" s="62"/>
      <c r="J384" s="56"/>
      <c r="K384" s="62"/>
      <c r="L384" s="54"/>
      <c r="M384" s="56"/>
      <c r="N384" s="54"/>
      <c r="O384" s="54"/>
      <c r="P384" s="54"/>
      <c r="Q384" s="54"/>
      <c r="R384" s="54"/>
      <c r="S384" s="54"/>
      <c r="T384" s="54"/>
      <c r="U384" s="54"/>
      <c r="V384" s="54"/>
      <c r="W384" s="54"/>
      <c r="X384" s="54"/>
      <c r="Y384" s="54"/>
      <c r="Z384" s="54"/>
      <c r="AA384" s="54"/>
    </row>
    <row r="385" spans="1:27" x14ac:dyDescent="0.25">
      <c r="A385" s="59"/>
      <c r="B385" s="55"/>
      <c r="C385" s="58"/>
      <c r="D385" s="55"/>
      <c r="E385" s="60"/>
      <c r="F385" s="54"/>
      <c r="G385" s="54"/>
      <c r="H385" s="62"/>
      <c r="I385" s="62"/>
      <c r="J385" s="56"/>
      <c r="K385" s="62"/>
      <c r="L385" s="54"/>
      <c r="M385" s="56"/>
      <c r="N385" s="54"/>
      <c r="O385" s="54"/>
      <c r="P385" s="54"/>
      <c r="Q385" s="54"/>
      <c r="R385" s="54"/>
      <c r="S385" s="54"/>
      <c r="T385" s="54"/>
      <c r="U385" s="54"/>
      <c r="V385" s="54"/>
      <c r="W385" s="54"/>
      <c r="X385" s="54"/>
      <c r="Y385" s="54"/>
      <c r="Z385" s="54"/>
      <c r="AA385" s="54"/>
    </row>
    <row r="386" spans="1:27" x14ac:dyDescent="0.25">
      <c r="A386" s="59"/>
      <c r="B386" s="54"/>
      <c r="C386" s="58"/>
      <c r="D386" s="55"/>
      <c r="E386" s="60"/>
      <c r="F386" s="54"/>
      <c r="G386" s="54"/>
      <c r="H386" s="54"/>
      <c r="I386" s="62"/>
      <c r="J386" s="56"/>
      <c r="K386" s="62"/>
      <c r="L386" s="54"/>
      <c r="M386" s="56"/>
      <c r="N386" s="54"/>
      <c r="O386" s="54"/>
      <c r="P386" s="54"/>
      <c r="Q386" s="54"/>
      <c r="R386" s="54"/>
      <c r="S386" s="54"/>
      <c r="T386" s="54"/>
      <c r="U386" s="54"/>
      <c r="V386" s="54"/>
      <c r="W386" s="54"/>
      <c r="X386" s="54"/>
      <c r="Y386" s="54"/>
      <c r="Z386" s="54"/>
      <c r="AA386" s="54"/>
    </row>
    <row r="387" spans="1:27" x14ac:dyDescent="0.25">
      <c r="A387" s="59"/>
      <c r="B387" s="54"/>
      <c r="C387" s="58"/>
      <c r="D387" s="55"/>
      <c r="E387" s="60"/>
      <c r="F387" s="54"/>
      <c r="G387" s="54"/>
      <c r="H387" s="54"/>
      <c r="I387" s="62"/>
      <c r="J387" s="56"/>
      <c r="K387" s="62"/>
      <c r="L387" s="54"/>
      <c r="M387" s="56"/>
      <c r="N387" s="54"/>
      <c r="O387" s="54"/>
      <c r="P387" s="54"/>
      <c r="Q387" s="54"/>
      <c r="R387" s="54"/>
      <c r="S387" s="54"/>
      <c r="T387" s="54"/>
      <c r="U387" s="54"/>
      <c r="V387" s="54"/>
      <c r="W387" s="54"/>
      <c r="X387" s="54"/>
      <c r="Y387" s="54"/>
      <c r="Z387" s="54"/>
      <c r="AA387" s="54"/>
    </row>
    <row r="388" spans="1:27" x14ac:dyDescent="0.25">
      <c r="A388" s="59"/>
      <c r="B388" s="54"/>
      <c r="C388" s="58"/>
      <c r="D388" s="55"/>
      <c r="E388" s="60"/>
      <c r="F388" s="54"/>
      <c r="G388" s="54"/>
      <c r="H388" s="54"/>
      <c r="I388" s="62"/>
      <c r="J388" s="56"/>
      <c r="K388" s="62"/>
      <c r="L388" s="54"/>
      <c r="M388" s="56"/>
      <c r="N388" s="54"/>
      <c r="O388" s="54"/>
      <c r="P388" s="54"/>
      <c r="Q388" s="54"/>
      <c r="R388" s="54"/>
      <c r="S388" s="54"/>
      <c r="T388" s="54"/>
      <c r="U388" s="54"/>
      <c r="V388" s="54"/>
      <c r="W388" s="54"/>
      <c r="X388" s="54"/>
      <c r="Y388" s="54"/>
      <c r="Z388" s="54"/>
      <c r="AA388" s="54"/>
    </row>
    <row r="389" spans="1:27" x14ac:dyDescent="0.25">
      <c r="A389" s="59"/>
      <c r="B389" s="54"/>
      <c r="C389" s="58"/>
      <c r="D389" s="55"/>
      <c r="E389" s="60"/>
      <c r="F389" s="54"/>
      <c r="G389" s="54"/>
      <c r="H389" s="54"/>
      <c r="I389" s="62"/>
      <c r="J389" s="56"/>
      <c r="K389" s="62"/>
      <c r="L389" s="54"/>
      <c r="M389" s="56"/>
      <c r="N389" s="54"/>
      <c r="O389" s="54"/>
      <c r="P389" s="54"/>
      <c r="Q389" s="54"/>
      <c r="R389" s="54"/>
      <c r="S389" s="54"/>
      <c r="T389" s="54"/>
      <c r="U389" s="54"/>
      <c r="V389" s="54"/>
      <c r="W389" s="54"/>
      <c r="X389" s="54"/>
      <c r="Y389" s="54"/>
      <c r="Z389" s="54"/>
      <c r="AA389" s="54"/>
    </row>
    <row r="390" spans="1:27" x14ac:dyDescent="0.25">
      <c r="A390" s="59"/>
      <c r="B390" s="54"/>
      <c r="C390" s="58"/>
      <c r="D390" s="55"/>
      <c r="E390" s="60"/>
      <c r="F390" s="54"/>
      <c r="G390" s="54"/>
      <c r="H390" s="54"/>
      <c r="I390" s="62"/>
      <c r="J390" s="56"/>
      <c r="K390" s="62"/>
      <c r="L390" s="54"/>
      <c r="M390" s="56"/>
      <c r="N390" s="54"/>
      <c r="O390" s="54"/>
      <c r="P390" s="54"/>
      <c r="Q390" s="54"/>
      <c r="R390" s="54"/>
      <c r="S390" s="54"/>
      <c r="T390" s="54"/>
      <c r="U390" s="54"/>
      <c r="V390" s="54"/>
      <c r="W390" s="54"/>
      <c r="X390" s="54"/>
      <c r="Y390" s="54"/>
      <c r="Z390" s="54"/>
      <c r="AA390" s="54"/>
    </row>
    <row r="391" spans="1:27" x14ac:dyDescent="0.25">
      <c r="A391" s="59"/>
      <c r="B391" s="54"/>
      <c r="C391" s="58"/>
      <c r="D391" s="55"/>
      <c r="E391" s="60"/>
      <c r="F391" s="54"/>
      <c r="G391" s="54"/>
      <c r="H391" s="54"/>
      <c r="I391" s="62"/>
      <c r="J391" s="56"/>
      <c r="K391" s="62"/>
      <c r="L391" s="54"/>
      <c r="M391" s="56"/>
      <c r="N391" s="54"/>
      <c r="O391" s="54"/>
      <c r="P391" s="54"/>
      <c r="Q391" s="54"/>
      <c r="R391" s="54"/>
      <c r="S391" s="54"/>
      <c r="T391" s="54"/>
      <c r="U391" s="54"/>
      <c r="V391" s="54"/>
      <c r="W391" s="54"/>
      <c r="X391" s="54"/>
      <c r="Y391" s="54"/>
      <c r="Z391" s="54"/>
      <c r="AA391" s="54"/>
    </row>
    <row r="392" spans="1:27" x14ac:dyDescent="0.25">
      <c r="A392" s="59"/>
      <c r="B392" s="54"/>
      <c r="C392" s="58"/>
      <c r="D392" s="55"/>
      <c r="E392" s="60"/>
      <c r="F392" s="54"/>
      <c r="G392" s="54"/>
      <c r="H392" s="54"/>
      <c r="I392" s="62"/>
      <c r="J392" s="56"/>
      <c r="K392" s="62"/>
      <c r="L392" s="54"/>
      <c r="M392" s="56"/>
      <c r="N392" s="54"/>
      <c r="O392" s="54"/>
      <c r="P392" s="54"/>
      <c r="Q392" s="54"/>
      <c r="R392" s="54"/>
      <c r="S392" s="54"/>
      <c r="T392" s="54"/>
      <c r="U392" s="54"/>
      <c r="V392" s="54"/>
      <c r="W392" s="54"/>
      <c r="X392" s="54"/>
      <c r="Y392" s="54"/>
      <c r="Z392" s="54"/>
      <c r="AA392" s="54"/>
    </row>
    <row r="393" spans="1:27" x14ac:dyDescent="0.25">
      <c r="A393" s="59"/>
      <c r="B393" s="54"/>
      <c r="C393" s="58"/>
      <c r="D393" s="55"/>
      <c r="E393" s="60"/>
      <c r="F393" s="54"/>
      <c r="G393" s="54"/>
      <c r="H393" s="54"/>
      <c r="I393" s="62"/>
      <c r="J393" s="56"/>
      <c r="K393" s="62"/>
      <c r="L393" s="54"/>
      <c r="M393" s="56"/>
      <c r="N393" s="54"/>
      <c r="O393" s="54"/>
      <c r="P393" s="54"/>
      <c r="Q393" s="54"/>
      <c r="R393" s="54"/>
      <c r="S393" s="54"/>
      <c r="T393" s="54"/>
      <c r="U393" s="54"/>
      <c r="V393" s="54"/>
      <c r="W393" s="54"/>
      <c r="X393" s="54"/>
      <c r="Y393" s="54"/>
      <c r="Z393" s="54"/>
      <c r="AA393" s="54"/>
    </row>
    <row r="394" spans="1:27" x14ac:dyDescent="0.25">
      <c r="A394" s="59"/>
      <c r="B394" s="54"/>
      <c r="C394" s="58"/>
      <c r="D394" s="55"/>
      <c r="E394" s="60"/>
      <c r="F394" s="54"/>
      <c r="G394" s="54"/>
      <c r="H394" s="54"/>
      <c r="I394" s="62"/>
      <c r="J394" s="56"/>
      <c r="K394" s="62"/>
      <c r="L394" s="54"/>
      <c r="M394" s="56"/>
      <c r="N394" s="54"/>
      <c r="O394" s="54"/>
      <c r="P394" s="54"/>
      <c r="Q394" s="54"/>
      <c r="R394" s="54"/>
      <c r="S394" s="54"/>
      <c r="T394" s="54"/>
      <c r="U394" s="54"/>
      <c r="V394" s="54"/>
      <c r="W394" s="54"/>
      <c r="X394" s="54"/>
      <c r="Y394" s="54"/>
      <c r="Z394" s="54"/>
      <c r="AA394" s="54"/>
    </row>
    <row r="395" spans="1:27" x14ac:dyDescent="0.25">
      <c r="A395" s="59"/>
      <c r="B395" s="54"/>
      <c r="C395" s="58"/>
      <c r="D395" s="55"/>
      <c r="E395" s="60"/>
      <c r="F395" s="54"/>
      <c r="G395" s="54"/>
      <c r="H395" s="54"/>
      <c r="I395" s="62"/>
      <c r="J395" s="56"/>
      <c r="K395" s="62"/>
      <c r="L395" s="54"/>
      <c r="M395" s="56"/>
      <c r="N395" s="54"/>
      <c r="O395" s="54"/>
      <c r="P395" s="54"/>
      <c r="Q395" s="54"/>
      <c r="R395" s="54"/>
      <c r="S395" s="54"/>
      <c r="T395" s="54"/>
      <c r="U395" s="54"/>
      <c r="V395" s="54"/>
      <c r="W395" s="54"/>
      <c r="X395" s="54"/>
      <c r="Y395" s="54"/>
      <c r="Z395" s="54"/>
      <c r="AA395" s="54"/>
    </row>
    <row r="396" spans="1:27" x14ac:dyDescent="0.25">
      <c r="A396" s="59"/>
      <c r="B396" s="54"/>
      <c r="C396" s="58"/>
      <c r="D396" s="55"/>
      <c r="E396" s="60"/>
      <c r="F396" s="54"/>
      <c r="G396" s="54"/>
      <c r="H396" s="54"/>
      <c r="I396" s="62"/>
      <c r="J396" s="56"/>
      <c r="K396" s="62"/>
      <c r="L396" s="54"/>
      <c r="M396" s="56"/>
      <c r="N396" s="54"/>
      <c r="O396" s="54"/>
      <c r="P396" s="54"/>
      <c r="Q396" s="54"/>
      <c r="R396" s="54"/>
      <c r="S396" s="54"/>
      <c r="T396" s="54"/>
      <c r="U396" s="54"/>
      <c r="V396" s="54"/>
      <c r="W396" s="54"/>
      <c r="X396" s="54"/>
      <c r="Y396" s="54"/>
      <c r="Z396" s="54"/>
      <c r="AA396" s="54"/>
    </row>
    <row r="397" spans="1:27" x14ac:dyDescent="0.25">
      <c r="A397" s="59"/>
      <c r="B397" s="54"/>
      <c r="C397" s="58"/>
      <c r="D397" s="55"/>
      <c r="E397" s="60"/>
      <c r="F397" s="54"/>
      <c r="G397" s="54"/>
      <c r="H397" s="54"/>
      <c r="I397" s="62"/>
      <c r="J397" s="56"/>
      <c r="K397" s="62"/>
      <c r="L397" s="54"/>
      <c r="M397" s="56"/>
      <c r="N397" s="54"/>
      <c r="O397" s="54"/>
      <c r="P397" s="54"/>
      <c r="Q397" s="54"/>
      <c r="R397" s="54"/>
      <c r="S397" s="54"/>
      <c r="T397" s="54"/>
      <c r="U397" s="54"/>
      <c r="V397" s="54"/>
      <c r="W397" s="54"/>
      <c r="X397" s="54"/>
      <c r="Y397" s="54"/>
      <c r="Z397" s="54"/>
      <c r="AA397" s="54"/>
    </row>
    <row r="398" spans="1:27" x14ac:dyDescent="0.25">
      <c r="A398" s="59"/>
      <c r="B398" s="54"/>
      <c r="C398" s="58"/>
      <c r="D398" s="55"/>
      <c r="E398" s="60"/>
      <c r="F398" s="54"/>
      <c r="G398" s="54"/>
      <c r="H398" s="54"/>
      <c r="I398" s="62"/>
      <c r="J398" s="56"/>
      <c r="K398" s="62"/>
      <c r="L398" s="54"/>
      <c r="M398" s="56"/>
      <c r="N398" s="54"/>
      <c r="O398" s="54"/>
      <c r="P398" s="54"/>
      <c r="Q398" s="54"/>
      <c r="R398" s="54"/>
      <c r="S398" s="54"/>
      <c r="T398" s="54"/>
      <c r="U398" s="54"/>
      <c r="V398" s="54"/>
      <c r="W398" s="54"/>
      <c r="X398" s="54"/>
      <c r="Y398" s="54"/>
      <c r="Z398" s="54"/>
      <c r="AA398" s="54"/>
    </row>
    <row r="399" spans="1:27" x14ac:dyDescent="0.25">
      <c r="A399" s="59"/>
      <c r="B399" s="54"/>
      <c r="C399" s="58"/>
      <c r="D399" s="55"/>
      <c r="E399" s="60"/>
      <c r="F399" s="54"/>
      <c r="G399" s="54"/>
      <c r="H399" s="54"/>
      <c r="I399" s="62"/>
      <c r="J399" s="56"/>
      <c r="K399" s="62"/>
      <c r="L399" s="54"/>
      <c r="M399" s="56"/>
      <c r="N399" s="54"/>
      <c r="O399" s="54"/>
      <c r="P399" s="54"/>
      <c r="Q399" s="54"/>
      <c r="R399" s="54"/>
      <c r="S399" s="54"/>
      <c r="T399" s="54"/>
      <c r="U399" s="54"/>
      <c r="V399" s="54"/>
      <c r="W399" s="54"/>
      <c r="X399" s="54"/>
      <c r="Y399" s="54"/>
      <c r="Z399" s="54"/>
      <c r="AA399" s="54"/>
    </row>
    <row r="400" spans="1:27" x14ac:dyDescent="0.25">
      <c r="A400" s="59"/>
      <c r="B400" s="54"/>
      <c r="C400" s="58"/>
      <c r="D400" s="55"/>
      <c r="E400" s="60"/>
      <c r="F400" s="54"/>
      <c r="G400" s="54"/>
      <c r="H400" s="54"/>
      <c r="I400" s="62"/>
      <c r="J400" s="56"/>
      <c r="K400" s="62"/>
      <c r="L400" s="54"/>
      <c r="M400" s="56"/>
      <c r="N400" s="54"/>
      <c r="O400" s="54"/>
      <c r="P400" s="54"/>
      <c r="Q400" s="54"/>
      <c r="R400" s="54"/>
      <c r="S400" s="54"/>
      <c r="T400" s="54"/>
      <c r="U400" s="54"/>
      <c r="V400" s="54"/>
      <c r="W400" s="54"/>
      <c r="X400" s="54"/>
      <c r="Y400" s="54"/>
      <c r="Z400" s="54"/>
      <c r="AA400" s="54"/>
    </row>
    <row r="401" spans="1:27" x14ac:dyDescent="0.25">
      <c r="A401" s="59"/>
      <c r="B401" s="54"/>
      <c r="C401" s="58"/>
      <c r="D401" s="55"/>
      <c r="E401" s="60"/>
      <c r="F401" s="54"/>
      <c r="G401" s="54"/>
      <c r="H401" s="54"/>
      <c r="I401" s="62"/>
      <c r="J401" s="56"/>
      <c r="K401" s="62"/>
      <c r="L401" s="54"/>
      <c r="M401" s="56"/>
      <c r="N401" s="54"/>
      <c r="O401" s="54"/>
      <c r="P401" s="54"/>
      <c r="Q401" s="54"/>
      <c r="R401" s="54"/>
      <c r="S401" s="54"/>
      <c r="T401" s="54"/>
      <c r="U401" s="54"/>
      <c r="V401" s="54"/>
      <c r="W401" s="54"/>
      <c r="X401" s="54"/>
      <c r="Y401" s="54"/>
      <c r="Z401" s="54"/>
      <c r="AA401" s="54"/>
    </row>
    <row r="402" spans="1:27" x14ac:dyDescent="0.25">
      <c r="A402" s="59"/>
      <c r="B402" s="54"/>
      <c r="C402" s="58"/>
      <c r="D402" s="55"/>
      <c r="E402" s="60"/>
      <c r="F402" s="54"/>
      <c r="G402" s="54"/>
      <c r="H402" s="54"/>
      <c r="I402" s="62"/>
      <c r="J402" s="56"/>
      <c r="K402" s="62"/>
      <c r="L402" s="54"/>
      <c r="M402" s="54"/>
      <c r="N402" s="54"/>
      <c r="O402" s="54"/>
      <c r="P402" s="54"/>
      <c r="Q402" s="54"/>
      <c r="R402" s="54"/>
      <c r="S402" s="54"/>
      <c r="T402" s="54"/>
      <c r="U402" s="54"/>
      <c r="V402" s="54"/>
      <c r="W402" s="54"/>
      <c r="X402" s="54"/>
      <c r="Y402" s="54"/>
      <c r="Z402" s="54"/>
      <c r="AA402" s="54"/>
    </row>
    <row r="403" spans="1:27" x14ac:dyDescent="0.25">
      <c r="A403" s="59"/>
      <c r="B403" s="54"/>
      <c r="C403" s="58"/>
      <c r="D403" s="55"/>
      <c r="E403" s="60"/>
      <c r="F403" s="54"/>
      <c r="G403" s="54"/>
      <c r="H403" s="54"/>
      <c r="I403" s="62"/>
      <c r="J403" s="56"/>
      <c r="K403" s="62"/>
      <c r="L403" s="54"/>
      <c r="M403" s="54"/>
      <c r="N403" s="54"/>
      <c r="O403" s="54"/>
      <c r="P403" s="54"/>
      <c r="Q403" s="54"/>
      <c r="R403" s="54"/>
      <c r="S403" s="54"/>
      <c r="T403" s="54"/>
      <c r="U403" s="54"/>
      <c r="V403" s="54"/>
      <c r="W403" s="54"/>
      <c r="X403" s="54"/>
      <c r="Y403" s="54"/>
      <c r="Z403" s="54"/>
      <c r="AA403" s="54"/>
    </row>
    <row r="404" spans="1:27" x14ac:dyDescent="0.25">
      <c r="A404" s="59"/>
      <c r="B404" s="54"/>
      <c r="C404" s="58"/>
      <c r="D404" s="55"/>
      <c r="E404" s="60"/>
      <c r="F404" s="54"/>
      <c r="G404" s="54"/>
      <c r="H404" s="54"/>
      <c r="I404" s="62"/>
      <c r="J404" s="56"/>
      <c r="K404" s="62"/>
      <c r="L404" s="54"/>
      <c r="M404" s="54"/>
      <c r="N404" s="54"/>
      <c r="O404" s="54"/>
      <c r="P404" s="54"/>
      <c r="Q404" s="54"/>
      <c r="R404" s="54"/>
      <c r="S404" s="54"/>
      <c r="T404" s="54"/>
      <c r="U404" s="54"/>
      <c r="V404" s="54"/>
      <c r="W404" s="54"/>
      <c r="X404" s="54"/>
      <c r="Y404" s="54"/>
      <c r="Z404" s="54"/>
      <c r="AA404" s="54"/>
    </row>
    <row r="405" spans="1:27" x14ac:dyDescent="0.25">
      <c r="A405" s="59"/>
      <c r="B405" s="54"/>
      <c r="C405" s="58"/>
      <c r="D405" s="55"/>
      <c r="E405" s="60"/>
      <c r="F405" s="54"/>
      <c r="G405" s="54"/>
      <c r="H405" s="54"/>
      <c r="I405" s="62"/>
      <c r="J405" s="56"/>
      <c r="K405" s="62"/>
      <c r="L405" s="54"/>
      <c r="M405" s="54"/>
      <c r="N405" s="54"/>
      <c r="O405" s="54"/>
      <c r="P405" s="54"/>
      <c r="Q405" s="54"/>
      <c r="R405" s="54"/>
      <c r="S405" s="54"/>
      <c r="T405" s="54"/>
      <c r="U405" s="54"/>
      <c r="V405" s="54"/>
      <c r="W405" s="54"/>
      <c r="X405" s="54"/>
      <c r="Y405" s="54"/>
      <c r="Z405" s="54"/>
      <c r="AA405" s="54"/>
    </row>
    <row r="406" spans="1:27" x14ac:dyDescent="0.25">
      <c r="A406" s="59"/>
      <c r="B406" s="54"/>
      <c r="C406" s="58"/>
      <c r="D406" s="55"/>
      <c r="E406" s="60"/>
      <c r="F406" s="54"/>
      <c r="G406" s="54"/>
      <c r="H406" s="54"/>
      <c r="I406" s="62"/>
      <c r="J406" s="56"/>
      <c r="K406" s="62"/>
      <c r="L406" s="54"/>
      <c r="M406" s="54"/>
      <c r="N406" s="54"/>
      <c r="O406" s="54"/>
      <c r="P406" s="54"/>
      <c r="Q406" s="54"/>
      <c r="R406" s="54"/>
      <c r="S406" s="54"/>
      <c r="T406" s="54"/>
      <c r="U406" s="54"/>
      <c r="V406" s="54"/>
      <c r="W406" s="54"/>
      <c r="X406" s="54"/>
      <c r="Y406" s="54"/>
      <c r="Z406" s="54"/>
      <c r="AA406" s="54"/>
    </row>
    <row r="407" spans="1:27" x14ac:dyDescent="0.25">
      <c r="A407" s="59"/>
      <c r="B407" s="54"/>
      <c r="C407" s="58"/>
      <c r="D407" s="55"/>
      <c r="E407" s="60"/>
      <c r="F407" s="54"/>
      <c r="G407" s="54"/>
      <c r="H407" s="54"/>
      <c r="I407" s="62"/>
      <c r="J407" s="56"/>
      <c r="K407" s="62"/>
      <c r="L407" s="54"/>
      <c r="M407" s="54"/>
      <c r="N407" s="54"/>
      <c r="O407" s="54"/>
      <c r="P407" s="54"/>
      <c r="Q407" s="54"/>
      <c r="R407" s="54"/>
      <c r="S407" s="54"/>
      <c r="T407" s="54"/>
      <c r="U407" s="54"/>
      <c r="V407" s="54"/>
      <c r="W407" s="54"/>
      <c r="X407" s="54"/>
      <c r="Y407" s="54"/>
      <c r="Z407" s="54"/>
      <c r="AA407" s="54"/>
    </row>
    <row r="408" spans="1:27" x14ac:dyDescent="0.25">
      <c r="A408" s="59"/>
      <c r="B408" s="54"/>
      <c r="C408" s="58"/>
      <c r="D408" s="55"/>
      <c r="E408" s="60"/>
      <c r="F408" s="54"/>
      <c r="G408" s="54"/>
      <c r="H408" s="54"/>
      <c r="I408" s="62"/>
      <c r="J408" s="56"/>
      <c r="K408" s="62"/>
      <c r="L408" s="54"/>
      <c r="M408" s="54"/>
      <c r="N408" s="54"/>
      <c r="O408" s="54"/>
      <c r="P408" s="54"/>
      <c r="Q408" s="54"/>
      <c r="R408" s="54"/>
      <c r="S408" s="54"/>
      <c r="T408" s="54"/>
      <c r="U408" s="54"/>
      <c r="V408" s="54"/>
      <c r="W408" s="54"/>
      <c r="X408" s="54"/>
      <c r="Y408" s="54"/>
      <c r="Z408" s="54"/>
      <c r="AA408" s="54"/>
    </row>
    <row r="409" spans="1:27" x14ac:dyDescent="0.25">
      <c r="A409" s="59"/>
      <c r="B409" s="54"/>
      <c r="C409" s="58"/>
      <c r="D409" s="55"/>
      <c r="E409" s="60"/>
      <c r="F409" s="54"/>
      <c r="G409" s="54"/>
      <c r="H409" s="54"/>
      <c r="I409" s="62"/>
      <c r="J409" s="56"/>
      <c r="K409" s="62"/>
      <c r="L409" s="54"/>
      <c r="M409" s="54"/>
      <c r="N409" s="54"/>
      <c r="O409" s="54"/>
      <c r="P409" s="54"/>
      <c r="Q409" s="54"/>
      <c r="R409" s="54"/>
      <c r="S409" s="54"/>
      <c r="T409" s="54"/>
      <c r="U409" s="54"/>
      <c r="V409" s="54"/>
      <c r="W409" s="54"/>
      <c r="X409" s="54"/>
      <c r="Y409" s="54"/>
      <c r="Z409" s="54"/>
      <c r="AA409" s="54"/>
    </row>
    <row r="410" spans="1:27" x14ac:dyDescent="0.25">
      <c r="A410" s="59"/>
      <c r="B410" s="54"/>
      <c r="C410" s="58"/>
      <c r="D410" s="55"/>
      <c r="E410" s="60"/>
      <c r="F410" s="54"/>
      <c r="G410" s="54"/>
      <c r="H410" s="54"/>
      <c r="I410" s="62"/>
      <c r="J410" s="56"/>
      <c r="K410" s="62"/>
      <c r="L410" s="54"/>
      <c r="M410" s="54"/>
      <c r="N410" s="54"/>
      <c r="O410" s="54"/>
      <c r="P410" s="54"/>
      <c r="Q410" s="54"/>
      <c r="R410" s="54"/>
      <c r="S410" s="54"/>
      <c r="T410" s="54"/>
      <c r="U410" s="54"/>
      <c r="V410" s="54"/>
      <c r="W410" s="54"/>
      <c r="X410" s="54"/>
      <c r="Y410" s="54"/>
      <c r="Z410" s="54"/>
      <c r="AA410" s="54"/>
    </row>
    <row r="411" spans="1:27" x14ac:dyDescent="0.25">
      <c r="A411" s="59"/>
      <c r="B411" s="54"/>
      <c r="C411" s="58"/>
      <c r="D411" s="55"/>
      <c r="E411" s="60"/>
      <c r="F411" s="54"/>
      <c r="G411" s="54"/>
      <c r="H411" s="54"/>
      <c r="I411" s="62"/>
      <c r="J411" s="56"/>
      <c r="K411" s="62"/>
      <c r="L411" s="54"/>
      <c r="M411" s="54"/>
      <c r="N411" s="54"/>
      <c r="O411" s="54"/>
      <c r="P411" s="54"/>
      <c r="Q411" s="54"/>
      <c r="R411" s="54"/>
      <c r="S411" s="54"/>
      <c r="T411" s="54"/>
      <c r="U411" s="54"/>
      <c r="V411" s="54"/>
      <c r="W411" s="54"/>
      <c r="X411" s="54"/>
      <c r="Y411" s="54"/>
      <c r="Z411" s="54"/>
      <c r="AA411" s="54"/>
    </row>
    <row r="412" spans="1:27" x14ac:dyDescent="0.25">
      <c r="A412" s="59"/>
      <c r="B412" s="54"/>
      <c r="C412" s="58"/>
      <c r="D412" s="55"/>
      <c r="E412" s="60"/>
      <c r="F412" s="54"/>
      <c r="G412" s="54"/>
      <c r="H412" s="54"/>
      <c r="I412" s="62"/>
      <c r="J412" s="56"/>
      <c r="K412" s="62"/>
      <c r="L412" s="54"/>
      <c r="M412" s="54"/>
      <c r="N412" s="54"/>
      <c r="O412" s="54"/>
      <c r="P412" s="54"/>
      <c r="Q412" s="54"/>
      <c r="R412" s="54"/>
      <c r="S412" s="54"/>
      <c r="T412" s="54"/>
      <c r="U412" s="54"/>
      <c r="V412" s="54"/>
      <c r="W412" s="54"/>
      <c r="X412" s="54"/>
      <c r="Y412" s="54"/>
      <c r="Z412" s="54"/>
      <c r="AA412" s="54"/>
    </row>
    <row r="413" spans="1:27" x14ac:dyDescent="0.25">
      <c r="A413" s="59"/>
      <c r="B413" s="54"/>
      <c r="C413" s="58"/>
      <c r="D413" s="55"/>
      <c r="E413" s="60"/>
      <c r="F413" s="54"/>
      <c r="G413" s="54"/>
      <c r="H413" s="54"/>
      <c r="I413" s="62"/>
      <c r="J413" s="56"/>
      <c r="K413" s="62"/>
      <c r="L413" s="54"/>
      <c r="M413" s="54"/>
      <c r="N413" s="54"/>
      <c r="O413" s="54"/>
      <c r="P413" s="54"/>
      <c r="Q413" s="54"/>
      <c r="R413" s="54"/>
      <c r="S413" s="54"/>
      <c r="T413" s="54"/>
      <c r="U413" s="54"/>
      <c r="V413" s="54"/>
      <c r="W413" s="54"/>
      <c r="X413" s="54"/>
      <c r="Y413" s="54"/>
      <c r="Z413" s="54"/>
      <c r="AA413" s="54"/>
    </row>
    <row r="414" spans="1:27" x14ac:dyDescent="0.25">
      <c r="A414" s="59"/>
      <c r="B414" s="54"/>
      <c r="C414" s="58"/>
      <c r="D414" s="55"/>
      <c r="E414" s="60"/>
      <c r="F414" s="54"/>
      <c r="G414" s="54"/>
      <c r="H414" s="54"/>
      <c r="I414" s="62"/>
      <c r="J414" s="56"/>
      <c r="K414" s="62"/>
      <c r="L414" s="54"/>
      <c r="M414" s="54"/>
      <c r="N414" s="54"/>
      <c r="O414" s="54"/>
      <c r="P414" s="54"/>
      <c r="Q414" s="54"/>
      <c r="R414" s="54"/>
      <c r="S414" s="54"/>
      <c r="T414" s="54"/>
      <c r="U414" s="54"/>
      <c r="V414" s="54"/>
      <c r="W414" s="54"/>
      <c r="X414" s="54"/>
      <c r="Y414" s="54"/>
      <c r="Z414" s="54"/>
      <c r="AA414" s="54"/>
    </row>
    <row r="415" spans="1:27" x14ac:dyDescent="0.25">
      <c r="A415" s="59"/>
      <c r="B415" s="54"/>
      <c r="C415" s="58"/>
      <c r="D415" s="55"/>
      <c r="E415" s="60"/>
      <c r="F415" s="54"/>
      <c r="G415" s="54"/>
      <c r="H415" s="54"/>
      <c r="I415" s="62"/>
      <c r="J415" s="56"/>
      <c r="K415" s="62"/>
      <c r="L415" s="54"/>
      <c r="M415" s="54"/>
      <c r="N415" s="54"/>
      <c r="O415" s="54"/>
      <c r="P415" s="54"/>
      <c r="Q415" s="54"/>
      <c r="R415" s="54"/>
      <c r="S415" s="54"/>
      <c r="T415" s="54"/>
      <c r="U415" s="54"/>
      <c r="V415" s="54"/>
      <c r="W415" s="54"/>
      <c r="X415" s="54"/>
      <c r="Y415" s="54"/>
      <c r="Z415" s="54"/>
      <c r="AA415" s="54"/>
    </row>
    <row r="416" spans="1:27" x14ac:dyDescent="0.25">
      <c r="A416" s="59"/>
      <c r="B416" s="54"/>
      <c r="C416" s="58"/>
      <c r="D416" s="55"/>
      <c r="E416" s="60"/>
      <c r="F416" s="54"/>
      <c r="G416" s="54"/>
      <c r="H416" s="54"/>
      <c r="I416" s="62"/>
      <c r="J416" s="56"/>
      <c r="K416" s="62"/>
      <c r="L416" s="54"/>
      <c r="M416" s="54"/>
      <c r="N416" s="54"/>
      <c r="O416" s="54"/>
      <c r="P416" s="54"/>
      <c r="Q416" s="54"/>
      <c r="R416" s="54"/>
      <c r="S416" s="54"/>
      <c r="T416" s="54"/>
      <c r="U416" s="54"/>
      <c r="V416" s="54"/>
      <c r="W416" s="54"/>
      <c r="X416" s="54"/>
      <c r="Y416" s="54"/>
      <c r="Z416" s="54"/>
      <c r="AA416" s="54"/>
    </row>
    <row r="417" spans="1:27" x14ac:dyDescent="0.25">
      <c r="A417" s="59"/>
      <c r="B417" s="54"/>
      <c r="C417" s="58"/>
      <c r="D417" s="55"/>
      <c r="E417" s="60"/>
      <c r="F417" s="54"/>
      <c r="G417" s="54"/>
      <c r="H417" s="54"/>
      <c r="I417" s="62"/>
      <c r="J417" s="56"/>
      <c r="K417" s="62"/>
      <c r="L417" s="54"/>
      <c r="M417" s="54"/>
      <c r="N417" s="54"/>
      <c r="O417" s="54"/>
      <c r="P417" s="54"/>
      <c r="Q417" s="54"/>
      <c r="R417" s="54"/>
      <c r="S417" s="54"/>
      <c r="T417" s="54"/>
      <c r="U417" s="54"/>
      <c r="V417" s="54"/>
      <c r="W417" s="54"/>
      <c r="X417" s="54"/>
      <c r="Y417" s="54"/>
      <c r="Z417" s="54"/>
      <c r="AA417" s="54"/>
    </row>
    <row r="418" spans="1:27" x14ac:dyDescent="0.25">
      <c r="A418" s="59"/>
      <c r="B418" s="54"/>
      <c r="C418" s="58"/>
      <c r="D418" s="55"/>
      <c r="E418" s="60"/>
      <c r="F418" s="54"/>
      <c r="G418" s="54"/>
      <c r="H418" s="54"/>
      <c r="I418" s="62"/>
      <c r="J418" s="56"/>
      <c r="K418" s="62"/>
      <c r="L418" s="54"/>
      <c r="M418" s="54"/>
      <c r="N418" s="54"/>
      <c r="O418" s="54"/>
      <c r="P418" s="54"/>
      <c r="Q418" s="54"/>
      <c r="R418" s="54"/>
      <c r="S418" s="54"/>
      <c r="T418" s="54"/>
      <c r="U418" s="54"/>
      <c r="V418" s="54"/>
      <c r="W418" s="54"/>
      <c r="X418" s="54"/>
      <c r="Y418" s="54"/>
      <c r="Z418" s="54"/>
      <c r="AA418" s="54"/>
    </row>
    <row r="419" spans="1:27" x14ac:dyDescent="0.25">
      <c r="A419" s="59"/>
      <c r="B419" s="54"/>
      <c r="C419" s="58"/>
      <c r="D419" s="55"/>
      <c r="E419" s="60"/>
      <c r="F419" s="54"/>
      <c r="G419" s="54"/>
      <c r="H419" s="54"/>
      <c r="I419" s="62"/>
      <c r="J419" s="56"/>
      <c r="K419" s="62"/>
      <c r="L419" s="54"/>
      <c r="M419" s="54"/>
      <c r="N419" s="54"/>
      <c r="O419" s="54"/>
      <c r="P419" s="54"/>
      <c r="Q419" s="54"/>
      <c r="R419" s="54"/>
      <c r="S419" s="54"/>
      <c r="T419" s="54"/>
      <c r="U419" s="54"/>
      <c r="V419" s="54"/>
      <c r="W419" s="54"/>
      <c r="X419" s="54"/>
      <c r="Y419" s="54"/>
      <c r="Z419" s="54"/>
      <c r="AA419" s="54"/>
    </row>
    <row r="420" spans="1:27" x14ac:dyDescent="0.25">
      <c r="A420" s="59"/>
      <c r="B420" s="54"/>
      <c r="C420" s="58"/>
      <c r="D420" s="55"/>
      <c r="E420" s="60"/>
      <c r="F420" s="54"/>
      <c r="G420" s="54"/>
      <c r="H420" s="54"/>
      <c r="I420" s="62"/>
      <c r="J420" s="56"/>
      <c r="K420" s="62"/>
      <c r="L420" s="54"/>
      <c r="M420" s="54"/>
      <c r="N420" s="54"/>
      <c r="O420" s="54"/>
      <c r="P420" s="54"/>
      <c r="Q420" s="54"/>
      <c r="R420" s="54"/>
      <c r="S420" s="54"/>
      <c r="T420" s="54"/>
      <c r="U420" s="54"/>
      <c r="V420" s="54"/>
      <c r="W420" s="54"/>
      <c r="X420" s="54"/>
      <c r="Y420" s="54"/>
      <c r="Z420" s="54"/>
      <c r="AA420" s="54"/>
    </row>
    <row r="421" spans="1:27" x14ac:dyDescent="0.25">
      <c r="A421" s="59"/>
      <c r="B421" s="54"/>
      <c r="C421" s="58"/>
      <c r="D421" s="55"/>
      <c r="E421" s="60"/>
      <c r="F421" s="54"/>
      <c r="G421" s="54"/>
      <c r="H421" s="54"/>
      <c r="I421" s="62"/>
      <c r="J421" s="56"/>
      <c r="K421" s="62"/>
      <c r="L421" s="54"/>
      <c r="M421" s="54"/>
      <c r="N421" s="54"/>
      <c r="O421" s="54"/>
      <c r="P421" s="54"/>
      <c r="Q421" s="54"/>
      <c r="R421" s="54"/>
      <c r="S421" s="54"/>
      <c r="T421" s="54"/>
      <c r="U421" s="54"/>
      <c r="V421" s="54"/>
      <c r="W421" s="54"/>
      <c r="X421" s="54"/>
      <c r="Y421" s="54"/>
      <c r="Z421" s="54"/>
      <c r="AA421" s="54"/>
    </row>
    <row r="422" spans="1:27" x14ac:dyDescent="0.25">
      <c r="A422" s="59"/>
      <c r="B422" s="54"/>
      <c r="C422" s="58"/>
      <c r="D422" s="55"/>
      <c r="E422" s="60"/>
      <c r="F422" s="54"/>
      <c r="G422" s="54"/>
      <c r="H422" s="54"/>
      <c r="I422" s="62"/>
      <c r="J422" s="56"/>
      <c r="K422" s="62"/>
      <c r="L422" s="54"/>
      <c r="M422" s="54"/>
      <c r="N422" s="54"/>
      <c r="O422" s="54"/>
      <c r="P422" s="54"/>
      <c r="Q422" s="54"/>
      <c r="R422" s="54"/>
      <c r="S422" s="54"/>
      <c r="T422" s="54"/>
      <c r="U422" s="54"/>
      <c r="V422" s="54"/>
      <c r="W422" s="54"/>
      <c r="X422" s="54"/>
      <c r="Y422" s="54"/>
      <c r="Z422" s="54"/>
      <c r="AA422" s="54"/>
    </row>
    <row r="423" spans="1:27" x14ac:dyDescent="0.25">
      <c r="A423" s="59"/>
      <c r="B423" s="54"/>
      <c r="C423" s="58"/>
      <c r="D423" s="55"/>
      <c r="E423" s="60"/>
      <c r="F423" s="54"/>
      <c r="G423" s="54"/>
      <c r="H423" s="54"/>
      <c r="I423" s="62"/>
      <c r="J423" s="56"/>
      <c r="K423" s="62"/>
      <c r="L423" s="54"/>
      <c r="M423" s="54"/>
      <c r="N423" s="54"/>
      <c r="O423" s="54"/>
      <c r="P423" s="54"/>
      <c r="Q423" s="54"/>
      <c r="R423" s="54"/>
      <c r="S423" s="54"/>
      <c r="T423" s="54"/>
      <c r="U423" s="54"/>
      <c r="V423" s="54"/>
      <c r="W423" s="54"/>
      <c r="X423" s="54"/>
      <c r="Y423" s="54"/>
      <c r="Z423" s="54"/>
      <c r="AA423" s="54"/>
    </row>
    <row r="424" spans="1:27" x14ac:dyDescent="0.25">
      <c r="A424" s="52"/>
      <c r="B424" s="54"/>
      <c r="C424" s="58"/>
      <c r="D424" s="55"/>
      <c r="E424" s="54"/>
      <c r="F424" s="54"/>
      <c r="G424" s="54"/>
      <c r="H424" s="54"/>
      <c r="I424" s="62"/>
      <c r="J424" s="56"/>
      <c r="K424" s="62"/>
      <c r="L424" s="54"/>
      <c r="M424" s="54"/>
      <c r="N424" s="54"/>
      <c r="O424" s="54"/>
      <c r="P424" s="54"/>
      <c r="Q424" s="54"/>
      <c r="R424" s="54"/>
      <c r="S424" s="54"/>
      <c r="T424" s="54"/>
      <c r="U424" s="54"/>
      <c r="V424" s="54"/>
      <c r="W424" s="54"/>
      <c r="X424" s="54"/>
      <c r="Y424" s="54"/>
      <c r="Z424" s="54"/>
      <c r="AA424" s="54"/>
    </row>
    <row r="425" spans="1:27" x14ac:dyDescent="0.25">
      <c r="A425" s="52"/>
      <c r="C425" s="58"/>
      <c r="D425" s="55"/>
      <c r="E425" s="54"/>
      <c r="F425" s="54"/>
      <c r="G425" s="54"/>
      <c r="H425" s="54"/>
      <c r="I425" s="62"/>
      <c r="J425" s="56"/>
      <c r="K425" s="62"/>
      <c r="L425" s="54"/>
      <c r="M425" s="54"/>
      <c r="N425" s="54"/>
      <c r="O425" s="54"/>
      <c r="P425" s="54"/>
      <c r="Q425" s="54"/>
      <c r="R425" s="54"/>
      <c r="S425" s="54"/>
      <c r="T425" s="54"/>
      <c r="U425" s="54"/>
      <c r="V425" s="54"/>
      <c r="W425" s="54"/>
      <c r="X425" s="54"/>
      <c r="Y425" s="54"/>
      <c r="Z425" s="54"/>
      <c r="AA425" s="54"/>
    </row>
    <row r="426" spans="1:27" x14ac:dyDescent="0.25">
      <c r="A426" s="52"/>
      <c r="C426" s="58"/>
      <c r="D426" s="55"/>
      <c r="E426" s="54"/>
      <c r="F426" s="54"/>
      <c r="G426" s="54"/>
      <c r="H426" s="54"/>
      <c r="I426" s="62"/>
      <c r="J426" s="54"/>
      <c r="K426" s="54"/>
      <c r="L426" s="54"/>
      <c r="M426" s="54"/>
      <c r="N426" s="54"/>
      <c r="O426" s="54"/>
      <c r="P426" s="54"/>
      <c r="Q426" s="54"/>
      <c r="R426" s="54"/>
      <c r="S426" s="54"/>
      <c r="T426" s="54"/>
      <c r="U426" s="54"/>
      <c r="V426" s="54"/>
      <c r="W426" s="54"/>
      <c r="X426" s="54"/>
      <c r="Y426" s="54"/>
      <c r="Z426" s="54"/>
      <c r="AA426" s="54"/>
    </row>
    <row r="427" spans="1:27" x14ac:dyDescent="0.25">
      <c r="A427" s="52"/>
      <c r="C427" s="59"/>
      <c r="D427" s="55"/>
      <c r="E427" s="54"/>
      <c r="F427" s="54"/>
      <c r="G427" s="54"/>
      <c r="H427" s="54"/>
      <c r="I427" s="62"/>
      <c r="J427" s="54"/>
      <c r="K427" s="54"/>
      <c r="L427" s="54"/>
      <c r="M427" s="54"/>
      <c r="N427" s="54"/>
      <c r="O427" s="54"/>
      <c r="P427" s="54"/>
      <c r="Q427" s="54"/>
      <c r="R427" s="54"/>
      <c r="S427" s="54"/>
      <c r="T427" s="54"/>
      <c r="U427" s="54"/>
      <c r="V427" s="54"/>
      <c r="W427" s="54"/>
      <c r="X427" s="54"/>
      <c r="Y427" s="54"/>
      <c r="Z427" s="54"/>
      <c r="AA427" s="54"/>
    </row>
    <row r="428" spans="1:27" x14ac:dyDescent="0.25">
      <c r="A428" s="52"/>
      <c r="C428" s="59"/>
      <c r="D428" s="55"/>
      <c r="E428" s="54"/>
      <c r="F428" s="54"/>
      <c r="G428" s="54"/>
      <c r="H428" s="54"/>
      <c r="I428" s="62"/>
      <c r="J428" s="54"/>
      <c r="K428" s="54"/>
      <c r="L428" s="54"/>
      <c r="M428" s="54"/>
      <c r="N428" s="54"/>
      <c r="O428" s="54"/>
      <c r="P428" s="54"/>
      <c r="Q428" s="54"/>
      <c r="R428" s="54"/>
      <c r="S428" s="54"/>
      <c r="T428" s="54"/>
      <c r="U428" s="54"/>
      <c r="V428" s="54"/>
      <c r="W428" s="54"/>
      <c r="X428" s="54"/>
      <c r="Y428" s="54"/>
      <c r="Z428" s="54"/>
      <c r="AA428" s="54"/>
    </row>
    <row r="429" spans="1:27" x14ac:dyDescent="0.25">
      <c r="A429" s="52"/>
      <c r="C429" s="59"/>
      <c r="E429" s="54"/>
      <c r="F429" s="54"/>
      <c r="G429" s="54"/>
      <c r="H429" s="54"/>
      <c r="I429" s="62"/>
      <c r="J429" s="54"/>
      <c r="K429" s="54"/>
      <c r="L429" s="54"/>
      <c r="M429" s="54"/>
      <c r="N429" s="54"/>
      <c r="O429" s="54"/>
      <c r="P429" s="54"/>
      <c r="Q429" s="54"/>
      <c r="R429" s="54"/>
      <c r="S429" s="54"/>
      <c r="T429" s="54"/>
      <c r="U429" s="54"/>
      <c r="V429" s="54"/>
      <c r="W429" s="54"/>
      <c r="X429" s="54"/>
      <c r="Y429" s="54"/>
      <c r="Z429" s="54"/>
      <c r="AA429" s="54"/>
    </row>
    <row r="430" spans="1:27" x14ac:dyDescent="0.25">
      <c r="A430" s="52"/>
      <c r="C430" s="59"/>
      <c r="E430" s="54"/>
      <c r="F430" s="54"/>
      <c r="G430" s="54"/>
      <c r="H430" s="54"/>
      <c r="I430" s="54"/>
      <c r="J430" s="54"/>
      <c r="K430" s="54"/>
      <c r="L430" s="54"/>
      <c r="M430" s="54"/>
      <c r="N430" s="54"/>
      <c r="O430" s="54"/>
      <c r="P430" s="54"/>
      <c r="Q430" s="54"/>
      <c r="R430" s="54"/>
      <c r="S430" s="54"/>
      <c r="T430" s="54"/>
      <c r="U430" s="54"/>
      <c r="V430" s="54"/>
      <c r="W430" s="54"/>
      <c r="X430" s="54"/>
      <c r="Y430" s="54"/>
      <c r="Z430" s="54"/>
      <c r="AA430" s="54"/>
    </row>
    <row r="431" spans="1:27" x14ac:dyDescent="0.25">
      <c r="C431" s="59"/>
      <c r="E431" s="54"/>
      <c r="F431" s="54"/>
      <c r="G431" s="54"/>
      <c r="H431" s="54"/>
      <c r="I431" s="54"/>
      <c r="J431" s="54"/>
      <c r="K431" s="54"/>
      <c r="L431" s="54"/>
      <c r="M431" s="54"/>
      <c r="N431" s="54"/>
      <c r="O431" s="54"/>
      <c r="P431" s="54"/>
      <c r="Q431" s="54"/>
      <c r="R431" s="54"/>
      <c r="S431" s="54"/>
      <c r="T431" s="54"/>
      <c r="U431" s="54"/>
      <c r="V431" s="54"/>
      <c r="W431" s="54"/>
      <c r="X431" s="54"/>
      <c r="Y431" s="54"/>
      <c r="Z431" s="54"/>
      <c r="AA431" s="54"/>
    </row>
  </sheetData>
  <mergeCells count="15">
    <mergeCell ref="A2:X2"/>
    <mergeCell ref="A3:X3"/>
    <mergeCell ref="N5:S5"/>
    <mergeCell ref="A5:A6"/>
    <mergeCell ref="B5:B6"/>
    <mergeCell ref="J5:J6"/>
    <mergeCell ref="C5:C6"/>
    <mergeCell ref="U5:U6"/>
    <mergeCell ref="W5:AA5"/>
    <mergeCell ref="K5:M5"/>
    <mergeCell ref="AB5:AB6"/>
    <mergeCell ref="F5:G5"/>
    <mergeCell ref="H5:I5"/>
    <mergeCell ref="D5:D6"/>
    <mergeCell ref="E5:E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Tisdale Catch 14-15</vt:lpstr>
      <vt:lpstr>Sheet2</vt:lpstr>
      <vt:lpstr>Sheet3</vt:lpstr>
    </vt:vector>
  </TitlesOfParts>
  <Company>California Department of Fish and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CDFW</dc:creator>
  <cp:lastModifiedBy>Coulon, Diane@Wildlife</cp:lastModifiedBy>
  <dcterms:created xsi:type="dcterms:W3CDTF">2014-09-19T21:20:43Z</dcterms:created>
  <dcterms:modified xsi:type="dcterms:W3CDTF">2018-02-16T17:16:23Z</dcterms:modified>
</cp:coreProperties>
</file>