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241-FISHERIES\R2 Low Elevation Fisheries\Middle River RST monitoring (KL &amp; Tisdale)\Knights Landing\KL RST DATA\KL Daily Data Summaries\"/>
    </mc:Choice>
  </mc:AlternateContent>
  <bookViews>
    <workbookView xWindow="0" yWindow="0" windowWidth="19200" windowHeight="12045"/>
  </bookViews>
  <sheets>
    <sheet name=" Knights Landing RST Catch"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72" i="1" l="1"/>
  <c r="M372" i="1"/>
  <c r="AC372" i="1" s="1"/>
  <c r="Q371" i="1"/>
  <c r="M371" i="1"/>
  <c r="AC371" i="1" s="1"/>
  <c r="AA370" i="1"/>
  <c r="Q370" i="1"/>
  <c r="M370" i="1"/>
  <c r="AC370" i="1" s="1"/>
  <c r="AB369" i="1"/>
  <c r="AA369" i="1"/>
  <c r="Q369" i="1"/>
  <c r="M369" i="1"/>
  <c r="AC369" i="1" s="1"/>
  <c r="Q368" i="1"/>
  <c r="M368" i="1"/>
  <c r="AC368" i="1" s="1"/>
  <c r="Q367" i="1"/>
  <c r="M367" i="1"/>
  <c r="AC367" i="1" s="1"/>
  <c r="AA366" i="1"/>
  <c r="Q366" i="1"/>
  <c r="M366" i="1"/>
  <c r="AC366" i="1" s="1"/>
  <c r="AB365" i="1"/>
  <c r="AA365" i="1"/>
  <c r="Q365" i="1"/>
  <c r="M365" i="1"/>
  <c r="AC365" i="1" s="1"/>
  <c r="Q364" i="1"/>
  <c r="M364" i="1"/>
  <c r="AC364" i="1" s="1"/>
  <c r="Q363" i="1"/>
  <c r="M363" i="1"/>
  <c r="AC363" i="1" s="1"/>
  <c r="AA362" i="1"/>
  <c r="Q362" i="1"/>
  <c r="M362" i="1"/>
  <c r="AC362" i="1" s="1"/>
  <c r="AB361" i="1"/>
  <c r="AA361" i="1"/>
  <c r="Q361" i="1"/>
  <c r="M361" i="1"/>
  <c r="AC361" i="1" s="1"/>
  <c r="Q360" i="1"/>
  <c r="M360" i="1"/>
  <c r="AC360" i="1" s="1"/>
  <c r="Q359" i="1"/>
  <c r="M359" i="1"/>
  <c r="AC359" i="1" s="1"/>
  <c r="AA358" i="1"/>
  <c r="Q358" i="1"/>
  <c r="M358" i="1"/>
  <c r="AC358" i="1" s="1"/>
  <c r="AB357" i="1"/>
  <c r="AA357" i="1"/>
  <c r="Q357" i="1"/>
  <c r="M357" i="1"/>
  <c r="AC357" i="1" s="1"/>
  <c r="Q356" i="1"/>
  <c r="M356" i="1"/>
  <c r="AC356" i="1" s="1"/>
  <c r="Q355" i="1"/>
  <c r="M355" i="1"/>
  <c r="AC355" i="1" s="1"/>
  <c r="AA354" i="1"/>
  <c r="Q354" i="1"/>
  <c r="M354" i="1"/>
  <c r="AC354" i="1" s="1"/>
  <c r="AB353" i="1"/>
  <c r="AA353" i="1"/>
  <c r="Q353" i="1"/>
  <c r="M353" i="1"/>
  <c r="AC353" i="1" s="1"/>
  <c r="Q352" i="1"/>
  <c r="M352" i="1"/>
  <c r="AC352" i="1" s="1"/>
  <c r="Q351" i="1"/>
  <c r="M351" i="1"/>
  <c r="AC351" i="1" s="1"/>
  <c r="AA350" i="1"/>
  <c r="Q350" i="1"/>
  <c r="M350" i="1"/>
  <c r="AC350" i="1" s="1"/>
  <c r="AB349" i="1"/>
  <c r="AA349" i="1"/>
  <c r="Q349" i="1"/>
  <c r="M349" i="1"/>
  <c r="AC349" i="1" s="1"/>
  <c r="Q348" i="1"/>
  <c r="M348" i="1"/>
  <c r="AC348" i="1" s="1"/>
  <c r="Q347" i="1"/>
  <c r="M347" i="1"/>
  <c r="AC347" i="1" s="1"/>
  <c r="AA346" i="1"/>
  <c r="Q346" i="1"/>
  <c r="M346" i="1"/>
  <c r="AC346" i="1" s="1"/>
  <c r="AB345" i="1"/>
  <c r="AA345" i="1"/>
  <c r="Q345" i="1"/>
  <c r="M345" i="1"/>
  <c r="AC345" i="1" s="1"/>
  <c r="Q344" i="1"/>
  <c r="M344" i="1"/>
  <c r="AC344" i="1" s="1"/>
  <c r="Q343" i="1"/>
  <c r="M343" i="1"/>
  <c r="AC343" i="1" s="1"/>
  <c r="AA342" i="1"/>
  <c r="Q342" i="1"/>
  <c r="M342" i="1"/>
  <c r="AC342" i="1" s="1"/>
  <c r="AB341" i="1"/>
  <c r="AA341" i="1"/>
  <c r="Q341" i="1"/>
  <c r="M341" i="1"/>
  <c r="AC341" i="1" s="1"/>
  <c r="Q340" i="1"/>
  <c r="M340" i="1"/>
  <c r="AC340" i="1" s="1"/>
  <c r="Q339" i="1"/>
  <c r="M339" i="1"/>
  <c r="AC339" i="1" s="1"/>
  <c r="AA338" i="1"/>
  <c r="Q338" i="1"/>
  <c r="M338" i="1"/>
  <c r="AC338" i="1" s="1"/>
  <c r="AB337" i="1"/>
  <c r="AA337" i="1"/>
  <c r="Q337" i="1"/>
  <c r="M337" i="1"/>
  <c r="AC337" i="1" s="1"/>
  <c r="Q336" i="1"/>
  <c r="M336" i="1"/>
  <c r="AC336" i="1" s="1"/>
  <c r="Q335" i="1"/>
  <c r="M335" i="1"/>
  <c r="AC335" i="1" s="1"/>
  <c r="AA334" i="1"/>
  <c r="Q334" i="1"/>
  <c r="M334" i="1"/>
  <c r="AC334" i="1" s="1"/>
  <c r="AB333" i="1"/>
  <c r="AA333" i="1"/>
  <c r="Q333" i="1"/>
  <c r="M333" i="1"/>
  <c r="AC333" i="1" s="1"/>
  <c r="Q332" i="1"/>
  <c r="M332" i="1"/>
  <c r="AC332" i="1" s="1"/>
  <c r="Q331" i="1"/>
  <c r="M331" i="1"/>
  <c r="AC331" i="1" s="1"/>
  <c r="AA330" i="1"/>
  <c r="Q330" i="1"/>
  <c r="M330" i="1"/>
  <c r="AC330" i="1" s="1"/>
  <c r="AB329" i="1"/>
  <c r="AA329" i="1"/>
  <c r="Q329" i="1"/>
  <c r="M329" i="1"/>
  <c r="AC329" i="1" s="1"/>
  <c r="Q328" i="1"/>
  <c r="M328" i="1"/>
  <c r="AC328" i="1" s="1"/>
  <c r="Q327" i="1"/>
  <c r="M327" i="1"/>
  <c r="AC327" i="1" s="1"/>
  <c r="AA326" i="1"/>
  <c r="Q326" i="1"/>
  <c r="M326" i="1"/>
  <c r="AC326" i="1" s="1"/>
  <c r="AB325" i="1"/>
  <c r="AA325" i="1"/>
  <c r="Q325" i="1"/>
  <c r="M325" i="1"/>
  <c r="AC325" i="1" s="1"/>
  <c r="Q324" i="1"/>
  <c r="M324" i="1"/>
  <c r="AC324" i="1" s="1"/>
  <c r="Q323" i="1"/>
  <c r="M323" i="1"/>
  <c r="AC323" i="1" s="1"/>
  <c r="AA322" i="1"/>
  <c r="Q322" i="1"/>
  <c r="M322" i="1"/>
  <c r="AC322" i="1" s="1"/>
  <c r="AB321" i="1"/>
  <c r="AA321" i="1"/>
  <c r="Q321" i="1"/>
  <c r="M321" i="1"/>
  <c r="AC321" i="1" s="1"/>
  <c r="Q320" i="1"/>
  <c r="M320" i="1"/>
  <c r="AC320" i="1" s="1"/>
  <c r="Q319" i="1"/>
  <c r="M319" i="1"/>
  <c r="AC319" i="1" s="1"/>
  <c r="AA318" i="1"/>
  <c r="Q318" i="1"/>
  <c r="M318" i="1"/>
  <c r="AC318" i="1" s="1"/>
  <c r="AB317" i="1"/>
  <c r="AA317" i="1"/>
  <c r="Q317" i="1"/>
  <c r="M317" i="1"/>
  <c r="AC317" i="1" s="1"/>
  <c r="Q316" i="1"/>
  <c r="M316" i="1"/>
  <c r="AA316" i="1" s="1"/>
  <c r="AC315" i="1"/>
  <c r="Q315" i="1"/>
  <c r="M315" i="1"/>
  <c r="AA314" i="1"/>
  <c r="Q314" i="1"/>
  <c r="M314" i="1"/>
  <c r="AC314" i="1" s="1"/>
  <c r="AB313" i="1"/>
  <c r="AA313" i="1"/>
  <c r="Q313" i="1"/>
  <c r="M313" i="1"/>
  <c r="AC313" i="1" s="1"/>
  <c r="AC312" i="1"/>
  <c r="AB312" i="1"/>
  <c r="Q312" i="1"/>
  <c r="M312" i="1"/>
  <c r="AA312" i="1" s="1"/>
  <c r="Q311" i="1"/>
  <c r="M311" i="1"/>
  <c r="AA310" i="1"/>
  <c r="Q310" i="1"/>
  <c r="M310" i="1"/>
  <c r="AC310" i="1" s="1"/>
  <c r="AB309" i="1"/>
  <c r="AA309" i="1"/>
  <c r="Q309" i="1"/>
  <c r="M309" i="1"/>
  <c r="AC309" i="1" s="1"/>
  <c r="Q308" i="1"/>
  <c r="M308" i="1"/>
  <c r="AA308" i="1" s="1"/>
  <c r="AC307" i="1"/>
  <c r="Q307" i="1"/>
  <c r="M307" i="1"/>
  <c r="AA306" i="1"/>
  <c r="Q306" i="1"/>
  <c r="M306" i="1"/>
  <c r="AC306" i="1" s="1"/>
  <c r="AB305" i="1"/>
  <c r="AA305" i="1"/>
  <c r="Q305" i="1"/>
  <c r="M305" i="1"/>
  <c r="AC305" i="1" s="1"/>
  <c r="AC304" i="1"/>
  <c r="AB304" i="1"/>
  <c r="Q304" i="1"/>
  <c r="M304" i="1"/>
  <c r="AA304" i="1" s="1"/>
  <c r="Q303" i="1"/>
  <c r="M303" i="1"/>
  <c r="AA302" i="1"/>
  <c r="Q302" i="1"/>
  <c r="M302" i="1"/>
  <c r="AC302" i="1" s="1"/>
  <c r="AB301" i="1"/>
  <c r="AA301" i="1"/>
  <c r="Q301" i="1"/>
  <c r="M301" i="1"/>
  <c r="AC301" i="1" s="1"/>
  <c r="Q300" i="1"/>
  <c r="M300" i="1"/>
  <c r="AA300" i="1" s="1"/>
  <c r="AC299" i="1"/>
  <c r="Q299" i="1"/>
  <c r="M299" i="1"/>
  <c r="AA298" i="1"/>
  <c r="Q298" i="1"/>
  <c r="M298" i="1"/>
  <c r="AB297" i="1"/>
  <c r="AA297" i="1"/>
  <c r="Q297" i="1"/>
  <c r="M297" i="1"/>
  <c r="AC297" i="1" s="1"/>
  <c r="AB296" i="1"/>
  <c r="AA296" i="1"/>
  <c r="Q296" i="1"/>
  <c r="M296" i="1"/>
  <c r="AC296" i="1" s="1"/>
  <c r="AC295" i="1"/>
  <c r="AB295" i="1"/>
  <c r="Q295" i="1"/>
  <c r="M295" i="1"/>
  <c r="AA295" i="1" s="1"/>
  <c r="AC294" i="1"/>
  <c r="Q294" i="1"/>
  <c r="M294" i="1"/>
  <c r="AB294" i="1" s="1"/>
  <c r="AB293" i="1"/>
  <c r="AA293" i="1"/>
  <c r="Q293" i="1"/>
  <c r="M293" i="1"/>
  <c r="AC293" i="1" s="1"/>
  <c r="Q292" i="1"/>
  <c r="M292" i="1"/>
  <c r="AC292" i="1" s="1"/>
  <c r="Q291" i="1"/>
  <c r="M291" i="1"/>
  <c r="AA291" i="1" s="1"/>
  <c r="Q290" i="1"/>
  <c r="M290" i="1"/>
  <c r="AB290" i="1" s="1"/>
  <c r="AB289" i="1"/>
  <c r="AA289" i="1"/>
  <c r="Q289" i="1"/>
  <c r="M289" i="1"/>
  <c r="AC289" i="1" s="1"/>
  <c r="Q288" i="1"/>
  <c r="M288" i="1"/>
  <c r="AA288" i="1" s="1"/>
  <c r="Q287" i="1"/>
  <c r="M287" i="1"/>
  <c r="AA287" i="1" s="1"/>
  <c r="Q286" i="1"/>
  <c r="M286" i="1"/>
  <c r="AB286" i="1" s="1"/>
  <c r="AB285" i="1"/>
  <c r="AA285" i="1"/>
  <c r="Q285" i="1"/>
  <c r="M285" i="1"/>
  <c r="AC285" i="1" s="1"/>
  <c r="AB284" i="1"/>
  <c r="AA284" i="1"/>
  <c r="Q284" i="1"/>
  <c r="M284" i="1"/>
  <c r="AC284" i="1" s="1"/>
  <c r="AC283" i="1"/>
  <c r="AB283" i="1"/>
  <c r="Q283" i="1"/>
  <c r="M283" i="1"/>
  <c r="AA283" i="1" s="1"/>
  <c r="AC282" i="1"/>
  <c r="AA282" i="1"/>
  <c r="Q282" i="1"/>
  <c r="M282" i="1"/>
  <c r="AB282" i="1" s="1"/>
  <c r="AB281" i="1"/>
  <c r="AA281" i="1"/>
  <c r="Q281" i="1"/>
  <c r="M281" i="1"/>
  <c r="AC281" i="1" s="1"/>
  <c r="AB280" i="1"/>
  <c r="AA280" i="1"/>
  <c r="Q280" i="1"/>
  <c r="M280" i="1"/>
  <c r="AC280" i="1" s="1"/>
  <c r="AC279" i="1"/>
  <c r="AB279" i="1"/>
  <c r="Q279" i="1"/>
  <c r="M279" i="1"/>
  <c r="AA279" i="1" s="1"/>
  <c r="AC278" i="1"/>
  <c r="AA278" i="1"/>
  <c r="Q278" i="1"/>
  <c r="M278" i="1"/>
  <c r="AB278" i="1" s="1"/>
  <c r="AB277" i="1"/>
  <c r="AA277" i="1"/>
  <c r="Q277" i="1"/>
  <c r="M277" i="1"/>
  <c r="AC277" i="1" s="1"/>
  <c r="Q276" i="1"/>
  <c r="M276" i="1"/>
  <c r="AC276" i="1" s="1"/>
  <c r="Q275" i="1"/>
  <c r="M275" i="1"/>
  <c r="AA275" i="1" s="1"/>
  <c r="Q274" i="1"/>
  <c r="M274" i="1"/>
  <c r="AB274" i="1" s="1"/>
  <c r="AB273" i="1"/>
  <c r="AA273" i="1"/>
  <c r="Q273" i="1"/>
  <c r="M273" i="1"/>
  <c r="AC273" i="1" s="1"/>
  <c r="Q272" i="1"/>
  <c r="M272" i="1"/>
  <c r="AA272" i="1" s="1"/>
  <c r="Q271" i="1"/>
  <c r="M271" i="1"/>
  <c r="AA271" i="1" s="1"/>
  <c r="Q270" i="1"/>
  <c r="M270" i="1"/>
  <c r="AB270" i="1" s="1"/>
  <c r="AB269" i="1"/>
  <c r="AA269" i="1"/>
  <c r="Q269" i="1"/>
  <c r="M269" i="1"/>
  <c r="AC269" i="1" s="1"/>
  <c r="AB268" i="1"/>
  <c r="AA268" i="1"/>
  <c r="Q268" i="1"/>
  <c r="M268" i="1"/>
  <c r="AC268" i="1" s="1"/>
  <c r="AC267" i="1"/>
  <c r="AB267" i="1"/>
  <c r="Q267" i="1"/>
  <c r="M267" i="1"/>
  <c r="AA267" i="1" s="1"/>
  <c r="AC266" i="1"/>
  <c r="AA266" i="1"/>
  <c r="Q266" i="1"/>
  <c r="M266" i="1"/>
  <c r="AB266" i="1" s="1"/>
  <c r="AB265" i="1"/>
  <c r="AA265" i="1"/>
  <c r="Q265" i="1"/>
  <c r="M265" i="1"/>
  <c r="AC265" i="1" s="1"/>
  <c r="AB264" i="1"/>
  <c r="AA264" i="1"/>
  <c r="Q264" i="1"/>
  <c r="M264" i="1"/>
  <c r="AC264" i="1" s="1"/>
  <c r="AC263" i="1"/>
  <c r="AB263" i="1"/>
  <c r="Q263" i="1"/>
  <c r="M263" i="1"/>
  <c r="AA263" i="1" s="1"/>
  <c r="AC262" i="1"/>
  <c r="AA262" i="1"/>
  <c r="Q262" i="1"/>
  <c r="M262" i="1"/>
  <c r="AB262" i="1" s="1"/>
  <c r="AB261" i="1"/>
  <c r="AA261" i="1"/>
  <c r="Q261" i="1"/>
  <c r="M261" i="1"/>
  <c r="AC261" i="1" s="1"/>
  <c r="Q260" i="1"/>
  <c r="M260" i="1"/>
  <c r="AC260" i="1" s="1"/>
  <c r="AC259" i="1"/>
  <c r="Q259" i="1"/>
  <c r="AB258" i="1"/>
  <c r="AA258" i="1"/>
  <c r="Q258" i="1"/>
  <c r="M258" i="1"/>
  <c r="AC258" i="1" s="1"/>
  <c r="AB257" i="1"/>
  <c r="AA257" i="1"/>
  <c r="Q257" i="1"/>
  <c r="M257" i="1"/>
  <c r="AC257" i="1" s="1"/>
  <c r="Q256" i="1"/>
  <c r="M256" i="1"/>
  <c r="AC256" i="1" s="1"/>
  <c r="Q255" i="1"/>
  <c r="M255" i="1"/>
  <c r="AA255" i="1" s="1"/>
  <c r="AB254" i="1"/>
  <c r="AA254" i="1"/>
  <c r="Q254" i="1"/>
  <c r="M254" i="1"/>
  <c r="AC254" i="1" s="1"/>
  <c r="AB253" i="1"/>
  <c r="AA253" i="1"/>
  <c r="Q253" i="1"/>
  <c r="M253" i="1"/>
  <c r="AC253" i="1" s="1"/>
  <c r="Q252" i="1"/>
  <c r="M252" i="1"/>
  <c r="AC252" i="1" s="1"/>
  <c r="Q251" i="1"/>
  <c r="M251" i="1"/>
  <c r="AA251" i="1" s="1"/>
  <c r="AB250" i="1"/>
  <c r="AA250" i="1"/>
  <c r="Q250" i="1"/>
  <c r="M250" i="1"/>
  <c r="AC250" i="1" s="1"/>
  <c r="AB249" i="1"/>
  <c r="AA249" i="1"/>
  <c r="Q249" i="1"/>
  <c r="M249" i="1"/>
  <c r="AC249" i="1" s="1"/>
  <c r="Q248" i="1"/>
  <c r="M248" i="1"/>
  <c r="AC248" i="1" s="1"/>
  <c r="Q247" i="1"/>
  <c r="M247" i="1"/>
  <c r="AA247" i="1" s="1"/>
  <c r="AB246" i="1"/>
  <c r="AA246" i="1"/>
  <c r="Q246" i="1"/>
  <c r="M246" i="1"/>
  <c r="AC246" i="1" s="1"/>
  <c r="AB245" i="1"/>
  <c r="AA245" i="1"/>
  <c r="Q245" i="1"/>
  <c r="M245" i="1"/>
  <c r="AC245" i="1" s="1"/>
  <c r="Q244" i="1"/>
  <c r="M244" i="1"/>
  <c r="AC244" i="1" s="1"/>
  <c r="Q243" i="1"/>
  <c r="M243" i="1"/>
  <c r="AA243" i="1" s="1"/>
  <c r="AB242" i="1"/>
  <c r="AA242" i="1"/>
  <c r="Q242" i="1"/>
  <c r="M242" i="1"/>
  <c r="AC242" i="1" s="1"/>
  <c r="AB241" i="1"/>
  <c r="AA241" i="1"/>
  <c r="Q241" i="1"/>
  <c r="M241" i="1"/>
  <c r="AC241" i="1" s="1"/>
  <c r="Q240" i="1"/>
  <c r="M240" i="1"/>
  <c r="AC240" i="1" s="1"/>
  <c r="Q239" i="1"/>
  <c r="M239" i="1"/>
  <c r="AA239" i="1" s="1"/>
  <c r="AB238" i="1"/>
  <c r="AA238" i="1"/>
  <c r="Q238" i="1"/>
  <c r="M238" i="1"/>
  <c r="AC238" i="1" s="1"/>
  <c r="AB237" i="1"/>
  <c r="AA237" i="1"/>
  <c r="Q237" i="1"/>
  <c r="M237" i="1"/>
  <c r="AC237" i="1" s="1"/>
  <c r="Q236" i="1"/>
  <c r="M236" i="1"/>
  <c r="AC236" i="1" s="1"/>
  <c r="Q235" i="1"/>
  <c r="M235" i="1"/>
  <c r="AA235" i="1" s="1"/>
  <c r="AB234" i="1"/>
  <c r="AA234" i="1"/>
  <c r="Q234" i="1"/>
  <c r="M234" i="1"/>
  <c r="AC234" i="1" s="1"/>
  <c r="AB233" i="1"/>
  <c r="AA233" i="1"/>
  <c r="Q233" i="1"/>
  <c r="M233" i="1"/>
  <c r="AC233" i="1" s="1"/>
  <c r="Q232" i="1"/>
  <c r="M232" i="1"/>
  <c r="AC232" i="1" s="1"/>
  <c r="Q231" i="1"/>
  <c r="M231" i="1"/>
  <c r="AA231" i="1" s="1"/>
  <c r="AB230" i="1"/>
  <c r="AA230" i="1"/>
  <c r="Q230" i="1"/>
  <c r="M230" i="1"/>
  <c r="AC230" i="1" s="1"/>
  <c r="AB229" i="1"/>
  <c r="AA229" i="1"/>
  <c r="Q229" i="1"/>
  <c r="M229" i="1"/>
  <c r="AC229" i="1" s="1"/>
  <c r="Q228" i="1"/>
  <c r="M228" i="1"/>
  <c r="AC228" i="1" s="1"/>
  <c r="Q227" i="1"/>
  <c r="M227" i="1"/>
  <c r="AA227" i="1" s="1"/>
  <c r="AB226" i="1"/>
  <c r="AA226" i="1"/>
  <c r="Q226" i="1"/>
  <c r="M226" i="1"/>
  <c r="AC226" i="1" s="1"/>
  <c r="AB225" i="1"/>
  <c r="AA225" i="1"/>
  <c r="Q225" i="1"/>
  <c r="M225" i="1"/>
  <c r="AC225" i="1" s="1"/>
  <c r="Q224" i="1"/>
  <c r="M224" i="1"/>
  <c r="AC224" i="1" s="1"/>
  <c r="Q223" i="1"/>
  <c r="M223" i="1"/>
  <c r="AA223" i="1" s="1"/>
  <c r="AB222" i="1"/>
  <c r="AA222" i="1"/>
  <c r="Q222" i="1"/>
  <c r="M222" i="1"/>
  <c r="AC222" i="1" s="1"/>
  <c r="AB221" i="1"/>
  <c r="AA221" i="1"/>
  <c r="Q221" i="1"/>
  <c r="M221" i="1"/>
  <c r="AC221" i="1" s="1"/>
  <c r="Q220" i="1"/>
  <c r="M220" i="1"/>
  <c r="AC220" i="1" s="1"/>
  <c r="Q219" i="1"/>
  <c r="M219" i="1"/>
  <c r="AA219" i="1" s="1"/>
  <c r="AB218" i="1"/>
  <c r="AA218" i="1"/>
  <c r="Q218" i="1"/>
  <c r="M218" i="1"/>
  <c r="AC218" i="1" s="1"/>
  <c r="AB217" i="1"/>
  <c r="AA217" i="1"/>
  <c r="Q217" i="1"/>
  <c r="M217" i="1"/>
  <c r="AC217" i="1" s="1"/>
  <c r="Q216" i="1"/>
  <c r="M216" i="1"/>
  <c r="AC216" i="1" s="1"/>
  <c r="Q215" i="1"/>
  <c r="M215" i="1"/>
  <c r="AA215" i="1" s="1"/>
  <c r="AB214" i="1"/>
  <c r="AA214" i="1"/>
  <c r="Q214" i="1"/>
  <c r="M214" i="1"/>
  <c r="AC214" i="1" s="1"/>
  <c r="AB213" i="1"/>
  <c r="AA213" i="1"/>
  <c r="Q213" i="1"/>
  <c r="M213" i="1"/>
  <c r="AC213" i="1" s="1"/>
  <c r="Q212" i="1"/>
  <c r="M212" i="1"/>
  <c r="AC212" i="1" s="1"/>
  <c r="Q211" i="1"/>
  <c r="M211" i="1"/>
  <c r="AA211" i="1" s="1"/>
  <c r="AB210" i="1"/>
  <c r="AA210" i="1"/>
  <c r="Q210" i="1"/>
  <c r="M210" i="1"/>
  <c r="AC210" i="1" s="1"/>
  <c r="AB209" i="1"/>
  <c r="AA209" i="1"/>
  <c r="Q209" i="1"/>
  <c r="M209" i="1"/>
  <c r="AC209" i="1" s="1"/>
  <c r="Q208" i="1"/>
  <c r="M208" i="1"/>
  <c r="AC208" i="1" s="1"/>
  <c r="Q207" i="1"/>
  <c r="M207" i="1"/>
  <c r="AA207" i="1" s="1"/>
  <c r="AB206" i="1"/>
  <c r="AA206" i="1"/>
  <c r="Q206" i="1"/>
  <c r="M206" i="1"/>
  <c r="AC206" i="1" s="1"/>
  <c r="AB205" i="1"/>
  <c r="AA205" i="1"/>
  <c r="Q205" i="1"/>
  <c r="M205" i="1"/>
  <c r="AC205" i="1" s="1"/>
  <c r="Q204" i="1"/>
  <c r="M204" i="1"/>
  <c r="AC204" i="1" s="1"/>
  <c r="Q203" i="1"/>
  <c r="M203" i="1"/>
  <c r="AA203" i="1" s="1"/>
  <c r="AB202" i="1"/>
  <c r="AA202" i="1"/>
  <c r="Q202" i="1"/>
  <c r="M202" i="1"/>
  <c r="AC202" i="1" s="1"/>
  <c r="AB201" i="1"/>
  <c r="AA201" i="1"/>
  <c r="Q201" i="1"/>
  <c r="M201" i="1"/>
  <c r="AC201" i="1" s="1"/>
  <c r="Q200" i="1"/>
  <c r="M200" i="1"/>
  <c r="AC200" i="1" s="1"/>
  <c r="Q199" i="1"/>
  <c r="M199" i="1"/>
  <c r="AA199" i="1" s="1"/>
  <c r="AB198" i="1"/>
  <c r="AA198" i="1"/>
  <c r="Q198" i="1"/>
  <c r="M198" i="1"/>
  <c r="AC198" i="1" s="1"/>
  <c r="AB197" i="1"/>
  <c r="AA197" i="1"/>
  <c r="Q197" i="1"/>
  <c r="M197" i="1"/>
  <c r="AC197" i="1" s="1"/>
  <c r="Q196" i="1"/>
  <c r="M196" i="1"/>
  <c r="AC196" i="1" s="1"/>
  <c r="Q195" i="1"/>
  <c r="M195" i="1"/>
  <c r="AA195" i="1" s="1"/>
  <c r="AB194" i="1"/>
  <c r="AA194" i="1"/>
  <c r="Q194" i="1"/>
  <c r="M194" i="1"/>
  <c r="AC194" i="1" s="1"/>
  <c r="AB193" i="1"/>
  <c r="AA193" i="1"/>
  <c r="Q193" i="1"/>
  <c r="M193" i="1"/>
  <c r="AC193" i="1" s="1"/>
  <c r="Q192" i="1"/>
  <c r="M192" i="1"/>
  <c r="AC192" i="1" s="1"/>
  <c r="Q191" i="1"/>
  <c r="M191" i="1"/>
  <c r="AA191" i="1" s="1"/>
  <c r="AB190" i="1"/>
  <c r="AA190" i="1"/>
  <c r="Q190" i="1"/>
  <c r="M190" i="1"/>
  <c r="AC190" i="1" s="1"/>
  <c r="AB189" i="1"/>
  <c r="AA189" i="1"/>
  <c r="Q189" i="1"/>
  <c r="M189" i="1"/>
  <c r="AC189" i="1" s="1"/>
  <c r="Q188" i="1"/>
  <c r="M188" i="1"/>
  <c r="AC188" i="1" s="1"/>
  <c r="Q187" i="1"/>
  <c r="M187" i="1"/>
  <c r="AA187" i="1" s="1"/>
  <c r="AB186" i="1"/>
  <c r="AA186" i="1"/>
  <c r="Q186" i="1"/>
  <c r="M186" i="1"/>
  <c r="AC186" i="1" s="1"/>
  <c r="AB185" i="1"/>
  <c r="AA185" i="1"/>
  <c r="Q185" i="1"/>
  <c r="M185" i="1"/>
  <c r="AC185" i="1" s="1"/>
  <c r="Q184" i="1"/>
  <c r="M184" i="1"/>
  <c r="AC184" i="1" s="1"/>
  <c r="Q183" i="1"/>
  <c r="M183" i="1"/>
  <c r="AA183" i="1" s="1"/>
  <c r="AB182" i="1"/>
  <c r="AA182" i="1"/>
  <c r="Q182" i="1"/>
  <c r="M182" i="1"/>
  <c r="AC182" i="1" s="1"/>
  <c r="AB181" i="1"/>
  <c r="AA181" i="1"/>
  <c r="Q181" i="1"/>
  <c r="M181" i="1"/>
  <c r="AC181" i="1" s="1"/>
  <c r="Q180" i="1"/>
  <c r="M180" i="1"/>
  <c r="AC180" i="1" s="1"/>
  <c r="Q179" i="1"/>
  <c r="M179" i="1"/>
  <c r="AA179" i="1" s="1"/>
  <c r="AB178" i="1"/>
  <c r="AA178" i="1"/>
  <c r="Q178" i="1"/>
  <c r="M178" i="1"/>
  <c r="AC178" i="1" s="1"/>
  <c r="AB177" i="1"/>
  <c r="AA177" i="1"/>
  <c r="Q177" i="1"/>
  <c r="M177" i="1"/>
  <c r="AC177" i="1" s="1"/>
  <c r="Q176" i="1"/>
  <c r="M176" i="1"/>
  <c r="AC176" i="1" s="1"/>
  <c r="Q175" i="1"/>
  <c r="M175" i="1"/>
  <c r="AA175" i="1" s="1"/>
  <c r="AB174" i="1"/>
  <c r="AA174" i="1"/>
  <c r="Q174" i="1"/>
  <c r="M174" i="1"/>
  <c r="AC174" i="1" s="1"/>
  <c r="AB173" i="1"/>
  <c r="AA173" i="1"/>
  <c r="Q173" i="1"/>
  <c r="M173" i="1"/>
  <c r="AC173" i="1" s="1"/>
  <c r="Q172" i="1"/>
  <c r="M172" i="1"/>
  <c r="AC172" i="1" s="1"/>
  <c r="Q171" i="1"/>
  <c r="M171" i="1"/>
  <c r="AA171" i="1" s="1"/>
  <c r="AB170" i="1"/>
  <c r="AA170" i="1"/>
  <c r="Q170" i="1"/>
  <c r="M170" i="1"/>
  <c r="AC170" i="1" s="1"/>
  <c r="AB169" i="1"/>
  <c r="AA169" i="1"/>
  <c r="Q169" i="1"/>
  <c r="M169" i="1"/>
  <c r="AC169" i="1" s="1"/>
  <c r="Q168" i="1"/>
  <c r="M168" i="1"/>
  <c r="AC168" i="1" s="1"/>
  <c r="Q167" i="1"/>
  <c r="M167" i="1"/>
  <c r="AA167" i="1" s="1"/>
  <c r="AB166" i="1"/>
  <c r="AA166" i="1"/>
  <c r="Q166" i="1"/>
  <c r="M166" i="1"/>
  <c r="AC166" i="1" s="1"/>
  <c r="AB165" i="1"/>
  <c r="AA165" i="1"/>
  <c r="Q165" i="1"/>
  <c r="M165" i="1"/>
  <c r="AC165" i="1" s="1"/>
  <c r="Q164" i="1"/>
  <c r="M164" i="1"/>
  <c r="AC164" i="1" s="1"/>
  <c r="Q163" i="1"/>
  <c r="M163" i="1"/>
  <c r="AA163" i="1" s="1"/>
  <c r="AB162" i="1"/>
  <c r="AA162" i="1"/>
  <c r="Q162" i="1"/>
  <c r="M162" i="1"/>
  <c r="AC162" i="1" s="1"/>
  <c r="AB161" i="1"/>
  <c r="AA161" i="1"/>
  <c r="Q161" i="1"/>
  <c r="M161" i="1"/>
  <c r="AC161" i="1" s="1"/>
  <c r="Q160" i="1"/>
  <c r="M160" i="1"/>
  <c r="AC160" i="1" s="1"/>
  <c r="Q159" i="1"/>
  <c r="M159" i="1"/>
  <c r="AA159" i="1" s="1"/>
  <c r="AB158" i="1"/>
  <c r="AA158" i="1"/>
  <c r="Q158" i="1"/>
  <c r="M158" i="1"/>
  <c r="AC158" i="1" s="1"/>
  <c r="AB157" i="1"/>
  <c r="AA157" i="1"/>
  <c r="Q157" i="1"/>
  <c r="M157" i="1"/>
  <c r="AC157" i="1" s="1"/>
  <c r="Q156" i="1"/>
  <c r="M156" i="1"/>
  <c r="AC156" i="1" s="1"/>
  <c r="Q155" i="1"/>
  <c r="M155" i="1"/>
  <c r="AA155" i="1" s="1"/>
  <c r="AB154" i="1"/>
  <c r="AA154" i="1"/>
  <c r="Q154" i="1"/>
  <c r="M154" i="1"/>
  <c r="AC154" i="1" s="1"/>
  <c r="AB153" i="1"/>
  <c r="AA153" i="1"/>
  <c r="Q153" i="1"/>
  <c r="M153" i="1"/>
  <c r="AC153" i="1" s="1"/>
  <c r="Q152" i="1"/>
  <c r="M152" i="1"/>
  <c r="AC152" i="1" s="1"/>
  <c r="Q151" i="1"/>
  <c r="M151" i="1"/>
  <c r="AA151" i="1" s="1"/>
  <c r="AB150" i="1"/>
  <c r="AA150" i="1"/>
  <c r="Q150" i="1"/>
  <c r="M150" i="1"/>
  <c r="AC150" i="1" s="1"/>
  <c r="AB149" i="1"/>
  <c r="AA149" i="1"/>
  <c r="Q149" i="1"/>
  <c r="M149" i="1"/>
  <c r="AC149" i="1" s="1"/>
  <c r="Q148" i="1"/>
  <c r="M148" i="1"/>
  <c r="AC148" i="1" s="1"/>
  <c r="Q147" i="1"/>
  <c r="M147" i="1"/>
  <c r="AA147" i="1" s="1"/>
  <c r="AB146" i="1"/>
  <c r="AA146" i="1"/>
  <c r="Q146" i="1"/>
  <c r="M146" i="1"/>
  <c r="AC146" i="1" s="1"/>
  <c r="AB145" i="1"/>
  <c r="AA145" i="1"/>
  <c r="Q145" i="1"/>
  <c r="M145" i="1"/>
  <c r="AC145" i="1" s="1"/>
  <c r="Q144" i="1"/>
  <c r="M144" i="1"/>
  <c r="AC144" i="1" s="1"/>
  <c r="Q143" i="1"/>
  <c r="M143" i="1"/>
  <c r="AA143" i="1" s="1"/>
  <c r="AB142" i="1"/>
  <c r="AA142" i="1"/>
  <c r="Q142" i="1"/>
  <c r="M142" i="1"/>
  <c r="AC142" i="1" s="1"/>
  <c r="AB141" i="1"/>
  <c r="AA141" i="1"/>
  <c r="Q141" i="1"/>
  <c r="M141" i="1"/>
  <c r="AC141" i="1" s="1"/>
  <c r="Q140" i="1"/>
  <c r="M140" i="1"/>
  <c r="Q139" i="1"/>
  <c r="M139" i="1"/>
  <c r="AA139" i="1" s="1"/>
  <c r="AB138" i="1"/>
  <c r="AA138" i="1"/>
  <c r="Q138" i="1"/>
  <c r="M138" i="1"/>
  <c r="AC138" i="1" s="1"/>
  <c r="AB137" i="1"/>
  <c r="AA137" i="1"/>
  <c r="Q137" i="1"/>
  <c r="M137" i="1"/>
  <c r="AC137" i="1" s="1"/>
  <c r="AC136" i="1"/>
  <c r="Q136" i="1"/>
  <c r="M136" i="1"/>
  <c r="Q135" i="1"/>
  <c r="M135" i="1"/>
  <c r="AA135" i="1" s="1"/>
  <c r="AB134" i="1"/>
  <c r="AA134" i="1"/>
  <c r="Q134" i="1"/>
  <c r="M134" i="1"/>
  <c r="AC134" i="1" s="1"/>
  <c r="AB133" i="1"/>
  <c r="AA133" i="1"/>
  <c r="Q133" i="1"/>
  <c r="M133" i="1"/>
  <c r="AC133" i="1" s="1"/>
  <c r="AC132" i="1"/>
  <c r="Q132" i="1"/>
  <c r="M132" i="1"/>
  <c r="AA132" i="1" s="1"/>
  <c r="AC131" i="1"/>
  <c r="Q131" i="1"/>
  <c r="M131" i="1"/>
  <c r="AB130" i="1"/>
  <c r="AA130" i="1"/>
  <c r="Q130" i="1"/>
  <c r="M130" i="1"/>
  <c r="AC130" i="1" s="1"/>
  <c r="AA129" i="1"/>
  <c r="Q129" i="1"/>
  <c r="M129" i="1"/>
  <c r="AC129" i="1" s="1"/>
  <c r="AB128" i="1"/>
  <c r="Q128" i="1"/>
  <c r="M128" i="1"/>
  <c r="AA128" i="1" s="1"/>
  <c r="AA127" i="1"/>
  <c r="Q127" i="1"/>
  <c r="M127" i="1"/>
  <c r="AB127" i="1" s="1"/>
  <c r="AB126" i="1"/>
  <c r="AA126" i="1"/>
  <c r="Q126" i="1"/>
  <c r="M126" i="1"/>
  <c r="AC126" i="1" s="1"/>
  <c r="AB125" i="1"/>
  <c r="Q125" i="1"/>
  <c r="M125" i="1"/>
  <c r="AC125" i="1" s="1"/>
  <c r="AC124" i="1"/>
  <c r="Q124" i="1"/>
  <c r="M124" i="1"/>
  <c r="AA124" i="1" s="1"/>
  <c r="AC123" i="1"/>
  <c r="Q123" i="1"/>
  <c r="M123" i="1"/>
  <c r="AB123" i="1" s="1"/>
  <c r="AB122" i="1"/>
  <c r="AA122" i="1"/>
  <c r="Q122" i="1"/>
  <c r="M122" i="1"/>
  <c r="AC122" i="1" s="1"/>
  <c r="Q121" i="1"/>
  <c r="M121" i="1"/>
  <c r="AA121" i="1" s="1"/>
  <c r="Q120" i="1"/>
  <c r="M120" i="1"/>
  <c r="AA120" i="1" s="1"/>
  <c r="Q119" i="1"/>
  <c r="M119" i="1"/>
  <c r="AB119" i="1" s="1"/>
  <c r="AB118" i="1"/>
  <c r="AA118" i="1"/>
  <c r="Q118" i="1"/>
  <c r="M118" i="1"/>
  <c r="AC118" i="1" s="1"/>
  <c r="AB117" i="1"/>
  <c r="AA117" i="1"/>
  <c r="Q117" i="1"/>
  <c r="M117" i="1"/>
  <c r="AC117" i="1" s="1"/>
  <c r="AC116" i="1"/>
  <c r="AB116" i="1"/>
  <c r="Q116" i="1"/>
  <c r="M116" i="1"/>
  <c r="AA116" i="1" s="1"/>
  <c r="AC115" i="1"/>
  <c r="AA115" i="1"/>
  <c r="Q115" i="1"/>
  <c r="M115" i="1"/>
  <c r="AB115" i="1" s="1"/>
  <c r="AB114" i="1"/>
  <c r="AA114" i="1"/>
  <c r="Q114" i="1"/>
  <c r="M114" i="1"/>
  <c r="AC114" i="1" s="1"/>
  <c r="AA113" i="1"/>
  <c r="Q113" i="1"/>
  <c r="M113" i="1"/>
  <c r="AC113" i="1" s="1"/>
  <c r="AB112" i="1"/>
  <c r="Q112" i="1"/>
  <c r="M112" i="1"/>
  <c r="AA112" i="1" s="1"/>
  <c r="AA111" i="1"/>
  <c r="Q111" i="1"/>
  <c r="M111" i="1"/>
  <c r="AB111" i="1" s="1"/>
  <c r="AB110" i="1"/>
  <c r="AA110" i="1"/>
  <c r="Q110" i="1"/>
  <c r="M110" i="1"/>
  <c r="AC110" i="1" s="1"/>
  <c r="AB109" i="1"/>
  <c r="Q109" i="1"/>
  <c r="M109" i="1"/>
  <c r="AC109" i="1" s="1"/>
  <c r="AC108" i="1"/>
  <c r="Q108" i="1"/>
  <c r="M108" i="1"/>
  <c r="AA108" i="1" s="1"/>
  <c r="AC107" i="1"/>
  <c r="Q107" i="1"/>
  <c r="M107" i="1"/>
  <c r="AB107" i="1" s="1"/>
  <c r="AB106" i="1"/>
  <c r="AA106" i="1"/>
  <c r="Q106" i="1"/>
  <c r="M106" i="1"/>
  <c r="AC106" i="1" s="1"/>
  <c r="Q105" i="1"/>
  <c r="M105" i="1"/>
  <c r="AA105" i="1" s="1"/>
  <c r="Q104" i="1"/>
  <c r="M104" i="1"/>
  <c r="AA104" i="1" s="1"/>
  <c r="Q103" i="1"/>
  <c r="M103" i="1"/>
  <c r="AB103" i="1" s="1"/>
  <c r="AB102" i="1"/>
  <c r="AA102" i="1"/>
  <c r="Q102" i="1"/>
  <c r="M102" i="1"/>
  <c r="AC102" i="1" s="1"/>
  <c r="AB101" i="1"/>
  <c r="AA101" i="1"/>
  <c r="Q101" i="1"/>
  <c r="M101" i="1"/>
  <c r="AC101" i="1" s="1"/>
  <c r="AC100" i="1"/>
  <c r="AB100" i="1"/>
  <c r="Q100" i="1"/>
  <c r="M100" i="1"/>
  <c r="AA100" i="1" s="1"/>
  <c r="AC99" i="1"/>
  <c r="AA99" i="1"/>
  <c r="Q99" i="1"/>
  <c r="M99" i="1"/>
  <c r="AB99" i="1" s="1"/>
  <c r="AB98" i="1"/>
  <c r="AA98" i="1"/>
  <c r="Q98" i="1"/>
  <c r="M98" i="1"/>
  <c r="AC98" i="1" s="1"/>
  <c r="AA97" i="1"/>
  <c r="Q97" i="1"/>
  <c r="M97" i="1"/>
  <c r="AC97" i="1" s="1"/>
  <c r="AB96" i="1"/>
  <c r="Q96" i="1"/>
  <c r="M96" i="1"/>
  <c r="AA96" i="1" s="1"/>
  <c r="AA95" i="1"/>
  <c r="Q95" i="1"/>
  <c r="M95" i="1"/>
  <c r="AB95" i="1" s="1"/>
  <c r="AB94" i="1"/>
  <c r="AA94" i="1"/>
  <c r="Q94" i="1"/>
  <c r="M94" i="1"/>
  <c r="AC94" i="1" s="1"/>
  <c r="AB93" i="1"/>
  <c r="Q93" i="1"/>
  <c r="M93" i="1"/>
  <c r="AC93" i="1" s="1"/>
  <c r="AC92" i="1"/>
  <c r="Q92" i="1"/>
  <c r="M92" i="1"/>
  <c r="AA92" i="1" s="1"/>
  <c r="AC91" i="1"/>
  <c r="Q91" i="1"/>
  <c r="M91" i="1"/>
  <c r="AB91" i="1" s="1"/>
  <c r="AB90" i="1"/>
  <c r="AA90" i="1"/>
  <c r="Q90" i="1"/>
  <c r="M90" i="1"/>
  <c r="AC90" i="1" s="1"/>
  <c r="Q89" i="1"/>
  <c r="M89" i="1"/>
  <c r="AA89" i="1" s="1"/>
  <c r="Q88" i="1"/>
  <c r="M88" i="1"/>
  <c r="AA88" i="1" s="1"/>
  <c r="Q87" i="1"/>
  <c r="M87" i="1"/>
  <c r="AB87" i="1" s="1"/>
  <c r="AB86" i="1"/>
  <c r="AA86" i="1"/>
  <c r="Q86" i="1"/>
  <c r="M86" i="1"/>
  <c r="AC86" i="1" s="1"/>
  <c r="AB85" i="1"/>
  <c r="AA85" i="1"/>
  <c r="Q85" i="1"/>
  <c r="M85" i="1"/>
  <c r="AC85" i="1" s="1"/>
  <c r="AC84" i="1"/>
  <c r="AB84" i="1"/>
  <c r="Q84" i="1"/>
  <c r="M84" i="1"/>
  <c r="AA84" i="1" s="1"/>
  <c r="AC83" i="1"/>
  <c r="AA83" i="1"/>
  <c r="Q83" i="1"/>
  <c r="M83" i="1"/>
  <c r="AB83" i="1" s="1"/>
  <c r="AB82" i="1"/>
  <c r="AA82" i="1"/>
  <c r="Q82" i="1"/>
  <c r="M82" i="1"/>
  <c r="AC82" i="1" s="1"/>
  <c r="AA81" i="1"/>
  <c r="Q81" i="1"/>
  <c r="M81" i="1"/>
  <c r="AC81" i="1" s="1"/>
  <c r="AB80" i="1"/>
  <c r="Q80" i="1"/>
  <c r="M80" i="1"/>
  <c r="AA80" i="1" s="1"/>
  <c r="AA79" i="1"/>
  <c r="Q79" i="1"/>
  <c r="M79" i="1"/>
  <c r="AB79" i="1" s="1"/>
  <c r="AB78" i="1"/>
  <c r="AA78" i="1"/>
  <c r="Q78" i="1"/>
  <c r="M78" i="1"/>
  <c r="AC78" i="1" s="1"/>
  <c r="AB77" i="1"/>
  <c r="Q77" i="1"/>
  <c r="M77" i="1"/>
  <c r="AC77" i="1" s="1"/>
  <c r="AC76" i="1"/>
  <c r="Q76" i="1"/>
  <c r="M76" i="1"/>
  <c r="AA76" i="1" s="1"/>
  <c r="AC75" i="1"/>
  <c r="Q75" i="1"/>
  <c r="M75" i="1"/>
  <c r="AB75" i="1" s="1"/>
  <c r="AB74" i="1"/>
  <c r="AA74" i="1"/>
  <c r="Q74" i="1"/>
  <c r="M74" i="1"/>
  <c r="AC74" i="1" s="1"/>
  <c r="Q73" i="1"/>
  <c r="M73" i="1"/>
  <c r="AA73" i="1" s="1"/>
  <c r="Q72" i="1"/>
  <c r="M72" i="1"/>
  <c r="AA72" i="1" s="1"/>
  <c r="Q71" i="1"/>
  <c r="M71" i="1"/>
  <c r="AB71" i="1" s="1"/>
  <c r="AB70" i="1"/>
  <c r="AA70" i="1"/>
  <c r="Q70" i="1"/>
  <c r="M70" i="1"/>
  <c r="AC70" i="1" s="1"/>
  <c r="AB69" i="1"/>
  <c r="AA69" i="1"/>
  <c r="Q69" i="1"/>
  <c r="M69" i="1"/>
  <c r="AC69" i="1" s="1"/>
  <c r="AC68" i="1"/>
  <c r="AB68" i="1"/>
  <c r="Q68" i="1"/>
  <c r="M68" i="1"/>
  <c r="AA68" i="1" s="1"/>
  <c r="AC67" i="1"/>
  <c r="AA67" i="1"/>
  <c r="Q67" i="1"/>
  <c r="M67" i="1"/>
  <c r="AB67" i="1" s="1"/>
  <c r="AB66" i="1"/>
  <c r="AA66" i="1"/>
  <c r="Q66" i="1"/>
  <c r="M66" i="1"/>
  <c r="AC66" i="1" s="1"/>
  <c r="AA65" i="1"/>
  <c r="Q65" i="1"/>
  <c r="M65" i="1"/>
  <c r="AC65" i="1" s="1"/>
  <c r="AB64" i="1"/>
  <c r="Q64" i="1"/>
  <c r="M64" i="1"/>
  <c r="AA64" i="1" s="1"/>
  <c r="AA63" i="1"/>
  <c r="Q63" i="1"/>
  <c r="M63" i="1"/>
  <c r="AB63" i="1" s="1"/>
  <c r="AB62" i="1"/>
  <c r="AA62" i="1"/>
  <c r="Q62" i="1"/>
  <c r="M62" i="1"/>
  <c r="AC62" i="1" s="1"/>
  <c r="AB61" i="1"/>
  <c r="Q61" i="1"/>
  <c r="M61" i="1"/>
  <c r="AC61" i="1" s="1"/>
  <c r="AC60" i="1"/>
  <c r="Q60" i="1"/>
  <c r="M60" i="1"/>
  <c r="AA60" i="1" s="1"/>
  <c r="AC59" i="1"/>
  <c r="Q59" i="1"/>
  <c r="M59" i="1"/>
  <c r="AB59" i="1" s="1"/>
  <c r="AB58" i="1"/>
  <c r="AA58" i="1"/>
  <c r="Q58" i="1"/>
  <c r="M58" i="1"/>
  <c r="AC58" i="1" s="1"/>
  <c r="Q57" i="1"/>
  <c r="M57" i="1"/>
  <c r="AA57" i="1" s="1"/>
  <c r="Q56" i="1"/>
  <c r="M56" i="1"/>
  <c r="AA56" i="1" s="1"/>
  <c r="Q55" i="1"/>
  <c r="M55" i="1"/>
  <c r="AB55" i="1" s="1"/>
  <c r="AB54" i="1"/>
  <c r="AA54" i="1"/>
  <c r="Q54" i="1"/>
  <c r="M54" i="1"/>
  <c r="AC54" i="1" s="1"/>
  <c r="AA53" i="1"/>
  <c r="Q53" i="1"/>
  <c r="M53" i="1"/>
  <c r="AC53" i="1" s="1"/>
  <c r="AB52" i="1"/>
  <c r="Q52" i="1"/>
  <c r="M52" i="1"/>
  <c r="AC52" i="1" s="1"/>
  <c r="Q51" i="1"/>
  <c r="M51" i="1"/>
  <c r="AA51" i="1" s="1"/>
  <c r="AB50" i="1"/>
  <c r="AA50" i="1"/>
  <c r="Q50" i="1"/>
  <c r="M50" i="1"/>
  <c r="AC50" i="1" s="1"/>
  <c r="AA49" i="1"/>
  <c r="Q49" i="1"/>
  <c r="M49" i="1"/>
  <c r="AC49" i="1" s="1"/>
  <c r="AB48" i="1"/>
  <c r="Q48" i="1"/>
  <c r="M48" i="1"/>
  <c r="AC48" i="1" s="1"/>
  <c r="Q47" i="1"/>
  <c r="M47" i="1"/>
  <c r="AA47" i="1" s="1"/>
  <c r="AC46" i="1"/>
  <c r="AB46" i="1"/>
  <c r="AA46" i="1"/>
  <c r="Q46" i="1"/>
  <c r="AB45" i="1"/>
  <c r="AA45" i="1"/>
  <c r="Q45" i="1"/>
  <c r="M45" i="1"/>
  <c r="AC45" i="1" s="1"/>
  <c r="AA44" i="1"/>
  <c r="Q44" i="1"/>
  <c r="M44" i="1"/>
  <c r="AC44" i="1" s="1"/>
  <c r="AB43" i="1"/>
  <c r="Q43" i="1"/>
  <c r="M43" i="1"/>
  <c r="AC43" i="1" s="1"/>
  <c r="Q42" i="1"/>
  <c r="M42" i="1"/>
  <c r="AA42" i="1" s="1"/>
  <c r="AB41" i="1"/>
  <c r="AA41" i="1"/>
  <c r="Q41" i="1"/>
  <c r="M41" i="1"/>
  <c r="AC41" i="1" s="1"/>
  <c r="AA40" i="1"/>
  <c r="Q40" i="1"/>
  <c r="M40" i="1"/>
  <c r="AC40" i="1" s="1"/>
  <c r="AB39" i="1"/>
  <c r="Q39" i="1"/>
  <c r="M39" i="1"/>
  <c r="AC39" i="1" s="1"/>
  <c r="Q38" i="1"/>
  <c r="M38" i="1"/>
  <c r="AA38" i="1" s="1"/>
  <c r="AB37" i="1"/>
  <c r="AA37" i="1"/>
  <c r="Q37" i="1"/>
  <c r="M37" i="1"/>
  <c r="AC37" i="1" s="1"/>
  <c r="AA36" i="1"/>
  <c r="Q36" i="1"/>
  <c r="M36" i="1"/>
  <c r="AC36" i="1" s="1"/>
  <c r="AB35" i="1"/>
  <c r="Q35" i="1"/>
  <c r="M35" i="1"/>
  <c r="AC35" i="1" s="1"/>
  <c r="Q34" i="1"/>
  <c r="M34" i="1"/>
  <c r="AA34" i="1" s="1"/>
  <c r="AB33" i="1"/>
  <c r="AA33" i="1"/>
  <c r="Q33" i="1"/>
  <c r="M33" i="1"/>
  <c r="AC33" i="1" s="1"/>
  <c r="AA32" i="1"/>
  <c r="Q32" i="1"/>
  <c r="M32" i="1"/>
  <c r="AC32" i="1" s="1"/>
  <c r="AB31" i="1"/>
  <c r="Q31" i="1"/>
  <c r="M31" i="1"/>
  <c r="AC31" i="1" s="1"/>
  <c r="Q30" i="1"/>
  <c r="M30" i="1"/>
  <c r="AA30" i="1" s="1"/>
  <c r="AB29" i="1"/>
  <c r="AA29" i="1"/>
  <c r="Q29" i="1"/>
  <c r="M29" i="1"/>
  <c r="AC29" i="1" s="1"/>
  <c r="AA28" i="1"/>
  <c r="Q28" i="1"/>
  <c r="M28" i="1"/>
  <c r="AC28" i="1" s="1"/>
  <c r="AB27" i="1"/>
  <c r="Q27" i="1"/>
  <c r="M27" i="1"/>
  <c r="AC27" i="1" s="1"/>
  <c r="Q26" i="1"/>
  <c r="M26" i="1"/>
  <c r="AA26" i="1" s="1"/>
  <c r="AB25" i="1"/>
  <c r="AA25" i="1"/>
  <c r="Q25" i="1"/>
  <c r="M25" i="1"/>
  <c r="AC25" i="1" s="1"/>
  <c r="AA24" i="1"/>
  <c r="Q24" i="1"/>
  <c r="M24" i="1"/>
  <c r="AC24" i="1" s="1"/>
  <c r="AB23" i="1"/>
  <c r="Q23" i="1"/>
  <c r="M23" i="1"/>
  <c r="AC23" i="1" s="1"/>
  <c r="Q22" i="1"/>
  <c r="M22" i="1"/>
  <c r="AA22" i="1" s="1"/>
  <c r="AB21" i="1"/>
  <c r="AA21" i="1"/>
  <c r="Q21" i="1"/>
  <c r="M21" i="1"/>
  <c r="AC21" i="1" s="1"/>
  <c r="AA20" i="1"/>
  <c r="Q20" i="1"/>
  <c r="M20" i="1"/>
  <c r="AC20" i="1" s="1"/>
  <c r="AB19" i="1"/>
  <c r="Q19" i="1"/>
  <c r="M19" i="1"/>
  <c r="AC19" i="1" s="1"/>
  <c r="Q18" i="1"/>
  <c r="M18" i="1"/>
  <c r="AA18" i="1" s="1"/>
  <c r="AB17" i="1"/>
  <c r="AA17" i="1"/>
  <c r="Q17" i="1"/>
  <c r="M17" i="1"/>
  <c r="AC17" i="1" s="1"/>
  <c r="AA16" i="1"/>
  <c r="Q16" i="1"/>
  <c r="M16" i="1"/>
  <c r="AC16" i="1" s="1"/>
  <c r="AB15" i="1"/>
  <c r="Q15" i="1"/>
  <c r="M15" i="1"/>
  <c r="AC15" i="1" s="1"/>
  <c r="Q14" i="1"/>
  <c r="M14" i="1"/>
  <c r="AA14" i="1" s="1"/>
  <c r="AB13" i="1"/>
  <c r="AA13" i="1"/>
  <c r="Q13" i="1"/>
  <c r="M13" i="1"/>
  <c r="AC13" i="1" s="1"/>
  <c r="AA12" i="1"/>
  <c r="Q12" i="1"/>
  <c r="M12" i="1"/>
  <c r="AC12" i="1" s="1"/>
  <c r="AB11" i="1"/>
  <c r="Q11" i="1"/>
  <c r="M11" i="1"/>
  <c r="AC11" i="1" s="1"/>
  <c r="Q10" i="1"/>
  <c r="M10" i="1"/>
  <c r="AA10" i="1" s="1"/>
  <c r="AB9" i="1"/>
  <c r="AA9" i="1"/>
  <c r="Q9" i="1"/>
  <c r="M9" i="1"/>
  <c r="AC9" i="1" s="1"/>
  <c r="AA8" i="1"/>
  <c r="Q8" i="1"/>
  <c r="M8" i="1"/>
  <c r="AC8" i="1" s="1"/>
  <c r="AB7" i="1"/>
  <c r="Q7" i="1"/>
  <c r="M7" i="1"/>
  <c r="AC7" i="1" s="1"/>
  <c r="Q6" i="1"/>
  <c r="M6" i="1"/>
  <c r="AA6" i="1" s="1"/>
  <c r="AB6" i="1" l="1"/>
  <c r="AA7" i="1"/>
  <c r="AB10" i="1"/>
  <c r="AA11" i="1"/>
  <c r="AB14" i="1"/>
  <c r="AA15" i="1"/>
  <c r="AB18" i="1"/>
  <c r="AA19" i="1"/>
  <c r="AB22" i="1"/>
  <c r="AA23" i="1"/>
  <c r="AB26" i="1"/>
  <c r="AA27" i="1"/>
  <c r="AB30" i="1"/>
  <c r="AA31" i="1"/>
  <c r="AB34" i="1"/>
  <c r="AA35" i="1"/>
  <c r="AB38" i="1"/>
  <c r="AA39" i="1"/>
  <c r="AB42" i="1"/>
  <c r="AA43" i="1"/>
  <c r="AB47" i="1"/>
  <c r="AA48" i="1"/>
  <c r="AB51" i="1"/>
  <c r="AA52" i="1"/>
  <c r="AC55" i="1"/>
  <c r="AC56" i="1"/>
  <c r="AB57" i="1"/>
  <c r="AA59" i="1"/>
  <c r="AB60" i="1"/>
  <c r="AA61" i="1"/>
  <c r="AC71" i="1"/>
  <c r="AC72" i="1"/>
  <c r="AB73" i="1"/>
  <c r="AA75" i="1"/>
  <c r="AB76" i="1"/>
  <c r="AA77" i="1"/>
  <c r="AC87" i="1"/>
  <c r="AC88" i="1"/>
  <c r="AB89" i="1"/>
  <c r="AA91" i="1"/>
  <c r="AB92" i="1"/>
  <c r="AA93" i="1"/>
  <c r="AC103" i="1"/>
  <c r="AC104" i="1"/>
  <c r="AB105" i="1"/>
  <c r="AA107" i="1"/>
  <c r="AB108" i="1"/>
  <c r="AA109" i="1"/>
  <c r="AC119" i="1"/>
  <c r="AC120" i="1"/>
  <c r="AB121" i="1"/>
  <c r="AA123" i="1"/>
  <c r="AB124" i="1"/>
  <c r="AA125" i="1"/>
  <c r="AB132" i="1"/>
  <c r="AB136" i="1"/>
  <c r="AA136" i="1"/>
  <c r="AC6" i="1"/>
  <c r="AC10" i="1"/>
  <c r="AC14" i="1"/>
  <c r="AC18" i="1"/>
  <c r="AC22" i="1"/>
  <c r="AC26" i="1"/>
  <c r="AC30" i="1"/>
  <c r="AC34" i="1"/>
  <c r="AC38" i="1"/>
  <c r="AC42" i="1"/>
  <c r="AC47" i="1"/>
  <c r="AC51" i="1"/>
  <c r="AC57" i="1"/>
  <c r="AC73" i="1"/>
  <c r="AC89" i="1"/>
  <c r="AC105" i="1"/>
  <c r="AC121" i="1"/>
  <c r="AB140" i="1"/>
  <c r="AA140" i="1"/>
  <c r="AB8" i="1"/>
  <c r="AB12" i="1"/>
  <c r="AB16" i="1"/>
  <c r="AB20" i="1"/>
  <c r="AB24" i="1"/>
  <c r="AB28" i="1"/>
  <c r="AB32" i="1"/>
  <c r="AB36" i="1"/>
  <c r="AB40" i="1"/>
  <c r="AB44" i="1"/>
  <c r="AB49" i="1"/>
  <c r="AB53" i="1"/>
  <c r="AC63" i="1"/>
  <c r="AC64" i="1"/>
  <c r="AB65" i="1"/>
  <c r="AC79" i="1"/>
  <c r="AC80" i="1"/>
  <c r="AB81" i="1"/>
  <c r="AC95" i="1"/>
  <c r="AC96" i="1"/>
  <c r="AB97" i="1"/>
  <c r="AC111" i="1"/>
  <c r="AC112" i="1"/>
  <c r="AB113" i="1"/>
  <c r="AC127" i="1"/>
  <c r="AC128" i="1"/>
  <c r="AB129" i="1"/>
  <c r="AB144" i="1"/>
  <c r="AA144" i="1"/>
  <c r="AA55" i="1"/>
  <c r="AB56" i="1"/>
  <c r="AA71" i="1"/>
  <c r="AB72" i="1"/>
  <c r="AA87" i="1"/>
  <c r="AB88" i="1"/>
  <c r="AA103" i="1"/>
  <c r="AB104" i="1"/>
  <c r="AA119" i="1"/>
  <c r="AB120" i="1"/>
  <c r="AA131" i="1"/>
  <c r="AB131" i="1"/>
  <c r="AC140" i="1"/>
  <c r="AB135" i="1"/>
  <c r="AB139" i="1"/>
  <c r="AB143" i="1"/>
  <c r="AB147" i="1"/>
  <c r="AA148" i="1"/>
  <c r="AB151" i="1"/>
  <c r="AA152" i="1"/>
  <c r="AB155" i="1"/>
  <c r="AA156" i="1"/>
  <c r="AB159" i="1"/>
  <c r="AA160" i="1"/>
  <c r="AB163" i="1"/>
  <c r="AA164" i="1"/>
  <c r="AB167" i="1"/>
  <c r="AA168" i="1"/>
  <c r="AB171" i="1"/>
  <c r="AA172" i="1"/>
  <c r="AB175" i="1"/>
  <c r="AA176" i="1"/>
  <c r="AB179" i="1"/>
  <c r="AA180" i="1"/>
  <c r="AB183" i="1"/>
  <c r="AA184" i="1"/>
  <c r="AB187" i="1"/>
  <c r="AA188" i="1"/>
  <c r="AB191" i="1"/>
  <c r="AA192" i="1"/>
  <c r="AB195" i="1"/>
  <c r="AA196" i="1"/>
  <c r="AB199" i="1"/>
  <c r="AA200" i="1"/>
  <c r="AB203" i="1"/>
  <c r="AA204" i="1"/>
  <c r="AB207" i="1"/>
  <c r="AA208" i="1"/>
  <c r="AB211" i="1"/>
  <c r="AA212" i="1"/>
  <c r="AB215" i="1"/>
  <c r="AA216" i="1"/>
  <c r="AB219" i="1"/>
  <c r="AA220" i="1"/>
  <c r="AB223" i="1"/>
  <c r="AA224" i="1"/>
  <c r="AB227" i="1"/>
  <c r="AA228" i="1"/>
  <c r="AB231" i="1"/>
  <c r="AA232" i="1"/>
  <c r="AB235" i="1"/>
  <c r="AA236" i="1"/>
  <c r="AB239" i="1"/>
  <c r="AA240" i="1"/>
  <c r="AB243" i="1"/>
  <c r="AA244" i="1"/>
  <c r="AB247" i="1"/>
  <c r="AA248" i="1"/>
  <c r="AB251" i="1"/>
  <c r="AA252" i="1"/>
  <c r="AB255" i="1"/>
  <c r="AA256" i="1"/>
  <c r="AA260" i="1"/>
  <c r="AC270" i="1"/>
  <c r="AC271" i="1"/>
  <c r="AB272" i="1"/>
  <c r="AA274" i="1"/>
  <c r="AB275" i="1"/>
  <c r="AA276" i="1"/>
  <c r="AC286" i="1"/>
  <c r="AC287" i="1"/>
  <c r="AB288" i="1"/>
  <c r="AA290" i="1"/>
  <c r="AB291" i="1"/>
  <c r="AA292" i="1"/>
  <c r="AC298" i="1"/>
  <c r="AB298" i="1"/>
  <c r="AB300" i="1"/>
  <c r="AB308" i="1"/>
  <c r="AB316" i="1"/>
  <c r="AC135" i="1"/>
  <c r="AC139" i="1"/>
  <c r="AC143" i="1"/>
  <c r="AC147" i="1"/>
  <c r="AB148" i="1"/>
  <c r="AC151" i="1"/>
  <c r="AB152" i="1"/>
  <c r="AC155" i="1"/>
  <c r="AB156" i="1"/>
  <c r="AC159" i="1"/>
  <c r="AB160" i="1"/>
  <c r="AC163" i="1"/>
  <c r="AB164" i="1"/>
  <c r="AC167" i="1"/>
  <c r="AB168" i="1"/>
  <c r="AC171" i="1"/>
  <c r="AB172" i="1"/>
  <c r="AC175" i="1"/>
  <c r="AB176" i="1"/>
  <c r="AC179" i="1"/>
  <c r="AB180" i="1"/>
  <c r="AC183" i="1"/>
  <c r="AB184" i="1"/>
  <c r="AC187" i="1"/>
  <c r="AB188" i="1"/>
  <c r="AC191" i="1"/>
  <c r="AB192" i="1"/>
  <c r="AC195" i="1"/>
  <c r="AB196" i="1"/>
  <c r="AC199" i="1"/>
  <c r="AB200" i="1"/>
  <c r="AC203" i="1"/>
  <c r="AB204" i="1"/>
  <c r="AC207" i="1"/>
  <c r="AB208" i="1"/>
  <c r="AC211" i="1"/>
  <c r="AB212" i="1"/>
  <c r="AC215" i="1"/>
  <c r="AB216" i="1"/>
  <c r="AC219" i="1"/>
  <c r="AB220" i="1"/>
  <c r="AC223" i="1"/>
  <c r="AB224" i="1"/>
  <c r="AC227" i="1"/>
  <c r="AB228" i="1"/>
  <c r="AC231" i="1"/>
  <c r="AB232" i="1"/>
  <c r="AC235" i="1"/>
  <c r="AB236" i="1"/>
  <c r="AC239" i="1"/>
  <c r="AB240" i="1"/>
  <c r="AC243" i="1"/>
  <c r="AB244" i="1"/>
  <c r="AC247" i="1"/>
  <c r="AB248" i="1"/>
  <c r="AC251" i="1"/>
  <c r="AB252" i="1"/>
  <c r="AC255" i="1"/>
  <c r="AB256" i="1"/>
  <c r="AB260" i="1"/>
  <c r="AC272" i="1"/>
  <c r="AC274" i="1"/>
  <c r="AC275" i="1"/>
  <c r="AB276" i="1"/>
  <c r="AC288" i="1"/>
  <c r="AC290" i="1"/>
  <c r="AC291" i="1"/>
  <c r="AB292" i="1"/>
  <c r="AA294" i="1"/>
  <c r="AC300" i="1"/>
  <c r="AB303" i="1"/>
  <c r="AA303" i="1"/>
  <c r="AC308" i="1"/>
  <c r="AB311" i="1"/>
  <c r="AA311" i="1"/>
  <c r="AC316" i="1"/>
  <c r="AA270" i="1"/>
  <c r="AB271" i="1"/>
  <c r="AA286" i="1"/>
  <c r="AB287" i="1"/>
  <c r="AB299" i="1"/>
  <c r="AA299" i="1"/>
  <c r="AC303" i="1"/>
  <c r="AB307" i="1"/>
  <c r="AA307" i="1"/>
  <c r="AC311" i="1"/>
  <c r="AB315" i="1"/>
  <c r="AA315" i="1"/>
  <c r="AB302" i="1"/>
  <c r="AB306" i="1"/>
  <c r="AB310" i="1"/>
  <c r="AB314" i="1"/>
  <c r="AB318" i="1"/>
  <c r="AA319" i="1"/>
  <c r="AB322" i="1"/>
  <c r="AA323" i="1"/>
  <c r="AB326" i="1"/>
  <c r="AA327" i="1"/>
  <c r="AB330" i="1"/>
  <c r="AA331" i="1"/>
  <c r="AB334" i="1"/>
  <c r="AA335" i="1"/>
  <c r="AB338" i="1"/>
  <c r="AA339" i="1"/>
  <c r="AB342" i="1"/>
  <c r="AA343" i="1"/>
  <c r="AB346" i="1"/>
  <c r="AA347" i="1"/>
  <c r="AB350" i="1"/>
  <c r="AA351" i="1"/>
  <c r="AB354" i="1"/>
  <c r="AA355" i="1"/>
  <c r="AB358" i="1"/>
  <c r="AA359" i="1"/>
  <c r="AB362" i="1"/>
  <c r="AA363" i="1"/>
  <c r="AB366" i="1"/>
  <c r="AA367" i="1"/>
  <c r="AB370" i="1"/>
  <c r="AA371" i="1"/>
  <c r="AB319" i="1"/>
  <c r="AA320" i="1"/>
  <c r="AB323" i="1"/>
  <c r="AA324" i="1"/>
  <c r="AB327" i="1"/>
  <c r="AA328" i="1"/>
  <c r="AB331" i="1"/>
  <c r="AA332" i="1"/>
  <c r="AB335" i="1"/>
  <c r="AA336" i="1"/>
  <c r="AB339" i="1"/>
  <c r="AA340" i="1"/>
  <c r="AB343" i="1"/>
  <c r="AA344" i="1"/>
  <c r="AB347" i="1"/>
  <c r="AA348" i="1"/>
  <c r="AB351" i="1"/>
  <c r="AA352" i="1"/>
  <c r="AB355" i="1"/>
  <c r="AA356" i="1"/>
  <c r="AB359" i="1"/>
  <c r="AA360" i="1"/>
  <c r="AB363" i="1"/>
  <c r="AA364" i="1"/>
  <c r="AB367" i="1"/>
  <c r="AA368" i="1"/>
  <c r="AB371" i="1"/>
  <c r="AA372" i="1"/>
  <c r="AB320" i="1"/>
  <c r="AB324" i="1"/>
  <c r="AB328" i="1"/>
  <c r="AB332" i="1"/>
  <c r="AB336" i="1"/>
  <c r="AB340" i="1"/>
  <c r="AB344" i="1"/>
  <c r="AB348" i="1"/>
  <c r="AB352" i="1"/>
  <c r="AB356" i="1"/>
  <c r="AB360" i="1"/>
  <c r="AB364" i="1"/>
  <c r="AB368" i="1"/>
  <c r="AB372" i="1"/>
</calcChain>
</file>

<file path=xl/comments1.xml><?xml version="1.0" encoding="utf-8"?>
<comments xmlns="http://schemas.openxmlformats.org/spreadsheetml/2006/main">
  <authors>
    <author>McKibbin, Chris@DFG</author>
    <author>CPurdy</author>
  </authors>
  <commentList>
    <comment ref="A4" authorId="0" shapeId="0">
      <text>
        <r>
          <rPr>
            <b/>
            <sz val="10"/>
            <color indexed="81"/>
            <rFont val="Tahoma"/>
            <family val="2"/>
          </rPr>
          <t>Sampling location is near the town of Knights Landing, Yolo County, California, at Sacramento River mile 88.5.</t>
        </r>
        <r>
          <rPr>
            <sz val="9"/>
            <color indexed="81"/>
            <rFont val="Tahoma"/>
            <family val="2"/>
          </rPr>
          <t xml:space="preserve">
</t>
        </r>
      </text>
    </comment>
    <comment ref="B4" authorId="0" shapeId="0">
      <text>
        <r>
          <rPr>
            <b/>
            <sz val="10"/>
            <color indexed="81"/>
            <rFont val="Tahoma"/>
            <family val="2"/>
          </rPr>
          <t>The program utilizes two 8 foot rotary screw traps (RST) fishing in tandem.</t>
        </r>
        <r>
          <rPr>
            <sz val="9"/>
            <color indexed="81"/>
            <rFont val="Tahoma"/>
            <family val="2"/>
          </rPr>
          <t xml:space="preserve">
</t>
        </r>
      </text>
    </comment>
    <comment ref="C4" authorId="0" shapeId="0">
      <text>
        <r>
          <rPr>
            <b/>
            <sz val="10"/>
            <color indexed="81"/>
            <rFont val="Tahoma"/>
            <family val="2"/>
          </rPr>
          <t>Date sampling effort began.</t>
        </r>
        <r>
          <rPr>
            <sz val="10"/>
            <color indexed="81"/>
            <rFont val="Tahoma"/>
            <family val="2"/>
          </rPr>
          <t xml:space="preserve">
</t>
        </r>
      </text>
    </comment>
    <comment ref="D4" authorId="0" shapeId="0">
      <text>
        <r>
          <rPr>
            <b/>
            <sz val="10"/>
            <color indexed="81"/>
            <rFont val="Tahoma"/>
            <family val="2"/>
          </rPr>
          <t>Time of day when sampling effort began, recorded in military hours and rounded to the nearest quarter hour.</t>
        </r>
        <r>
          <rPr>
            <sz val="9"/>
            <color indexed="81"/>
            <rFont val="Tahoma"/>
            <family val="2"/>
          </rPr>
          <t xml:space="preserve">
</t>
        </r>
      </text>
    </comment>
    <comment ref="E4" authorId="0" shapeId="0">
      <text>
        <r>
          <rPr>
            <b/>
            <sz val="10"/>
            <color indexed="81"/>
            <rFont val="Tahoma"/>
            <family val="2"/>
          </rPr>
          <t>Date when sampling effort stopped.</t>
        </r>
        <r>
          <rPr>
            <sz val="9"/>
            <color indexed="81"/>
            <rFont val="Tahoma"/>
            <family val="2"/>
          </rPr>
          <t xml:space="preserve">
</t>
        </r>
      </text>
    </comment>
    <comment ref="F4" authorId="0" shapeId="0">
      <text>
        <r>
          <rPr>
            <b/>
            <sz val="10"/>
            <color indexed="81"/>
            <rFont val="Tahoma"/>
            <family val="2"/>
          </rPr>
          <t>Time of day when sampling effort stopped, recorded in military hours and rounded to the nearest quarter hour.</t>
        </r>
        <r>
          <rPr>
            <sz val="9"/>
            <color indexed="81"/>
            <rFont val="Tahoma"/>
            <family val="2"/>
          </rPr>
          <t xml:space="preserve">
</t>
        </r>
      </text>
    </comment>
    <comment ref="G4" authorId="1" shapeId="0">
      <text>
        <r>
          <rPr>
            <b/>
            <sz val="10"/>
            <color indexed="81"/>
            <rFont val="Tahoma"/>
            <family val="2"/>
          </rPr>
          <t xml:space="preserve">Number of hours since last RST maintenance event. </t>
        </r>
      </text>
    </comment>
    <comment ref="H4" authorId="1" shapeId="0">
      <text>
        <r>
          <rPr>
            <b/>
            <sz val="10"/>
            <color indexed="81"/>
            <rFont val="Tahoma"/>
            <family val="2"/>
          </rPr>
          <t>Flow data provided by California Department of Water Resources, California Data Exchange Center, Wilkins Slough gauge (WLK).  http://cdec.water.ca.gov/cgi-progs/queryF?s=WLK</t>
        </r>
      </text>
    </comment>
    <comment ref="I4" authorId="1" shapeId="0">
      <text>
        <r>
          <rPr>
            <b/>
            <sz val="10"/>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K4" authorId="1" shapeId="0">
      <text>
        <r>
          <rPr>
            <b/>
            <sz val="10"/>
            <color indexed="81"/>
            <rFont val="Tahoma"/>
            <family val="2"/>
          </rPr>
          <t xml:space="preserve">Total cone revolutions upon arrival to service the trap. </t>
        </r>
      </text>
    </comment>
    <comment ref="M4" authorId="1" shapeId="0">
      <text>
        <r>
          <rPr>
            <b/>
            <sz val="10"/>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O4" authorId="0" shapeId="0">
      <text>
        <r>
          <rPr>
            <b/>
            <sz val="10"/>
            <color indexed="81"/>
            <rFont val="Tahoma"/>
            <family val="2"/>
          </rPr>
          <t>Measurement of water transparency, measured in tenths of a foot.</t>
        </r>
        <r>
          <rPr>
            <sz val="9"/>
            <color indexed="81"/>
            <rFont val="Tahoma"/>
            <family val="2"/>
          </rPr>
          <t xml:space="preserve">
</t>
        </r>
      </text>
    </comment>
    <comment ref="P4" authorId="0" shapeId="0">
      <text>
        <r>
          <rPr>
            <b/>
            <sz val="10"/>
            <color indexed="81"/>
            <rFont val="Tahoma"/>
            <family val="2"/>
          </rPr>
          <t>Formazin Turbidity Units</t>
        </r>
        <r>
          <rPr>
            <sz val="9"/>
            <color indexed="81"/>
            <rFont val="Tahoma"/>
            <family val="2"/>
          </rPr>
          <t xml:space="preserve">
</t>
        </r>
      </text>
    </comment>
    <comment ref="Q4" authorId="1" shapeId="0">
      <text>
        <r>
          <rPr>
            <b/>
            <sz val="10"/>
            <color indexed="81"/>
            <rFont val="Tahoma"/>
            <family val="2"/>
          </rPr>
          <t>Non-adipose fin clipped Chinook salmon only.</t>
        </r>
      </text>
    </comment>
    <comment ref="AA4" authorId="1" shapeId="0">
      <text>
        <r>
          <rPr>
            <b/>
            <sz val="10"/>
            <color indexed="81"/>
            <rFont val="Tahoma"/>
            <family val="2"/>
          </rPr>
          <t>Catch per unit effort (CPUE) does not include adipose fin clipped fish.</t>
        </r>
      </text>
    </comment>
    <comment ref="AB4" authorId="1" shapeId="0">
      <text>
        <r>
          <rPr>
            <b/>
            <sz val="10"/>
            <color indexed="81"/>
            <rFont val="Tahoma"/>
            <family val="2"/>
          </rPr>
          <t>CPUE does not include adipose fin clipped fish.</t>
        </r>
      </text>
    </comment>
    <comment ref="AC4" authorId="1" shapeId="0">
      <text>
        <r>
          <rPr>
            <b/>
            <sz val="10"/>
            <color indexed="81"/>
            <rFont val="Tahoma"/>
            <family val="2"/>
          </rPr>
          <t>CPUE does not include adipose fin clipped fish.</t>
        </r>
      </text>
    </comment>
    <comment ref="AD4" authorId="0" shapeId="0">
      <text>
        <r>
          <rPr>
            <b/>
            <sz val="10"/>
            <color indexed="81"/>
            <rFont val="Tahoma"/>
            <family val="2"/>
          </rPr>
          <t>Comments address trap performance.</t>
        </r>
        <r>
          <rPr>
            <sz val="9"/>
            <color indexed="81"/>
            <rFont val="Tahoma"/>
            <family val="2"/>
          </rPr>
          <t xml:space="preserve">
</t>
        </r>
      </text>
    </comment>
    <comment ref="M67" authorId="0" shapeId="0">
      <text>
        <r>
          <rPr>
            <b/>
            <sz val="9"/>
            <color indexed="81"/>
            <rFont val="Tahoma"/>
            <family val="2"/>
          </rPr>
          <t>Total Hours Fished calculation is specific to 8.3 data only and does not include Total Cone Revolutions or Cone RPM from 8.4.  The counter on 8.4 was broken and thus an evaluation of total hours fished for both traps would not be accurate.  However, 8.4 was used to sample during this period without a functional counter.</t>
        </r>
      </text>
    </comment>
    <comment ref="M68" authorId="0" shapeId="0">
      <text>
        <r>
          <rPr>
            <b/>
            <sz val="9"/>
            <color indexed="81"/>
            <rFont val="Tahoma"/>
            <family val="2"/>
          </rPr>
          <t>Total Hours Fished calculation is specific to 8.3 data only and does not include Total Cone Revolutions or Cone RPM from 8.4.  The counter on 8.4 was broken and thus an evaluation of total hours fished for both traps would not be accurate.  However, 8.4 was used to sample during this period without a functional counter.</t>
        </r>
        <r>
          <rPr>
            <sz val="9"/>
            <color indexed="81"/>
            <rFont val="Tahoma"/>
            <family val="2"/>
          </rPr>
          <t xml:space="preserve">
</t>
        </r>
      </text>
    </comment>
  </commentList>
</comments>
</file>

<file path=xl/sharedStrings.xml><?xml version="1.0" encoding="utf-8"?>
<sst xmlns="http://schemas.openxmlformats.org/spreadsheetml/2006/main" count="829" uniqueCount="49">
  <si>
    <t>California Department of Fish and Wildlife - Knights Landing Rotary Screw Trap Daily Catch and Effort Summaries - 2013/2014 Emigration Season</t>
  </si>
  <si>
    <t>Location</t>
  </si>
  <si>
    <t>Gear</t>
  </si>
  <si>
    <t>Start Date</t>
  </si>
  <si>
    <t>Start Time</t>
  </si>
  <si>
    <t>Stop Date</t>
  </si>
  <si>
    <t>Stop Time</t>
  </si>
  <si>
    <t>Num. of Hours During Sampling Period</t>
  </si>
  <si>
    <t>Flow cfs (@ WLK)</t>
  </si>
  <si>
    <t xml:space="preserve">Cone RPM </t>
  </si>
  <si>
    <t>Total Cone Rev.</t>
  </si>
  <si>
    <t xml:space="preserve">Total Hrs. Fished </t>
  </si>
  <si>
    <t>Water T (F)</t>
  </si>
  <si>
    <t>Secchi (ft)</t>
  </si>
  <si>
    <t>Turbidity (FTU)</t>
  </si>
  <si>
    <t>UNMARKED Chinook</t>
  </si>
  <si>
    <t># Ad-clip CS</t>
  </si>
  <si>
    <t># Ad-clip SH</t>
  </si>
  <si>
    <t># Unclip SH</t>
  </si>
  <si>
    <t>Fall+Spring CPUE (catch per hour)</t>
  </si>
  <si>
    <t>Winter+Late fall CPUE (catch per hour)</t>
  </si>
  <si>
    <t>Unclip SH CPUE (catch per hour)</t>
  </si>
  <si>
    <t xml:space="preserve">Comments </t>
  </si>
  <si>
    <t>CATCH</t>
  </si>
  <si>
    <t>Min FL</t>
  </si>
  <si>
    <t>Max FL</t>
  </si>
  <si>
    <t># Fall</t>
  </si>
  <si>
    <t># Spring</t>
  </si>
  <si>
    <t># Winter</t>
  </si>
  <si>
    <t># Late fall</t>
  </si>
  <si>
    <t>KL</t>
  </si>
  <si>
    <t>2 x 8' Cone</t>
  </si>
  <si>
    <t>Started 2 trap checks per-day schedule</t>
  </si>
  <si>
    <t>Sampled with both traps during daylight hours only.</t>
  </si>
  <si>
    <t>Sampled with one trap during daylight hours.  Second trap did not sample.</t>
  </si>
  <si>
    <t>Moved back to sampling 24 hours a day with two trap checks per day.</t>
  </si>
  <si>
    <t xml:space="preserve">Upon arrival, counter on 8.4 found broken. </t>
  </si>
  <si>
    <t>Counter on 8.4 broken, fixed by departure.</t>
  </si>
  <si>
    <t>Raised cones.  Stopped sampling for Thanksgiving holiday.</t>
  </si>
  <si>
    <t>Raised cones.  Stopped sampling for Christmas holiday.</t>
  </si>
  <si>
    <t>Sampling during daylight hours only.  Heavy in-river debris.</t>
  </si>
  <si>
    <t>Sampled with both traps during daylight hours.  Initiated night hours sampling.</t>
  </si>
  <si>
    <t>In-river debris prevented sampling.  No catch.</t>
  </si>
  <si>
    <t xml:space="preserve">Sampling during daylight hours only. </t>
  </si>
  <si>
    <t>Night sampling effort</t>
  </si>
  <si>
    <t>Night sampling effort.</t>
  </si>
  <si>
    <t>Last sampling period for 2013/14 season.</t>
  </si>
  <si>
    <t>Please Direct Inquiries to Jason Julienne, (916)496-4985, jason.julienne@wildlife.ca.gov</t>
  </si>
  <si>
    <t>Data are Draft and Subject to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</si>
</sst>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0.0"/>
    <numFmt numFmtId="166" formatCode="mm/dd/yy;@"/>
  </numFmts>
  <fonts count="11" x14ac:knownFonts="1">
    <font>
      <sz val="10"/>
      <name val="Arial"/>
      <family val="2"/>
    </font>
    <font>
      <sz val="10"/>
      <name val="Arial"/>
      <family val="2"/>
    </font>
    <font>
      <b/>
      <sz val="12"/>
      <name val="Arial"/>
      <family val="2"/>
    </font>
    <font>
      <sz val="12"/>
      <name val="Arial"/>
      <family val="2"/>
    </font>
    <font>
      <b/>
      <sz val="10"/>
      <name val="Arial"/>
      <family val="2"/>
    </font>
    <font>
      <b/>
      <sz val="11"/>
      <name val="Arial"/>
      <family val="2"/>
    </font>
    <font>
      <b/>
      <sz val="10"/>
      <color indexed="81"/>
      <name val="Tahoma"/>
      <family val="2"/>
    </font>
    <font>
      <sz val="9"/>
      <color indexed="81"/>
      <name val="Tahoma"/>
      <family val="2"/>
    </font>
    <font>
      <sz val="10"/>
      <color indexed="81"/>
      <name val="Tahoma"/>
      <family val="2"/>
    </font>
    <font>
      <b/>
      <sz val="9"/>
      <color indexed="81"/>
      <name val="Tahoma"/>
      <family val="2"/>
    </font>
    <font>
      <sz val="11"/>
      <name val="Arial"/>
      <family val="2"/>
    </font>
  </fonts>
  <fills count="4">
    <fill>
      <patternFill patternType="none"/>
    </fill>
    <fill>
      <patternFill patternType="gray125"/>
    </fill>
    <fill>
      <patternFill patternType="solid">
        <fgColor indexed="9"/>
        <bgColor indexed="64"/>
      </patternFill>
    </fill>
    <fill>
      <patternFill patternType="solid">
        <fgColor rgb="FFFFFFFF"/>
        <bgColor rgb="FF000000"/>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theme="2"/>
      </left>
      <right style="thin">
        <color theme="2"/>
      </right>
      <top style="thin">
        <color theme="2"/>
      </top>
      <bottom/>
      <diagonal/>
    </border>
    <border>
      <left/>
      <right/>
      <top style="thin">
        <color theme="2"/>
      </top>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3">
    <xf numFmtId="0" fontId="0" fillId="0" borderId="0"/>
    <xf numFmtId="3" fontId="1" fillId="0" borderId="0"/>
    <xf numFmtId="0" fontId="1" fillId="0" borderId="0"/>
  </cellStyleXfs>
  <cellXfs count="113">
    <xf numFmtId="0" fontId="0" fillId="0" borderId="0" xfId="0"/>
    <xf numFmtId="0" fontId="0" fillId="2" borderId="1" xfId="0" applyFill="1" applyBorder="1" applyAlignment="1">
      <alignment horizontal="center" vertical="center"/>
    </xf>
    <xf numFmtId="0" fontId="0" fillId="2" borderId="2" xfId="0"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NumberFormat="1" applyFill="1" applyBorder="1" applyAlignment="1">
      <alignment horizontal="center" vertical="center"/>
    </xf>
    <xf numFmtId="166" fontId="0" fillId="2" borderId="5" xfId="0" applyNumberFormat="1" applyFill="1" applyBorder="1" applyAlignment="1">
      <alignment horizontal="center" vertical="center"/>
    </xf>
    <xf numFmtId="0" fontId="0" fillId="2" borderId="6" xfId="0" applyNumberFormat="1" applyFill="1" applyBorder="1" applyAlignment="1">
      <alignment horizontal="center" vertical="center" wrapText="1"/>
    </xf>
    <xf numFmtId="2" fontId="1" fillId="2" borderId="7" xfId="0" applyNumberFormat="1" applyFont="1" applyFill="1" applyBorder="1" applyAlignment="1">
      <alignment horizontal="center" vertical="center" wrapText="1"/>
    </xf>
    <xf numFmtId="0" fontId="0" fillId="2" borderId="2" xfId="0" applyNumberFormat="1" applyFill="1" applyBorder="1" applyAlignment="1">
      <alignment horizontal="center" vertical="center" wrapText="1"/>
    </xf>
    <xf numFmtId="2" fontId="0" fillId="2" borderId="1" xfId="0" applyNumberFormat="1" applyFill="1" applyBorder="1" applyAlignment="1">
      <alignment horizontal="center" vertical="center" wrapText="1"/>
    </xf>
    <xf numFmtId="2" fontId="0" fillId="2" borderId="3" xfId="0" applyNumberFormat="1" applyFill="1" applyBorder="1" applyAlignment="1">
      <alignment horizontal="center" vertical="center" wrapText="1"/>
    </xf>
    <xf numFmtId="2" fontId="0" fillId="2" borderId="2" xfId="0" applyNumberFormat="1" applyFill="1" applyBorder="1" applyAlignment="1">
      <alignment horizontal="center" vertical="center" wrapText="1"/>
    </xf>
    <xf numFmtId="0" fontId="0" fillId="2" borderId="2" xfId="0" applyFill="1" applyBorder="1" applyAlignment="1">
      <alignment horizontal="center" vertical="center" wrapText="1"/>
    </xf>
    <xf numFmtId="165" fontId="0" fillId="2" borderId="2" xfId="0" applyNumberForma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1" fillId="2" borderId="1" xfId="1" applyNumberFormat="1" applyFont="1" applyFill="1" applyBorder="1" applyAlignment="1">
      <alignment horizontal="center" vertical="center" wrapText="1"/>
    </xf>
    <xf numFmtId="0" fontId="1" fillId="2" borderId="2" xfId="1" applyNumberFormat="1" applyFont="1" applyFill="1" applyBorder="1" applyAlignment="1">
      <alignment horizontal="center" vertical="center" wrapText="1"/>
    </xf>
    <xf numFmtId="0" fontId="0" fillId="0" borderId="3" xfId="0" applyBorder="1" applyAlignment="1">
      <alignment horizontal="center"/>
    </xf>
    <xf numFmtId="0" fontId="0" fillId="0" borderId="2" xfId="0" applyBorder="1"/>
    <xf numFmtId="0" fontId="0" fillId="2" borderId="8" xfId="0" applyFill="1" applyBorder="1" applyAlignment="1">
      <alignment horizontal="center" vertical="center"/>
    </xf>
    <xf numFmtId="0" fontId="0" fillId="2" borderId="9" xfId="0" applyFill="1" applyBorder="1" applyAlignment="1">
      <alignment horizontal="center" vertical="center"/>
    </xf>
    <xf numFmtId="164" fontId="0" fillId="2" borderId="10" xfId="0" applyNumberFormat="1" applyFill="1" applyBorder="1" applyAlignment="1">
      <alignment horizontal="center" vertical="center"/>
    </xf>
    <xf numFmtId="0" fontId="0" fillId="2" borderId="9" xfId="0" applyNumberFormat="1" applyFill="1" applyBorder="1" applyAlignment="1">
      <alignment horizontal="center" vertical="center"/>
    </xf>
    <xf numFmtId="166" fontId="0" fillId="2" borderId="9" xfId="0" applyNumberFormat="1" applyFill="1" applyBorder="1" applyAlignment="1">
      <alignment horizontal="center" vertical="center"/>
    </xf>
    <xf numFmtId="0" fontId="0" fillId="2" borderId="11" xfId="0" applyNumberFormat="1" applyFill="1" applyBorder="1" applyAlignment="1">
      <alignment horizontal="center" vertical="center" wrapText="1"/>
    </xf>
    <xf numFmtId="2" fontId="0" fillId="2" borderId="12" xfId="0" applyNumberFormat="1" applyFill="1" applyBorder="1" applyAlignment="1">
      <alignment horizontal="center" vertical="center" wrapText="1"/>
    </xf>
    <xf numFmtId="0" fontId="0" fillId="2" borderId="9" xfId="0" applyNumberFormat="1" applyFill="1" applyBorder="1" applyAlignment="1">
      <alignment horizontal="center" vertical="center" wrapText="1"/>
    </xf>
    <xf numFmtId="165" fontId="0" fillId="2" borderId="8" xfId="0" applyNumberFormat="1" applyFill="1" applyBorder="1" applyAlignment="1">
      <alignment horizontal="center" vertical="center" wrapText="1"/>
    </xf>
    <xf numFmtId="165" fontId="0" fillId="2" borderId="13" xfId="0" applyNumberFormat="1" applyFill="1" applyBorder="1" applyAlignment="1">
      <alignment horizontal="center" vertical="center" wrapText="1"/>
    </xf>
    <xf numFmtId="2" fontId="0" fillId="2" borderId="9" xfId="0" applyNumberFormat="1" applyFill="1" applyBorder="1" applyAlignment="1">
      <alignment horizontal="center" vertical="center" wrapText="1"/>
    </xf>
    <xf numFmtId="0" fontId="0" fillId="2" borderId="9" xfId="0" applyFill="1" applyBorder="1" applyAlignment="1">
      <alignment horizontal="center" vertical="center" wrapText="1"/>
    </xf>
    <xf numFmtId="165" fontId="0" fillId="2" borderId="9" xfId="0" applyNumberFormat="1" applyFill="1" applyBorder="1" applyAlignment="1">
      <alignment horizontal="center" vertical="center" wrapText="1"/>
    </xf>
    <xf numFmtId="165" fontId="0" fillId="2" borderId="13" xfId="0" applyNumberFormat="1" applyFill="1" applyBorder="1" applyAlignment="1">
      <alignment horizontal="center" vertical="center" wrapText="1"/>
    </xf>
    <xf numFmtId="0" fontId="0" fillId="2" borderId="9" xfId="0" applyFill="1" applyBorder="1" applyAlignment="1">
      <alignment horizontal="center" vertical="center"/>
    </xf>
    <xf numFmtId="0" fontId="1" fillId="2" borderId="9" xfId="1" applyNumberFormat="1" applyFill="1" applyBorder="1" applyAlignment="1">
      <alignment horizontal="center" vertical="center"/>
    </xf>
    <xf numFmtId="0" fontId="1" fillId="2" borderId="9" xfId="1" applyNumberFormat="1" applyFont="1" applyFill="1" applyBorder="1" applyAlignment="1">
      <alignment horizontal="center" vertical="center"/>
    </xf>
    <xf numFmtId="0" fontId="1" fillId="2" borderId="8" xfId="1" applyNumberFormat="1" applyFont="1" applyFill="1" applyBorder="1" applyAlignment="1">
      <alignment horizontal="center" vertical="center" wrapText="1"/>
    </xf>
    <xf numFmtId="0" fontId="1" fillId="2" borderId="9" xfId="1" applyNumberFormat="1" applyFont="1" applyFill="1" applyBorder="1" applyAlignment="1">
      <alignment horizontal="center" vertical="center" wrapText="1"/>
    </xf>
    <xf numFmtId="0" fontId="1" fillId="2" borderId="9" xfId="1" applyNumberFormat="1" applyFill="1" applyBorder="1" applyAlignment="1">
      <alignment horizontal="center" vertical="center" wrapText="1"/>
    </xf>
    <xf numFmtId="0" fontId="0" fillId="0" borderId="13" xfId="0" applyBorder="1" applyAlignment="1">
      <alignment horizontal="center"/>
    </xf>
    <xf numFmtId="0" fontId="0" fillId="0" borderId="0" xfId="0" applyBorder="1"/>
    <xf numFmtId="0" fontId="0" fillId="0" borderId="14" xfId="0"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20" fontId="0" fillId="0" borderId="0" xfId="0" applyNumberFormat="1" applyBorder="1" applyAlignment="1">
      <alignment horizontal="center"/>
    </xf>
    <xf numFmtId="166" fontId="0" fillId="0" borderId="0" xfId="0" applyNumberFormat="1" applyBorder="1" applyAlignment="1">
      <alignment horizontal="center"/>
    </xf>
    <xf numFmtId="2" fontId="0" fillId="0" borderId="0" xfId="0" applyNumberFormat="1" applyBorder="1" applyAlignment="1">
      <alignment horizontal="center"/>
    </xf>
    <xf numFmtId="0" fontId="0" fillId="0" borderId="0" xfId="0" applyAlignment="1">
      <alignment horizontal="center" wrapText="1"/>
    </xf>
    <xf numFmtId="165" fontId="0" fillId="0" borderId="0" xfId="0" applyNumberFormat="1" applyBorder="1" applyAlignment="1">
      <alignment horizontal="center"/>
    </xf>
    <xf numFmtId="1" fontId="0" fillId="0" borderId="0" xfId="0" applyNumberFormat="1" applyBorder="1" applyAlignment="1">
      <alignment horizontal="center"/>
    </xf>
    <xf numFmtId="0" fontId="1" fillId="0" borderId="0" xfId="1" applyNumberFormat="1" applyBorder="1" applyAlignment="1">
      <alignment horizontal="center"/>
    </xf>
    <xf numFmtId="0" fontId="0" fillId="0" borderId="0" xfId="1" applyNumberFormat="1" applyFont="1" applyBorder="1" applyAlignment="1">
      <alignment horizontal="center"/>
    </xf>
    <xf numFmtId="0" fontId="0" fillId="0" borderId="15" xfId="0" applyBorder="1" applyAlignment="1">
      <alignment horizontal="center"/>
    </xf>
    <xf numFmtId="0" fontId="0" fillId="0" borderId="15" xfId="0" applyBorder="1" applyAlignment="1">
      <alignment horizontal="center" wrapText="1"/>
    </xf>
    <xf numFmtId="0" fontId="0" fillId="0" borderId="15" xfId="0" applyBorder="1" applyAlignment="1">
      <alignment horizontal="center" vertical="center" wrapText="1"/>
    </xf>
    <xf numFmtId="20" fontId="0" fillId="0" borderId="0" xfId="0" applyNumberFormat="1" applyFill="1" applyBorder="1" applyAlignment="1">
      <alignment horizontal="center"/>
    </xf>
    <xf numFmtId="166" fontId="0" fillId="0" borderId="0" xfId="0" applyNumberFormat="1" applyFill="1" applyBorder="1" applyAlignment="1">
      <alignment horizontal="center"/>
    </xf>
    <xf numFmtId="2" fontId="0" fillId="0" borderId="0" xfId="0" applyNumberFormat="1" applyFill="1" applyBorder="1" applyAlignment="1">
      <alignment horizontal="center"/>
    </xf>
    <xf numFmtId="0" fontId="0" fillId="0" borderId="0" xfId="0" applyFill="1" applyBorder="1" applyAlignment="1">
      <alignment horizontal="center"/>
    </xf>
    <xf numFmtId="165" fontId="0" fillId="0" borderId="0" xfId="0" applyNumberFormat="1" applyFill="1" applyBorder="1" applyAlignment="1">
      <alignment horizontal="center"/>
    </xf>
    <xf numFmtId="1" fontId="0" fillId="0" borderId="0" xfId="0" applyNumberFormat="1" applyFill="1" applyBorder="1" applyAlignment="1">
      <alignment horizontal="center"/>
    </xf>
    <xf numFmtId="1" fontId="1" fillId="0" borderId="0" xfId="0" applyNumberFormat="1" applyFont="1" applyFill="1" applyBorder="1" applyAlignment="1">
      <alignment horizontal="center"/>
    </xf>
    <xf numFmtId="0" fontId="0" fillId="0" borderId="15" xfId="0" applyFill="1" applyBorder="1" applyAlignment="1">
      <alignment horizontal="center"/>
    </xf>
    <xf numFmtId="0" fontId="0" fillId="0" borderId="0" xfId="0" applyFill="1" applyBorder="1"/>
    <xf numFmtId="1" fontId="0" fillId="0" borderId="0" xfId="0" applyNumberFormat="1" applyFill="1" applyBorder="1"/>
    <xf numFmtId="0" fontId="0" fillId="0" borderId="15" xfId="0" applyFill="1" applyBorder="1"/>
    <xf numFmtId="0" fontId="0" fillId="0" borderId="14" xfId="0" applyBorder="1" applyAlignment="1">
      <alignment horizontal="center" wrapText="1"/>
    </xf>
    <xf numFmtId="0" fontId="0" fillId="0" borderId="0" xfId="0" applyBorder="1" applyAlignment="1">
      <alignment horizontal="center" wrapText="1"/>
    </xf>
    <xf numFmtId="166" fontId="0" fillId="0" borderId="0" xfId="0" applyNumberFormat="1" applyFill="1" applyBorder="1" applyAlignment="1">
      <alignment horizontal="center" wrapText="1"/>
    </xf>
    <xf numFmtId="20" fontId="0" fillId="0" borderId="0" xfId="0" applyNumberFormat="1" applyFill="1" applyBorder="1" applyAlignment="1">
      <alignment horizontal="center" wrapText="1"/>
    </xf>
    <xf numFmtId="2" fontId="0" fillId="0" borderId="0" xfId="0" applyNumberFormat="1" applyFill="1" applyBorder="1" applyAlignment="1">
      <alignment horizontal="center" wrapText="1"/>
    </xf>
    <xf numFmtId="0" fontId="0" fillId="0" borderId="0" xfId="0" applyFill="1" applyBorder="1" applyAlignment="1">
      <alignment horizontal="center" wrapText="1"/>
    </xf>
    <xf numFmtId="165" fontId="0" fillId="0" borderId="0" xfId="0" applyNumberFormat="1" applyFill="1" applyBorder="1" applyAlignment="1">
      <alignment horizontal="center" wrapText="1"/>
    </xf>
    <xf numFmtId="1" fontId="0" fillId="0" borderId="0" xfId="0" applyNumberFormat="1" applyFill="1" applyBorder="1" applyAlignment="1">
      <alignment horizontal="center" wrapText="1"/>
    </xf>
    <xf numFmtId="1" fontId="1" fillId="0" borderId="0" xfId="0" applyNumberFormat="1" applyFont="1" applyFill="1" applyBorder="1" applyAlignment="1">
      <alignment horizontal="center" wrapText="1"/>
    </xf>
    <xf numFmtId="0" fontId="0" fillId="0" borderId="15" xfId="0" applyFill="1" applyBorder="1" applyAlignment="1">
      <alignment horizontal="center" wrapText="1"/>
    </xf>
    <xf numFmtId="0" fontId="0" fillId="0" borderId="0" xfId="0" applyFill="1" applyBorder="1" applyAlignment="1">
      <alignment wrapText="1"/>
    </xf>
    <xf numFmtId="0" fontId="1" fillId="0" borderId="0" xfId="1" applyNumberFormat="1" applyFill="1" applyBorder="1" applyAlignment="1">
      <alignment horizontal="center"/>
    </xf>
    <xf numFmtId="0" fontId="0" fillId="0" borderId="0" xfId="1" applyNumberFormat="1" applyFont="1" applyFill="1" applyBorder="1" applyAlignment="1">
      <alignment horizontal="center"/>
    </xf>
    <xf numFmtId="166" fontId="0" fillId="2" borderId="16" xfId="0" applyNumberFormat="1" applyFill="1" applyBorder="1" applyAlignment="1">
      <alignment horizontal="center"/>
    </xf>
    <xf numFmtId="0" fontId="0" fillId="2" borderId="0" xfId="0" applyFill="1"/>
    <xf numFmtId="2" fontId="0" fillId="0" borderId="17" xfId="0" applyNumberFormat="1" applyFill="1" applyBorder="1" applyAlignment="1">
      <alignment horizontal="center"/>
    </xf>
    <xf numFmtId="166" fontId="0" fillId="0" borderId="18" xfId="0" applyNumberFormat="1" applyFill="1" applyBorder="1" applyAlignment="1">
      <alignment horizontal="center" wrapText="1"/>
    </xf>
    <xf numFmtId="2" fontId="0" fillId="0" borderId="19" xfId="0" applyNumberFormat="1" applyFill="1" applyBorder="1" applyAlignment="1">
      <alignment horizontal="center"/>
    </xf>
    <xf numFmtId="164" fontId="0" fillId="2" borderId="0" xfId="0" applyNumberFormat="1" applyFill="1"/>
    <xf numFmtId="0" fontId="0" fillId="2" borderId="0" xfId="0" applyNumberFormat="1" applyFill="1"/>
    <xf numFmtId="166" fontId="0" fillId="2" borderId="0" xfId="0" applyNumberFormat="1" applyFill="1"/>
    <xf numFmtId="2" fontId="0" fillId="2" borderId="0" xfId="0" applyNumberFormat="1" applyFill="1"/>
    <xf numFmtId="165" fontId="0" fillId="2" borderId="0" xfId="0" applyNumberFormat="1" applyFill="1"/>
    <xf numFmtId="1" fontId="0" fillId="2" borderId="0" xfId="0" applyNumberFormat="1" applyFill="1"/>
    <xf numFmtId="0" fontId="0" fillId="2" borderId="15" xfId="0" applyFill="1" applyBorder="1"/>
    <xf numFmtId="164" fontId="0" fillId="0" borderId="0" xfId="0" applyNumberFormat="1"/>
    <xf numFmtId="0" fontId="0" fillId="0" borderId="0" xfId="0" applyNumberFormat="1"/>
    <xf numFmtId="166" fontId="0" fillId="0" borderId="0" xfId="0" applyNumberFormat="1"/>
    <xf numFmtId="2" fontId="0" fillId="0" borderId="0" xfId="0" applyNumberFormat="1"/>
    <xf numFmtId="165" fontId="0" fillId="0" borderId="0" xfId="0" applyNumberFormat="1"/>
    <xf numFmtId="1" fontId="0" fillId="0" borderId="0" xfId="0" applyNumberFormat="1"/>
    <xf numFmtId="0" fontId="0" fillId="0" borderId="15" xfId="0" applyBorder="1"/>
    <xf numFmtId="164" fontId="2" fillId="3" borderId="2" xfId="2" applyNumberFormat="1" applyFont="1" applyFill="1" applyBorder="1" applyAlignment="1">
      <alignment horizontal="center"/>
    </xf>
    <xf numFmtId="164" fontId="2" fillId="3" borderId="2" xfId="2" applyNumberFormat="1" applyFont="1" applyFill="1" applyBorder="1" applyAlignment="1">
      <alignment horizontal="center"/>
    </xf>
    <xf numFmtId="0" fontId="3" fillId="3" borderId="2" xfId="2" applyFont="1" applyFill="1" applyBorder="1" applyAlignment="1">
      <alignment horizontal="center"/>
    </xf>
    <xf numFmtId="0" fontId="1" fillId="3" borderId="3" xfId="2" applyFont="1" applyFill="1" applyBorder="1"/>
    <xf numFmtId="0" fontId="10" fillId="0" borderId="0" xfId="0" applyFont="1" applyFill="1" applyBorder="1"/>
    <xf numFmtId="0" fontId="1" fillId="3" borderId="0" xfId="2" applyFont="1" applyFill="1" applyBorder="1" applyAlignment="1">
      <alignment horizontal="center"/>
    </xf>
    <xf numFmtId="0" fontId="4" fillId="3" borderId="0" xfId="2" applyFont="1" applyFill="1" applyBorder="1" applyAlignment="1">
      <alignment horizontal="center"/>
    </xf>
    <xf numFmtId="0" fontId="1" fillId="3" borderId="0" xfId="2" applyFont="1" applyFill="1" applyBorder="1" applyAlignment="1">
      <alignment horizontal="center"/>
    </xf>
    <xf numFmtId="0" fontId="1" fillId="3" borderId="15" xfId="2" applyFont="1" applyFill="1" applyBorder="1"/>
    <xf numFmtId="0" fontId="4" fillId="3" borderId="0" xfId="2" applyFont="1" applyFill="1" applyBorder="1" applyAlignment="1"/>
    <xf numFmtId="0" fontId="4" fillId="3" borderId="15" xfId="2" applyFont="1" applyFill="1" applyBorder="1" applyAlignment="1"/>
    <xf numFmtId="0" fontId="4" fillId="3" borderId="0" xfId="2" applyFont="1" applyFill="1" applyBorder="1" applyAlignment="1">
      <alignment horizontal="center"/>
    </xf>
  </cellXfs>
  <cellStyles count="3">
    <cellStyle name="Comma0"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76"/>
  <sheetViews>
    <sheetView tabSelected="1" zoomScale="90" zoomScaleNormal="90" workbookViewId="0">
      <pane ySplit="5" topLeftCell="A6" activePane="bottomLeft" state="frozenSplit"/>
      <selection pane="bottomLeft" activeCell="A3" sqref="A3:AC3"/>
    </sheetView>
  </sheetViews>
  <sheetFormatPr defaultRowHeight="12.75" x14ac:dyDescent="0.2"/>
  <cols>
    <col min="1" max="1" width="8" customWidth="1"/>
    <col min="2" max="2" width="10.85546875" bestFit="1" customWidth="1"/>
    <col min="3" max="3" width="9.85546875" style="94" bestFit="1" customWidth="1"/>
    <col min="4" max="4" width="9.85546875" style="95" bestFit="1" customWidth="1"/>
    <col min="5" max="5" width="9.5703125" style="96" customWidth="1"/>
    <col min="6" max="6" width="9.5703125" style="95" bestFit="1" customWidth="1"/>
    <col min="7" max="7" width="13.140625" style="97" customWidth="1"/>
    <col min="8" max="8" width="9" customWidth="1"/>
    <col min="9" max="9" width="6.140625" style="98" customWidth="1"/>
    <col min="10" max="10" width="6.42578125" style="98" customWidth="1"/>
    <col min="11" max="11" width="9.85546875" style="99" bestFit="1" customWidth="1"/>
    <col min="12" max="12" width="7.140625" style="99" bestFit="1" customWidth="1"/>
    <col min="13" max="13" width="9.42578125" style="97" bestFit="1" customWidth="1"/>
    <col min="14" max="14" width="8" bestFit="1" customWidth="1"/>
    <col min="15" max="15" width="7.140625" bestFit="1" customWidth="1"/>
    <col min="16" max="16" width="8.5703125" bestFit="1" customWidth="1"/>
    <col min="17" max="17" width="7.42578125" bestFit="1" customWidth="1"/>
    <col min="18" max="18" width="6.7109375" bestFit="1" customWidth="1"/>
    <col min="19" max="19" width="7.42578125" bestFit="1" customWidth="1"/>
    <col min="20" max="20" width="8.5703125" bestFit="1" customWidth="1"/>
    <col min="21" max="22" width="8.42578125" bestFit="1" customWidth="1"/>
    <col min="23" max="23" width="9.5703125" bestFit="1" customWidth="1"/>
    <col min="24" max="24" width="8.42578125" customWidth="1"/>
    <col min="25" max="25" width="8.5703125" customWidth="1"/>
    <col min="26" max="26" width="8.7109375" customWidth="1"/>
    <col min="27" max="27" width="11.7109375" customWidth="1"/>
    <col min="28" max="29" width="13.7109375" customWidth="1"/>
    <col min="30" max="30" width="70.7109375" style="100" bestFit="1" customWidth="1"/>
  </cols>
  <sheetData>
    <row r="1" spans="1:33" s="105" customFormat="1" ht="15.75" x14ac:dyDescent="0.25">
      <c r="A1" s="101" t="s">
        <v>0</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2"/>
      <c r="AE1" s="102"/>
      <c r="AF1" s="103"/>
      <c r="AG1" s="104"/>
    </row>
    <row r="2" spans="1:33" s="105" customFormat="1" ht="14.25" x14ac:dyDescent="0.2">
      <c r="A2" s="112" t="s">
        <v>48</v>
      </c>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7"/>
      <c r="AE2" s="107"/>
      <c r="AF2" s="108"/>
      <c r="AG2" s="109"/>
    </row>
    <row r="3" spans="1:33" s="105" customFormat="1" ht="15.75" customHeight="1" thickBot="1" x14ac:dyDescent="0.25">
      <c r="A3" s="106" t="s">
        <v>47</v>
      </c>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10"/>
      <c r="AE3" s="110"/>
      <c r="AF3" s="110"/>
      <c r="AG3" s="111"/>
    </row>
    <row r="4" spans="1:33" s="21" customFormat="1" ht="30" customHeight="1" x14ac:dyDescent="0.2">
      <c r="A4" s="1" t="s">
        <v>1</v>
      </c>
      <c r="B4" s="2" t="s">
        <v>2</v>
      </c>
      <c r="C4" s="3" t="s">
        <v>3</v>
      </c>
      <c r="D4" s="4" t="s">
        <v>4</v>
      </c>
      <c r="E4" s="5" t="s">
        <v>5</v>
      </c>
      <c r="F4" s="6" t="s">
        <v>6</v>
      </c>
      <c r="G4" s="7" t="s">
        <v>7</v>
      </c>
      <c r="H4" s="8" t="s">
        <v>8</v>
      </c>
      <c r="I4" s="9" t="s">
        <v>9</v>
      </c>
      <c r="J4" s="10"/>
      <c r="K4" s="9" t="s">
        <v>10</v>
      </c>
      <c r="L4" s="10"/>
      <c r="M4" s="11" t="s">
        <v>11</v>
      </c>
      <c r="N4" s="12" t="s">
        <v>12</v>
      </c>
      <c r="O4" s="13" t="s">
        <v>13</v>
      </c>
      <c r="P4" s="14" t="s">
        <v>14</v>
      </c>
      <c r="Q4" s="15" t="s">
        <v>15</v>
      </c>
      <c r="R4" s="16"/>
      <c r="S4" s="16"/>
      <c r="T4" s="16"/>
      <c r="U4" s="16"/>
      <c r="V4" s="16"/>
      <c r="W4" s="17"/>
      <c r="X4" s="18" t="s">
        <v>16</v>
      </c>
      <c r="Y4" s="19" t="s">
        <v>17</v>
      </c>
      <c r="Z4" s="19" t="s">
        <v>18</v>
      </c>
      <c r="AA4" s="19" t="s">
        <v>19</v>
      </c>
      <c r="AB4" s="19" t="s">
        <v>20</v>
      </c>
      <c r="AC4" s="12" t="s">
        <v>21</v>
      </c>
      <c r="AD4" s="20" t="s">
        <v>22</v>
      </c>
    </row>
    <row r="5" spans="1:33" s="43" customFormat="1" ht="24.75" customHeight="1" thickBot="1" x14ac:dyDescent="0.25">
      <c r="A5" s="22"/>
      <c r="B5" s="23"/>
      <c r="C5" s="24"/>
      <c r="D5" s="25"/>
      <c r="E5" s="26"/>
      <c r="F5" s="27"/>
      <c r="G5" s="28"/>
      <c r="H5" s="29"/>
      <c r="I5" s="30">
        <v>8.3000000000000007</v>
      </c>
      <c r="J5" s="31">
        <v>8.4</v>
      </c>
      <c r="K5" s="30">
        <v>8.3000000000000007</v>
      </c>
      <c r="L5" s="31">
        <v>8.4</v>
      </c>
      <c r="M5" s="32"/>
      <c r="N5" s="33"/>
      <c r="O5" s="34"/>
      <c r="P5" s="35"/>
      <c r="Q5" s="36" t="s">
        <v>23</v>
      </c>
      <c r="R5" s="36" t="s">
        <v>24</v>
      </c>
      <c r="S5" s="36" t="s">
        <v>25</v>
      </c>
      <c r="T5" s="37" t="s">
        <v>26</v>
      </c>
      <c r="U5" s="38" t="s">
        <v>27</v>
      </c>
      <c r="V5" s="37" t="s">
        <v>28</v>
      </c>
      <c r="W5" s="37" t="s">
        <v>29</v>
      </c>
      <c r="X5" s="39"/>
      <c r="Y5" s="40"/>
      <c r="Z5" s="40"/>
      <c r="AA5" s="41"/>
      <c r="AB5" s="41"/>
      <c r="AC5" s="33"/>
      <c r="AD5" s="42"/>
    </row>
    <row r="6" spans="1:33" s="45" customFormat="1" x14ac:dyDescent="0.2">
      <c r="A6" s="44" t="s">
        <v>30</v>
      </c>
      <c r="B6" s="45" t="s">
        <v>31</v>
      </c>
      <c r="C6" s="46">
        <v>41548</v>
      </c>
      <c r="D6" s="47">
        <v>0.48958333333333331</v>
      </c>
      <c r="E6" s="48">
        <v>41549</v>
      </c>
      <c r="F6" s="47">
        <v>0.46875</v>
      </c>
      <c r="G6" s="49">
        <v>23.5</v>
      </c>
      <c r="H6" s="50">
        <v>6000</v>
      </c>
      <c r="I6" s="51">
        <v>2.1</v>
      </c>
      <c r="J6" s="51">
        <v>2.2000000000000002</v>
      </c>
      <c r="K6" s="52">
        <v>117</v>
      </c>
      <c r="L6" s="52">
        <v>2239</v>
      </c>
      <c r="M6" s="51">
        <f t="shared" ref="M6:M44" si="0">((K6/I6)+(L6/J6))/60</f>
        <v>17.890692640692638</v>
      </c>
      <c r="N6" s="52">
        <v>64</v>
      </c>
      <c r="O6" s="51">
        <v>5.5</v>
      </c>
      <c r="P6" s="51">
        <v>1.42</v>
      </c>
      <c r="Q6" s="45">
        <f>T6+U6+V6+W6</f>
        <v>0</v>
      </c>
      <c r="R6" s="45">
        <v>0</v>
      </c>
      <c r="S6" s="45">
        <v>0</v>
      </c>
      <c r="T6" s="53">
        <v>0</v>
      </c>
      <c r="U6" s="54">
        <v>0</v>
      </c>
      <c r="V6" s="53">
        <v>0</v>
      </c>
      <c r="W6" s="53">
        <v>0</v>
      </c>
      <c r="X6" s="54">
        <v>0</v>
      </c>
      <c r="Y6" s="54">
        <v>0</v>
      </c>
      <c r="Z6" s="54">
        <v>0</v>
      </c>
      <c r="AA6" s="45">
        <f t="shared" ref="AA6:AA69" si="1">(T6+U6)/(M6)</f>
        <v>0</v>
      </c>
      <c r="AB6" s="45">
        <f t="shared" ref="AB6:AB69" si="2">(V6+W6)/(M6)</f>
        <v>0</v>
      </c>
      <c r="AC6" s="45">
        <f t="shared" ref="AC6:AC69" si="3">Z6/M6</f>
        <v>0</v>
      </c>
      <c r="AD6" s="55"/>
    </row>
    <row r="7" spans="1:33" s="45" customFormat="1" x14ac:dyDescent="0.2">
      <c r="A7" s="44" t="s">
        <v>30</v>
      </c>
      <c r="B7" s="45" t="s">
        <v>31</v>
      </c>
      <c r="C7" s="46">
        <v>41549</v>
      </c>
      <c r="D7" s="47">
        <v>0.51041666666666663</v>
      </c>
      <c r="E7" s="48">
        <v>41551</v>
      </c>
      <c r="F7" s="47">
        <v>0.52083333333333337</v>
      </c>
      <c r="G7" s="49">
        <v>48.25</v>
      </c>
      <c r="H7" s="50">
        <v>5920</v>
      </c>
      <c r="I7" s="51">
        <v>2</v>
      </c>
      <c r="J7" s="51">
        <v>2.2000000000000002</v>
      </c>
      <c r="K7" s="52">
        <v>4695</v>
      </c>
      <c r="L7" s="52">
        <v>3528</v>
      </c>
      <c r="M7" s="51">
        <f t="shared" si="0"/>
        <v>65.85227272727272</v>
      </c>
      <c r="N7" s="52">
        <v>62</v>
      </c>
      <c r="O7" s="51">
        <v>5.5</v>
      </c>
      <c r="P7" s="51">
        <v>0.41499999999999998</v>
      </c>
      <c r="Q7" s="45">
        <f t="shared" ref="Q7:Q70" si="4">T7+U7+V7+W7</f>
        <v>1</v>
      </c>
      <c r="R7" s="45">
        <v>40</v>
      </c>
      <c r="S7" s="45">
        <v>40</v>
      </c>
      <c r="T7" s="53">
        <v>0</v>
      </c>
      <c r="U7" s="54">
        <v>0</v>
      </c>
      <c r="V7" s="53">
        <v>1</v>
      </c>
      <c r="W7" s="53">
        <v>0</v>
      </c>
      <c r="X7" s="54">
        <v>0</v>
      </c>
      <c r="Y7" s="54">
        <v>0</v>
      </c>
      <c r="Z7" s="54">
        <v>0</v>
      </c>
      <c r="AA7" s="45">
        <f t="shared" si="1"/>
        <v>0</v>
      </c>
      <c r="AB7" s="45">
        <f t="shared" si="2"/>
        <v>1.5185504745470235E-2</v>
      </c>
      <c r="AC7" s="45">
        <f t="shared" si="3"/>
        <v>0</v>
      </c>
      <c r="AD7" s="55"/>
    </row>
    <row r="8" spans="1:33" s="45" customFormat="1" x14ac:dyDescent="0.2">
      <c r="A8" s="44" t="s">
        <v>30</v>
      </c>
      <c r="B8" s="45" t="s">
        <v>31</v>
      </c>
      <c r="C8" s="46">
        <v>41551</v>
      </c>
      <c r="D8" s="47">
        <v>0.58333333333333337</v>
      </c>
      <c r="E8" s="48">
        <v>41552</v>
      </c>
      <c r="F8" s="47">
        <v>0.45833333333333331</v>
      </c>
      <c r="G8" s="49">
        <v>21</v>
      </c>
      <c r="H8" s="50">
        <v>5800</v>
      </c>
      <c r="I8" s="51">
        <v>1.85</v>
      </c>
      <c r="J8" s="51">
        <v>2</v>
      </c>
      <c r="K8" s="52">
        <v>2488</v>
      </c>
      <c r="L8" s="52">
        <v>2696</v>
      </c>
      <c r="M8" s="51">
        <f t="shared" si="0"/>
        <v>44.881081081081085</v>
      </c>
      <c r="N8" s="52">
        <v>61</v>
      </c>
      <c r="O8" s="51">
        <v>5.6</v>
      </c>
      <c r="P8" s="51">
        <v>1.5349999999999999</v>
      </c>
      <c r="Q8" s="45">
        <f t="shared" si="4"/>
        <v>2</v>
      </c>
      <c r="R8" s="45">
        <v>36</v>
      </c>
      <c r="S8" s="45">
        <v>39</v>
      </c>
      <c r="T8" s="53">
        <v>0</v>
      </c>
      <c r="U8" s="54">
        <v>0</v>
      </c>
      <c r="V8" s="53">
        <v>2</v>
      </c>
      <c r="W8" s="53">
        <v>0</v>
      </c>
      <c r="X8" s="54">
        <v>0</v>
      </c>
      <c r="Y8" s="54">
        <v>0</v>
      </c>
      <c r="Z8" s="54">
        <v>0</v>
      </c>
      <c r="AA8" s="45">
        <f t="shared" si="1"/>
        <v>0</v>
      </c>
      <c r="AB8" s="45">
        <f t="shared" si="2"/>
        <v>4.4562206431410331E-2</v>
      </c>
      <c r="AC8" s="45">
        <f t="shared" si="3"/>
        <v>0</v>
      </c>
      <c r="AD8" s="55"/>
    </row>
    <row r="9" spans="1:33" s="45" customFormat="1" x14ac:dyDescent="0.2">
      <c r="A9" s="44" t="s">
        <v>30</v>
      </c>
      <c r="B9" s="45" t="s">
        <v>31</v>
      </c>
      <c r="C9" s="46">
        <v>41552</v>
      </c>
      <c r="D9" s="47">
        <v>0.5</v>
      </c>
      <c r="E9" s="48">
        <v>41553</v>
      </c>
      <c r="F9" s="47">
        <v>0.41666666666666669</v>
      </c>
      <c r="G9" s="49">
        <v>22</v>
      </c>
      <c r="H9" s="50">
        <v>5800</v>
      </c>
      <c r="I9" s="51">
        <v>1.75</v>
      </c>
      <c r="J9" s="51">
        <v>1.85</v>
      </c>
      <c r="K9" s="52">
        <v>2611</v>
      </c>
      <c r="L9" s="52">
        <v>2878</v>
      </c>
      <c r="M9" s="51">
        <f t="shared" si="0"/>
        <v>50.794594594594599</v>
      </c>
      <c r="N9" s="52">
        <v>62</v>
      </c>
      <c r="O9" s="51">
        <v>5.7</v>
      </c>
      <c r="P9" s="51">
        <v>1.23</v>
      </c>
      <c r="Q9" s="45">
        <f t="shared" si="4"/>
        <v>0</v>
      </c>
      <c r="R9" s="45">
        <v>0</v>
      </c>
      <c r="S9" s="45">
        <v>0</v>
      </c>
      <c r="T9" s="53">
        <v>0</v>
      </c>
      <c r="U9" s="54">
        <v>0</v>
      </c>
      <c r="V9" s="53">
        <v>0</v>
      </c>
      <c r="W9" s="53">
        <v>0</v>
      </c>
      <c r="X9" s="54">
        <v>0</v>
      </c>
      <c r="Y9" s="54">
        <v>0</v>
      </c>
      <c r="Z9" s="54">
        <v>0</v>
      </c>
      <c r="AA9" s="45">
        <f t="shared" si="1"/>
        <v>0</v>
      </c>
      <c r="AB9" s="45">
        <f t="shared" si="2"/>
        <v>0</v>
      </c>
      <c r="AC9" s="45">
        <f t="shared" si="3"/>
        <v>0</v>
      </c>
      <c r="AD9" s="55"/>
    </row>
    <row r="10" spans="1:33" s="45" customFormat="1" x14ac:dyDescent="0.2">
      <c r="A10" s="44" t="s">
        <v>30</v>
      </c>
      <c r="B10" s="45" t="s">
        <v>31</v>
      </c>
      <c r="C10" s="46">
        <v>41553</v>
      </c>
      <c r="D10" s="47">
        <v>0.5</v>
      </c>
      <c r="E10" s="48">
        <v>41554</v>
      </c>
      <c r="F10" s="47">
        <v>0.51041666666666663</v>
      </c>
      <c r="G10" s="49">
        <v>24.25</v>
      </c>
      <c r="H10" s="50">
        <v>5820</v>
      </c>
      <c r="I10" s="51">
        <v>1.9</v>
      </c>
      <c r="J10" s="51">
        <v>1.8</v>
      </c>
      <c r="K10" s="52">
        <v>1683</v>
      </c>
      <c r="L10" s="52">
        <v>2656</v>
      </c>
      <c r="M10" s="51">
        <f t="shared" si="0"/>
        <v>39.355750487329438</v>
      </c>
      <c r="N10" s="52">
        <v>62</v>
      </c>
      <c r="O10" s="51">
        <v>5.7</v>
      </c>
      <c r="P10" s="51">
        <v>1.52</v>
      </c>
      <c r="Q10" s="45">
        <f t="shared" si="4"/>
        <v>0</v>
      </c>
      <c r="R10" s="45">
        <v>0</v>
      </c>
      <c r="S10" s="45">
        <v>0</v>
      </c>
      <c r="T10" s="53">
        <v>0</v>
      </c>
      <c r="U10" s="54">
        <v>0</v>
      </c>
      <c r="V10" s="53">
        <v>0</v>
      </c>
      <c r="W10" s="53">
        <v>0</v>
      </c>
      <c r="X10" s="54">
        <v>0</v>
      </c>
      <c r="Y10" s="54">
        <v>0</v>
      </c>
      <c r="Z10" s="54">
        <v>0</v>
      </c>
      <c r="AA10" s="45">
        <f t="shared" si="1"/>
        <v>0</v>
      </c>
      <c r="AB10" s="45">
        <f t="shared" si="2"/>
        <v>0</v>
      </c>
      <c r="AC10" s="45">
        <f t="shared" si="3"/>
        <v>0</v>
      </c>
      <c r="AD10" s="55"/>
    </row>
    <row r="11" spans="1:33" s="45" customFormat="1" x14ac:dyDescent="0.2">
      <c r="A11" s="44" t="s">
        <v>30</v>
      </c>
      <c r="B11" s="45" t="s">
        <v>31</v>
      </c>
      <c r="C11" s="46">
        <v>41554</v>
      </c>
      <c r="D11" s="47">
        <v>0.55208333333333337</v>
      </c>
      <c r="E11" s="48">
        <v>41555</v>
      </c>
      <c r="F11" s="47">
        <v>0.5</v>
      </c>
      <c r="G11" s="49">
        <v>22.75</v>
      </c>
      <c r="H11" s="50">
        <v>5640</v>
      </c>
      <c r="I11" s="51">
        <v>2.1</v>
      </c>
      <c r="J11" s="51">
        <v>2</v>
      </c>
      <c r="K11" s="52">
        <v>2785</v>
      </c>
      <c r="L11" s="52">
        <v>3021</v>
      </c>
      <c r="M11" s="51">
        <f t="shared" si="0"/>
        <v>47.278174603174605</v>
      </c>
      <c r="N11" s="52">
        <v>61</v>
      </c>
      <c r="O11" s="51">
        <v>6.4</v>
      </c>
      <c r="P11" s="51">
        <v>1.1100000000000001</v>
      </c>
      <c r="Q11" s="45">
        <f t="shared" si="4"/>
        <v>0</v>
      </c>
      <c r="R11" s="45">
        <v>0</v>
      </c>
      <c r="S11" s="45">
        <v>0</v>
      </c>
      <c r="T11" s="53">
        <v>0</v>
      </c>
      <c r="U11" s="54">
        <v>0</v>
      </c>
      <c r="V11" s="53">
        <v>0</v>
      </c>
      <c r="W11" s="53">
        <v>0</v>
      </c>
      <c r="X11" s="54">
        <v>0</v>
      </c>
      <c r="Y11" s="54">
        <v>0</v>
      </c>
      <c r="Z11" s="54">
        <v>0</v>
      </c>
      <c r="AA11" s="45">
        <f t="shared" si="1"/>
        <v>0</v>
      </c>
      <c r="AB11" s="45">
        <f t="shared" si="2"/>
        <v>0</v>
      </c>
      <c r="AC11" s="45">
        <f t="shared" si="3"/>
        <v>0</v>
      </c>
      <c r="AD11" s="55"/>
    </row>
    <row r="12" spans="1:33" s="45" customFormat="1" x14ac:dyDescent="0.2">
      <c r="A12" s="44" t="s">
        <v>30</v>
      </c>
      <c r="B12" s="45" t="s">
        <v>31</v>
      </c>
      <c r="C12" s="46">
        <v>41555</v>
      </c>
      <c r="D12" s="47">
        <v>0.58333333333333337</v>
      </c>
      <c r="E12" s="48">
        <v>41557</v>
      </c>
      <c r="F12" s="47">
        <v>0.41666666666666669</v>
      </c>
      <c r="G12" s="49">
        <v>44</v>
      </c>
      <c r="H12" s="50">
        <v>5300</v>
      </c>
      <c r="I12" s="51">
        <v>1.7</v>
      </c>
      <c r="J12" s="51">
        <v>1.7</v>
      </c>
      <c r="K12" s="52">
        <v>5099</v>
      </c>
      <c r="L12" s="52">
        <v>5521</v>
      </c>
      <c r="M12" s="51">
        <f t="shared" si="0"/>
        <v>104.11764705882352</v>
      </c>
      <c r="N12" s="52">
        <v>60</v>
      </c>
      <c r="O12" s="51">
        <v>5.9</v>
      </c>
      <c r="P12" s="51">
        <v>1.1100000000000001</v>
      </c>
      <c r="Q12" s="45">
        <f t="shared" si="4"/>
        <v>1</v>
      </c>
      <c r="R12" s="45">
        <v>38</v>
      </c>
      <c r="S12" s="45">
        <v>38</v>
      </c>
      <c r="T12" s="53">
        <v>0</v>
      </c>
      <c r="U12" s="54">
        <v>0</v>
      </c>
      <c r="V12" s="53">
        <v>1</v>
      </c>
      <c r="W12" s="53">
        <v>0</v>
      </c>
      <c r="X12" s="54">
        <v>0</v>
      </c>
      <c r="Y12" s="54">
        <v>0</v>
      </c>
      <c r="Z12" s="54">
        <v>0</v>
      </c>
      <c r="AA12" s="45">
        <f t="shared" si="1"/>
        <v>0</v>
      </c>
      <c r="AB12" s="45">
        <f t="shared" si="2"/>
        <v>9.6045197740113001E-3</v>
      </c>
      <c r="AC12" s="45">
        <f t="shared" si="3"/>
        <v>0</v>
      </c>
      <c r="AD12" s="55"/>
    </row>
    <row r="13" spans="1:33" s="45" customFormat="1" x14ac:dyDescent="0.2">
      <c r="A13" s="44" t="s">
        <v>30</v>
      </c>
      <c r="B13" s="45" t="s">
        <v>31</v>
      </c>
      <c r="C13" s="46">
        <v>41557</v>
      </c>
      <c r="D13" s="47">
        <v>0.5</v>
      </c>
      <c r="E13" s="48">
        <v>41558</v>
      </c>
      <c r="F13" s="47">
        <v>0.46875</v>
      </c>
      <c r="G13" s="49">
        <v>23.75</v>
      </c>
      <c r="H13" s="50">
        <v>5190</v>
      </c>
      <c r="I13" s="51">
        <v>1.85</v>
      </c>
      <c r="J13" s="51">
        <v>1.8</v>
      </c>
      <c r="K13" s="52">
        <v>2596</v>
      </c>
      <c r="L13" s="52">
        <v>2842</v>
      </c>
      <c r="M13" s="51">
        <f t="shared" si="0"/>
        <v>49.702202202202201</v>
      </c>
      <c r="N13" s="52">
        <v>60</v>
      </c>
      <c r="O13" s="51">
        <v>6</v>
      </c>
      <c r="P13" s="51">
        <v>2.83</v>
      </c>
      <c r="Q13" s="45">
        <f t="shared" si="4"/>
        <v>1</v>
      </c>
      <c r="R13" s="45">
        <v>41</v>
      </c>
      <c r="S13" s="45">
        <v>41</v>
      </c>
      <c r="T13" s="53">
        <v>0</v>
      </c>
      <c r="U13" s="54">
        <v>0</v>
      </c>
      <c r="V13" s="53">
        <v>1</v>
      </c>
      <c r="W13" s="53">
        <v>0</v>
      </c>
      <c r="X13" s="54">
        <v>0</v>
      </c>
      <c r="Y13" s="54">
        <v>0</v>
      </c>
      <c r="Z13" s="54">
        <v>0</v>
      </c>
      <c r="AA13" s="45">
        <f t="shared" si="1"/>
        <v>0</v>
      </c>
      <c r="AB13" s="45">
        <f t="shared" si="2"/>
        <v>2.011983283822567E-2</v>
      </c>
      <c r="AC13" s="45">
        <f t="shared" si="3"/>
        <v>0</v>
      </c>
      <c r="AD13" s="55"/>
    </row>
    <row r="14" spans="1:33" s="45" customFormat="1" x14ac:dyDescent="0.2">
      <c r="A14" s="44" t="s">
        <v>30</v>
      </c>
      <c r="B14" s="45" t="s">
        <v>31</v>
      </c>
      <c r="C14" s="46">
        <v>41558</v>
      </c>
      <c r="D14" s="47">
        <v>0.46875</v>
      </c>
      <c r="E14" s="48">
        <v>41559</v>
      </c>
      <c r="F14" s="47">
        <v>0.4375</v>
      </c>
      <c r="G14" s="49">
        <v>23.25</v>
      </c>
      <c r="H14" s="50">
        <v>5140</v>
      </c>
      <c r="I14" s="51">
        <v>1.75</v>
      </c>
      <c r="J14" s="51">
        <v>1.85</v>
      </c>
      <c r="K14" s="52">
        <v>2582</v>
      </c>
      <c r="L14" s="52">
        <v>2782</v>
      </c>
      <c r="M14" s="51">
        <f t="shared" si="0"/>
        <v>49.65353925353925</v>
      </c>
      <c r="N14" s="52">
        <v>61</v>
      </c>
      <c r="O14" s="51">
        <v>6.05</v>
      </c>
      <c r="P14" s="51">
        <v>1.115</v>
      </c>
      <c r="Q14" s="45">
        <f t="shared" si="4"/>
        <v>0</v>
      </c>
      <c r="R14" s="45">
        <v>0</v>
      </c>
      <c r="S14" s="45">
        <v>0</v>
      </c>
      <c r="T14" s="53">
        <v>0</v>
      </c>
      <c r="U14" s="54">
        <v>0</v>
      </c>
      <c r="V14" s="53">
        <v>0</v>
      </c>
      <c r="W14" s="53">
        <v>0</v>
      </c>
      <c r="X14" s="54">
        <v>0</v>
      </c>
      <c r="Y14" s="54">
        <v>0</v>
      </c>
      <c r="Z14" s="54">
        <v>0</v>
      </c>
      <c r="AA14" s="45">
        <f t="shared" si="1"/>
        <v>0</v>
      </c>
      <c r="AB14" s="45">
        <f t="shared" si="2"/>
        <v>0</v>
      </c>
      <c r="AC14" s="45">
        <f t="shared" si="3"/>
        <v>0</v>
      </c>
      <c r="AD14" s="55"/>
    </row>
    <row r="15" spans="1:33" s="45" customFormat="1" x14ac:dyDescent="0.2">
      <c r="A15" s="44" t="s">
        <v>30</v>
      </c>
      <c r="B15" s="45" t="s">
        <v>31</v>
      </c>
      <c r="C15" s="46">
        <v>41559</v>
      </c>
      <c r="D15" s="47">
        <v>0.4375</v>
      </c>
      <c r="E15" s="48">
        <v>41561</v>
      </c>
      <c r="F15" s="47">
        <v>0.5</v>
      </c>
      <c r="G15" s="49">
        <v>46.5</v>
      </c>
      <c r="H15" s="50">
        <v>4860</v>
      </c>
      <c r="I15" s="51">
        <v>1.7</v>
      </c>
      <c r="J15" s="51">
        <v>1.7</v>
      </c>
      <c r="K15" s="52">
        <v>5625</v>
      </c>
      <c r="L15" s="52">
        <v>5454</v>
      </c>
      <c r="M15" s="51">
        <f t="shared" si="0"/>
        <v>108.61764705882355</v>
      </c>
      <c r="N15" s="52">
        <v>61</v>
      </c>
      <c r="O15" s="51">
        <v>7.55</v>
      </c>
      <c r="P15" s="51">
        <v>0.47499999999999998</v>
      </c>
      <c r="Q15" s="45">
        <f t="shared" si="4"/>
        <v>0</v>
      </c>
      <c r="R15" s="45">
        <v>0</v>
      </c>
      <c r="S15" s="45">
        <v>0</v>
      </c>
      <c r="T15" s="53">
        <v>0</v>
      </c>
      <c r="U15" s="54">
        <v>0</v>
      </c>
      <c r="V15" s="53">
        <v>0</v>
      </c>
      <c r="W15" s="53">
        <v>0</v>
      </c>
      <c r="X15" s="54">
        <v>0</v>
      </c>
      <c r="Y15" s="54">
        <v>0</v>
      </c>
      <c r="Z15" s="54">
        <v>0</v>
      </c>
      <c r="AA15" s="45">
        <f t="shared" si="1"/>
        <v>0</v>
      </c>
      <c r="AB15" s="45">
        <f t="shared" si="2"/>
        <v>0</v>
      </c>
      <c r="AC15" s="45">
        <f t="shared" si="3"/>
        <v>0</v>
      </c>
      <c r="AD15" s="55"/>
    </row>
    <row r="16" spans="1:33" s="45" customFormat="1" x14ac:dyDescent="0.2">
      <c r="A16" s="44" t="s">
        <v>30</v>
      </c>
      <c r="B16" s="45" t="s">
        <v>31</v>
      </c>
      <c r="C16" s="46">
        <v>41561</v>
      </c>
      <c r="D16" s="47">
        <v>0.57291666666666663</v>
      </c>
      <c r="E16" s="48">
        <v>41562</v>
      </c>
      <c r="F16" s="47">
        <v>0.44791666666666669</v>
      </c>
      <c r="G16" s="49">
        <v>21</v>
      </c>
      <c r="H16" s="50">
        <v>4890</v>
      </c>
      <c r="I16" s="51">
        <v>1.65</v>
      </c>
      <c r="J16" s="51">
        <v>1.7</v>
      </c>
      <c r="K16" s="52">
        <v>2350</v>
      </c>
      <c r="L16" s="52">
        <v>2479</v>
      </c>
      <c r="M16" s="51">
        <f t="shared" si="0"/>
        <v>48.041295306001189</v>
      </c>
      <c r="N16" s="52">
        <v>61</v>
      </c>
      <c r="O16" s="51">
        <v>7.15</v>
      </c>
      <c r="P16" s="51">
        <v>1.405</v>
      </c>
      <c r="Q16" s="45">
        <f t="shared" si="4"/>
        <v>0</v>
      </c>
      <c r="R16" s="45">
        <v>0</v>
      </c>
      <c r="S16" s="45">
        <v>0</v>
      </c>
      <c r="T16" s="53">
        <v>0</v>
      </c>
      <c r="U16" s="54">
        <v>0</v>
      </c>
      <c r="V16" s="53">
        <v>0</v>
      </c>
      <c r="W16" s="53">
        <v>0</v>
      </c>
      <c r="X16" s="54">
        <v>0</v>
      </c>
      <c r="Y16" s="54">
        <v>0</v>
      </c>
      <c r="Z16" s="54">
        <v>0</v>
      </c>
      <c r="AA16" s="45">
        <f t="shared" si="1"/>
        <v>0</v>
      </c>
      <c r="AB16" s="45">
        <f t="shared" si="2"/>
        <v>0</v>
      </c>
      <c r="AC16" s="45">
        <f t="shared" si="3"/>
        <v>0</v>
      </c>
      <c r="AD16" s="55"/>
    </row>
    <row r="17" spans="1:30" s="45" customFormat="1" x14ac:dyDescent="0.2">
      <c r="A17" s="44" t="s">
        <v>30</v>
      </c>
      <c r="B17" s="45" t="s">
        <v>31</v>
      </c>
      <c r="C17" s="46">
        <v>41562</v>
      </c>
      <c r="D17" s="47">
        <v>0.52083333333333337</v>
      </c>
      <c r="E17" s="48">
        <v>41563</v>
      </c>
      <c r="F17" s="47">
        <v>0.47916666666666669</v>
      </c>
      <c r="G17" s="49">
        <v>23</v>
      </c>
      <c r="H17" s="50">
        <v>4740</v>
      </c>
      <c r="I17" s="51">
        <v>1.65</v>
      </c>
      <c r="J17" s="51">
        <v>1.7</v>
      </c>
      <c r="K17" s="52">
        <v>1186</v>
      </c>
      <c r="L17" s="52">
        <v>2749</v>
      </c>
      <c r="M17" s="51">
        <f t="shared" si="0"/>
        <v>38.930778371954844</v>
      </c>
      <c r="N17" s="52">
        <v>61</v>
      </c>
      <c r="O17" s="51">
        <v>6.65</v>
      </c>
      <c r="P17" s="51">
        <v>1.99</v>
      </c>
      <c r="Q17" s="45">
        <f t="shared" si="4"/>
        <v>0</v>
      </c>
      <c r="R17" s="45">
        <v>0</v>
      </c>
      <c r="S17" s="45">
        <v>0</v>
      </c>
      <c r="T17" s="53">
        <v>0</v>
      </c>
      <c r="U17" s="54">
        <v>0</v>
      </c>
      <c r="V17" s="53">
        <v>0</v>
      </c>
      <c r="W17" s="53">
        <v>0</v>
      </c>
      <c r="X17" s="54">
        <v>0</v>
      </c>
      <c r="Y17" s="54">
        <v>0</v>
      </c>
      <c r="Z17" s="54">
        <v>0</v>
      </c>
      <c r="AA17" s="45">
        <f t="shared" si="1"/>
        <v>0</v>
      </c>
      <c r="AB17" s="45">
        <f t="shared" si="2"/>
        <v>0</v>
      </c>
      <c r="AC17" s="45">
        <f t="shared" si="3"/>
        <v>0</v>
      </c>
      <c r="AD17" s="55"/>
    </row>
    <row r="18" spans="1:30" s="45" customFormat="1" x14ac:dyDescent="0.2">
      <c r="A18" s="44" t="s">
        <v>30</v>
      </c>
      <c r="B18" s="45" t="s">
        <v>31</v>
      </c>
      <c r="C18" s="46">
        <v>41563</v>
      </c>
      <c r="D18" s="47">
        <v>0.54166666666666663</v>
      </c>
      <c r="E18" s="48">
        <v>41564</v>
      </c>
      <c r="F18" s="47">
        <v>0.44791666666666669</v>
      </c>
      <c r="G18" s="49">
        <v>21.25</v>
      </c>
      <c r="H18" s="50">
        <v>4510</v>
      </c>
      <c r="I18" s="51">
        <v>1.65</v>
      </c>
      <c r="J18" s="51">
        <v>1.7</v>
      </c>
      <c r="K18" s="52">
        <v>2253</v>
      </c>
      <c r="L18" s="52">
        <v>2433</v>
      </c>
      <c r="M18" s="51">
        <f t="shared" si="0"/>
        <v>46.610516934046352</v>
      </c>
      <c r="N18" s="52">
        <v>60</v>
      </c>
      <c r="O18" s="51">
        <v>6.6</v>
      </c>
      <c r="P18" s="51">
        <v>1.66</v>
      </c>
      <c r="Q18" s="45">
        <f t="shared" si="4"/>
        <v>0</v>
      </c>
      <c r="R18" s="45">
        <v>0</v>
      </c>
      <c r="S18" s="45">
        <v>0</v>
      </c>
      <c r="T18" s="53">
        <v>0</v>
      </c>
      <c r="U18" s="54">
        <v>0</v>
      </c>
      <c r="V18" s="53">
        <v>0</v>
      </c>
      <c r="W18" s="53">
        <v>0</v>
      </c>
      <c r="X18" s="54">
        <v>0</v>
      </c>
      <c r="Y18" s="54">
        <v>0</v>
      </c>
      <c r="Z18" s="54">
        <v>0</v>
      </c>
      <c r="AA18" s="45">
        <f t="shared" si="1"/>
        <v>0</v>
      </c>
      <c r="AB18" s="45">
        <f t="shared" si="2"/>
        <v>0</v>
      </c>
      <c r="AC18" s="45">
        <f t="shared" si="3"/>
        <v>0</v>
      </c>
      <c r="AD18" s="55"/>
    </row>
    <row r="19" spans="1:30" s="45" customFormat="1" x14ac:dyDescent="0.2">
      <c r="A19" s="44" t="s">
        <v>30</v>
      </c>
      <c r="B19" s="45" t="s">
        <v>31</v>
      </c>
      <c r="C19" s="46">
        <v>41564</v>
      </c>
      <c r="D19" s="47">
        <v>0.5</v>
      </c>
      <c r="E19" s="48">
        <v>41565</v>
      </c>
      <c r="F19" s="47">
        <v>0.48958333333333331</v>
      </c>
      <c r="G19" s="49">
        <v>23.75</v>
      </c>
      <c r="H19" s="50">
        <v>4290</v>
      </c>
      <c r="I19" s="51">
        <v>1.65</v>
      </c>
      <c r="J19" s="51">
        <v>1.55</v>
      </c>
      <c r="K19" s="52">
        <v>2336</v>
      </c>
      <c r="L19" s="52">
        <v>2619</v>
      </c>
      <c r="M19" s="51">
        <f t="shared" si="0"/>
        <v>51.757249918540232</v>
      </c>
      <c r="N19" s="52">
        <v>61</v>
      </c>
      <c r="O19" s="51">
        <v>6.25</v>
      </c>
      <c r="P19" s="51">
        <v>1.61</v>
      </c>
      <c r="Q19" s="45">
        <f t="shared" si="4"/>
        <v>0</v>
      </c>
      <c r="R19" s="45">
        <v>0</v>
      </c>
      <c r="S19" s="45">
        <v>0</v>
      </c>
      <c r="T19" s="53">
        <v>0</v>
      </c>
      <c r="U19" s="54">
        <v>0</v>
      </c>
      <c r="V19" s="53">
        <v>0</v>
      </c>
      <c r="W19" s="53">
        <v>0</v>
      </c>
      <c r="X19" s="54">
        <v>0</v>
      </c>
      <c r="Y19" s="54">
        <v>0</v>
      </c>
      <c r="Z19" s="54">
        <v>0</v>
      </c>
      <c r="AA19" s="45">
        <f t="shared" si="1"/>
        <v>0</v>
      </c>
      <c r="AB19" s="45">
        <f t="shared" si="2"/>
        <v>0</v>
      </c>
      <c r="AC19" s="45">
        <f t="shared" si="3"/>
        <v>0</v>
      </c>
      <c r="AD19" s="55"/>
    </row>
    <row r="20" spans="1:30" s="45" customFormat="1" x14ac:dyDescent="0.2">
      <c r="A20" s="44" t="s">
        <v>30</v>
      </c>
      <c r="B20" s="45" t="s">
        <v>31</v>
      </c>
      <c r="C20" s="46">
        <v>41565</v>
      </c>
      <c r="D20" s="47">
        <v>0.52083333333333337</v>
      </c>
      <c r="E20" s="48">
        <v>41568</v>
      </c>
      <c r="F20" s="47">
        <v>0.45833333333333331</v>
      </c>
      <c r="G20" s="49">
        <v>70.5</v>
      </c>
      <c r="H20" s="50">
        <v>3820</v>
      </c>
      <c r="I20" s="51">
        <v>1.45</v>
      </c>
      <c r="J20" s="51">
        <v>1.45</v>
      </c>
      <c r="K20" s="52">
        <v>6137</v>
      </c>
      <c r="L20" s="52">
        <v>6853</v>
      </c>
      <c r="M20" s="51">
        <f t="shared" si="0"/>
        <v>149.31034482758622</v>
      </c>
      <c r="N20" s="52">
        <v>62</v>
      </c>
      <c r="O20" s="51">
        <v>5.9</v>
      </c>
      <c r="P20" s="51">
        <v>2.8</v>
      </c>
      <c r="Q20" s="45">
        <f t="shared" si="4"/>
        <v>0</v>
      </c>
      <c r="R20" s="45">
        <v>0</v>
      </c>
      <c r="S20" s="45">
        <v>0</v>
      </c>
      <c r="T20" s="53">
        <v>0</v>
      </c>
      <c r="U20" s="54">
        <v>0</v>
      </c>
      <c r="V20" s="53">
        <v>0</v>
      </c>
      <c r="W20" s="53">
        <v>0</v>
      </c>
      <c r="X20" s="54">
        <v>0</v>
      </c>
      <c r="Y20" s="54">
        <v>0</v>
      </c>
      <c r="Z20" s="54">
        <v>0</v>
      </c>
      <c r="AA20" s="45">
        <f t="shared" si="1"/>
        <v>0</v>
      </c>
      <c r="AB20" s="45">
        <f t="shared" si="2"/>
        <v>0</v>
      </c>
      <c r="AC20" s="45">
        <f t="shared" si="3"/>
        <v>0</v>
      </c>
      <c r="AD20" s="55"/>
    </row>
    <row r="21" spans="1:30" s="45" customFormat="1" x14ac:dyDescent="0.2">
      <c r="A21" s="44" t="s">
        <v>30</v>
      </c>
      <c r="B21" s="45" t="s">
        <v>31</v>
      </c>
      <c r="C21" s="46">
        <v>41568</v>
      </c>
      <c r="D21" s="47">
        <v>0.52083333333333337</v>
      </c>
      <c r="E21" s="48">
        <v>41569</v>
      </c>
      <c r="F21" s="47">
        <v>0.45833333333333331</v>
      </c>
      <c r="G21" s="49">
        <v>22.5</v>
      </c>
      <c r="H21" s="50">
        <v>3790</v>
      </c>
      <c r="I21" s="51">
        <v>1.55</v>
      </c>
      <c r="J21" s="51">
        <v>1.4</v>
      </c>
      <c r="K21" s="52">
        <v>1810</v>
      </c>
      <c r="L21" s="52">
        <v>2198</v>
      </c>
      <c r="M21" s="51">
        <f t="shared" si="0"/>
        <v>45.62903225806452</v>
      </c>
      <c r="N21" s="52">
        <v>62</v>
      </c>
      <c r="O21" s="51">
        <v>5.0999999999999996</v>
      </c>
      <c r="P21" s="51">
        <v>2.46</v>
      </c>
      <c r="Q21" s="45">
        <f t="shared" si="4"/>
        <v>0</v>
      </c>
      <c r="R21" s="45">
        <v>0</v>
      </c>
      <c r="S21" s="45">
        <v>0</v>
      </c>
      <c r="T21" s="53">
        <v>0</v>
      </c>
      <c r="U21" s="54">
        <v>0</v>
      </c>
      <c r="V21" s="53">
        <v>0</v>
      </c>
      <c r="W21" s="53">
        <v>0</v>
      </c>
      <c r="X21" s="54">
        <v>0</v>
      </c>
      <c r="Y21" s="54">
        <v>0</v>
      </c>
      <c r="Z21" s="54">
        <v>0</v>
      </c>
      <c r="AA21" s="45">
        <f t="shared" si="1"/>
        <v>0</v>
      </c>
      <c r="AB21" s="45">
        <f t="shared" si="2"/>
        <v>0</v>
      </c>
      <c r="AC21" s="45">
        <f t="shared" si="3"/>
        <v>0</v>
      </c>
      <c r="AD21" s="55"/>
    </row>
    <row r="22" spans="1:30" s="45" customFormat="1" x14ac:dyDescent="0.2">
      <c r="A22" s="44" t="s">
        <v>30</v>
      </c>
      <c r="B22" s="45" t="s">
        <v>31</v>
      </c>
      <c r="C22" s="46">
        <v>41569</v>
      </c>
      <c r="D22" s="47">
        <v>0.52083333333333337</v>
      </c>
      <c r="E22" s="48">
        <v>41570</v>
      </c>
      <c r="F22" s="47">
        <v>0.5</v>
      </c>
      <c r="G22" s="49">
        <v>23.5</v>
      </c>
      <c r="H22" s="50">
        <v>3950</v>
      </c>
      <c r="I22" s="51">
        <v>1.5</v>
      </c>
      <c r="J22" s="51">
        <v>1.4</v>
      </c>
      <c r="K22" s="52">
        <v>1483</v>
      </c>
      <c r="L22" s="52">
        <v>2156</v>
      </c>
      <c r="M22" s="51">
        <f t="shared" si="0"/>
        <v>42.144444444444439</v>
      </c>
      <c r="N22" s="52">
        <v>62</v>
      </c>
      <c r="O22" s="51">
        <v>5.0999999999999996</v>
      </c>
      <c r="P22" s="51">
        <v>2.4</v>
      </c>
      <c r="Q22" s="45">
        <f t="shared" si="4"/>
        <v>0</v>
      </c>
      <c r="R22" s="45">
        <v>0</v>
      </c>
      <c r="S22" s="45">
        <v>0</v>
      </c>
      <c r="T22" s="53">
        <v>0</v>
      </c>
      <c r="U22" s="54">
        <v>0</v>
      </c>
      <c r="V22" s="53">
        <v>0</v>
      </c>
      <c r="W22" s="53">
        <v>0</v>
      </c>
      <c r="X22" s="54">
        <v>0</v>
      </c>
      <c r="Y22" s="54">
        <v>0</v>
      </c>
      <c r="Z22" s="54">
        <v>0</v>
      </c>
      <c r="AA22" s="45">
        <f t="shared" si="1"/>
        <v>0</v>
      </c>
      <c r="AB22" s="45">
        <f t="shared" si="2"/>
        <v>0</v>
      </c>
      <c r="AC22" s="45">
        <f t="shared" si="3"/>
        <v>0</v>
      </c>
      <c r="AD22" s="55"/>
    </row>
    <row r="23" spans="1:30" s="45" customFormat="1" x14ac:dyDescent="0.2">
      <c r="A23" s="44" t="s">
        <v>30</v>
      </c>
      <c r="B23" s="45" t="s">
        <v>31</v>
      </c>
      <c r="C23" s="46">
        <v>41570</v>
      </c>
      <c r="D23" s="47">
        <v>0.5625</v>
      </c>
      <c r="E23" s="48">
        <v>41571</v>
      </c>
      <c r="F23" s="47">
        <v>0.4375</v>
      </c>
      <c r="G23" s="49">
        <v>21</v>
      </c>
      <c r="H23" s="50">
        <v>3610</v>
      </c>
      <c r="I23" s="51">
        <v>1.46</v>
      </c>
      <c r="J23" s="51">
        <v>1.43</v>
      </c>
      <c r="K23" s="52">
        <v>1468</v>
      </c>
      <c r="L23" s="52">
        <v>1884</v>
      </c>
      <c r="M23" s="51">
        <f t="shared" si="0"/>
        <v>38.716032825621866</v>
      </c>
      <c r="N23" s="52">
        <v>62</v>
      </c>
      <c r="O23" s="51">
        <v>4.9000000000000004</v>
      </c>
      <c r="P23" s="51">
        <v>3.45</v>
      </c>
      <c r="Q23" s="45">
        <f t="shared" si="4"/>
        <v>0</v>
      </c>
      <c r="R23" s="45">
        <v>0</v>
      </c>
      <c r="S23" s="45">
        <v>0</v>
      </c>
      <c r="T23" s="53">
        <v>0</v>
      </c>
      <c r="U23" s="54">
        <v>0</v>
      </c>
      <c r="V23" s="53">
        <v>0</v>
      </c>
      <c r="W23" s="53">
        <v>0</v>
      </c>
      <c r="X23" s="54">
        <v>0</v>
      </c>
      <c r="Y23" s="54">
        <v>0</v>
      </c>
      <c r="Z23" s="54">
        <v>0</v>
      </c>
      <c r="AA23" s="45">
        <f t="shared" si="1"/>
        <v>0</v>
      </c>
      <c r="AB23" s="45">
        <f t="shared" si="2"/>
        <v>0</v>
      </c>
      <c r="AC23" s="45">
        <f t="shared" si="3"/>
        <v>0</v>
      </c>
      <c r="AD23" s="55"/>
    </row>
    <row r="24" spans="1:30" s="45" customFormat="1" x14ac:dyDescent="0.2">
      <c r="A24" s="44" t="s">
        <v>30</v>
      </c>
      <c r="B24" s="45" t="s">
        <v>31</v>
      </c>
      <c r="C24" s="46">
        <v>41571</v>
      </c>
      <c r="D24" s="47">
        <v>0.5</v>
      </c>
      <c r="E24" s="48">
        <v>41572</v>
      </c>
      <c r="F24" s="47">
        <v>0.42708333333333331</v>
      </c>
      <c r="G24" s="49">
        <v>22.25</v>
      </c>
      <c r="H24" s="50">
        <v>3540</v>
      </c>
      <c r="I24" s="51">
        <v>1.5</v>
      </c>
      <c r="J24" s="51">
        <v>1.3</v>
      </c>
      <c r="K24" s="52">
        <v>302</v>
      </c>
      <c r="L24" s="52">
        <v>1588</v>
      </c>
      <c r="M24" s="51">
        <f t="shared" si="0"/>
        <v>23.714529914529912</v>
      </c>
      <c r="N24" s="52">
        <v>62</v>
      </c>
      <c r="O24" s="51">
        <v>6.2</v>
      </c>
      <c r="P24" s="51">
        <v>1.5</v>
      </c>
      <c r="Q24" s="45">
        <f t="shared" si="4"/>
        <v>0</v>
      </c>
      <c r="R24" s="45">
        <v>0</v>
      </c>
      <c r="S24" s="45">
        <v>0</v>
      </c>
      <c r="T24" s="53">
        <v>0</v>
      </c>
      <c r="U24" s="54">
        <v>0</v>
      </c>
      <c r="V24" s="53">
        <v>0</v>
      </c>
      <c r="W24" s="53">
        <v>0</v>
      </c>
      <c r="X24" s="54">
        <v>0</v>
      </c>
      <c r="Y24" s="54">
        <v>0</v>
      </c>
      <c r="Z24" s="54">
        <v>0</v>
      </c>
      <c r="AA24" s="45">
        <f t="shared" si="1"/>
        <v>0</v>
      </c>
      <c r="AB24" s="45">
        <f t="shared" si="2"/>
        <v>0</v>
      </c>
      <c r="AC24" s="45">
        <f t="shared" si="3"/>
        <v>0</v>
      </c>
      <c r="AD24" s="55"/>
    </row>
    <row r="25" spans="1:30" s="45" customFormat="1" x14ac:dyDescent="0.2">
      <c r="A25" s="44" t="s">
        <v>30</v>
      </c>
      <c r="B25" s="45" t="s">
        <v>31</v>
      </c>
      <c r="C25" s="46">
        <v>41572</v>
      </c>
      <c r="D25" s="47">
        <v>0.47916666666666669</v>
      </c>
      <c r="E25" s="48">
        <v>41573</v>
      </c>
      <c r="F25" s="47">
        <v>0.41666666666666669</v>
      </c>
      <c r="G25" s="49">
        <v>22.5</v>
      </c>
      <c r="H25" s="50">
        <v>3520</v>
      </c>
      <c r="I25" s="51">
        <v>1.28</v>
      </c>
      <c r="J25" s="51">
        <v>1.4</v>
      </c>
      <c r="K25" s="52">
        <v>1281</v>
      </c>
      <c r="L25" s="52">
        <v>564</v>
      </c>
      <c r="M25" s="51">
        <f t="shared" si="0"/>
        <v>23.393973214285715</v>
      </c>
      <c r="N25" s="52">
        <v>61</v>
      </c>
      <c r="O25" s="51">
        <v>4.55</v>
      </c>
      <c r="P25" s="51">
        <v>1.73</v>
      </c>
      <c r="Q25" s="45">
        <f t="shared" si="4"/>
        <v>0</v>
      </c>
      <c r="R25" s="45">
        <v>0</v>
      </c>
      <c r="S25" s="45">
        <v>0</v>
      </c>
      <c r="T25" s="53">
        <v>0</v>
      </c>
      <c r="U25" s="54">
        <v>0</v>
      </c>
      <c r="V25" s="53">
        <v>0</v>
      </c>
      <c r="W25" s="53">
        <v>0</v>
      </c>
      <c r="X25" s="54">
        <v>0</v>
      </c>
      <c r="Y25" s="54">
        <v>0</v>
      </c>
      <c r="Z25" s="54">
        <v>0</v>
      </c>
      <c r="AA25" s="45">
        <f t="shared" si="1"/>
        <v>0</v>
      </c>
      <c r="AB25" s="45">
        <f t="shared" si="2"/>
        <v>0</v>
      </c>
      <c r="AC25" s="45">
        <f t="shared" si="3"/>
        <v>0</v>
      </c>
      <c r="AD25" s="55"/>
    </row>
    <row r="26" spans="1:30" s="45" customFormat="1" x14ac:dyDescent="0.2">
      <c r="A26" s="44" t="s">
        <v>30</v>
      </c>
      <c r="B26" s="45" t="s">
        <v>31</v>
      </c>
      <c r="C26" s="46">
        <v>41573</v>
      </c>
      <c r="D26" s="47">
        <v>0.41666666666666669</v>
      </c>
      <c r="E26" s="48">
        <v>41574</v>
      </c>
      <c r="F26" s="47">
        <v>0.39583333333333331</v>
      </c>
      <c r="G26" s="49">
        <v>23.25</v>
      </c>
      <c r="H26" s="50">
        <v>3740</v>
      </c>
      <c r="I26" s="51">
        <v>1.3</v>
      </c>
      <c r="J26" s="51">
        <v>1.3</v>
      </c>
      <c r="K26" s="52">
        <v>1313</v>
      </c>
      <c r="L26" s="52">
        <v>306</v>
      </c>
      <c r="M26" s="51">
        <f t="shared" si="0"/>
        <v>20.756410256410259</v>
      </c>
      <c r="N26" s="52">
        <v>61</v>
      </c>
      <c r="O26" s="51">
        <v>5.9</v>
      </c>
      <c r="P26" s="51">
        <v>1.62</v>
      </c>
      <c r="Q26" s="45">
        <f t="shared" si="4"/>
        <v>0</v>
      </c>
      <c r="R26" s="45">
        <v>0</v>
      </c>
      <c r="S26" s="45">
        <v>0</v>
      </c>
      <c r="T26" s="53">
        <v>0</v>
      </c>
      <c r="U26" s="54">
        <v>0</v>
      </c>
      <c r="V26" s="53">
        <v>0</v>
      </c>
      <c r="W26" s="53">
        <v>0</v>
      </c>
      <c r="X26" s="54">
        <v>0</v>
      </c>
      <c r="Y26" s="54">
        <v>0</v>
      </c>
      <c r="Z26" s="54">
        <v>0</v>
      </c>
      <c r="AA26" s="45">
        <f t="shared" si="1"/>
        <v>0</v>
      </c>
      <c r="AB26" s="45">
        <f t="shared" si="2"/>
        <v>0</v>
      </c>
      <c r="AC26" s="45">
        <f t="shared" si="3"/>
        <v>0</v>
      </c>
      <c r="AD26" s="55"/>
    </row>
    <row r="27" spans="1:30" s="45" customFormat="1" x14ac:dyDescent="0.2">
      <c r="A27" s="44" t="s">
        <v>30</v>
      </c>
      <c r="B27" s="45" t="s">
        <v>31</v>
      </c>
      <c r="C27" s="46">
        <v>41574</v>
      </c>
      <c r="D27" s="47">
        <v>0.4375</v>
      </c>
      <c r="E27" s="48">
        <v>41575</v>
      </c>
      <c r="F27" s="47">
        <v>0.41666666666666669</v>
      </c>
      <c r="G27" s="49">
        <v>23.5</v>
      </c>
      <c r="H27" s="50">
        <v>3900</v>
      </c>
      <c r="I27" s="51">
        <v>1.22</v>
      </c>
      <c r="J27" s="51">
        <v>1.2250000000000001</v>
      </c>
      <c r="K27" s="52">
        <v>1649</v>
      </c>
      <c r="L27" s="52">
        <v>1208</v>
      </c>
      <c r="M27" s="51">
        <f t="shared" si="0"/>
        <v>38.962696554031453</v>
      </c>
      <c r="N27" s="52">
        <v>60</v>
      </c>
      <c r="O27" s="51">
        <v>3.65</v>
      </c>
      <c r="P27" s="51">
        <v>3.9550000000000001</v>
      </c>
      <c r="Q27" s="45">
        <f t="shared" si="4"/>
        <v>0</v>
      </c>
      <c r="R27" s="45">
        <v>0</v>
      </c>
      <c r="S27" s="45">
        <v>0</v>
      </c>
      <c r="T27" s="53">
        <v>0</v>
      </c>
      <c r="U27" s="54">
        <v>0</v>
      </c>
      <c r="V27" s="53">
        <v>0</v>
      </c>
      <c r="W27" s="53">
        <v>0</v>
      </c>
      <c r="X27" s="54">
        <v>0</v>
      </c>
      <c r="Y27" s="54">
        <v>0</v>
      </c>
      <c r="Z27" s="54">
        <v>0</v>
      </c>
      <c r="AA27" s="45">
        <f t="shared" si="1"/>
        <v>0</v>
      </c>
      <c r="AB27" s="45">
        <f t="shared" si="2"/>
        <v>0</v>
      </c>
      <c r="AC27" s="45">
        <f t="shared" si="3"/>
        <v>0</v>
      </c>
      <c r="AD27" s="55"/>
    </row>
    <row r="28" spans="1:30" s="45" customFormat="1" x14ac:dyDescent="0.2">
      <c r="A28" s="44" t="s">
        <v>30</v>
      </c>
      <c r="B28" s="45" t="s">
        <v>31</v>
      </c>
      <c r="C28" s="46">
        <v>41575</v>
      </c>
      <c r="D28" s="47">
        <v>0.5</v>
      </c>
      <c r="E28" s="48">
        <v>41576</v>
      </c>
      <c r="F28" s="47">
        <v>0.45833333333333331</v>
      </c>
      <c r="G28" s="49">
        <v>23</v>
      </c>
      <c r="H28" s="50">
        <v>4000</v>
      </c>
      <c r="I28" s="51">
        <v>1.1000000000000001</v>
      </c>
      <c r="J28" s="51">
        <v>1.2</v>
      </c>
      <c r="K28" s="52">
        <v>1281</v>
      </c>
      <c r="L28" s="52">
        <v>201</v>
      </c>
      <c r="M28" s="51">
        <f t="shared" si="0"/>
        <v>22.200757575757574</v>
      </c>
      <c r="N28" s="52">
        <v>59</v>
      </c>
      <c r="O28" s="51">
        <v>3.45</v>
      </c>
      <c r="P28" s="51">
        <v>4.24</v>
      </c>
      <c r="Q28" s="45">
        <f t="shared" si="4"/>
        <v>0</v>
      </c>
      <c r="R28" s="45">
        <v>0</v>
      </c>
      <c r="S28" s="45">
        <v>0</v>
      </c>
      <c r="T28" s="53">
        <v>0</v>
      </c>
      <c r="U28" s="54">
        <v>0</v>
      </c>
      <c r="V28" s="53">
        <v>0</v>
      </c>
      <c r="W28" s="53">
        <v>0</v>
      </c>
      <c r="X28" s="54">
        <v>0</v>
      </c>
      <c r="Y28" s="54">
        <v>0</v>
      </c>
      <c r="Z28" s="54">
        <v>0</v>
      </c>
      <c r="AA28" s="45">
        <f t="shared" si="1"/>
        <v>0</v>
      </c>
      <c r="AB28" s="45">
        <f t="shared" si="2"/>
        <v>0</v>
      </c>
      <c r="AC28" s="45">
        <f t="shared" si="3"/>
        <v>0</v>
      </c>
      <c r="AD28" s="55"/>
    </row>
    <row r="29" spans="1:30" s="45" customFormat="1" x14ac:dyDescent="0.2">
      <c r="A29" s="44" t="s">
        <v>30</v>
      </c>
      <c r="B29" s="45" t="s">
        <v>31</v>
      </c>
      <c r="C29" s="46">
        <v>41576</v>
      </c>
      <c r="D29" s="47">
        <v>0.47916666666666669</v>
      </c>
      <c r="E29" s="48">
        <v>41577</v>
      </c>
      <c r="F29" s="47">
        <v>0.45833333333333331</v>
      </c>
      <c r="G29" s="49">
        <v>23.5</v>
      </c>
      <c r="H29" s="50">
        <v>4370</v>
      </c>
      <c r="I29" s="51">
        <v>1.3</v>
      </c>
      <c r="J29" s="51">
        <v>1.27</v>
      </c>
      <c r="K29" s="52">
        <v>1687</v>
      </c>
      <c r="L29" s="52">
        <v>924</v>
      </c>
      <c r="M29" s="51">
        <f t="shared" si="0"/>
        <v>33.754189380173635</v>
      </c>
      <c r="N29" s="52">
        <v>59</v>
      </c>
      <c r="O29" s="51">
        <v>3.25</v>
      </c>
      <c r="P29" s="51">
        <v>5.0199999999999996</v>
      </c>
      <c r="Q29" s="45">
        <f t="shared" si="4"/>
        <v>0</v>
      </c>
      <c r="R29" s="45">
        <v>0</v>
      </c>
      <c r="S29" s="45">
        <v>0</v>
      </c>
      <c r="T29" s="53">
        <v>0</v>
      </c>
      <c r="U29" s="54">
        <v>0</v>
      </c>
      <c r="V29" s="53">
        <v>0</v>
      </c>
      <c r="W29" s="53">
        <v>0</v>
      </c>
      <c r="X29" s="54">
        <v>0</v>
      </c>
      <c r="Y29" s="54">
        <v>0</v>
      </c>
      <c r="Z29" s="54">
        <v>0</v>
      </c>
      <c r="AA29" s="45">
        <f t="shared" si="1"/>
        <v>0</v>
      </c>
      <c r="AB29" s="45">
        <f t="shared" si="2"/>
        <v>0</v>
      </c>
      <c r="AC29" s="45">
        <f t="shared" si="3"/>
        <v>0</v>
      </c>
      <c r="AD29" s="55"/>
    </row>
    <row r="30" spans="1:30" s="45" customFormat="1" x14ac:dyDescent="0.2">
      <c r="A30" s="44" t="s">
        <v>30</v>
      </c>
      <c r="B30" s="45" t="s">
        <v>31</v>
      </c>
      <c r="C30" s="46">
        <v>41577</v>
      </c>
      <c r="D30" s="47">
        <v>0.52083333333333337</v>
      </c>
      <c r="E30" s="48">
        <v>41578</v>
      </c>
      <c r="F30" s="47">
        <v>0.45833333333333331</v>
      </c>
      <c r="G30" s="49">
        <v>22.5</v>
      </c>
      <c r="H30" s="50">
        <v>4750</v>
      </c>
      <c r="I30" s="51">
        <v>1.4</v>
      </c>
      <c r="J30" s="51">
        <v>1.46</v>
      </c>
      <c r="K30" s="52">
        <v>1825</v>
      </c>
      <c r="L30" s="52">
        <v>1842</v>
      </c>
      <c r="M30" s="51">
        <f t="shared" si="0"/>
        <v>42.753587736464446</v>
      </c>
      <c r="N30" s="52">
        <v>59</v>
      </c>
      <c r="O30" s="51">
        <v>3.1</v>
      </c>
      <c r="P30" s="51">
        <v>5.35</v>
      </c>
      <c r="Q30" s="45">
        <f t="shared" si="4"/>
        <v>0</v>
      </c>
      <c r="R30" s="45">
        <v>0</v>
      </c>
      <c r="S30" s="45">
        <v>0</v>
      </c>
      <c r="T30" s="53">
        <v>0</v>
      </c>
      <c r="U30" s="54">
        <v>0</v>
      </c>
      <c r="V30" s="53">
        <v>0</v>
      </c>
      <c r="W30" s="53">
        <v>0</v>
      </c>
      <c r="X30" s="54">
        <v>0</v>
      </c>
      <c r="Y30" s="54">
        <v>0</v>
      </c>
      <c r="Z30" s="54">
        <v>0</v>
      </c>
      <c r="AA30" s="45">
        <f t="shared" si="1"/>
        <v>0</v>
      </c>
      <c r="AB30" s="45">
        <f t="shared" si="2"/>
        <v>0</v>
      </c>
      <c r="AC30" s="45">
        <f t="shared" si="3"/>
        <v>0</v>
      </c>
      <c r="AD30" s="55"/>
    </row>
    <row r="31" spans="1:30" s="45" customFormat="1" x14ac:dyDescent="0.2">
      <c r="A31" s="44" t="s">
        <v>30</v>
      </c>
      <c r="B31" s="45" t="s">
        <v>31</v>
      </c>
      <c r="C31" s="48">
        <v>41578</v>
      </c>
      <c r="D31" s="47">
        <v>0.5</v>
      </c>
      <c r="E31" s="48">
        <v>41579</v>
      </c>
      <c r="F31" s="47">
        <v>0.42708333333333331</v>
      </c>
      <c r="G31" s="49">
        <v>22.25</v>
      </c>
      <c r="H31" s="50">
        <v>5370</v>
      </c>
      <c r="I31" s="51">
        <v>1.5</v>
      </c>
      <c r="J31" s="51">
        <v>1.5</v>
      </c>
      <c r="K31" s="52">
        <v>1843</v>
      </c>
      <c r="L31" s="52">
        <v>2000</v>
      </c>
      <c r="M31" s="51">
        <f t="shared" si="0"/>
        <v>42.7</v>
      </c>
      <c r="N31" s="52">
        <v>59</v>
      </c>
      <c r="O31" s="51">
        <v>3.6</v>
      </c>
      <c r="P31" s="51">
        <v>3.43</v>
      </c>
      <c r="Q31" s="45">
        <f t="shared" si="4"/>
        <v>0</v>
      </c>
      <c r="R31" s="45">
        <v>0</v>
      </c>
      <c r="S31" s="45">
        <v>0</v>
      </c>
      <c r="T31" s="53">
        <v>0</v>
      </c>
      <c r="U31" s="54">
        <v>0</v>
      </c>
      <c r="V31" s="53">
        <v>0</v>
      </c>
      <c r="W31" s="53">
        <v>0</v>
      </c>
      <c r="X31" s="54">
        <v>0</v>
      </c>
      <c r="Y31" s="54">
        <v>0</v>
      </c>
      <c r="Z31" s="54">
        <v>0</v>
      </c>
      <c r="AA31" s="45">
        <f t="shared" si="1"/>
        <v>0</v>
      </c>
      <c r="AB31" s="45">
        <f t="shared" si="2"/>
        <v>0</v>
      </c>
      <c r="AC31" s="45">
        <f t="shared" si="3"/>
        <v>0</v>
      </c>
      <c r="AD31" s="55"/>
    </row>
    <row r="32" spans="1:30" s="45" customFormat="1" x14ac:dyDescent="0.2">
      <c r="A32" s="44" t="s">
        <v>30</v>
      </c>
      <c r="B32" s="45" t="s">
        <v>31</v>
      </c>
      <c r="C32" s="48">
        <v>41579</v>
      </c>
      <c r="D32" s="47">
        <v>0.47916666666666669</v>
      </c>
      <c r="E32" s="48">
        <v>41580</v>
      </c>
      <c r="F32" s="47">
        <v>0.375</v>
      </c>
      <c r="G32" s="49">
        <v>22.5</v>
      </c>
      <c r="H32" s="50">
        <v>5790</v>
      </c>
      <c r="I32" s="51">
        <v>1.3</v>
      </c>
      <c r="J32" s="51">
        <v>1.4</v>
      </c>
      <c r="K32" s="52">
        <v>1860</v>
      </c>
      <c r="L32" s="52">
        <v>362</v>
      </c>
      <c r="M32" s="51">
        <f t="shared" si="0"/>
        <v>28.155677655677657</v>
      </c>
      <c r="N32" s="52">
        <v>58</v>
      </c>
      <c r="O32" s="51">
        <v>3.7</v>
      </c>
      <c r="P32" s="51">
        <v>4.1749999999999998</v>
      </c>
      <c r="Q32" s="45">
        <f t="shared" si="4"/>
        <v>0</v>
      </c>
      <c r="R32" s="45">
        <v>0</v>
      </c>
      <c r="S32" s="45">
        <v>0</v>
      </c>
      <c r="T32" s="53">
        <v>0</v>
      </c>
      <c r="U32" s="54">
        <v>0</v>
      </c>
      <c r="V32" s="53">
        <v>0</v>
      </c>
      <c r="W32" s="53">
        <v>0</v>
      </c>
      <c r="X32" s="54">
        <v>0</v>
      </c>
      <c r="Y32" s="54">
        <v>0</v>
      </c>
      <c r="Z32" s="54">
        <v>0</v>
      </c>
      <c r="AA32" s="45">
        <f t="shared" si="1"/>
        <v>0</v>
      </c>
      <c r="AB32" s="45">
        <f t="shared" si="2"/>
        <v>0</v>
      </c>
      <c r="AC32" s="45">
        <f t="shared" si="3"/>
        <v>0</v>
      </c>
      <c r="AD32" s="55"/>
    </row>
    <row r="33" spans="1:30" s="45" customFormat="1" x14ac:dyDescent="0.2">
      <c r="A33" s="44" t="s">
        <v>30</v>
      </c>
      <c r="B33" s="45" t="s">
        <v>31</v>
      </c>
      <c r="C33" s="48">
        <v>41580</v>
      </c>
      <c r="D33" s="47">
        <v>0.375</v>
      </c>
      <c r="E33" s="48">
        <v>41580</v>
      </c>
      <c r="F33" s="47">
        <v>0.75</v>
      </c>
      <c r="G33" s="49">
        <v>9</v>
      </c>
      <c r="H33" s="50">
        <v>5950</v>
      </c>
      <c r="I33" s="51">
        <v>1.55</v>
      </c>
      <c r="J33" s="51">
        <v>1.7</v>
      </c>
      <c r="K33" s="52">
        <v>382</v>
      </c>
      <c r="L33" s="52">
        <v>128</v>
      </c>
      <c r="M33" s="51">
        <f t="shared" si="0"/>
        <v>5.3624288425047437</v>
      </c>
      <c r="N33" s="52">
        <v>59</v>
      </c>
      <c r="O33" s="51">
        <v>3.75</v>
      </c>
      <c r="P33" s="51">
        <v>4.1399999999999997</v>
      </c>
      <c r="Q33" s="45">
        <f t="shared" si="4"/>
        <v>0</v>
      </c>
      <c r="R33" s="45">
        <v>0</v>
      </c>
      <c r="S33" s="45">
        <v>0</v>
      </c>
      <c r="T33" s="53">
        <v>0</v>
      </c>
      <c r="U33" s="54">
        <v>0</v>
      </c>
      <c r="V33" s="53">
        <v>0</v>
      </c>
      <c r="W33" s="53">
        <v>0</v>
      </c>
      <c r="X33" s="54">
        <v>0</v>
      </c>
      <c r="Y33" s="54">
        <v>0</v>
      </c>
      <c r="Z33" s="54">
        <v>0</v>
      </c>
      <c r="AA33" s="45">
        <f t="shared" si="1"/>
        <v>0</v>
      </c>
      <c r="AB33" s="45">
        <f t="shared" si="2"/>
        <v>0</v>
      </c>
      <c r="AC33" s="45">
        <f t="shared" si="3"/>
        <v>0</v>
      </c>
      <c r="AD33" s="55" t="s">
        <v>32</v>
      </c>
    </row>
    <row r="34" spans="1:30" s="45" customFormat="1" x14ac:dyDescent="0.2">
      <c r="A34" s="44" t="s">
        <v>30</v>
      </c>
      <c r="B34" s="45" t="s">
        <v>31</v>
      </c>
      <c r="C34" s="48">
        <v>41580</v>
      </c>
      <c r="D34" s="47">
        <v>0.75</v>
      </c>
      <c r="E34" s="48">
        <v>41581</v>
      </c>
      <c r="F34" s="47">
        <v>0.375</v>
      </c>
      <c r="G34" s="49">
        <v>15</v>
      </c>
      <c r="H34" s="50">
        <v>5900</v>
      </c>
      <c r="I34" s="51">
        <v>1.59</v>
      </c>
      <c r="J34" s="51">
        <v>1.73</v>
      </c>
      <c r="K34" s="52">
        <v>1668</v>
      </c>
      <c r="L34" s="52">
        <v>2208</v>
      </c>
      <c r="M34" s="51">
        <f t="shared" si="0"/>
        <v>38.755953030137782</v>
      </c>
      <c r="N34" s="52">
        <v>57</v>
      </c>
      <c r="O34" s="51">
        <v>3.35</v>
      </c>
      <c r="P34" s="51">
        <v>4.26</v>
      </c>
      <c r="Q34" s="45">
        <f t="shared" si="4"/>
        <v>0</v>
      </c>
      <c r="R34" s="45">
        <v>0</v>
      </c>
      <c r="S34" s="45">
        <v>0</v>
      </c>
      <c r="T34" s="53">
        <v>0</v>
      </c>
      <c r="U34" s="54">
        <v>0</v>
      </c>
      <c r="V34" s="53">
        <v>0</v>
      </c>
      <c r="W34" s="53">
        <v>0</v>
      </c>
      <c r="X34" s="54">
        <v>0</v>
      </c>
      <c r="Y34" s="54">
        <v>0</v>
      </c>
      <c r="Z34" s="54">
        <v>0</v>
      </c>
      <c r="AA34" s="45">
        <f t="shared" si="1"/>
        <v>0</v>
      </c>
      <c r="AB34" s="45">
        <f t="shared" si="2"/>
        <v>0</v>
      </c>
      <c r="AC34" s="45">
        <f t="shared" si="3"/>
        <v>0</v>
      </c>
      <c r="AD34" s="55"/>
    </row>
    <row r="35" spans="1:30" s="45" customFormat="1" x14ac:dyDescent="0.2">
      <c r="A35" s="44" t="s">
        <v>30</v>
      </c>
      <c r="B35" s="45" t="s">
        <v>31</v>
      </c>
      <c r="C35" s="48">
        <v>41581</v>
      </c>
      <c r="D35" s="47">
        <v>0.41666666666666669</v>
      </c>
      <c r="E35" s="48">
        <v>41581</v>
      </c>
      <c r="F35" s="47">
        <v>0.75</v>
      </c>
      <c r="G35" s="49">
        <v>8</v>
      </c>
      <c r="H35" s="50">
        <v>5960</v>
      </c>
      <c r="I35" s="51">
        <v>1.6</v>
      </c>
      <c r="J35" s="51">
        <v>1.72</v>
      </c>
      <c r="K35" s="52">
        <v>599</v>
      </c>
      <c r="L35" s="52">
        <v>758</v>
      </c>
      <c r="M35" s="51">
        <f t="shared" si="0"/>
        <v>13.584544573643411</v>
      </c>
      <c r="N35" s="52">
        <v>57</v>
      </c>
      <c r="O35" s="51">
        <v>3</v>
      </c>
      <c r="P35" s="51">
        <v>4.74</v>
      </c>
      <c r="Q35" s="45">
        <f t="shared" si="4"/>
        <v>0</v>
      </c>
      <c r="R35" s="45">
        <v>0</v>
      </c>
      <c r="S35" s="45">
        <v>0</v>
      </c>
      <c r="T35" s="53">
        <v>0</v>
      </c>
      <c r="U35" s="54">
        <v>0</v>
      </c>
      <c r="V35" s="53">
        <v>0</v>
      </c>
      <c r="W35" s="53">
        <v>0</v>
      </c>
      <c r="X35" s="54">
        <v>0</v>
      </c>
      <c r="Y35" s="54">
        <v>0</v>
      </c>
      <c r="Z35" s="54">
        <v>0</v>
      </c>
      <c r="AA35" s="45">
        <f t="shared" si="1"/>
        <v>0</v>
      </c>
      <c r="AB35" s="45">
        <f t="shared" si="2"/>
        <v>0</v>
      </c>
      <c r="AC35" s="45">
        <f t="shared" si="3"/>
        <v>0</v>
      </c>
      <c r="AD35" s="55"/>
    </row>
    <row r="36" spans="1:30" s="45" customFormat="1" x14ac:dyDescent="0.2">
      <c r="A36" s="44" t="s">
        <v>30</v>
      </c>
      <c r="B36" s="45" t="s">
        <v>31</v>
      </c>
      <c r="C36" s="48">
        <v>41581</v>
      </c>
      <c r="D36" s="47">
        <v>0.75</v>
      </c>
      <c r="E36" s="48">
        <v>41582</v>
      </c>
      <c r="F36" s="47">
        <v>0.41666666666666669</v>
      </c>
      <c r="G36" s="49">
        <v>16</v>
      </c>
      <c r="H36" s="50">
        <v>5820</v>
      </c>
      <c r="I36" s="51">
        <v>1.6</v>
      </c>
      <c r="J36" s="51">
        <v>1.8</v>
      </c>
      <c r="K36" s="52">
        <v>1733</v>
      </c>
      <c r="L36" s="52">
        <v>225</v>
      </c>
      <c r="M36" s="51">
        <f t="shared" si="0"/>
        <v>20.135416666666668</v>
      </c>
      <c r="N36" s="52">
        <v>55</v>
      </c>
      <c r="O36" s="51">
        <v>3.3</v>
      </c>
      <c r="P36" s="51">
        <v>3.36</v>
      </c>
      <c r="Q36" s="45">
        <f t="shared" si="4"/>
        <v>0</v>
      </c>
      <c r="R36" s="45">
        <v>0</v>
      </c>
      <c r="S36" s="45">
        <v>0</v>
      </c>
      <c r="T36" s="53">
        <v>0</v>
      </c>
      <c r="U36" s="54">
        <v>0</v>
      </c>
      <c r="V36" s="53">
        <v>0</v>
      </c>
      <c r="W36" s="53">
        <v>0</v>
      </c>
      <c r="X36" s="54">
        <v>0</v>
      </c>
      <c r="Y36" s="54">
        <v>0</v>
      </c>
      <c r="Z36" s="54">
        <v>0</v>
      </c>
      <c r="AA36" s="45">
        <f t="shared" si="1"/>
        <v>0</v>
      </c>
      <c r="AB36" s="45">
        <f t="shared" si="2"/>
        <v>0</v>
      </c>
      <c r="AC36" s="45">
        <f t="shared" si="3"/>
        <v>0</v>
      </c>
      <c r="AD36" s="55"/>
    </row>
    <row r="37" spans="1:30" s="45" customFormat="1" x14ac:dyDescent="0.2">
      <c r="A37" s="44" t="s">
        <v>30</v>
      </c>
      <c r="B37" s="45" t="s">
        <v>31</v>
      </c>
      <c r="C37" s="48">
        <v>41582</v>
      </c>
      <c r="D37" s="47">
        <v>0.41666666666666669</v>
      </c>
      <c r="E37" s="48">
        <v>41582</v>
      </c>
      <c r="F37" s="47">
        <v>0.70833333333333337</v>
      </c>
      <c r="G37" s="49">
        <v>7</v>
      </c>
      <c r="H37" s="50">
        <v>5800</v>
      </c>
      <c r="I37" s="51">
        <v>1.7</v>
      </c>
      <c r="J37" s="51">
        <v>2.2999999999999998</v>
      </c>
      <c r="K37" s="52">
        <v>241</v>
      </c>
      <c r="L37" s="52">
        <v>339</v>
      </c>
      <c r="M37" s="51">
        <f t="shared" si="0"/>
        <v>4.8192668371696508</v>
      </c>
      <c r="N37" s="52">
        <v>55</v>
      </c>
      <c r="O37" s="51">
        <v>2.9</v>
      </c>
      <c r="P37" s="51">
        <v>4.63</v>
      </c>
      <c r="Q37" s="45">
        <f t="shared" si="4"/>
        <v>0</v>
      </c>
      <c r="R37" s="45">
        <v>0</v>
      </c>
      <c r="S37" s="45">
        <v>0</v>
      </c>
      <c r="T37" s="53">
        <v>0</v>
      </c>
      <c r="U37" s="54">
        <v>0</v>
      </c>
      <c r="V37" s="53">
        <v>0</v>
      </c>
      <c r="W37" s="53">
        <v>0</v>
      </c>
      <c r="X37" s="54">
        <v>0</v>
      </c>
      <c r="Y37" s="54">
        <v>0</v>
      </c>
      <c r="Z37" s="54">
        <v>0</v>
      </c>
      <c r="AA37" s="45">
        <f t="shared" si="1"/>
        <v>0</v>
      </c>
      <c r="AB37" s="45">
        <f t="shared" si="2"/>
        <v>0</v>
      </c>
      <c r="AC37" s="45">
        <f t="shared" si="3"/>
        <v>0</v>
      </c>
      <c r="AD37" s="55"/>
    </row>
    <row r="38" spans="1:30" s="45" customFormat="1" x14ac:dyDescent="0.2">
      <c r="A38" s="44" t="s">
        <v>30</v>
      </c>
      <c r="B38" s="45" t="s">
        <v>31</v>
      </c>
      <c r="C38" s="48">
        <v>41582</v>
      </c>
      <c r="D38" s="47">
        <v>0.70833333333333337</v>
      </c>
      <c r="E38" s="48">
        <v>41583</v>
      </c>
      <c r="F38" s="47">
        <v>0.35416666666666669</v>
      </c>
      <c r="G38" s="49">
        <v>15.3</v>
      </c>
      <c r="H38" s="50">
        <v>5700</v>
      </c>
      <c r="I38" s="51">
        <v>1.7</v>
      </c>
      <c r="J38" s="51">
        <v>1.8</v>
      </c>
      <c r="K38" s="52">
        <v>1451</v>
      </c>
      <c r="L38" s="52">
        <v>1917</v>
      </c>
      <c r="M38" s="51">
        <f t="shared" si="0"/>
        <v>31.975490196078432</v>
      </c>
      <c r="N38" s="52">
        <v>54</v>
      </c>
      <c r="O38" s="51">
        <v>4.9000000000000004</v>
      </c>
      <c r="P38" s="51">
        <v>3.93</v>
      </c>
      <c r="Q38" s="45">
        <f t="shared" si="4"/>
        <v>0</v>
      </c>
      <c r="R38" s="45">
        <v>0</v>
      </c>
      <c r="S38" s="45">
        <v>0</v>
      </c>
      <c r="T38" s="53">
        <v>0</v>
      </c>
      <c r="U38" s="54">
        <v>0</v>
      </c>
      <c r="V38" s="53">
        <v>0</v>
      </c>
      <c r="W38" s="53">
        <v>0</v>
      </c>
      <c r="X38" s="54">
        <v>0</v>
      </c>
      <c r="Y38" s="54">
        <v>0</v>
      </c>
      <c r="Z38" s="54">
        <v>0</v>
      </c>
      <c r="AA38" s="45">
        <f t="shared" si="1"/>
        <v>0</v>
      </c>
      <c r="AB38" s="45">
        <f t="shared" si="2"/>
        <v>0</v>
      </c>
      <c r="AC38" s="45">
        <f t="shared" si="3"/>
        <v>0</v>
      </c>
      <c r="AD38" s="55"/>
    </row>
    <row r="39" spans="1:30" s="45" customFormat="1" x14ac:dyDescent="0.2">
      <c r="A39" s="44" t="s">
        <v>30</v>
      </c>
      <c r="B39" s="45" t="s">
        <v>31</v>
      </c>
      <c r="C39" s="48">
        <v>41583</v>
      </c>
      <c r="D39" s="47">
        <v>0.375</v>
      </c>
      <c r="E39" s="48">
        <v>41583</v>
      </c>
      <c r="F39" s="47">
        <v>0.66666666666666663</v>
      </c>
      <c r="G39" s="49">
        <v>7</v>
      </c>
      <c r="H39" s="50">
        <v>5650</v>
      </c>
      <c r="I39" s="51">
        <v>1.5</v>
      </c>
      <c r="J39" s="51">
        <v>1.8</v>
      </c>
      <c r="K39" s="52">
        <v>688</v>
      </c>
      <c r="L39" s="52">
        <v>769</v>
      </c>
      <c r="M39" s="51">
        <f t="shared" si="0"/>
        <v>14.764814814814816</v>
      </c>
      <c r="N39" s="52">
        <v>56</v>
      </c>
      <c r="O39" s="51">
        <v>5.95</v>
      </c>
      <c r="P39" s="51">
        <v>3.06</v>
      </c>
      <c r="Q39" s="45">
        <f t="shared" si="4"/>
        <v>0</v>
      </c>
      <c r="R39" s="45">
        <v>0</v>
      </c>
      <c r="S39" s="45">
        <v>0</v>
      </c>
      <c r="T39" s="53">
        <v>0</v>
      </c>
      <c r="U39" s="54">
        <v>0</v>
      </c>
      <c r="V39" s="53">
        <v>0</v>
      </c>
      <c r="W39" s="53">
        <v>0</v>
      </c>
      <c r="X39" s="54">
        <v>0</v>
      </c>
      <c r="Y39" s="54">
        <v>0</v>
      </c>
      <c r="Z39" s="54">
        <v>0</v>
      </c>
      <c r="AA39" s="45">
        <f t="shared" si="1"/>
        <v>0</v>
      </c>
      <c r="AB39" s="45">
        <f t="shared" si="2"/>
        <v>0</v>
      </c>
      <c r="AC39" s="45">
        <f t="shared" si="3"/>
        <v>0</v>
      </c>
      <c r="AD39" s="55"/>
    </row>
    <row r="40" spans="1:30" s="45" customFormat="1" x14ac:dyDescent="0.2">
      <c r="A40" s="44" t="s">
        <v>30</v>
      </c>
      <c r="B40" s="45" t="s">
        <v>31</v>
      </c>
      <c r="C40" s="48">
        <v>41583</v>
      </c>
      <c r="D40" s="47">
        <v>0.70833333333333337</v>
      </c>
      <c r="E40" s="48">
        <v>41584</v>
      </c>
      <c r="F40" s="47">
        <v>0.34375</v>
      </c>
      <c r="G40" s="49">
        <v>8.75</v>
      </c>
      <c r="H40" s="50">
        <v>5640</v>
      </c>
      <c r="I40" s="51">
        <v>1.55</v>
      </c>
      <c r="J40" s="51">
        <v>1.9</v>
      </c>
      <c r="K40" s="52">
        <v>1429</v>
      </c>
      <c r="L40" s="52">
        <v>1680</v>
      </c>
      <c r="M40" s="51">
        <f t="shared" si="0"/>
        <v>30.102433503112618</v>
      </c>
      <c r="N40" s="52">
        <v>54</v>
      </c>
      <c r="O40" s="51">
        <v>3.8250000000000002</v>
      </c>
      <c r="P40" s="51">
        <v>3.4</v>
      </c>
      <c r="Q40" s="45">
        <f t="shared" si="4"/>
        <v>0</v>
      </c>
      <c r="R40" s="45">
        <v>0</v>
      </c>
      <c r="S40" s="45">
        <v>0</v>
      </c>
      <c r="T40" s="53">
        <v>0</v>
      </c>
      <c r="U40" s="54">
        <v>0</v>
      </c>
      <c r="V40" s="53">
        <v>0</v>
      </c>
      <c r="W40" s="53">
        <v>0</v>
      </c>
      <c r="X40" s="54">
        <v>0</v>
      </c>
      <c r="Y40" s="54">
        <v>0</v>
      </c>
      <c r="Z40" s="54">
        <v>0</v>
      </c>
      <c r="AA40" s="45">
        <f t="shared" si="1"/>
        <v>0</v>
      </c>
      <c r="AB40" s="45">
        <f t="shared" si="2"/>
        <v>0</v>
      </c>
      <c r="AC40" s="45">
        <f t="shared" si="3"/>
        <v>0</v>
      </c>
      <c r="AD40" s="55"/>
    </row>
    <row r="41" spans="1:30" s="45" customFormat="1" x14ac:dyDescent="0.2">
      <c r="A41" s="44" t="s">
        <v>30</v>
      </c>
      <c r="B41" s="45" t="s">
        <v>31</v>
      </c>
      <c r="C41" s="48">
        <v>41584</v>
      </c>
      <c r="D41" s="47">
        <v>0.375</v>
      </c>
      <c r="E41" s="48">
        <v>41584</v>
      </c>
      <c r="F41" s="47">
        <v>0.64583333333333337</v>
      </c>
      <c r="G41" s="49">
        <v>6.5</v>
      </c>
      <c r="H41" s="50">
        <v>5640</v>
      </c>
      <c r="I41" s="51">
        <v>1.8</v>
      </c>
      <c r="J41" s="51">
        <v>1.8</v>
      </c>
      <c r="K41" s="52">
        <v>612</v>
      </c>
      <c r="L41" s="52">
        <v>381</v>
      </c>
      <c r="M41" s="51">
        <f t="shared" si="0"/>
        <v>9.1944444444444446</v>
      </c>
      <c r="N41" s="52">
        <v>55</v>
      </c>
      <c r="O41" s="51">
        <v>4.3</v>
      </c>
      <c r="P41" s="51">
        <v>2.4700000000000002</v>
      </c>
      <c r="Q41" s="45">
        <f t="shared" si="4"/>
        <v>0</v>
      </c>
      <c r="R41" s="45">
        <v>0</v>
      </c>
      <c r="S41" s="45">
        <v>0</v>
      </c>
      <c r="T41" s="53">
        <v>0</v>
      </c>
      <c r="U41" s="54">
        <v>0</v>
      </c>
      <c r="V41" s="53">
        <v>0</v>
      </c>
      <c r="W41" s="53">
        <v>0</v>
      </c>
      <c r="X41" s="54">
        <v>0</v>
      </c>
      <c r="Y41" s="54">
        <v>0</v>
      </c>
      <c r="Z41" s="54">
        <v>0</v>
      </c>
      <c r="AA41" s="45">
        <f t="shared" si="1"/>
        <v>0</v>
      </c>
      <c r="AB41" s="45">
        <f t="shared" si="2"/>
        <v>0</v>
      </c>
      <c r="AC41" s="45">
        <f t="shared" si="3"/>
        <v>0</v>
      </c>
      <c r="AD41" s="55"/>
    </row>
    <row r="42" spans="1:30" s="45" customFormat="1" x14ac:dyDescent="0.2">
      <c r="A42" s="44" t="s">
        <v>30</v>
      </c>
      <c r="B42" s="45" t="s">
        <v>31</v>
      </c>
      <c r="C42" s="48">
        <v>41584</v>
      </c>
      <c r="D42" s="47">
        <v>0.6875</v>
      </c>
      <c r="E42" s="48">
        <v>41585</v>
      </c>
      <c r="F42" s="47">
        <v>0.33333333333333331</v>
      </c>
      <c r="G42" s="49">
        <v>15.5</v>
      </c>
      <c r="H42" s="50">
        <v>5520</v>
      </c>
      <c r="I42" s="51">
        <v>1.6</v>
      </c>
      <c r="J42" s="51">
        <v>1.6</v>
      </c>
      <c r="K42" s="52">
        <v>1508</v>
      </c>
      <c r="L42" s="52">
        <v>1747</v>
      </c>
      <c r="M42" s="51">
        <f t="shared" si="0"/>
        <v>33.90625</v>
      </c>
      <c r="N42" s="52">
        <v>55</v>
      </c>
      <c r="O42" s="51">
        <v>5.57</v>
      </c>
      <c r="P42" s="51">
        <v>2.88</v>
      </c>
      <c r="Q42" s="45">
        <f t="shared" si="4"/>
        <v>0</v>
      </c>
      <c r="R42" s="45">
        <v>0</v>
      </c>
      <c r="S42" s="45">
        <v>0</v>
      </c>
      <c r="T42" s="53">
        <v>0</v>
      </c>
      <c r="U42" s="54">
        <v>0</v>
      </c>
      <c r="V42" s="53">
        <v>0</v>
      </c>
      <c r="W42" s="53">
        <v>0</v>
      </c>
      <c r="X42" s="54">
        <v>0</v>
      </c>
      <c r="Y42" s="54">
        <v>0</v>
      </c>
      <c r="Z42" s="54">
        <v>0</v>
      </c>
      <c r="AA42" s="45">
        <f t="shared" si="1"/>
        <v>0</v>
      </c>
      <c r="AB42" s="45">
        <f t="shared" si="2"/>
        <v>0</v>
      </c>
      <c r="AC42" s="45">
        <f t="shared" si="3"/>
        <v>0</v>
      </c>
      <c r="AD42" s="55"/>
    </row>
    <row r="43" spans="1:30" s="45" customFormat="1" x14ac:dyDescent="0.2">
      <c r="A43" s="44" t="s">
        <v>30</v>
      </c>
      <c r="B43" s="45" t="s">
        <v>31</v>
      </c>
      <c r="C43" s="48">
        <v>41585</v>
      </c>
      <c r="D43" s="47">
        <v>0.375</v>
      </c>
      <c r="E43" s="48">
        <v>41585</v>
      </c>
      <c r="F43" s="47">
        <v>0.625</v>
      </c>
      <c r="G43" s="49">
        <v>6</v>
      </c>
      <c r="H43" s="50">
        <v>5490</v>
      </c>
      <c r="I43" s="51">
        <v>1.5</v>
      </c>
      <c r="J43" s="51">
        <v>1.75</v>
      </c>
      <c r="K43" s="52">
        <v>525</v>
      </c>
      <c r="L43" s="52">
        <v>486</v>
      </c>
      <c r="M43" s="51">
        <f t="shared" si="0"/>
        <v>10.461904761904764</v>
      </c>
      <c r="N43" s="52">
        <v>56</v>
      </c>
      <c r="O43" s="51">
        <v>4</v>
      </c>
      <c r="P43" s="51">
        <v>3.4</v>
      </c>
      <c r="Q43" s="45">
        <f t="shared" si="4"/>
        <v>0</v>
      </c>
      <c r="R43" s="45">
        <v>0</v>
      </c>
      <c r="S43" s="45">
        <v>0</v>
      </c>
      <c r="T43" s="53">
        <v>0</v>
      </c>
      <c r="U43" s="54">
        <v>0</v>
      </c>
      <c r="V43" s="53">
        <v>0</v>
      </c>
      <c r="W43" s="53">
        <v>0</v>
      </c>
      <c r="X43" s="54">
        <v>0</v>
      </c>
      <c r="Y43" s="54">
        <v>0</v>
      </c>
      <c r="Z43" s="54">
        <v>0</v>
      </c>
      <c r="AA43" s="45">
        <f t="shared" si="1"/>
        <v>0</v>
      </c>
      <c r="AB43" s="45">
        <f t="shared" si="2"/>
        <v>0</v>
      </c>
      <c r="AC43" s="45">
        <f t="shared" si="3"/>
        <v>0</v>
      </c>
      <c r="AD43" s="55"/>
    </row>
    <row r="44" spans="1:30" s="45" customFormat="1" x14ac:dyDescent="0.2">
      <c r="A44" s="44" t="s">
        <v>30</v>
      </c>
      <c r="B44" s="45" t="s">
        <v>31</v>
      </c>
      <c r="C44" s="48">
        <v>41585</v>
      </c>
      <c r="D44" s="47">
        <v>0.66666666666666663</v>
      </c>
      <c r="E44" s="48">
        <v>41221</v>
      </c>
      <c r="F44" s="47">
        <v>0.3125</v>
      </c>
      <c r="G44" s="49">
        <v>15.5</v>
      </c>
      <c r="H44" s="50">
        <v>5340</v>
      </c>
      <c r="I44" s="51">
        <v>1.35</v>
      </c>
      <c r="J44" s="51">
        <v>1.7</v>
      </c>
      <c r="K44" s="52">
        <v>1277</v>
      </c>
      <c r="L44" s="52">
        <v>1301</v>
      </c>
      <c r="M44" s="51">
        <f t="shared" si="0"/>
        <v>28.520334059549743</v>
      </c>
      <c r="N44" s="52">
        <v>55</v>
      </c>
      <c r="O44" s="51">
        <v>3.5</v>
      </c>
      <c r="P44" s="51">
        <v>3.5</v>
      </c>
      <c r="Q44" s="45">
        <f t="shared" si="4"/>
        <v>0</v>
      </c>
      <c r="R44" s="45">
        <v>0</v>
      </c>
      <c r="S44" s="45">
        <v>0</v>
      </c>
      <c r="T44" s="53">
        <v>0</v>
      </c>
      <c r="U44" s="54">
        <v>0</v>
      </c>
      <c r="V44" s="53">
        <v>0</v>
      </c>
      <c r="W44" s="53">
        <v>0</v>
      </c>
      <c r="X44" s="54">
        <v>0</v>
      </c>
      <c r="Y44" s="54">
        <v>0</v>
      </c>
      <c r="Z44" s="54">
        <v>0</v>
      </c>
      <c r="AA44" s="45">
        <f t="shared" si="1"/>
        <v>0</v>
      </c>
      <c r="AB44" s="45">
        <f t="shared" si="2"/>
        <v>0</v>
      </c>
      <c r="AC44" s="45">
        <f t="shared" si="3"/>
        <v>0</v>
      </c>
      <c r="AD44" s="55"/>
    </row>
    <row r="45" spans="1:30" s="45" customFormat="1" x14ac:dyDescent="0.2">
      <c r="A45" s="44" t="s">
        <v>30</v>
      </c>
      <c r="B45" s="45" t="s">
        <v>31</v>
      </c>
      <c r="C45" s="48">
        <v>41586</v>
      </c>
      <c r="D45" s="47">
        <v>0.34375</v>
      </c>
      <c r="E45" s="48">
        <v>41221</v>
      </c>
      <c r="F45" s="47">
        <v>0.64583333333333337</v>
      </c>
      <c r="G45" s="49">
        <v>7.25</v>
      </c>
      <c r="H45" s="50">
        <v>5290</v>
      </c>
      <c r="I45" s="51">
        <v>1.3</v>
      </c>
      <c r="J45" s="51">
        <v>1.55</v>
      </c>
      <c r="K45" s="52">
        <v>590</v>
      </c>
      <c r="L45" s="52">
        <v>759</v>
      </c>
      <c r="M45" s="51">
        <f>((K45/I45)+(L45/J45))/60</f>
        <v>15.72539288668321</v>
      </c>
      <c r="N45" s="52">
        <v>57</v>
      </c>
      <c r="O45" s="51">
        <v>3.9</v>
      </c>
      <c r="P45" s="51">
        <v>3.92</v>
      </c>
      <c r="Q45" s="45">
        <f t="shared" si="4"/>
        <v>1</v>
      </c>
      <c r="R45" s="45">
        <v>38</v>
      </c>
      <c r="S45" s="45">
        <v>38</v>
      </c>
      <c r="T45" s="53">
        <v>0</v>
      </c>
      <c r="U45" s="54">
        <v>1</v>
      </c>
      <c r="V45" s="53">
        <v>0</v>
      </c>
      <c r="W45" s="53">
        <v>0</v>
      </c>
      <c r="X45" s="54">
        <v>0</v>
      </c>
      <c r="Y45" s="54">
        <v>0</v>
      </c>
      <c r="Z45" s="54">
        <v>0</v>
      </c>
      <c r="AA45" s="45">
        <f t="shared" si="1"/>
        <v>6.359141594782243E-2</v>
      </c>
      <c r="AB45" s="45">
        <f t="shared" si="2"/>
        <v>0</v>
      </c>
      <c r="AC45" s="45">
        <f t="shared" si="3"/>
        <v>0</v>
      </c>
      <c r="AD45" s="55"/>
    </row>
    <row r="46" spans="1:30" s="45" customFormat="1" x14ac:dyDescent="0.2">
      <c r="A46" s="44" t="s">
        <v>30</v>
      </c>
      <c r="B46" s="45" t="s">
        <v>31</v>
      </c>
      <c r="C46" s="48">
        <v>41587</v>
      </c>
      <c r="D46" s="47">
        <v>0.33333333333333331</v>
      </c>
      <c r="E46" s="48">
        <v>41222</v>
      </c>
      <c r="F46" s="47">
        <v>0.66666666666666663</v>
      </c>
      <c r="G46" s="49">
        <v>8</v>
      </c>
      <c r="H46" s="50">
        <v>5200</v>
      </c>
      <c r="I46" s="51">
        <v>1.4</v>
      </c>
      <c r="J46" s="51">
        <v>1.4</v>
      </c>
      <c r="K46" s="52">
        <v>630</v>
      </c>
      <c r="L46" s="52">
        <v>686</v>
      </c>
      <c r="M46" s="51">
        <v>15.7</v>
      </c>
      <c r="N46" s="52">
        <v>58</v>
      </c>
      <c r="O46" s="51">
        <v>4.5999999999999996</v>
      </c>
      <c r="P46" s="51">
        <v>3.5</v>
      </c>
      <c r="Q46" s="45">
        <f t="shared" si="4"/>
        <v>0</v>
      </c>
      <c r="R46" s="45">
        <v>0</v>
      </c>
      <c r="S46" s="45">
        <v>0</v>
      </c>
      <c r="T46" s="53">
        <v>0</v>
      </c>
      <c r="U46" s="54">
        <v>0</v>
      </c>
      <c r="V46" s="53">
        <v>0</v>
      </c>
      <c r="W46" s="53">
        <v>0</v>
      </c>
      <c r="X46" s="54">
        <v>0</v>
      </c>
      <c r="Y46" s="54">
        <v>0</v>
      </c>
      <c r="Z46" s="54">
        <v>0</v>
      </c>
      <c r="AA46" s="45">
        <f t="shared" si="1"/>
        <v>0</v>
      </c>
      <c r="AB46" s="45">
        <f t="shared" si="2"/>
        <v>0</v>
      </c>
      <c r="AC46" s="45">
        <f t="shared" si="3"/>
        <v>0</v>
      </c>
      <c r="AD46" s="56" t="s">
        <v>33</v>
      </c>
    </row>
    <row r="47" spans="1:30" s="45" customFormat="1" x14ac:dyDescent="0.2">
      <c r="A47" s="44" t="s">
        <v>30</v>
      </c>
      <c r="B47" s="45" t="s">
        <v>31</v>
      </c>
      <c r="C47" s="48">
        <v>41588</v>
      </c>
      <c r="D47" s="47">
        <v>0.29166666666666669</v>
      </c>
      <c r="E47" s="48">
        <v>41223</v>
      </c>
      <c r="F47" s="47">
        <v>0.70833333333333337</v>
      </c>
      <c r="G47" s="49">
        <v>10</v>
      </c>
      <c r="H47" s="50">
        <v>5020</v>
      </c>
      <c r="I47" s="51">
        <v>1.35</v>
      </c>
      <c r="J47" s="51">
        <v>0</v>
      </c>
      <c r="K47" s="52">
        <v>541</v>
      </c>
      <c r="L47" s="52">
        <v>0</v>
      </c>
      <c r="M47" s="51">
        <f>((K47/I47))/60</f>
        <v>6.6790123456790118</v>
      </c>
      <c r="N47" s="52">
        <v>57</v>
      </c>
      <c r="O47" s="51">
        <v>3.2</v>
      </c>
      <c r="P47" s="51">
        <v>4.2</v>
      </c>
      <c r="Q47" s="45">
        <f t="shared" si="4"/>
        <v>0</v>
      </c>
      <c r="R47" s="45">
        <v>0</v>
      </c>
      <c r="S47" s="45">
        <v>0</v>
      </c>
      <c r="T47" s="53">
        <v>0</v>
      </c>
      <c r="U47" s="54">
        <v>0</v>
      </c>
      <c r="V47" s="53">
        <v>0</v>
      </c>
      <c r="W47" s="53">
        <v>0</v>
      </c>
      <c r="X47" s="54">
        <v>0</v>
      </c>
      <c r="Y47" s="54">
        <v>0</v>
      </c>
      <c r="Z47" s="54">
        <v>0</v>
      </c>
      <c r="AA47" s="45">
        <f t="shared" si="1"/>
        <v>0</v>
      </c>
      <c r="AB47" s="45">
        <f t="shared" si="2"/>
        <v>0</v>
      </c>
      <c r="AC47" s="45">
        <f t="shared" si="3"/>
        <v>0</v>
      </c>
      <c r="AD47" s="56" t="s">
        <v>34</v>
      </c>
    </row>
    <row r="48" spans="1:30" s="45" customFormat="1" x14ac:dyDescent="0.2">
      <c r="A48" s="44" t="s">
        <v>30</v>
      </c>
      <c r="B48" s="45" t="s">
        <v>31</v>
      </c>
      <c r="C48" s="48">
        <v>41589</v>
      </c>
      <c r="D48" s="47">
        <v>0.32291666666666669</v>
      </c>
      <c r="E48" s="48">
        <v>41224</v>
      </c>
      <c r="F48" s="47">
        <v>0.66666666666666663</v>
      </c>
      <c r="G48" s="49">
        <v>8.25</v>
      </c>
      <c r="H48" s="50">
        <v>4810</v>
      </c>
      <c r="I48" s="51">
        <v>1.3</v>
      </c>
      <c r="J48" s="51">
        <v>1.3</v>
      </c>
      <c r="K48" s="52">
        <v>620</v>
      </c>
      <c r="L48" s="52">
        <v>645</v>
      </c>
      <c r="M48" s="51">
        <f t="shared" ref="M48:M66" si="5">((K48/I48)+(L48/J48))/60</f>
        <v>16.217948717948719</v>
      </c>
      <c r="N48" s="52">
        <v>58</v>
      </c>
      <c r="O48" s="51">
        <v>3.7</v>
      </c>
      <c r="P48" s="51">
        <v>4.9000000000000004</v>
      </c>
      <c r="Q48" s="45">
        <f t="shared" si="4"/>
        <v>0</v>
      </c>
      <c r="R48" s="45">
        <v>0</v>
      </c>
      <c r="S48" s="45">
        <v>0</v>
      </c>
      <c r="T48" s="53">
        <v>0</v>
      </c>
      <c r="U48" s="54">
        <v>0</v>
      </c>
      <c r="V48" s="53">
        <v>0</v>
      </c>
      <c r="W48" s="53">
        <v>0</v>
      </c>
      <c r="X48" s="54">
        <v>0</v>
      </c>
      <c r="Y48" s="54">
        <v>0</v>
      </c>
      <c r="Z48" s="54">
        <v>0</v>
      </c>
      <c r="AA48" s="45">
        <f t="shared" si="1"/>
        <v>0</v>
      </c>
      <c r="AB48" s="45">
        <f t="shared" si="2"/>
        <v>0</v>
      </c>
      <c r="AC48" s="45">
        <f t="shared" si="3"/>
        <v>0</v>
      </c>
      <c r="AD48" s="56" t="s">
        <v>33</v>
      </c>
    </row>
    <row r="49" spans="1:30" s="45" customFormat="1" x14ac:dyDescent="0.2">
      <c r="A49" s="44" t="s">
        <v>30</v>
      </c>
      <c r="B49" s="45" t="s">
        <v>31</v>
      </c>
      <c r="C49" s="48">
        <v>41590</v>
      </c>
      <c r="D49" s="47">
        <v>0.32291666666666669</v>
      </c>
      <c r="E49" s="48">
        <v>41590</v>
      </c>
      <c r="F49" s="47">
        <v>0.66666666666666663</v>
      </c>
      <c r="G49" s="49">
        <v>8.25</v>
      </c>
      <c r="H49" s="50">
        <v>4750</v>
      </c>
      <c r="I49" s="51">
        <v>1.67</v>
      </c>
      <c r="J49" s="51">
        <v>1.4</v>
      </c>
      <c r="K49" s="52">
        <v>1458</v>
      </c>
      <c r="L49" s="52">
        <v>1277</v>
      </c>
      <c r="M49" s="51">
        <f t="shared" si="5"/>
        <v>29.753279155973768</v>
      </c>
      <c r="N49" s="52">
        <v>57</v>
      </c>
      <c r="O49" s="51">
        <v>5.95</v>
      </c>
      <c r="P49" s="51">
        <v>0.71</v>
      </c>
      <c r="Q49" s="45">
        <f t="shared" si="4"/>
        <v>0</v>
      </c>
      <c r="R49" s="45">
        <v>0</v>
      </c>
      <c r="S49" s="45">
        <v>0</v>
      </c>
      <c r="T49" s="53">
        <v>0</v>
      </c>
      <c r="U49" s="54">
        <v>0</v>
      </c>
      <c r="V49" s="53">
        <v>0</v>
      </c>
      <c r="W49" s="53">
        <v>0</v>
      </c>
      <c r="X49" s="54">
        <v>0</v>
      </c>
      <c r="Y49" s="54">
        <v>0</v>
      </c>
      <c r="Z49" s="54">
        <v>0</v>
      </c>
      <c r="AA49" s="45">
        <f t="shared" si="1"/>
        <v>0</v>
      </c>
      <c r="AB49" s="45">
        <f t="shared" si="2"/>
        <v>0</v>
      </c>
      <c r="AC49" s="45">
        <f t="shared" si="3"/>
        <v>0</v>
      </c>
      <c r="AD49" s="56" t="s">
        <v>35</v>
      </c>
    </row>
    <row r="50" spans="1:30" s="45" customFormat="1" x14ac:dyDescent="0.2">
      <c r="A50" s="44" t="s">
        <v>30</v>
      </c>
      <c r="B50" s="45" t="s">
        <v>31</v>
      </c>
      <c r="C50" s="48">
        <v>41590</v>
      </c>
      <c r="D50" s="47">
        <v>0.70833333333333337</v>
      </c>
      <c r="E50" s="48">
        <v>41591</v>
      </c>
      <c r="F50" s="47">
        <v>0.3125</v>
      </c>
      <c r="G50" s="49">
        <v>14.5</v>
      </c>
      <c r="H50" s="50">
        <v>4740</v>
      </c>
      <c r="I50" s="51">
        <v>1.3</v>
      </c>
      <c r="J50" s="51">
        <v>1.4</v>
      </c>
      <c r="K50" s="52">
        <v>579</v>
      </c>
      <c r="L50" s="52">
        <v>621</v>
      </c>
      <c r="M50" s="51">
        <f t="shared" si="5"/>
        <v>14.815934065934066</v>
      </c>
      <c r="N50" s="52">
        <v>58</v>
      </c>
      <c r="O50" s="51">
        <v>5.6</v>
      </c>
      <c r="P50" s="51">
        <v>4</v>
      </c>
      <c r="Q50" s="45">
        <f t="shared" si="4"/>
        <v>0</v>
      </c>
      <c r="R50" s="45">
        <v>0</v>
      </c>
      <c r="S50" s="45">
        <v>0</v>
      </c>
      <c r="T50" s="53">
        <v>0</v>
      </c>
      <c r="U50" s="54">
        <v>0</v>
      </c>
      <c r="V50" s="53">
        <v>0</v>
      </c>
      <c r="W50" s="53">
        <v>0</v>
      </c>
      <c r="X50" s="54">
        <v>0</v>
      </c>
      <c r="Y50" s="54">
        <v>0</v>
      </c>
      <c r="Z50" s="54">
        <v>0</v>
      </c>
      <c r="AA50" s="45">
        <f t="shared" si="1"/>
        <v>0</v>
      </c>
      <c r="AB50" s="45">
        <f t="shared" si="2"/>
        <v>0</v>
      </c>
      <c r="AC50" s="45">
        <f t="shared" si="3"/>
        <v>0</v>
      </c>
      <c r="AD50" s="55"/>
    </row>
    <row r="51" spans="1:30" s="45" customFormat="1" x14ac:dyDescent="0.2">
      <c r="A51" s="44" t="s">
        <v>30</v>
      </c>
      <c r="B51" s="45" t="s">
        <v>31</v>
      </c>
      <c r="C51" s="48">
        <v>41591</v>
      </c>
      <c r="D51" s="47">
        <v>0.34375</v>
      </c>
      <c r="E51" s="48">
        <v>41591</v>
      </c>
      <c r="F51" s="47">
        <v>0.66666666666666663</v>
      </c>
      <c r="G51" s="49">
        <v>7.75</v>
      </c>
      <c r="H51" s="50">
        <v>4730</v>
      </c>
      <c r="I51" s="51">
        <v>1.8</v>
      </c>
      <c r="J51" s="51">
        <v>1.5</v>
      </c>
      <c r="K51" s="52">
        <v>788</v>
      </c>
      <c r="L51" s="52">
        <v>727</v>
      </c>
      <c r="M51" s="51">
        <f t="shared" si="5"/>
        <v>15.374074074074075</v>
      </c>
      <c r="N51" s="52">
        <v>58</v>
      </c>
      <c r="O51" s="51">
        <v>4.0999999999999996</v>
      </c>
      <c r="P51" s="51">
        <v>3.44</v>
      </c>
      <c r="Q51" s="45">
        <f t="shared" si="4"/>
        <v>0</v>
      </c>
      <c r="R51" s="45">
        <v>0</v>
      </c>
      <c r="S51" s="45">
        <v>0</v>
      </c>
      <c r="T51" s="53">
        <v>0</v>
      </c>
      <c r="U51" s="54">
        <v>0</v>
      </c>
      <c r="V51" s="53">
        <v>0</v>
      </c>
      <c r="W51" s="53">
        <v>0</v>
      </c>
      <c r="X51" s="54">
        <v>0</v>
      </c>
      <c r="Y51" s="54">
        <v>0</v>
      </c>
      <c r="Z51" s="54">
        <v>0</v>
      </c>
      <c r="AA51" s="45">
        <f t="shared" si="1"/>
        <v>0</v>
      </c>
      <c r="AB51" s="45">
        <f t="shared" si="2"/>
        <v>0</v>
      </c>
      <c r="AC51" s="45">
        <f t="shared" si="3"/>
        <v>0</v>
      </c>
      <c r="AD51" s="55"/>
    </row>
    <row r="52" spans="1:30" s="45" customFormat="1" x14ac:dyDescent="0.2">
      <c r="A52" s="44" t="s">
        <v>30</v>
      </c>
      <c r="B52" s="45" t="s">
        <v>31</v>
      </c>
      <c r="C52" s="48">
        <v>41591</v>
      </c>
      <c r="D52" s="47">
        <v>0.69791666666666663</v>
      </c>
      <c r="E52" s="48">
        <v>41592</v>
      </c>
      <c r="F52" s="47">
        <v>0.30208333333333331</v>
      </c>
      <c r="G52" s="49">
        <v>14.5</v>
      </c>
      <c r="H52" s="50">
        <v>4710</v>
      </c>
      <c r="I52" s="51">
        <v>1.7</v>
      </c>
      <c r="J52" s="51">
        <v>1.4</v>
      </c>
      <c r="K52" s="52">
        <v>1490</v>
      </c>
      <c r="L52" s="52">
        <v>1331</v>
      </c>
      <c r="M52" s="51">
        <f t="shared" si="5"/>
        <v>30.453081232492998</v>
      </c>
      <c r="N52" s="52">
        <v>56</v>
      </c>
      <c r="O52" s="51">
        <v>6.5</v>
      </c>
      <c r="P52" s="51">
        <v>1.98</v>
      </c>
      <c r="Q52" s="45">
        <f t="shared" si="4"/>
        <v>0</v>
      </c>
      <c r="R52" s="45">
        <v>0</v>
      </c>
      <c r="S52" s="45">
        <v>0</v>
      </c>
      <c r="T52" s="53">
        <v>0</v>
      </c>
      <c r="U52" s="54">
        <v>0</v>
      </c>
      <c r="V52" s="53">
        <v>0</v>
      </c>
      <c r="W52" s="53">
        <v>0</v>
      </c>
      <c r="X52" s="54">
        <v>0</v>
      </c>
      <c r="Y52" s="54">
        <v>0</v>
      </c>
      <c r="Z52" s="54">
        <v>0</v>
      </c>
      <c r="AA52" s="45">
        <f t="shared" si="1"/>
        <v>0</v>
      </c>
      <c r="AB52" s="45">
        <f t="shared" si="2"/>
        <v>0</v>
      </c>
      <c r="AC52" s="45">
        <f t="shared" si="3"/>
        <v>0</v>
      </c>
      <c r="AD52" s="55"/>
    </row>
    <row r="53" spans="1:30" s="45" customFormat="1" x14ac:dyDescent="0.2">
      <c r="A53" s="44" t="s">
        <v>30</v>
      </c>
      <c r="B53" s="45" t="s">
        <v>31</v>
      </c>
      <c r="C53" s="48">
        <v>41592</v>
      </c>
      <c r="D53" s="47">
        <v>0.3125</v>
      </c>
      <c r="E53" s="48">
        <v>41592</v>
      </c>
      <c r="F53" s="47">
        <v>0.5625</v>
      </c>
      <c r="G53" s="49">
        <v>6</v>
      </c>
      <c r="H53" s="50">
        <v>4730</v>
      </c>
      <c r="I53" s="51">
        <v>1.6</v>
      </c>
      <c r="J53" s="51">
        <v>1.3</v>
      </c>
      <c r="K53" s="52">
        <v>593</v>
      </c>
      <c r="L53" s="52">
        <v>511</v>
      </c>
      <c r="M53" s="51">
        <f t="shared" si="5"/>
        <v>12.728365384615385</v>
      </c>
      <c r="N53" s="52">
        <v>57</v>
      </c>
      <c r="O53" s="51">
        <v>6.55</v>
      </c>
      <c r="P53" s="51">
        <v>1.48</v>
      </c>
      <c r="Q53" s="45">
        <f t="shared" si="4"/>
        <v>0</v>
      </c>
      <c r="R53" s="45">
        <v>0</v>
      </c>
      <c r="S53" s="45">
        <v>0</v>
      </c>
      <c r="T53" s="53">
        <v>0</v>
      </c>
      <c r="U53" s="54">
        <v>0</v>
      </c>
      <c r="V53" s="53">
        <v>0</v>
      </c>
      <c r="W53" s="53">
        <v>0</v>
      </c>
      <c r="X53" s="54">
        <v>0</v>
      </c>
      <c r="Y53" s="54">
        <v>0</v>
      </c>
      <c r="Z53" s="54">
        <v>0</v>
      </c>
      <c r="AA53" s="45">
        <f t="shared" si="1"/>
        <v>0</v>
      </c>
      <c r="AB53" s="45">
        <f t="shared" si="2"/>
        <v>0</v>
      </c>
      <c r="AC53" s="45">
        <f t="shared" si="3"/>
        <v>0</v>
      </c>
      <c r="AD53" s="55"/>
    </row>
    <row r="54" spans="1:30" s="45" customFormat="1" x14ac:dyDescent="0.2">
      <c r="A54" s="44" t="s">
        <v>30</v>
      </c>
      <c r="B54" s="45" t="s">
        <v>31</v>
      </c>
      <c r="C54" s="48">
        <v>41592</v>
      </c>
      <c r="D54" s="47">
        <v>0.58333333333333337</v>
      </c>
      <c r="E54" s="48">
        <v>41593</v>
      </c>
      <c r="F54" s="47">
        <v>0.29166666666666669</v>
      </c>
      <c r="G54" s="49">
        <v>17</v>
      </c>
      <c r="H54" s="50">
        <v>4720</v>
      </c>
      <c r="I54" s="51">
        <v>1.65</v>
      </c>
      <c r="J54" s="51">
        <v>1.5</v>
      </c>
      <c r="K54" s="52">
        <v>1731</v>
      </c>
      <c r="L54" s="52">
        <v>1444</v>
      </c>
      <c r="M54" s="51">
        <f t="shared" si="5"/>
        <v>33.529292929292936</v>
      </c>
      <c r="N54" s="52">
        <v>56</v>
      </c>
      <c r="O54" s="51">
        <v>4.9000000000000004</v>
      </c>
      <c r="P54" s="51">
        <v>2.7</v>
      </c>
      <c r="Q54" s="45">
        <f t="shared" si="4"/>
        <v>0</v>
      </c>
      <c r="R54" s="45">
        <v>0</v>
      </c>
      <c r="S54" s="45">
        <v>0</v>
      </c>
      <c r="T54" s="53">
        <v>0</v>
      </c>
      <c r="U54" s="54">
        <v>0</v>
      </c>
      <c r="V54" s="53">
        <v>0</v>
      </c>
      <c r="W54" s="53">
        <v>0</v>
      </c>
      <c r="X54" s="54">
        <v>0</v>
      </c>
      <c r="Y54" s="54">
        <v>0</v>
      </c>
      <c r="Z54" s="54">
        <v>0</v>
      </c>
      <c r="AA54" s="45">
        <f t="shared" si="1"/>
        <v>0</v>
      </c>
      <c r="AB54" s="45">
        <f t="shared" si="2"/>
        <v>0</v>
      </c>
      <c r="AC54" s="45">
        <f t="shared" si="3"/>
        <v>0</v>
      </c>
      <c r="AD54" s="55"/>
    </row>
    <row r="55" spans="1:30" s="45" customFormat="1" x14ac:dyDescent="0.2">
      <c r="A55" s="44" t="s">
        <v>30</v>
      </c>
      <c r="B55" s="45" t="s">
        <v>31</v>
      </c>
      <c r="C55" s="48">
        <v>41593</v>
      </c>
      <c r="D55" s="47">
        <v>0.33333333333333331</v>
      </c>
      <c r="E55" s="48">
        <v>41593</v>
      </c>
      <c r="F55" s="47">
        <v>0.64583333333333337</v>
      </c>
      <c r="G55" s="49">
        <v>7.5</v>
      </c>
      <c r="H55" s="50">
        <v>4680</v>
      </c>
      <c r="I55" s="51">
        <v>1.7849999999999999</v>
      </c>
      <c r="J55" s="51">
        <v>1.43</v>
      </c>
      <c r="K55" s="52">
        <v>762</v>
      </c>
      <c r="L55" s="52">
        <v>696</v>
      </c>
      <c r="M55" s="51">
        <f t="shared" si="5"/>
        <v>15.226734050263463</v>
      </c>
      <c r="N55" s="52">
        <v>57</v>
      </c>
      <c r="O55" s="51">
        <v>6.1</v>
      </c>
      <c r="P55" s="51">
        <v>2.85</v>
      </c>
      <c r="Q55" s="45">
        <f t="shared" si="4"/>
        <v>0</v>
      </c>
      <c r="R55" s="45">
        <v>0</v>
      </c>
      <c r="S55" s="45">
        <v>0</v>
      </c>
      <c r="T55" s="53">
        <v>0</v>
      </c>
      <c r="U55" s="54">
        <v>0</v>
      </c>
      <c r="V55" s="53">
        <v>0</v>
      </c>
      <c r="W55" s="53">
        <v>0</v>
      </c>
      <c r="X55" s="54">
        <v>0</v>
      </c>
      <c r="Y55" s="54">
        <v>0</v>
      </c>
      <c r="Z55" s="54">
        <v>0</v>
      </c>
      <c r="AA55" s="45">
        <f t="shared" si="1"/>
        <v>0</v>
      </c>
      <c r="AB55" s="45">
        <f t="shared" si="2"/>
        <v>0</v>
      </c>
      <c r="AC55" s="45">
        <f t="shared" si="3"/>
        <v>0</v>
      </c>
      <c r="AD55" s="55"/>
    </row>
    <row r="56" spans="1:30" s="45" customFormat="1" x14ac:dyDescent="0.2">
      <c r="A56" s="44" t="s">
        <v>30</v>
      </c>
      <c r="B56" s="45" t="s">
        <v>31</v>
      </c>
      <c r="C56" s="48">
        <v>41593</v>
      </c>
      <c r="D56" s="47">
        <v>0.66666666666666663</v>
      </c>
      <c r="E56" s="48">
        <v>41594</v>
      </c>
      <c r="F56" s="47">
        <v>0.29166666666666669</v>
      </c>
      <c r="G56" s="49">
        <v>15</v>
      </c>
      <c r="H56" s="50">
        <v>4630</v>
      </c>
      <c r="I56" s="51">
        <v>1.35</v>
      </c>
      <c r="J56" s="51">
        <v>1.65</v>
      </c>
      <c r="K56" s="52">
        <v>1298</v>
      </c>
      <c r="L56" s="52">
        <v>1782</v>
      </c>
      <c r="M56" s="51">
        <f t="shared" si="5"/>
        <v>34.02469135802469</v>
      </c>
      <c r="N56" s="52">
        <v>55</v>
      </c>
      <c r="O56" s="51">
        <v>6.6</v>
      </c>
      <c r="P56" s="51">
        <v>3.02</v>
      </c>
      <c r="Q56" s="45">
        <f t="shared" si="4"/>
        <v>0</v>
      </c>
      <c r="R56" s="45">
        <v>0</v>
      </c>
      <c r="S56" s="45">
        <v>0</v>
      </c>
      <c r="T56" s="53">
        <v>0</v>
      </c>
      <c r="U56" s="54">
        <v>0</v>
      </c>
      <c r="V56" s="53">
        <v>0</v>
      </c>
      <c r="W56" s="53">
        <v>0</v>
      </c>
      <c r="X56" s="54">
        <v>0</v>
      </c>
      <c r="Y56" s="54">
        <v>0</v>
      </c>
      <c r="Z56" s="54">
        <v>0</v>
      </c>
      <c r="AA56" s="45">
        <f t="shared" si="1"/>
        <v>0</v>
      </c>
      <c r="AB56" s="45">
        <f t="shared" si="2"/>
        <v>0</v>
      </c>
      <c r="AC56" s="45">
        <f t="shared" si="3"/>
        <v>0</v>
      </c>
      <c r="AD56" s="55"/>
    </row>
    <row r="57" spans="1:30" s="45" customFormat="1" x14ac:dyDescent="0.2">
      <c r="A57" s="44" t="s">
        <v>30</v>
      </c>
      <c r="B57" s="45" t="s">
        <v>31</v>
      </c>
      <c r="C57" s="48">
        <v>41594</v>
      </c>
      <c r="D57" s="47">
        <v>0.32291666666666669</v>
      </c>
      <c r="E57" s="48">
        <v>41594</v>
      </c>
      <c r="F57" s="47">
        <v>0.625</v>
      </c>
      <c r="G57" s="49">
        <v>7.25</v>
      </c>
      <c r="H57" s="50">
        <v>4590</v>
      </c>
      <c r="I57" s="51">
        <v>1.68</v>
      </c>
      <c r="J57" s="51">
        <v>1.44</v>
      </c>
      <c r="K57" s="52">
        <v>626</v>
      </c>
      <c r="L57" s="52">
        <v>544</v>
      </c>
      <c r="M57" s="51">
        <f t="shared" si="5"/>
        <v>12.506613756613756</v>
      </c>
      <c r="N57" s="52">
        <v>57</v>
      </c>
      <c r="O57" s="51">
        <v>6.75</v>
      </c>
      <c r="P57" s="51">
        <v>2.77</v>
      </c>
      <c r="Q57" s="45">
        <f t="shared" si="4"/>
        <v>0</v>
      </c>
      <c r="R57" s="45">
        <v>0</v>
      </c>
      <c r="S57" s="45">
        <v>0</v>
      </c>
      <c r="T57" s="53">
        <v>0</v>
      </c>
      <c r="U57" s="54">
        <v>0</v>
      </c>
      <c r="V57" s="53">
        <v>0</v>
      </c>
      <c r="W57" s="53">
        <v>0</v>
      </c>
      <c r="X57" s="54">
        <v>0</v>
      </c>
      <c r="Y57" s="54">
        <v>0</v>
      </c>
      <c r="Z57" s="54">
        <v>0</v>
      </c>
      <c r="AA57" s="45">
        <f t="shared" si="1"/>
        <v>0</v>
      </c>
      <c r="AB57" s="45">
        <f t="shared" si="2"/>
        <v>0</v>
      </c>
      <c r="AC57" s="45">
        <f t="shared" si="3"/>
        <v>0</v>
      </c>
      <c r="AD57" s="55"/>
    </row>
    <row r="58" spans="1:30" s="45" customFormat="1" x14ac:dyDescent="0.2">
      <c r="A58" s="44" t="s">
        <v>30</v>
      </c>
      <c r="B58" s="45" t="s">
        <v>31</v>
      </c>
      <c r="C58" s="48">
        <v>41594</v>
      </c>
      <c r="D58" s="47">
        <v>0.65625</v>
      </c>
      <c r="E58" s="48">
        <v>41595</v>
      </c>
      <c r="F58" s="47">
        <v>0.30208333333333331</v>
      </c>
      <c r="G58" s="49">
        <v>16.5</v>
      </c>
      <c r="H58" s="50">
        <v>4500</v>
      </c>
      <c r="I58" s="51">
        <v>1.71</v>
      </c>
      <c r="J58" s="51">
        <v>1.35</v>
      </c>
      <c r="K58" s="52">
        <v>1535</v>
      </c>
      <c r="L58" s="52">
        <v>1217</v>
      </c>
      <c r="M58" s="51">
        <f t="shared" si="5"/>
        <v>29.985705003248864</v>
      </c>
      <c r="N58" s="52">
        <v>53</v>
      </c>
      <c r="O58" s="51">
        <v>4.75</v>
      </c>
      <c r="P58" s="51">
        <v>3.16</v>
      </c>
      <c r="Q58" s="45">
        <f t="shared" si="4"/>
        <v>0</v>
      </c>
      <c r="R58" s="45">
        <v>0</v>
      </c>
      <c r="S58" s="45">
        <v>0</v>
      </c>
      <c r="T58" s="53">
        <v>0</v>
      </c>
      <c r="U58" s="54">
        <v>0</v>
      </c>
      <c r="V58" s="53">
        <v>0</v>
      </c>
      <c r="W58" s="53">
        <v>0</v>
      </c>
      <c r="X58" s="54">
        <v>0</v>
      </c>
      <c r="Y58" s="54">
        <v>0</v>
      </c>
      <c r="Z58" s="54">
        <v>0</v>
      </c>
      <c r="AA58" s="45">
        <f t="shared" si="1"/>
        <v>0</v>
      </c>
      <c r="AB58" s="45">
        <f t="shared" si="2"/>
        <v>0</v>
      </c>
      <c r="AC58" s="45">
        <f t="shared" si="3"/>
        <v>0</v>
      </c>
      <c r="AD58" s="55"/>
    </row>
    <row r="59" spans="1:30" s="45" customFormat="1" x14ac:dyDescent="0.2">
      <c r="A59" s="44" t="s">
        <v>30</v>
      </c>
      <c r="B59" s="45" t="s">
        <v>31</v>
      </c>
      <c r="C59" s="48">
        <v>41595</v>
      </c>
      <c r="D59" s="47">
        <v>0.33333333333333331</v>
      </c>
      <c r="E59" s="48">
        <v>41595</v>
      </c>
      <c r="F59" s="47">
        <v>0.66666666666666663</v>
      </c>
      <c r="G59" s="49">
        <v>8</v>
      </c>
      <c r="H59" s="50">
        <v>4610</v>
      </c>
      <c r="I59" s="51">
        <v>1.7</v>
      </c>
      <c r="J59" s="51">
        <v>1.4</v>
      </c>
      <c r="K59" s="52">
        <v>837</v>
      </c>
      <c r="L59" s="52">
        <v>706</v>
      </c>
      <c r="M59" s="51">
        <f t="shared" si="5"/>
        <v>16.610644257703083</v>
      </c>
      <c r="N59" s="52">
        <v>56</v>
      </c>
      <c r="O59" s="51">
        <v>5</v>
      </c>
      <c r="P59" s="51">
        <v>4.8</v>
      </c>
      <c r="Q59" s="45">
        <f t="shared" si="4"/>
        <v>0</v>
      </c>
      <c r="R59" s="45">
        <v>0</v>
      </c>
      <c r="S59" s="45">
        <v>0</v>
      </c>
      <c r="T59" s="53">
        <v>0</v>
      </c>
      <c r="U59" s="54">
        <v>0</v>
      </c>
      <c r="V59" s="53">
        <v>0</v>
      </c>
      <c r="W59" s="53">
        <v>0</v>
      </c>
      <c r="X59" s="54">
        <v>0</v>
      </c>
      <c r="Y59" s="54">
        <v>0</v>
      </c>
      <c r="Z59" s="54">
        <v>0</v>
      </c>
      <c r="AA59" s="45">
        <f t="shared" si="1"/>
        <v>0</v>
      </c>
      <c r="AB59" s="45">
        <f t="shared" si="2"/>
        <v>0</v>
      </c>
      <c r="AC59" s="45">
        <f t="shared" si="3"/>
        <v>0</v>
      </c>
      <c r="AD59" s="55"/>
    </row>
    <row r="60" spans="1:30" s="45" customFormat="1" x14ac:dyDescent="0.2">
      <c r="A60" s="44" t="s">
        <v>30</v>
      </c>
      <c r="B60" s="45" t="s">
        <v>31</v>
      </c>
      <c r="C60" s="48">
        <v>41595</v>
      </c>
      <c r="D60" s="47">
        <v>0.69791666666666663</v>
      </c>
      <c r="E60" s="48">
        <v>41596</v>
      </c>
      <c r="F60" s="47">
        <v>0.3125</v>
      </c>
      <c r="G60" s="49">
        <v>14.75</v>
      </c>
      <c r="H60" s="50">
        <v>4500</v>
      </c>
      <c r="I60" s="51">
        <v>1.6</v>
      </c>
      <c r="J60" s="51">
        <v>1.35</v>
      </c>
      <c r="K60" s="52">
        <v>1407</v>
      </c>
      <c r="L60" s="52">
        <v>1177</v>
      </c>
      <c r="M60" s="51">
        <f t="shared" si="5"/>
        <v>29.187114197530864</v>
      </c>
      <c r="N60" s="52">
        <v>55</v>
      </c>
      <c r="O60" s="51">
        <v>5.85</v>
      </c>
      <c r="P60" s="51">
        <v>2.34</v>
      </c>
      <c r="Q60" s="45">
        <f t="shared" si="4"/>
        <v>0</v>
      </c>
      <c r="R60" s="45">
        <v>0</v>
      </c>
      <c r="S60" s="45">
        <v>0</v>
      </c>
      <c r="T60" s="53">
        <v>0</v>
      </c>
      <c r="U60" s="54">
        <v>0</v>
      </c>
      <c r="V60" s="53">
        <v>0</v>
      </c>
      <c r="W60" s="53">
        <v>0</v>
      </c>
      <c r="X60" s="54">
        <v>0</v>
      </c>
      <c r="Y60" s="54">
        <v>0</v>
      </c>
      <c r="Z60" s="54">
        <v>0</v>
      </c>
      <c r="AA60" s="45">
        <f t="shared" si="1"/>
        <v>0</v>
      </c>
      <c r="AB60" s="45">
        <f t="shared" si="2"/>
        <v>0</v>
      </c>
      <c r="AC60" s="45">
        <f t="shared" si="3"/>
        <v>0</v>
      </c>
      <c r="AD60" s="55"/>
    </row>
    <row r="61" spans="1:30" s="45" customFormat="1" x14ac:dyDescent="0.2">
      <c r="A61" s="44" t="s">
        <v>30</v>
      </c>
      <c r="B61" s="45" t="s">
        <v>31</v>
      </c>
      <c r="C61" s="48">
        <v>41596</v>
      </c>
      <c r="D61" s="47">
        <v>0.34375</v>
      </c>
      <c r="E61" s="48">
        <v>41596</v>
      </c>
      <c r="F61" s="47">
        <v>0.6875</v>
      </c>
      <c r="G61" s="49">
        <v>8.25</v>
      </c>
      <c r="H61" s="50">
        <v>4710</v>
      </c>
      <c r="I61" s="51">
        <v>1.8</v>
      </c>
      <c r="J61" s="51">
        <v>1.5</v>
      </c>
      <c r="K61" s="52">
        <v>843</v>
      </c>
      <c r="L61" s="52">
        <v>742</v>
      </c>
      <c r="M61" s="51">
        <f t="shared" si="5"/>
        <v>16.05</v>
      </c>
      <c r="N61" s="52">
        <v>56</v>
      </c>
      <c r="O61" s="51">
        <v>6</v>
      </c>
      <c r="P61" s="51">
        <v>3.09</v>
      </c>
      <c r="Q61" s="45">
        <f t="shared" si="4"/>
        <v>0</v>
      </c>
      <c r="R61" s="45">
        <v>0</v>
      </c>
      <c r="S61" s="45">
        <v>0</v>
      </c>
      <c r="T61" s="53">
        <v>0</v>
      </c>
      <c r="U61" s="54">
        <v>0</v>
      </c>
      <c r="V61" s="53">
        <v>0</v>
      </c>
      <c r="W61" s="53">
        <v>0</v>
      </c>
      <c r="X61" s="54">
        <v>0</v>
      </c>
      <c r="Y61" s="54">
        <v>0</v>
      </c>
      <c r="Z61" s="54">
        <v>0</v>
      </c>
      <c r="AA61" s="45">
        <f t="shared" si="1"/>
        <v>0</v>
      </c>
      <c r="AB61" s="45">
        <f t="shared" si="2"/>
        <v>0</v>
      </c>
      <c r="AC61" s="45">
        <f t="shared" si="3"/>
        <v>0</v>
      </c>
      <c r="AD61" s="55"/>
    </row>
    <row r="62" spans="1:30" s="45" customFormat="1" x14ac:dyDescent="0.2">
      <c r="A62" s="44" t="s">
        <v>30</v>
      </c>
      <c r="B62" s="45" t="s">
        <v>31</v>
      </c>
      <c r="C62" s="48">
        <v>41596</v>
      </c>
      <c r="D62" s="47">
        <v>0.69791666666666663</v>
      </c>
      <c r="E62" s="48">
        <v>41597</v>
      </c>
      <c r="F62" s="47">
        <v>0.375</v>
      </c>
      <c r="G62" s="49">
        <v>16.25</v>
      </c>
      <c r="H62" s="50">
        <v>4570</v>
      </c>
      <c r="I62" s="51">
        <v>1.75</v>
      </c>
      <c r="J62" s="51">
        <v>1.3</v>
      </c>
      <c r="K62" s="52">
        <v>1585</v>
      </c>
      <c r="L62" s="52">
        <v>1378</v>
      </c>
      <c r="M62" s="51">
        <f t="shared" si="5"/>
        <v>32.761904761904766</v>
      </c>
      <c r="N62" s="52">
        <v>55</v>
      </c>
      <c r="O62" s="51">
        <v>5.9</v>
      </c>
      <c r="P62" s="51">
        <v>2.4300000000000002</v>
      </c>
      <c r="Q62" s="45">
        <f t="shared" si="4"/>
        <v>0</v>
      </c>
      <c r="R62" s="45">
        <v>0</v>
      </c>
      <c r="S62" s="45">
        <v>0</v>
      </c>
      <c r="T62" s="53">
        <v>0</v>
      </c>
      <c r="U62" s="54">
        <v>0</v>
      </c>
      <c r="V62" s="53">
        <v>0</v>
      </c>
      <c r="W62" s="53">
        <v>0</v>
      </c>
      <c r="X62" s="54">
        <v>0</v>
      </c>
      <c r="Y62" s="54">
        <v>0</v>
      </c>
      <c r="Z62" s="54">
        <v>0</v>
      </c>
      <c r="AA62" s="45">
        <f t="shared" si="1"/>
        <v>0</v>
      </c>
      <c r="AB62" s="45">
        <f t="shared" si="2"/>
        <v>0</v>
      </c>
      <c r="AC62" s="45">
        <f t="shared" si="3"/>
        <v>0</v>
      </c>
      <c r="AD62" s="55"/>
    </row>
    <row r="63" spans="1:30" s="45" customFormat="1" x14ac:dyDescent="0.2">
      <c r="A63" s="44" t="s">
        <v>30</v>
      </c>
      <c r="B63" s="45" t="s">
        <v>31</v>
      </c>
      <c r="C63" s="48">
        <v>41597</v>
      </c>
      <c r="D63" s="47">
        <v>0.39583333333333331</v>
      </c>
      <c r="E63" s="48">
        <v>41597</v>
      </c>
      <c r="F63" s="47">
        <v>0.6875</v>
      </c>
      <c r="G63" s="49">
        <v>7</v>
      </c>
      <c r="H63" s="50">
        <v>4540</v>
      </c>
      <c r="I63" s="51">
        <v>1.6</v>
      </c>
      <c r="J63" s="51">
        <v>1.4</v>
      </c>
      <c r="K63" s="52">
        <v>710</v>
      </c>
      <c r="L63" s="52">
        <v>667</v>
      </c>
      <c r="M63" s="51">
        <f t="shared" si="5"/>
        <v>15.336309523809524</v>
      </c>
      <c r="N63" s="52">
        <v>56</v>
      </c>
      <c r="O63" s="51">
        <v>4.5</v>
      </c>
      <c r="P63" s="51">
        <v>2.72</v>
      </c>
      <c r="Q63" s="45">
        <f t="shared" si="4"/>
        <v>0</v>
      </c>
      <c r="R63" s="45">
        <v>0</v>
      </c>
      <c r="S63" s="45">
        <v>0</v>
      </c>
      <c r="T63" s="53">
        <v>0</v>
      </c>
      <c r="U63" s="54">
        <v>0</v>
      </c>
      <c r="V63" s="53">
        <v>0</v>
      </c>
      <c r="W63" s="53">
        <v>0</v>
      </c>
      <c r="X63" s="54">
        <v>0</v>
      </c>
      <c r="Y63" s="54">
        <v>0</v>
      </c>
      <c r="Z63" s="54">
        <v>0</v>
      </c>
      <c r="AA63" s="45">
        <f t="shared" si="1"/>
        <v>0</v>
      </c>
      <c r="AB63" s="45">
        <f t="shared" si="2"/>
        <v>0</v>
      </c>
      <c r="AC63" s="45">
        <f t="shared" si="3"/>
        <v>0</v>
      </c>
      <c r="AD63" s="55"/>
    </row>
    <row r="64" spans="1:30" s="45" customFormat="1" x14ac:dyDescent="0.2">
      <c r="A64" s="44" t="s">
        <v>30</v>
      </c>
      <c r="B64" s="45" t="s">
        <v>31</v>
      </c>
      <c r="C64" s="48">
        <v>41597</v>
      </c>
      <c r="D64" s="47">
        <v>0.70833333333333337</v>
      </c>
      <c r="E64" s="48">
        <v>41598</v>
      </c>
      <c r="F64" s="47">
        <v>0.3125</v>
      </c>
      <c r="G64" s="49">
        <v>14.5</v>
      </c>
      <c r="H64" s="50">
        <v>4580</v>
      </c>
      <c r="I64" s="51">
        <v>1.67</v>
      </c>
      <c r="J64" s="51">
        <v>1.62</v>
      </c>
      <c r="K64" s="52">
        <v>1437</v>
      </c>
      <c r="L64" s="52">
        <v>1266</v>
      </c>
      <c r="M64" s="51">
        <f t="shared" si="5"/>
        <v>27.366008723294151</v>
      </c>
      <c r="N64" s="52">
        <v>57</v>
      </c>
      <c r="O64" s="51">
        <v>5.4</v>
      </c>
      <c r="P64" s="51">
        <v>3.5249999999999999</v>
      </c>
      <c r="Q64" s="45">
        <f t="shared" si="4"/>
        <v>0</v>
      </c>
      <c r="R64" s="45">
        <v>0</v>
      </c>
      <c r="S64" s="45">
        <v>0</v>
      </c>
      <c r="T64" s="53">
        <v>0</v>
      </c>
      <c r="U64" s="54">
        <v>0</v>
      </c>
      <c r="V64" s="53">
        <v>0</v>
      </c>
      <c r="W64" s="53">
        <v>0</v>
      </c>
      <c r="X64" s="54">
        <v>0</v>
      </c>
      <c r="Y64" s="54">
        <v>0</v>
      </c>
      <c r="Z64" s="54">
        <v>0</v>
      </c>
      <c r="AA64" s="45">
        <f t="shared" si="1"/>
        <v>0</v>
      </c>
      <c r="AB64" s="45">
        <f t="shared" si="2"/>
        <v>0</v>
      </c>
      <c r="AC64" s="45">
        <f t="shared" si="3"/>
        <v>0</v>
      </c>
      <c r="AD64" s="55"/>
    </row>
    <row r="65" spans="1:30" s="45" customFormat="1" x14ac:dyDescent="0.2">
      <c r="A65" s="44" t="s">
        <v>30</v>
      </c>
      <c r="B65" s="45" t="s">
        <v>31</v>
      </c>
      <c r="C65" s="48">
        <v>41598</v>
      </c>
      <c r="D65" s="47">
        <v>0.34375</v>
      </c>
      <c r="E65" s="48">
        <v>41598</v>
      </c>
      <c r="F65" s="47">
        <v>0.6875</v>
      </c>
      <c r="G65" s="49">
        <v>8.25</v>
      </c>
      <c r="H65" s="50">
        <v>4600</v>
      </c>
      <c r="I65" s="51">
        <v>1.6</v>
      </c>
      <c r="J65" s="51">
        <v>1.35</v>
      </c>
      <c r="K65" s="52">
        <v>794</v>
      </c>
      <c r="L65" s="52">
        <v>640</v>
      </c>
      <c r="M65" s="51">
        <f t="shared" si="5"/>
        <v>16.172067901234566</v>
      </c>
      <c r="N65" s="52">
        <v>56</v>
      </c>
      <c r="O65" s="51">
        <v>5.3</v>
      </c>
      <c r="P65" s="51">
        <v>3.2</v>
      </c>
      <c r="Q65" s="45">
        <f t="shared" si="4"/>
        <v>0</v>
      </c>
      <c r="R65" s="45">
        <v>0</v>
      </c>
      <c r="S65" s="45">
        <v>0</v>
      </c>
      <c r="T65" s="53">
        <v>0</v>
      </c>
      <c r="U65" s="54">
        <v>0</v>
      </c>
      <c r="V65" s="53">
        <v>0</v>
      </c>
      <c r="W65" s="53">
        <v>0</v>
      </c>
      <c r="X65" s="54">
        <v>0</v>
      </c>
      <c r="Y65" s="54">
        <v>0</v>
      </c>
      <c r="Z65" s="54">
        <v>0</v>
      </c>
      <c r="AA65" s="45">
        <f t="shared" si="1"/>
        <v>0</v>
      </c>
      <c r="AB65" s="45">
        <f t="shared" si="2"/>
        <v>0</v>
      </c>
      <c r="AC65" s="45">
        <f t="shared" si="3"/>
        <v>0</v>
      </c>
      <c r="AD65" s="55"/>
    </row>
    <row r="66" spans="1:30" s="45" customFormat="1" x14ac:dyDescent="0.2">
      <c r="A66" s="44" t="s">
        <v>30</v>
      </c>
      <c r="B66" s="45" t="s">
        <v>31</v>
      </c>
      <c r="C66" s="48">
        <v>41598</v>
      </c>
      <c r="D66" s="47">
        <v>0.70833333333333337</v>
      </c>
      <c r="E66" s="48">
        <v>41599</v>
      </c>
      <c r="F66" s="47">
        <v>0.3125</v>
      </c>
      <c r="G66" s="49">
        <v>14.5</v>
      </c>
      <c r="H66" s="50">
        <v>4790</v>
      </c>
      <c r="I66" s="51">
        <v>1.7</v>
      </c>
      <c r="J66" s="51">
        <v>1.3</v>
      </c>
      <c r="K66" s="52">
        <v>1403</v>
      </c>
      <c r="L66" s="52">
        <v>1217</v>
      </c>
      <c r="M66" s="51">
        <f t="shared" si="5"/>
        <v>29.357466063348415</v>
      </c>
      <c r="N66" s="52">
        <v>54</v>
      </c>
      <c r="O66" s="51">
        <v>4.5</v>
      </c>
      <c r="P66" s="51">
        <v>3.76</v>
      </c>
      <c r="Q66" s="45">
        <f t="shared" si="4"/>
        <v>0</v>
      </c>
      <c r="R66" s="45">
        <v>0</v>
      </c>
      <c r="S66" s="45">
        <v>0</v>
      </c>
      <c r="T66" s="53">
        <v>0</v>
      </c>
      <c r="U66" s="54">
        <v>0</v>
      </c>
      <c r="V66" s="53">
        <v>0</v>
      </c>
      <c r="W66" s="53">
        <v>0</v>
      </c>
      <c r="X66" s="54">
        <v>0</v>
      </c>
      <c r="Y66" s="54">
        <v>0</v>
      </c>
      <c r="Z66" s="54">
        <v>0</v>
      </c>
      <c r="AA66" s="45">
        <f t="shared" si="1"/>
        <v>0</v>
      </c>
      <c r="AB66" s="45">
        <f t="shared" si="2"/>
        <v>0</v>
      </c>
      <c r="AC66" s="45">
        <f t="shared" si="3"/>
        <v>0</v>
      </c>
      <c r="AD66" s="55"/>
    </row>
    <row r="67" spans="1:30" s="45" customFormat="1" x14ac:dyDescent="0.2">
      <c r="A67" s="44" t="s">
        <v>30</v>
      </c>
      <c r="B67" s="45" t="s">
        <v>31</v>
      </c>
      <c r="C67" s="48">
        <v>41599</v>
      </c>
      <c r="D67" s="47">
        <v>0.33333333333333331</v>
      </c>
      <c r="E67" s="48">
        <v>41599</v>
      </c>
      <c r="F67" s="47">
        <v>0.625</v>
      </c>
      <c r="G67" s="49">
        <v>7</v>
      </c>
      <c r="H67" s="50">
        <v>4900</v>
      </c>
      <c r="I67" s="51">
        <v>1.75</v>
      </c>
      <c r="J67" s="51">
        <v>1.65</v>
      </c>
      <c r="K67" s="52">
        <v>752</v>
      </c>
      <c r="L67" s="52">
        <v>0</v>
      </c>
      <c r="M67" s="51">
        <f>((K67/I67))/60</f>
        <v>7.1619047619047622</v>
      </c>
      <c r="N67" s="52">
        <v>55</v>
      </c>
      <c r="O67" s="51">
        <v>3.5</v>
      </c>
      <c r="P67" s="51">
        <v>4.57</v>
      </c>
      <c r="Q67" s="45">
        <f t="shared" si="4"/>
        <v>0</v>
      </c>
      <c r="R67" s="45">
        <v>0</v>
      </c>
      <c r="S67" s="45">
        <v>0</v>
      </c>
      <c r="T67" s="53">
        <v>0</v>
      </c>
      <c r="U67" s="54">
        <v>0</v>
      </c>
      <c r="V67" s="53">
        <v>0</v>
      </c>
      <c r="W67" s="53">
        <v>0</v>
      </c>
      <c r="X67" s="54">
        <v>0</v>
      </c>
      <c r="Y67" s="54">
        <v>0</v>
      </c>
      <c r="Z67" s="54">
        <v>0</v>
      </c>
      <c r="AA67" s="45">
        <f t="shared" si="1"/>
        <v>0</v>
      </c>
      <c r="AB67" s="45">
        <f t="shared" si="2"/>
        <v>0</v>
      </c>
      <c r="AC67" s="45">
        <f t="shared" si="3"/>
        <v>0</v>
      </c>
      <c r="AD67" s="55" t="s">
        <v>36</v>
      </c>
    </row>
    <row r="68" spans="1:30" s="45" customFormat="1" x14ac:dyDescent="0.2">
      <c r="A68" s="44" t="s">
        <v>30</v>
      </c>
      <c r="B68" s="45" t="s">
        <v>31</v>
      </c>
      <c r="C68" s="48">
        <v>41599</v>
      </c>
      <c r="D68" s="47">
        <v>0.66666666666666663</v>
      </c>
      <c r="E68" s="48">
        <v>41600</v>
      </c>
      <c r="F68" s="47">
        <v>0.33333333333333331</v>
      </c>
      <c r="G68" s="49">
        <v>16</v>
      </c>
      <c r="H68" s="50">
        <v>5110</v>
      </c>
      <c r="I68" s="51">
        <v>1.65</v>
      </c>
      <c r="J68" s="51">
        <v>1.65</v>
      </c>
      <c r="K68" s="52">
        <v>1755</v>
      </c>
      <c r="L68" s="52">
        <v>0</v>
      </c>
      <c r="M68" s="51">
        <f>((K68/I68))/60</f>
        <v>17.72727272727273</v>
      </c>
      <c r="N68" s="52">
        <v>55</v>
      </c>
      <c r="O68" s="51">
        <v>4.75</v>
      </c>
      <c r="P68" s="51">
        <v>3.56</v>
      </c>
      <c r="Q68" s="45">
        <f t="shared" si="4"/>
        <v>0</v>
      </c>
      <c r="R68" s="45">
        <v>0</v>
      </c>
      <c r="S68" s="45">
        <v>0</v>
      </c>
      <c r="T68" s="53">
        <v>0</v>
      </c>
      <c r="U68" s="54">
        <v>0</v>
      </c>
      <c r="V68" s="53">
        <v>0</v>
      </c>
      <c r="W68" s="53">
        <v>0</v>
      </c>
      <c r="X68" s="54">
        <v>0</v>
      </c>
      <c r="Y68" s="54">
        <v>0</v>
      </c>
      <c r="Z68" s="54">
        <v>0</v>
      </c>
      <c r="AA68" s="45">
        <f t="shared" si="1"/>
        <v>0</v>
      </c>
      <c r="AB68" s="45">
        <f t="shared" si="2"/>
        <v>0</v>
      </c>
      <c r="AC68" s="45">
        <f t="shared" si="3"/>
        <v>0</v>
      </c>
      <c r="AD68" s="55" t="s">
        <v>37</v>
      </c>
    </row>
    <row r="69" spans="1:30" s="45" customFormat="1" x14ac:dyDescent="0.2">
      <c r="A69" s="44" t="s">
        <v>30</v>
      </c>
      <c r="B69" s="45" t="s">
        <v>31</v>
      </c>
      <c r="C69" s="48">
        <v>41600</v>
      </c>
      <c r="D69" s="47">
        <v>0.375</v>
      </c>
      <c r="E69" s="48">
        <v>41600</v>
      </c>
      <c r="F69" s="47">
        <v>0.64583333333333337</v>
      </c>
      <c r="G69" s="49">
        <v>6.5</v>
      </c>
      <c r="H69" s="50">
        <v>5160</v>
      </c>
      <c r="I69" s="51">
        <v>1.74</v>
      </c>
      <c r="J69" s="51">
        <v>1.6</v>
      </c>
      <c r="K69" s="52">
        <v>639</v>
      </c>
      <c r="L69" s="52">
        <v>746</v>
      </c>
      <c r="M69" s="51">
        <f t="shared" ref="M69:M132" si="6">((K69/I69)+(L69/J69))/60</f>
        <v>13.891522988505749</v>
      </c>
      <c r="N69" s="52">
        <v>53</v>
      </c>
      <c r="O69" s="51">
        <v>4.6500000000000004</v>
      </c>
      <c r="P69" s="51">
        <v>3.22</v>
      </c>
      <c r="Q69" s="45">
        <f t="shared" si="4"/>
        <v>0</v>
      </c>
      <c r="R69" s="45">
        <v>0</v>
      </c>
      <c r="S69" s="45">
        <v>0</v>
      </c>
      <c r="T69" s="53">
        <v>0</v>
      </c>
      <c r="U69" s="54">
        <v>0</v>
      </c>
      <c r="V69" s="53">
        <v>0</v>
      </c>
      <c r="W69" s="53">
        <v>0</v>
      </c>
      <c r="X69" s="54">
        <v>0</v>
      </c>
      <c r="Y69" s="54">
        <v>0</v>
      </c>
      <c r="Z69" s="54">
        <v>0</v>
      </c>
      <c r="AA69" s="45">
        <f t="shared" si="1"/>
        <v>0</v>
      </c>
      <c r="AB69" s="45">
        <f t="shared" si="2"/>
        <v>0</v>
      </c>
      <c r="AC69" s="45">
        <f t="shared" si="3"/>
        <v>0</v>
      </c>
      <c r="AD69" s="55"/>
    </row>
    <row r="70" spans="1:30" s="45" customFormat="1" x14ac:dyDescent="0.2">
      <c r="A70" s="44" t="s">
        <v>30</v>
      </c>
      <c r="B70" s="45" t="s">
        <v>31</v>
      </c>
      <c r="C70" s="48">
        <v>41600</v>
      </c>
      <c r="D70" s="47">
        <v>0.6875</v>
      </c>
      <c r="E70" s="48">
        <v>41601</v>
      </c>
      <c r="F70" s="47">
        <v>0.3125</v>
      </c>
      <c r="G70" s="49">
        <v>15</v>
      </c>
      <c r="H70" s="50">
        <v>5340</v>
      </c>
      <c r="I70" s="51">
        <v>1.75</v>
      </c>
      <c r="J70" s="51">
        <v>1.55</v>
      </c>
      <c r="K70" s="52">
        <v>1586</v>
      </c>
      <c r="L70" s="52">
        <v>1383</v>
      </c>
      <c r="M70" s="51">
        <f t="shared" si="6"/>
        <v>29.975729646697392</v>
      </c>
      <c r="N70" s="52">
        <v>52</v>
      </c>
      <c r="O70" s="51">
        <v>4.5999999999999996</v>
      </c>
      <c r="P70" s="51">
        <v>5.59</v>
      </c>
      <c r="Q70" s="45">
        <f t="shared" si="4"/>
        <v>0</v>
      </c>
      <c r="R70" s="45">
        <v>0</v>
      </c>
      <c r="S70" s="45">
        <v>0</v>
      </c>
      <c r="T70" s="53">
        <v>0</v>
      </c>
      <c r="U70" s="54">
        <v>0</v>
      </c>
      <c r="V70" s="53">
        <v>0</v>
      </c>
      <c r="W70" s="53">
        <v>0</v>
      </c>
      <c r="X70" s="54">
        <v>0</v>
      </c>
      <c r="Y70" s="54">
        <v>0</v>
      </c>
      <c r="Z70" s="54">
        <v>0</v>
      </c>
      <c r="AA70" s="45">
        <f t="shared" ref="AA70:AA133" si="7">(T70+U70)/(M70)</f>
        <v>0</v>
      </c>
      <c r="AB70" s="45">
        <f t="shared" ref="AB70:AB133" si="8">(V70+W70)/(M70)</f>
        <v>0</v>
      </c>
      <c r="AC70" s="45">
        <f t="shared" ref="AC70:AC133" si="9">Z70/M70</f>
        <v>0</v>
      </c>
      <c r="AD70" s="55"/>
    </row>
    <row r="71" spans="1:30" s="45" customFormat="1" x14ac:dyDescent="0.2">
      <c r="A71" s="44" t="s">
        <v>30</v>
      </c>
      <c r="B71" s="45" t="s">
        <v>31</v>
      </c>
      <c r="C71" s="48">
        <v>41601</v>
      </c>
      <c r="D71" s="47">
        <v>0.36458333333333331</v>
      </c>
      <c r="E71" s="48">
        <v>41601</v>
      </c>
      <c r="F71" s="47">
        <v>0.61458333333333337</v>
      </c>
      <c r="G71" s="49">
        <v>6</v>
      </c>
      <c r="H71" s="50">
        <v>5270</v>
      </c>
      <c r="I71" s="51">
        <v>1.6</v>
      </c>
      <c r="J71" s="51">
        <v>1.6</v>
      </c>
      <c r="K71" s="52">
        <v>593</v>
      </c>
      <c r="L71" s="52">
        <v>533</v>
      </c>
      <c r="M71" s="51">
        <f t="shared" si="6"/>
        <v>11.729166666666666</v>
      </c>
      <c r="N71" s="52">
        <v>52</v>
      </c>
      <c r="O71" s="51">
        <v>4.7</v>
      </c>
      <c r="P71" s="51">
        <v>4.05</v>
      </c>
      <c r="Q71" s="45">
        <f t="shared" ref="Q71:Q134" si="10">T71+U71+V71+W71</f>
        <v>0</v>
      </c>
      <c r="R71" s="45">
        <v>0</v>
      </c>
      <c r="S71" s="45">
        <v>0</v>
      </c>
      <c r="T71" s="53">
        <v>0</v>
      </c>
      <c r="U71" s="54">
        <v>0</v>
      </c>
      <c r="V71" s="53">
        <v>0</v>
      </c>
      <c r="W71" s="53">
        <v>0</v>
      </c>
      <c r="X71" s="54">
        <v>0</v>
      </c>
      <c r="Y71" s="54">
        <v>0</v>
      </c>
      <c r="Z71" s="54">
        <v>0</v>
      </c>
      <c r="AA71" s="45">
        <f t="shared" si="7"/>
        <v>0</v>
      </c>
      <c r="AB71" s="45">
        <f t="shared" si="8"/>
        <v>0</v>
      </c>
      <c r="AC71" s="45">
        <f t="shared" si="9"/>
        <v>0</v>
      </c>
      <c r="AD71" s="55"/>
    </row>
    <row r="72" spans="1:30" s="45" customFormat="1" x14ac:dyDescent="0.2">
      <c r="A72" s="44" t="s">
        <v>30</v>
      </c>
      <c r="B72" s="45" t="s">
        <v>31</v>
      </c>
      <c r="C72" s="48">
        <v>41601</v>
      </c>
      <c r="D72" s="47">
        <v>0.625</v>
      </c>
      <c r="E72" s="48">
        <v>41602</v>
      </c>
      <c r="F72" s="47">
        <v>0.30208333333333331</v>
      </c>
      <c r="G72" s="49">
        <v>16.25</v>
      </c>
      <c r="H72" s="50">
        <v>5190</v>
      </c>
      <c r="I72" s="51">
        <v>1.75</v>
      </c>
      <c r="J72" s="51">
        <v>1.6</v>
      </c>
      <c r="K72" s="52">
        <v>1679</v>
      </c>
      <c r="L72" s="52">
        <v>1485</v>
      </c>
      <c r="M72" s="51">
        <f t="shared" si="6"/>
        <v>31.459226190476194</v>
      </c>
      <c r="N72" s="52">
        <v>50</v>
      </c>
      <c r="O72" s="51">
        <v>4.2</v>
      </c>
      <c r="P72" s="51">
        <v>5.36</v>
      </c>
      <c r="Q72" s="45">
        <f t="shared" si="10"/>
        <v>0</v>
      </c>
      <c r="R72" s="45">
        <v>0</v>
      </c>
      <c r="S72" s="45">
        <v>0</v>
      </c>
      <c r="T72" s="53">
        <v>0</v>
      </c>
      <c r="U72" s="54">
        <v>0</v>
      </c>
      <c r="V72" s="53">
        <v>0</v>
      </c>
      <c r="W72" s="53">
        <v>0</v>
      </c>
      <c r="X72" s="54">
        <v>0</v>
      </c>
      <c r="Y72" s="54">
        <v>0</v>
      </c>
      <c r="Z72" s="54">
        <v>0</v>
      </c>
      <c r="AA72" s="45">
        <f t="shared" si="7"/>
        <v>0</v>
      </c>
      <c r="AB72" s="45">
        <f t="shared" si="8"/>
        <v>0</v>
      </c>
      <c r="AC72" s="45">
        <f t="shared" si="9"/>
        <v>0</v>
      </c>
      <c r="AD72" s="55"/>
    </row>
    <row r="73" spans="1:30" s="45" customFormat="1" x14ac:dyDescent="0.2">
      <c r="A73" s="44" t="s">
        <v>30</v>
      </c>
      <c r="B73" s="45" t="s">
        <v>31</v>
      </c>
      <c r="C73" s="48">
        <v>41602</v>
      </c>
      <c r="D73" s="47">
        <v>0.34375</v>
      </c>
      <c r="E73" s="48">
        <v>41602</v>
      </c>
      <c r="F73" s="47">
        <v>0.66666666666666663</v>
      </c>
      <c r="G73" s="49">
        <v>7.25</v>
      </c>
      <c r="H73" s="50">
        <v>5160</v>
      </c>
      <c r="I73" s="51">
        <v>1.75</v>
      </c>
      <c r="J73" s="51">
        <v>1.5</v>
      </c>
      <c r="K73" s="52">
        <v>768</v>
      </c>
      <c r="L73" s="52">
        <v>741</v>
      </c>
      <c r="M73" s="51">
        <f t="shared" si="6"/>
        <v>15.547619047619047</v>
      </c>
      <c r="N73" s="52">
        <v>52</v>
      </c>
      <c r="O73" s="51">
        <v>4</v>
      </c>
      <c r="P73" s="51">
        <v>4.13</v>
      </c>
      <c r="Q73" s="45">
        <f t="shared" si="10"/>
        <v>0</v>
      </c>
      <c r="R73" s="45">
        <v>0</v>
      </c>
      <c r="S73" s="45">
        <v>0</v>
      </c>
      <c r="T73" s="53">
        <v>0</v>
      </c>
      <c r="U73" s="54">
        <v>0</v>
      </c>
      <c r="V73" s="53">
        <v>0</v>
      </c>
      <c r="W73" s="53">
        <v>0</v>
      </c>
      <c r="X73" s="54">
        <v>0</v>
      </c>
      <c r="Y73" s="54">
        <v>0</v>
      </c>
      <c r="Z73" s="54">
        <v>0</v>
      </c>
      <c r="AA73" s="45">
        <f t="shared" si="7"/>
        <v>0</v>
      </c>
      <c r="AB73" s="45">
        <f t="shared" si="8"/>
        <v>0</v>
      </c>
      <c r="AC73" s="45">
        <f t="shared" si="9"/>
        <v>0</v>
      </c>
      <c r="AD73" s="55"/>
    </row>
    <row r="74" spans="1:30" s="45" customFormat="1" x14ac:dyDescent="0.2">
      <c r="A74" s="44" t="s">
        <v>30</v>
      </c>
      <c r="B74" s="45" t="s">
        <v>31</v>
      </c>
      <c r="C74" s="48">
        <v>41602</v>
      </c>
      <c r="D74" s="47">
        <v>0.6875</v>
      </c>
      <c r="E74" s="48">
        <v>41603</v>
      </c>
      <c r="F74" s="47">
        <v>0.32291666666666669</v>
      </c>
      <c r="G74" s="49">
        <v>15.25</v>
      </c>
      <c r="H74" s="50">
        <v>5140</v>
      </c>
      <c r="I74" s="51">
        <v>1.7</v>
      </c>
      <c r="J74" s="51">
        <v>1.6</v>
      </c>
      <c r="K74" s="52">
        <v>1554</v>
      </c>
      <c r="L74" s="52">
        <v>1471</v>
      </c>
      <c r="M74" s="51">
        <f t="shared" si="6"/>
        <v>30.558210784313722</v>
      </c>
      <c r="N74" s="52">
        <v>50</v>
      </c>
      <c r="O74" s="51">
        <v>3.45</v>
      </c>
      <c r="P74" s="51">
        <v>4.57</v>
      </c>
      <c r="Q74" s="45">
        <f t="shared" si="10"/>
        <v>0</v>
      </c>
      <c r="R74" s="45">
        <v>0</v>
      </c>
      <c r="S74" s="45">
        <v>0</v>
      </c>
      <c r="T74" s="53">
        <v>0</v>
      </c>
      <c r="U74" s="54">
        <v>0</v>
      </c>
      <c r="V74" s="53">
        <v>0</v>
      </c>
      <c r="W74" s="53">
        <v>0</v>
      </c>
      <c r="X74" s="54">
        <v>0</v>
      </c>
      <c r="Y74" s="54">
        <v>0</v>
      </c>
      <c r="Z74" s="54">
        <v>0</v>
      </c>
      <c r="AA74" s="45">
        <f t="shared" si="7"/>
        <v>0</v>
      </c>
      <c r="AB74" s="45">
        <f t="shared" si="8"/>
        <v>0</v>
      </c>
      <c r="AC74" s="45">
        <f t="shared" si="9"/>
        <v>0</v>
      </c>
      <c r="AD74" s="55"/>
    </row>
    <row r="75" spans="1:30" s="45" customFormat="1" x14ac:dyDescent="0.2">
      <c r="A75" s="44" t="s">
        <v>30</v>
      </c>
      <c r="B75" s="45" t="s">
        <v>31</v>
      </c>
      <c r="C75" s="48">
        <v>41603</v>
      </c>
      <c r="D75" s="47">
        <v>0.35416666666666669</v>
      </c>
      <c r="E75" s="48">
        <v>41603</v>
      </c>
      <c r="F75" s="47">
        <v>0.66666666666666663</v>
      </c>
      <c r="G75" s="49">
        <v>7.5</v>
      </c>
      <c r="H75" s="50">
        <v>5050</v>
      </c>
      <c r="I75" s="51">
        <v>1.65</v>
      </c>
      <c r="J75" s="51">
        <v>1.5</v>
      </c>
      <c r="K75" s="52">
        <v>807</v>
      </c>
      <c r="L75" s="52">
        <v>770</v>
      </c>
      <c r="M75" s="51">
        <f t="shared" si="6"/>
        <v>16.707070707070709</v>
      </c>
      <c r="N75" s="52">
        <v>51</v>
      </c>
      <c r="O75" s="51">
        <v>4.4000000000000004</v>
      </c>
      <c r="P75" s="51">
        <v>6.6</v>
      </c>
      <c r="Q75" s="45">
        <f t="shared" si="10"/>
        <v>0</v>
      </c>
      <c r="R75" s="45">
        <v>0</v>
      </c>
      <c r="S75" s="45">
        <v>0</v>
      </c>
      <c r="T75" s="53">
        <v>0</v>
      </c>
      <c r="U75" s="54">
        <v>0</v>
      </c>
      <c r="V75" s="53">
        <v>0</v>
      </c>
      <c r="W75" s="53">
        <v>0</v>
      </c>
      <c r="X75" s="54">
        <v>0</v>
      </c>
      <c r="Y75" s="54">
        <v>0</v>
      </c>
      <c r="Z75" s="54">
        <v>0</v>
      </c>
      <c r="AA75" s="45">
        <f t="shared" si="7"/>
        <v>0</v>
      </c>
      <c r="AB75" s="45">
        <f t="shared" si="8"/>
        <v>0</v>
      </c>
      <c r="AC75" s="45">
        <f t="shared" si="9"/>
        <v>0</v>
      </c>
      <c r="AD75" s="55"/>
    </row>
    <row r="76" spans="1:30" s="45" customFormat="1" x14ac:dyDescent="0.2">
      <c r="A76" s="44" t="s">
        <v>30</v>
      </c>
      <c r="B76" s="45" t="s">
        <v>31</v>
      </c>
      <c r="C76" s="48">
        <v>41603</v>
      </c>
      <c r="D76" s="47">
        <v>0.6875</v>
      </c>
      <c r="E76" s="48">
        <v>41604</v>
      </c>
      <c r="F76" s="47">
        <v>0.3125</v>
      </c>
      <c r="G76" s="49">
        <v>15</v>
      </c>
      <c r="H76" s="50">
        <v>4910</v>
      </c>
      <c r="I76" s="51">
        <v>1.6</v>
      </c>
      <c r="J76" s="51">
        <v>1.5</v>
      </c>
      <c r="K76" s="52">
        <v>1437</v>
      </c>
      <c r="L76" s="52">
        <v>1358</v>
      </c>
      <c r="M76" s="51">
        <f t="shared" si="6"/>
        <v>30.057638888888892</v>
      </c>
      <c r="N76" s="52">
        <v>50</v>
      </c>
      <c r="O76" s="51">
        <v>4.3499999999999996</v>
      </c>
      <c r="P76" s="51">
        <v>3.39</v>
      </c>
      <c r="Q76" s="45">
        <f t="shared" si="10"/>
        <v>0</v>
      </c>
      <c r="R76" s="45">
        <v>0</v>
      </c>
      <c r="S76" s="45">
        <v>0</v>
      </c>
      <c r="T76" s="53">
        <v>0</v>
      </c>
      <c r="U76" s="54">
        <v>0</v>
      </c>
      <c r="V76" s="53">
        <v>0</v>
      </c>
      <c r="W76" s="53">
        <v>0</v>
      </c>
      <c r="X76" s="54">
        <v>0</v>
      </c>
      <c r="Y76" s="54">
        <v>0</v>
      </c>
      <c r="Z76" s="54">
        <v>0</v>
      </c>
      <c r="AA76" s="45">
        <f t="shared" si="7"/>
        <v>0</v>
      </c>
      <c r="AB76" s="45">
        <f t="shared" si="8"/>
        <v>0</v>
      </c>
      <c r="AC76" s="45">
        <f t="shared" si="9"/>
        <v>0</v>
      </c>
      <c r="AD76" s="55"/>
    </row>
    <row r="77" spans="1:30" s="45" customFormat="1" x14ac:dyDescent="0.2">
      <c r="A77" s="44" t="s">
        <v>30</v>
      </c>
      <c r="B77" s="45" t="s">
        <v>31</v>
      </c>
      <c r="C77" s="48">
        <v>41604</v>
      </c>
      <c r="D77" s="47">
        <v>0.35416666666666669</v>
      </c>
      <c r="E77" s="48">
        <v>41604</v>
      </c>
      <c r="F77" s="47">
        <v>0.66666666666666663</v>
      </c>
      <c r="G77" s="49">
        <v>7.5</v>
      </c>
      <c r="H77" s="50">
        <v>4830</v>
      </c>
      <c r="I77" s="51">
        <v>1.6</v>
      </c>
      <c r="J77" s="51">
        <v>1.6</v>
      </c>
      <c r="K77" s="52">
        <v>757</v>
      </c>
      <c r="L77" s="52">
        <v>736</v>
      </c>
      <c r="M77" s="51">
        <f t="shared" si="6"/>
        <v>15.552083333333334</v>
      </c>
      <c r="N77" s="52">
        <v>49</v>
      </c>
      <c r="O77" s="51">
        <v>5</v>
      </c>
      <c r="P77" s="51">
        <v>4.3</v>
      </c>
      <c r="Q77" s="45">
        <f t="shared" si="10"/>
        <v>0</v>
      </c>
      <c r="R77" s="45">
        <v>0</v>
      </c>
      <c r="S77" s="45">
        <v>0</v>
      </c>
      <c r="T77" s="53">
        <v>0</v>
      </c>
      <c r="U77" s="54">
        <v>0</v>
      </c>
      <c r="V77" s="53">
        <v>0</v>
      </c>
      <c r="W77" s="53">
        <v>0</v>
      </c>
      <c r="X77" s="54">
        <v>0</v>
      </c>
      <c r="Y77" s="54">
        <v>0</v>
      </c>
      <c r="Z77" s="54">
        <v>0</v>
      </c>
      <c r="AA77" s="45">
        <f t="shared" si="7"/>
        <v>0</v>
      </c>
      <c r="AB77" s="45">
        <f t="shared" si="8"/>
        <v>0</v>
      </c>
      <c r="AC77" s="45">
        <f t="shared" si="9"/>
        <v>0</v>
      </c>
      <c r="AD77" s="55"/>
    </row>
    <row r="78" spans="1:30" s="45" customFormat="1" x14ac:dyDescent="0.2">
      <c r="A78" s="44" t="s">
        <v>30</v>
      </c>
      <c r="B78" s="45" t="s">
        <v>31</v>
      </c>
      <c r="C78" s="48">
        <v>41604</v>
      </c>
      <c r="D78" s="47">
        <v>0.6875</v>
      </c>
      <c r="E78" s="48">
        <v>41605</v>
      </c>
      <c r="F78" s="47">
        <v>0.3125</v>
      </c>
      <c r="G78" s="49">
        <v>15</v>
      </c>
      <c r="H78" s="50">
        <v>4520</v>
      </c>
      <c r="I78" s="51">
        <v>1.65</v>
      </c>
      <c r="J78" s="51">
        <v>1.55</v>
      </c>
      <c r="K78" s="52">
        <v>1416</v>
      </c>
      <c r="L78" s="52">
        <v>1277</v>
      </c>
      <c r="M78" s="51">
        <f t="shared" si="6"/>
        <v>28.034213098729229</v>
      </c>
      <c r="N78" s="52">
        <v>52</v>
      </c>
      <c r="O78" s="51">
        <v>4.95</v>
      </c>
      <c r="P78" s="51">
        <v>5.57</v>
      </c>
      <c r="Q78" s="45">
        <f t="shared" si="10"/>
        <v>0</v>
      </c>
      <c r="R78" s="45">
        <v>0</v>
      </c>
      <c r="S78" s="45">
        <v>0</v>
      </c>
      <c r="T78" s="53">
        <v>0</v>
      </c>
      <c r="U78" s="54">
        <v>0</v>
      </c>
      <c r="V78" s="53">
        <v>0</v>
      </c>
      <c r="W78" s="53">
        <v>0</v>
      </c>
      <c r="X78" s="54">
        <v>0</v>
      </c>
      <c r="Y78" s="54">
        <v>0</v>
      </c>
      <c r="Z78" s="54">
        <v>0</v>
      </c>
      <c r="AA78" s="45">
        <f t="shared" si="7"/>
        <v>0</v>
      </c>
      <c r="AB78" s="45">
        <f t="shared" si="8"/>
        <v>0</v>
      </c>
      <c r="AC78" s="45">
        <f t="shared" si="9"/>
        <v>0</v>
      </c>
      <c r="AD78" s="55"/>
    </row>
    <row r="79" spans="1:30" s="45" customFormat="1" x14ac:dyDescent="0.2">
      <c r="A79" s="44" t="s">
        <v>30</v>
      </c>
      <c r="B79" s="45" t="s">
        <v>31</v>
      </c>
      <c r="C79" s="48">
        <v>41605</v>
      </c>
      <c r="D79" s="47">
        <v>0.33333333333333331</v>
      </c>
      <c r="E79" s="48">
        <v>41605</v>
      </c>
      <c r="F79" s="47">
        <v>0.66666666666666663</v>
      </c>
      <c r="G79" s="49">
        <v>8</v>
      </c>
      <c r="H79" s="50">
        <v>4500</v>
      </c>
      <c r="I79" s="51">
        <v>1.6</v>
      </c>
      <c r="J79" s="51">
        <v>1.5</v>
      </c>
      <c r="K79" s="52">
        <v>716</v>
      </c>
      <c r="L79" s="52">
        <v>756</v>
      </c>
      <c r="M79" s="51">
        <f t="shared" si="6"/>
        <v>15.858333333333333</v>
      </c>
      <c r="N79" s="52">
        <v>50</v>
      </c>
      <c r="O79" s="51">
        <v>5.7</v>
      </c>
      <c r="P79" s="51">
        <v>2.85</v>
      </c>
      <c r="Q79" s="45">
        <f t="shared" si="10"/>
        <v>0</v>
      </c>
      <c r="R79" s="45">
        <v>0</v>
      </c>
      <c r="S79" s="45">
        <v>0</v>
      </c>
      <c r="T79" s="53">
        <v>0</v>
      </c>
      <c r="U79" s="54">
        <v>0</v>
      </c>
      <c r="V79" s="53">
        <v>0</v>
      </c>
      <c r="W79" s="53">
        <v>0</v>
      </c>
      <c r="X79" s="54">
        <v>0</v>
      </c>
      <c r="Y79" s="54">
        <v>0</v>
      </c>
      <c r="Z79" s="54">
        <v>0</v>
      </c>
      <c r="AA79" s="45">
        <f t="shared" si="7"/>
        <v>0</v>
      </c>
      <c r="AB79" s="45">
        <f t="shared" si="8"/>
        <v>0</v>
      </c>
      <c r="AC79" s="45">
        <f t="shared" si="9"/>
        <v>0</v>
      </c>
      <c r="AD79" s="56" t="s">
        <v>38</v>
      </c>
    </row>
    <row r="80" spans="1:30" s="45" customFormat="1" x14ac:dyDescent="0.2">
      <c r="A80" s="44" t="s">
        <v>30</v>
      </c>
      <c r="B80" s="45" t="s">
        <v>31</v>
      </c>
      <c r="C80" s="48">
        <v>41607</v>
      </c>
      <c r="D80" s="47">
        <v>0.3125</v>
      </c>
      <c r="E80" s="48">
        <v>41607</v>
      </c>
      <c r="F80" s="47">
        <v>0.64583333333333337</v>
      </c>
      <c r="G80" s="49">
        <v>8</v>
      </c>
      <c r="H80" s="50">
        <v>4540</v>
      </c>
      <c r="I80" s="51">
        <v>1.8</v>
      </c>
      <c r="J80" s="51">
        <v>1.3</v>
      </c>
      <c r="K80" s="52">
        <v>844</v>
      </c>
      <c r="L80" s="52">
        <v>671</v>
      </c>
      <c r="M80" s="51">
        <f t="shared" si="6"/>
        <v>16.417378917378919</v>
      </c>
      <c r="N80" s="52">
        <v>52</v>
      </c>
      <c r="O80" s="51">
        <v>6.1</v>
      </c>
      <c r="P80" s="51">
        <v>3.06</v>
      </c>
      <c r="Q80" s="45">
        <f t="shared" si="10"/>
        <v>0</v>
      </c>
      <c r="R80" s="45">
        <v>0</v>
      </c>
      <c r="S80" s="45">
        <v>0</v>
      </c>
      <c r="T80" s="53">
        <v>0</v>
      </c>
      <c r="U80" s="54">
        <v>0</v>
      </c>
      <c r="V80" s="53">
        <v>0</v>
      </c>
      <c r="W80" s="53">
        <v>0</v>
      </c>
      <c r="X80" s="54">
        <v>0</v>
      </c>
      <c r="Y80" s="54">
        <v>0</v>
      </c>
      <c r="Z80" s="54">
        <v>0</v>
      </c>
      <c r="AA80" s="45">
        <f t="shared" si="7"/>
        <v>0</v>
      </c>
      <c r="AB80" s="45">
        <f t="shared" si="8"/>
        <v>0</v>
      </c>
      <c r="AC80" s="45">
        <f t="shared" si="9"/>
        <v>0</v>
      </c>
      <c r="AD80" s="55"/>
    </row>
    <row r="81" spans="1:30" s="45" customFormat="1" x14ac:dyDescent="0.2">
      <c r="A81" s="44" t="s">
        <v>30</v>
      </c>
      <c r="B81" s="45" t="s">
        <v>31</v>
      </c>
      <c r="C81" s="48">
        <v>41607</v>
      </c>
      <c r="D81" s="47">
        <v>0.66666666666666663</v>
      </c>
      <c r="E81" s="48">
        <v>41608</v>
      </c>
      <c r="F81" s="47">
        <v>0.30208333333333331</v>
      </c>
      <c r="G81" s="49">
        <v>15.25</v>
      </c>
      <c r="H81" s="50">
        <v>4570</v>
      </c>
      <c r="I81" s="51">
        <v>1.8</v>
      </c>
      <c r="J81" s="51">
        <v>1.1000000000000001</v>
      </c>
      <c r="K81" s="52">
        <v>1593</v>
      </c>
      <c r="L81" s="52">
        <v>1248</v>
      </c>
      <c r="M81" s="51">
        <f t="shared" si="6"/>
        <v>33.659090909090907</v>
      </c>
      <c r="N81" s="52">
        <v>52</v>
      </c>
      <c r="O81" s="51">
        <v>5.75</v>
      </c>
      <c r="P81" s="51">
        <v>2.4500000000000002</v>
      </c>
      <c r="Q81" s="45">
        <f t="shared" si="10"/>
        <v>0</v>
      </c>
      <c r="R81" s="45">
        <v>0</v>
      </c>
      <c r="S81" s="45">
        <v>0</v>
      </c>
      <c r="T81" s="53">
        <v>0</v>
      </c>
      <c r="U81" s="54">
        <v>0</v>
      </c>
      <c r="V81" s="53">
        <v>0</v>
      </c>
      <c r="W81" s="53">
        <v>0</v>
      </c>
      <c r="X81" s="54">
        <v>0</v>
      </c>
      <c r="Y81" s="54">
        <v>0</v>
      </c>
      <c r="Z81" s="54">
        <v>0</v>
      </c>
      <c r="AA81" s="45">
        <f t="shared" si="7"/>
        <v>0</v>
      </c>
      <c r="AB81" s="45">
        <f t="shared" si="8"/>
        <v>0</v>
      </c>
      <c r="AC81" s="45">
        <f t="shared" si="9"/>
        <v>0</v>
      </c>
      <c r="AD81" s="55"/>
    </row>
    <row r="82" spans="1:30" s="45" customFormat="1" x14ac:dyDescent="0.2">
      <c r="A82" s="44" t="s">
        <v>30</v>
      </c>
      <c r="B82" s="45" t="s">
        <v>31</v>
      </c>
      <c r="C82" s="48">
        <v>41608</v>
      </c>
      <c r="D82" s="47">
        <v>0.32291666666666669</v>
      </c>
      <c r="E82" s="48">
        <v>41608</v>
      </c>
      <c r="F82" s="47">
        <v>0.66666666666666663</v>
      </c>
      <c r="G82" s="49">
        <v>8.25</v>
      </c>
      <c r="H82" s="50">
        <v>4580</v>
      </c>
      <c r="I82" s="51">
        <v>1.7</v>
      </c>
      <c r="J82" s="51">
        <v>1.4</v>
      </c>
      <c r="K82" s="52">
        <v>869</v>
      </c>
      <c r="L82" s="52">
        <v>688</v>
      </c>
      <c r="M82" s="51">
        <f t="shared" si="6"/>
        <v>16.710084033613445</v>
      </c>
      <c r="N82" s="52">
        <v>52</v>
      </c>
      <c r="O82" s="51">
        <v>3.4</v>
      </c>
      <c r="P82" s="51">
        <v>3.3</v>
      </c>
      <c r="Q82" s="45">
        <f t="shared" si="10"/>
        <v>0</v>
      </c>
      <c r="R82" s="45">
        <v>0</v>
      </c>
      <c r="S82" s="45">
        <v>0</v>
      </c>
      <c r="T82" s="53">
        <v>0</v>
      </c>
      <c r="U82" s="54">
        <v>0</v>
      </c>
      <c r="V82" s="53">
        <v>0</v>
      </c>
      <c r="W82" s="53">
        <v>0</v>
      </c>
      <c r="X82" s="54">
        <v>0</v>
      </c>
      <c r="Y82" s="54">
        <v>0</v>
      </c>
      <c r="Z82" s="54">
        <v>0</v>
      </c>
      <c r="AA82" s="45">
        <f t="shared" si="7"/>
        <v>0</v>
      </c>
      <c r="AB82" s="45">
        <f t="shared" si="8"/>
        <v>0</v>
      </c>
      <c r="AC82" s="45">
        <f t="shared" si="9"/>
        <v>0</v>
      </c>
      <c r="AD82" s="55"/>
    </row>
    <row r="83" spans="1:30" s="45" customFormat="1" x14ac:dyDescent="0.2">
      <c r="A83" s="44" t="s">
        <v>30</v>
      </c>
      <c r="B83" s="45" t="s">
        <v>31</v>
      </c>
      <c r="C83" s="48">
        <v>41608</v>
      </c>
      <c r="D83" s="47">
        <v>0.67708333333333337</v>
      </c>
      <c r="E83" s="48">
        <v>41609</v>
      </c>
      <c r="F83" s="47">
        <v>0.30208333333333331</v>
      </c>
      <c r="G83" s="49">
        <v>15</v>
      </c>
      <c r="H83" s="50">
        <v>4580</v>
      </c>
      <c r="I83" s="51">
        <v>1.5</v>
      </c>
      <c r="J83" s="51">
        <v>1.5</v>
      </c>
      <c r="K83" s="52">
        <v>1571</v>
      </c>
      <c r="L83" s="52">
        <v>1198</v>
      </c>
      <c r="M83" s="51">
        <f t="shared" si="6"/>
        <v>30.766666666666666</v>
      </c>
      <c r="N83" s="52">
        <v>52</v>
      </c>
      <c r="O83" s="51">
        <v>4.5</v>
      </c>
      <c r="P83" s="51">
        <v>5.0999999999999996</v>
      </c>
      <c r="Q83" s="45">
        <f t="shared" si="10"/>
        <v>0</v>
      </c>
      <c r="R83" s="45">
        <v>0</v>
      </c>
      <c r="S83" s="45">
        <v>0</v>
      </c>
      <c r="T83" s="53">
        <v>0</v>
      </c>
      <c r="U83" s="54">
        <v>0</v>
      </c>
      <c r="V83" s="53">
        <v>0</v>
      </c>
      <c r="W83" s="53">
        <v>0</v>
      </c>
      <c r="X83" s="54">
        <v>0</v>
      </c>
      <c r="Y83" s="54">
        <v>0</v>
      </c>
      <c r="Z83" s="54">
        <v>0</v>
      </c>
      <c r="AA83" s="45">
        <f t="shared" si="7"/>
        <v>0</v>
      </c>
      <c r="AB83" s="45">
        <f t="shared" si="8"/>
        <v>0</v>
      </c>
      <c r="AC83" s="45">
        <f t="shared" si="9"/>
        <v>0</v>
      </c>
      <c r="AD83" s="55"/>
    </row>
    <row r="84" spans="1:30" s="45" customFormat="1" x14ac:dyDescent="0.2">
      <c r="A84" s="44" t="s">
        <v>30</v>
      </c>
      <c r="B84" s="45" t="s">
        <v>31</v>
      </c>
      <c r="C84" s="48">
        <v>41609</v>
      </c>
      <c r="D84" s="47">
        <v>0.32291666666666669</v>
      </c>
      <c r="E84" s="48">
        <v>41609</v>
      </c>
      <c r="F84" s="47">
        <v>0.66666666666666663</v>
      </c>
      <c r="G84" s="49">
        <v>8.25</v>
      </c>
      <c r="H84" s="50">
        <v>4560</v>
      </c>
      <c r="I84" s="51">
        <v>1.8</v>
      </c>
      <c r="J84" s="51">
        <v>1.4</v>
      </c>
      <c r="K84" s="52">
        <v>900</v>
      </c>
      <c r="L84" s="52">
        <v>687</v>
      </c>
      <c r="M84" s="51">
        <f t="shared" si="6"/>
        <v>16.511904761904763</v>
      </c>
      <c r="N84" s="52">
        <v>53</v>
      </c>
      <c r="O84" s="51">
        <v>5.2</v>
      </c>
      <c r="P84" s="51">
        <v>3.3</v>
      </c>
      <c r="Q84" s="45">
        <f t="shared" si="10"/>
        <v>0</v>
      </c>
      <c r="R84" s="45">
        <v>0</v>
      </c>
      <c r="S84" s="45">
        <v>0</v>
      </c>
      <c r="T84" s="53">
        <v>0</v>
      </c>
      <c r="U84" s="54">
        <v>0</v>
      </c>
      <c r="V84" s="53">
        <v>0</v>
      </c>
      <c r="W84" s="53">
        <v>0</v>
      </c>
      <c r="X84" s="54">
        <v>0</v>
      </c>
      <c r="Y84" s="54">
        <v>0</v>
      </c>
      <c r="Z84" s="54">
        <v>0</v>
      </c>
      <c r="AA84" s="45">
        <f t="shared" si="7"/>
        <v>0</v>
      </c>
      <c r="AB84" s="45">
        <f t="shared" si="8"/>
        <v>0</v>
      </c>
      <c r="AC84" s="45">
        <f t="shared" si="9"/>
        <v>0</v>
      </c>
      <c r="AD84" s="55"/>
    </row>
    <row r="85" spans="1:30" s="45" customFormat="1" x14ac:dyDescent="0.2">
      <c r="A85" s="44" t="s">
        <v>30</v>
      </c>
      <c r="B85" s="45" t="s">
        <v>31</v>
      </c>
      <c r="C85" s="48">
        <v>41609</v>
      </c>
      <c r="D85" s="47">
        <v>0.6875</v>
      </c>
      <c r="E85" s="48">
        <v>41610</v>
      </c>
      <c r="F85" s="47">
        <v>0.30208333333333331</v>
      </c>
      <c r="G85" s="49">
        <v>14.75</v>
      </c>
      <c r="H85" s="50">
        <v>4570</v>
      </c>
      <c r="I85" s="51">
        <v>1.7</v>
      </c>
      <c r="J85" s="51">
        <v>1.4</v>
      </c>
      <c r="K85" s="52">
        <v>1535</v>
      </c>
      <c r="L85" s="52">
        <v>1162</v>
      </c>
      <c r="M85" s="51">
        <f t="shared" si="6"/>
        <v>28.882352941176471</v>
      </c>
      <c r="N85" s="52">
        <v>53</v>
      </c>
      <c r="O85" s="51">
        <v>4.5</v>
      </c>
      <c r="P85" s="51">
        <v>3.83</v>
      </c>
      <c r="Q85" s="45">
        <f t="shared" si="10"/>
        <v>0</v>
      </c>
      <c r="R85" s="45">
        <v>0</v>
      </c>
      <c r="S85" s="45">
        <v>0</v>
      </c>
      <c r="T85" s="53">
        <v>0</v>
      </c>
      <c r="U85" s="54">
        <v>0</v>
      </c>
      <c r="V85" s="53">
        <v>0</v>
      </c>
      <c r="W85" s="53">
        <v>0</v>
      </c>
      <c r="X85" s="54">
        <v>0</v>
      </c>
      <c r="Y85" s="54">
        <v>0</v>
      </c>
      <c r="Z85" s="54">
        <v>0</v>
      </c>
      <c r="AA85" s="45">
        <f t="shared" si="7"/>
        <v>0</v>
      </c>
      <c r="AB85" s="45">
        <f t="shared" si="8"/>
        <v>0</v>
      </c>
      <c r="AC85" s="45">
        <f t="shared" si="9"/>
        <v>0</v>
      </c>
      <c r="AD85" s="55"/>
    </row>
    <row r="86" spans="1:30" s="45" customFormat="1" x14ac:dyDescent="0.2">
      <c r="A86" s="44" t="s">
        <v>30</v>
      </c>
      <c r="B86" s="45" t="s">
        <v>31</v>
      </c>
      <c r="C86" s="48">
        <v>41610</v>
      </c>
      <c r="D86" s="47">
        <v>0.32291666666666669</v>
      </c>
      <c r="E86" s="48">
        <v>41610</v>
      </c>
      <c r="F86" s="47">
        <v>0.64583333333333337</v>
      </c>
      <c r="G86" s="49">
        <v>7.75</v>
      </c>
      <c r="H86" s="50">
        <v>4550</v>
      </c>
      <c r="I86" s="51">
        <v>1.7</v>
      </c>
      <c r="J86" s="51">
        <v>1.2</v>
      </c>
      <c r="K86" s="52">
        <v>880</v>
      </c>
      <c r="L86" s="52">
        <v>677</v>
      </c>
      <c r="M86" s="51">
        <f t="shared" si="6"/>
        <v>18.030228758169937</v>
      </c>
      <c r="N86" s="52">
        <v>52</v>
      </c>
      <c r="O86" s="51">
        <v>3.4</v>
      </c>
      <c r="P86" s="51">
        <v>3.2</v>
      </c>
      <c r="Q86" s="45">
        <f t="shared" si="10"/>
        <v>0</v>
      </c>
      <c r="R86" s="45">
        <v>0</v>
      </c>
      <c r="S86" s="45">
        <v>0</v>
      </c>
      <c r="T86" s="53">
        <v>0</v>
      </c>
      <c r="U86" s="54">
        <v>0</v>
      </c>
      <c r="V86" s="53">
        <v>0</v>
      </c>
      <c r="W86" s="53">
        <v>0</v>
      </c>
      <c r="X86" s="54">
        <v>0</v>
      </c>
      <c r="Y86" s="54">
        <v>0</v>
      </c>
      <c r="Z86" s="54">
        <v>0</v>
      </c>
      <c r="AA86" s="45">
        <f t="shared" si="7"/>
        <v>0</v>
      </c>
      <c r="AB86" s="45">
        <f t="shared" si="8"/>
        <v>0</v>
      </c>
      <c r="AC86" s="45">
        <f t="shared" si="9"/>
        <v>0</v>
      </c>
      <c r="AD86" s="55"/>
    </row>
    <row r="87" spans="1:30" s="45" customFormat="1" x14ac:dyDescent="0.2">
      <c r="A87" s="44" t="s">
        <v>30</v>
      </c>
      <c r="B87" s="45" t="s">
        <v>31</v>
      </c>
      <c r="C87" s="48">
        <v>41610</v>
      </c>
      <c r="D87" s="47">
        <v>0.66666666666666663</v>
      </c>
      <c r="E87" s="48">
        <v>41611</v>
      </c>
      <c r="F87" s="47">
        <v>0.3125</v>
      </c>
      <c r="G87" s="49">
        <v>15.5</v>
      </c>
      <c r="H87" s="50">
        <v>4460</v>
      </c>
      <c r="I87" s="51">
        <v>1.6</v>
      </c>
      <c r="J87" s="51">
        <v>1.1000000000000001</v>
      </c>
      <c r="K87" s="52">
        <v>1544</v>
      </c>
      <c r="L87" s="52">
        <v>1188</v>
      </c>
      <c r="M87" s="51">
        <f t="shared" si="6"/>
        <v>34.083333333333336</v>
      </c>
      <c r="N87" s="52">
        <v>53</v>
      </c>
      <c r="O87" s="51">
        <v>4.8</v>
      </c>
      <c r="P87" s="51">
        <v>4.6900000000000004</v>
      </c>
      <c r="Q87" s="45">
        <f t="shared" si="10"/>
        <v>0</v>
      </c>
      <c r="R87" s="45">
        <v>0</v>
      </c>
      <c r="S87" s="45">
        <v>0</v>
      </c>
      <c r="T87" s="53">
        <v>0</v>
      </c>
      <c r="U87" s="54">
        <v>0</v>
      </c>
      <c r="V87" s="53">
        <v>0</v>
      </c>
      <c r="W87" s="53">
        <v>0</v>
      </c>
      <c r="X87" s="54">
        <v>0</v>
      </c>
      <c r="Y87" s="54">
        <v>0</v>
      </c>
      <c r="Z87" s="54">
        <v>0</v>
      </c>
      <c r="AA87" s="45">
        <f t="shared" si="7"/>
        <v>0</v>
      </c>
      <c r="AB87" s="45">
        <f t="shared" si="8"/>
        <v>0</v>
      </c>
      <c r="AC87" s="45">
        <f t="shared" si="9"/>
        <v>0</v>
      </c>
      <c r="AD87" s="55"/>
    </row>
    <row r="88" spans="1:30" s="45" customFormat="1" x14ac:dyDescent="0.2">
      <c r="A88" s="44" t="s">
        <v>30</v>
      </c>
      <c r="B88" s="45" t="s">
        <v>31</v>
      </c>
      <c r="C88" s="48">
        <v>41611</v>
      </c>
      <c r="D88" s="47">
        <v>0.34375</v>
      </c>
      <c r="E88" s="48">
        <v>41611</v>
      </c>
      <c r="F88" s="47">
        <v>0.63541666666666663</v>
      </c>
      <c r="G88" s="49">
        <v>7</v>
      </c>
      <c r="H88" s="50">
        <v>4460</v>
      </c>
      <c r="I88" s="51">
        <v>1.8</v>
      </c>
      <c r="J88" s="51">
        <v>1.5</v>
      </c>
      <c r="K88" s="52">
        <v>694</v>
      </c>
      <c r="L88" s="52">
        <v>748</v>
      </c>
      <c r="M88" s="51">
        <f t="shared" si="6"/>
        <v>14.737037037037036</v>
      </c>
      <c r="N88" s="52">
        <v>52</v>
      </c>
      <c r="O88" s="51">
        <v>5.9</v>
      </c>
      <c r="P88" s="51">
        <v>1.92</v>
      </c>
      <c r="Q88" s="45">
        <f t="shared" si="10"/>
        <v>0</v>
      </c>
      <c r="R88" s="45">
        <v>0</v>
      </c>
      <c r="S88" s="45">
        <v>0</v>
      </c>
      <c r="T88" s="53">
        <v>0</v>
      </c>
      <c r="U88" s="54">
        <v>0</v>
      </c>
      <c r="V88" s="53">
        <v>0</v>
      </c>
      <c r="W88" s="53">
        <v>0</v>
      </c>
      <c r="X88" s="54">
        <v>0</v>
      </c>
      <c r="Y88" s="54">
        <v>0</v>
      </c>
      <c r="Z88" s="54">
        <v>0</v>
      </c>
      <c r="AA88" s="45">
        <f t="shared" si="7"/>
        <v>0</v>
      </c>
      <c r="AB88" s="45">
        <f t="shared" si="8"/>
        <v>0</v>
      </c>
      <c r="AC88" s="45">
        <f t="shared" si="9"/>
        <v>0</v>
      </c>
      <c r="AD88" s="55"/>
    </row>
    <row r="89" spans="1:30" s="45" customFormat="1" x14ac:dyDescent="0.2">
      <c r="A89" s="44" t="s">
        <v>30</v>
      </c>
      <c r="B89" s="45" t="s">
        <v>31</v>
      </c>
      <c r="C89" s="48">
        <v>41611</v>
      </c>
      <c r="D89" s="47">
        <v>0.66666666666666663</v>
      </c>
      <c r="E89" s="48">
        <v>41612</v>
      </c>
      <c r="F89" s="47">
        <v>0.34375</v>
      </c>
      <c r="G89" s="49">
        <v>16.25</v>
      </c>
      <c r="H89" s="50">
        <v>4400</v>
      </c>
      <c r="I89" s="51">
        <v>1.7</v>
      </c>
      <c r="J89" s="51">
        <v>1.5</v>
      </c>
      <c r="K89" s="52">
        <v>1721</v>
      </c>
      <c r="L89" s="52">
        <v>1463</v>
      </c>
      <c r="M89" s="51">
        <f t="shared" si="6"/>
        <v>33.128104575163398</v>
      </c>
      <c r="N89" s="52">
        <v>49</v>
      </c>
      <c r="O89" s="51">
        <v>5.5</v>
      </c>
      <c r="P89" s="51">
        <v>3.32</v>
      </c>
      <c r="Q89" s="45">
        <f t="shared" si="10"/>
        <v>0</v>
      </c>
      <c r="R89" s="45">
        <v>0</v>
      </c>
      <c r="S89" s="45">
        <v>0</v>
      </c>
      <c r="T89" s="53">
        <v>0</v>
      </c>
      <c r="U89" s="54">
        <v>0</v>
      </c>
      <c r="V89" s="53">
        <v>0</v>
      </c>
      <c r="W89" s="53">
        <v>0</v>
      </c>
      <c r="X89" s="54">
        <v>0</v>
      </c>
      <c r="Y89" s="54">
        <v>0</v>
      </c>
      <c r="Z89" s="54">
        <v>0</v>
      </c>
      <c r="AA89" s="45">
        <f t="shared" si="7"/>
        <v>0</v>
      </c>
      <c r="AB89" s="45">
        <f t="shared" si="8"/>
        <v>0</v>
      </c>
      <c r="AC89" s="45">
        <f t="shared" si="9"/>
        <v>0</v>
      </c>
      <c r="AD89" s="55"/>
    </row>
    <row r="90" spans="1:30" s="45" customFormat="1" x14ac:dyDescent="0.2">
      <c r="A90" s="44" t="s">
        <v>30</v>
      </c>
      <c r="B90" s="45" t="s">
        <v>31</v>
      </c>
      <c r="C90" s="48">
        <v>41612</v>
      </c>
      <c r="D90" s="47">
        <v>0.375</v>
      </c>
      <c r="E90" s="48">
        <v>41612</v>
      </c>
      <c r="F90" s="47">
        <v>0.66666666666666663</v>
      </c>
      <c r="G90" s="49">
        <v>7</v>
      </c>
      <c r="H90" s="50">
        <v>4420</v>
      </c>
      <c r="I90" s="51">
        <v>1.7</v>
      </c>
      <c r="J90" s="51">
        <v>1.3</v>
      </c>
      <c r="K90" s="52">
        <v>716</v>
      </c>
      <c r="L90" s="52">
        <v>604</v>
      </c>
      <c r="M90" s="51">
        <f t="shared" si="6"/>
        <v>14.763197586726998</v>
      </c>
      <c r="N90" s="52">
        <v>50</v>
      </c>
      <c r="O90" s="51">
        <v>4.7</v>
      </c>
      <c r="P90" s="51">
        <v>3.46</v>
      </c>
      <c r="Q90" s="45">
        <f t="shared" si="10"/>
        <v>0</v>
      </c>
      <c r="R90" s="45">
        <v>0</v>
      </c>
      <c r="S90" s="45">
        <v>0</v>
      </c>
      <c r="T90" s="53">
        <v>0</v>
      </c>
      <c r="U90" s="54">
        <v>0</v>
      </c>
      <c r="V90" s="53">
        <v>0</v>
      </c>
      <c r="W90" s="53">
        <v>0</v>
      </c>
      <c r="X90" s="54">
        <v>0</v>
      </c>
      <c r="Y90" s="54">
        <v>0</v>
      </c>
      <c r="Z90" s="54">
        <v>0</v>
      </c>
      <c r="AA90" s="45">
        <f t="shared" si="7"/>
        <v>0</v>
      </c>
      <c r="AB90" s="45">
        <f t="shared" si="8"/>
        <v>0</v>
      </c>
      <c r="AC90" s="45">
        <f t="shared" si="9"/>
        <v>0</v>
      </c>
      <c r="AD90" s="55"/>
    </row>
    <row r="91" spans="1:30" s="45" customFormat="1" x14ac:dyDescent="0.2">
      <c r="A91" s="44" t="s">
        <v>30</v>
      </c>
      <c r="B91" s="45" t="s">
        <v>31</v>
      </c>
      <c r="C91" s="48">
        <v>41612</v>
      </c>
      <c r="D91" s="47">
        <v>0.70833333333333337</v>
      </c>
      <c r="E91" s="48">
        <v>41613</v>
      </c>
      <c r="F91" s="47">
        <v>0.33333333333333331</v>
      </c>
      <c r="G91" s="49">
        <v>15</v>
      </c>
      <c r="H91" s="50">
        <v>4450</v>
      </c>
      <c r="I91" s="51">
        <v>1.65</v>
      </c>
      <c r="J91" s="51">
        <v>1.45</v>
      </c>
      <c r="K91" s="52">
        <v>1444</v>
      </c>
      <c r="L91" s="52">
        <v>1089</v>
      </c>
      <c r="M91" s="51">
        <f t="shared" si="6"/>
        <v>27.103099965168933</v>
      </c>
      <c r="N91" s="52">
        <v>49</v>
      </c>
      <c r="O91" s="51">
        <v>5.4</v>
      </c>
      <c r="P91" s="51">
        <v>3.8</v>
      </c>
      <c r="Q91" s="45">
        <f t="shared" si="10"/>
        <v>0</v>
      </c>
      <c r="R91" s="45">
        <v>0</v>
      </c>
      <c r="S91" s="45">
        <v>0</v>
      </c>
      <c r="T91" s="53">
        <v>0</v>
      </c>
      <c r="U91" s="54">
        <v>0</v>
      </c>
      <c r="V91" s="53">
        <v>0</v>
      </c>
      <c r="W91" s="53">
        <v>0</v>
      </c>
      <c r="X91" s="54">
        <v>0</v>
      </c>
      <c r="Y91" s="54">
        <v>0</v>
      </c>
      <c r="Z91" s="54">
        <v>0</v>
      </c>
      <c r="AA91" s="45">
        <f t="shared" si="7"/>
        <v>0</v>
      </c>
      <c r="AB91" s="45">
        <f t="shared" si="8"/>
        <v>0</v>
      </c>
      <c r="AC91" s="45">
        <f t="shared" si="9"/>
        <v>0</v>
      </c>
      <c r="AD91" s="55"/>
    </row>
    <row r="92" spans="1:30" s="45" customFormat="1" x14ac:dyDescent="0.2">
      <c r="A92" s="44" t="s">
        <v>30</v>
      </c>
      <c r="B92" s="45" t="s">
        <v>31</v>
      </c>
      <c r="C92" s="48">
        <v>41613</v>
      </c>
      <c r="D92" s="47">
        <v>0.34375</v>
      </c>
      <c r="E92" s="48">
        <v>41613</v>
      </c>
      <c r="F92" s="47">
        <v>0.61458333333333337</v>
      </c>
      <c r="G92" s="49">
        <v>6.5</v>
      </c>
      <c r="H92" s="50">
        <v>4440</v>
      </c>
      <c r="I92" s="51">
        <v>1.7</v>
      </c>
      <c r="J92" s="51">
        <v>1.3</v>
      </c>
      <c r="K92" s="52">
        <v>634</v>
      </c>
      <c r="L92" s="52">
        <v>544</v>
      </c>
      <c r="M92" s="51">
        <f t="shared" si="6"/>
        <v>13.190045248868778</v>
      </c>
      <c r="N92" s="52">
        <v>48</v>
      </c>
      <c r="O92" s="51">
        <v>5</v>
      </c>
      <c r="P92" s="51">
        <v>3.83</v>
      </c>
      <c r="Q92" s="45">
        <f t="shared" si="10"/>
        <v>0</v>
      </c>
      <c r="R92" s="45">
        <v>0</v>
      </c>
      <c r="S92" s="45">
        <v>0</v>
      </c>
      <c r="T92" s="53">
        <v>0</v>
      </c>
      <c r="U92" s="54">
        <v>0</v>
      </c>
      <c r="V92" s="53">
        <v>0</v>
      </c>
      <c r="W92" s="53">
        <v>0</v>
      </c>
      <c r="X92" s="54">
        <v>0</v>
      </c>
      <c r="Y92" s="54">
        <v>0</v>
      </c>
      <c r="Z92" s="54">
        <v>0</v>
      </c>
      <c r="AA92" s="45">
        <f t="shared" si="7"/>
        <v>0</v>
      </c>
      <c r="AB92" s="45">
        <f t="shared" si="8"/>
        <v>0</v>
      </c>
      <c r="AC92" s="45">
        <f t="shared" si="9"/>
        <v>0</v>
      </c>
      <c r="AD92" s="55"/>
    </row>
    <row r="93" spans="1:30" s="45" customFormat="1" x14ac:dyDescent="0.2">
      <c r="A93" s="44" t="s">
        <v>30</v>
      </c>
      <c r="B93" s="45" t="s">
        <v>31</v>
      </c>
      <c r="C93" s="48">
        <v>41613</v>
      </c>
      <c r="D93" s="47">
        <v>0.65625</v>
      </c>
      <c r="E93" s="48">
        <v>41614</v>
      </c>
      <c r="F93" s="47">
        <v>0.3125</v>
      </c>
      <c r="G93" s="49">
        <v>17.75</v>
      </c>
      <c r="H93" s="50">
        <v>4390</v>
      </c>
      <c r="I93" s="51">
        <v>1.7</v>
      </c>
      <c r="J93" s="51">
        <v>1.4</v>
      </c>
      <c r="K93" s="52">
        <v>1238</v>
      </c>
      <c r="L93" s="52">
        <v>989</v>
      </c>
      <c r="M93" s="51">
        <f t="shared" si="6"/>
        <v>23.911064425770306</v>
      </c>
      <c r="N93" s="52">
        <v>47</v>
      </c>
      <c r="O93" s="51">
        <v>5.5</v>
      </c>
      <c r="P93" s="51">
        <v>3.21</v>
      </c>
      <c r="Q93" s="45">
        <f t="shared" si="10"/>
        <v>0</v>
      </c>
      <c r="R93" s="45">
        <v>0</v>
      </c>
      <c r="S93" s="45">
        <v>0</v>
      </c>
      <c r="T93" s="53">
        <v>0</v>
      </c>
      <c r="U93" s="54">
        <v>0</v>
      </c>
      <c r="V93" s="53">
        <v>0</v>
      </c>
      <c r="W93" s="53">
        <v>0</v>
      </c>
      <c r="X93" s="54">
        <v>0</v>
      </c>
      <c r="Y93" s="54">
        <v>0</v>
      </c>
      <c r="Z93" s="54">
        <v>0</v>
      </c>
      <c r="AA93" s="45">
        <f t="shared" si="7"/>
        <v>0</v>
      </c>
      <c r="AB93" s="45">
        <f t="shared" si="8"/>
        <v>0</v>
      </c>
      <c r="AC93" s="45">
        <f t="shared" si="9"/>
        <v>0</v>
      </c>
      <c r="AD93" s="55"/>
    </row>
    <row r="94" spans="1:30" s="45" customFormat="1" x14ac:dyDescent="0.2">
      <c r="A94" s="44" t="s">
        <v>30</v>
      </c>
      <c r="B94" s="45" t="s">
        <v>31</v>
      </c>
      <c r="C94" s="48">
        <v>41614</v>
      </c>
      <c r="D94" s="47">
        <v>0.33333333333333331</v>
      </c>
      <c r="E94" s="48">
        <v>41614</v>
      </c>
      <c r="F94" s="47">
        <v>0.66666666666666663</v>
      </c>
      <c r="G94" s="49">
        <v>8</v>
      </c>
      <c r="H94" s="50">
        <v>4430</v>
      </c>
      <c r="I94" s="51">
        <v>1.55</v>
      </c>
      <c r="J94" s="51">
        <v>1.2</v>
      </c>
      <c r="K94" s="52">
        <v>681</v>
      </c>
      <c r="L94" s="52">
        <v>565</v>
      </c>
      <c r="M94" s="51">
        <f t="shared" si="6"/>
        <v>15.169802867383513</v>
      </c>
      <c r="N94" s="52">
        <v>46</v>
      </c>
      <c r="O94" s="51">
        <v>5.3</v>
      </c>
      <c r="P94" s="51">
        <v>4.9400000000000004</v>
      </c>
      <c r="Q94" s="45">
        <f t="shared" si="10"/>
        <v>0</v>
      </c>
      <c r="R94" s="45">
        <v>0</v>
      </c>
      <c r="S94" s="45">
        <v>0</v>
      </c>
      <c r="T94" s="53">
        <v>0</v>
      </c>
      <c r="U94" s="54">
        <v>0</v>
      </c>
      <c r="V94" s="53">
        <v>0</v>
      </c>
      <c r="W94" s="53">
        <v>0</v>
      </c>
      <c r="X94" s="54">
        <v>0</v>
      </c>
      <c r="Y94" s="54">
        <v>0</v>
      </c>
      <c r="Z94" s="54">
        <v>0</v>
      </c>
      <c r="AA94" s="45">
        <f t="shared" si="7"/>
        <v>0</v>
      </c>
      <c r="AB94" s="45">
        <f t="shared" si="8"/>
        <v>0</v>
      </c>
      <c r="AC94" s="45">
        <f t="shared" si="9"/>
        <v>0</v>
      </c>
      <c r="AD94" s="55"/>
    </row>
    <row r="95" spans="1:30" s="45" customFormat="1" x14ac:dyDescent="0.2">
      <c r="A95" s="44" t="s">
        <v>30</v>
      </c>
      <c r="B95" s="45" t="s">
        <v>31</v>
      </c>
      <c r="C95" s="48">
        <v>41614</v>
      </c>
      <c r="D95" s="47">
        <v>0.6875</v>
      </c>
      <c r="E95" s="48">
        <v>41615</v>
      </c>
      <c r="F95" s="47">
        <v>0.3125</v>
      </c>
      <c r="G95" s="49">
        <v>15</v>
      </c>
      <c r="H95" s="50">
        <v>4560</v>
      </c>
      <c r="I95" s="51">
        <v>1.6</v>
      </c>
      <c r="J95" s="51">
        <v>1.1000000000000001</v>
      </c>
      <c r="K95" s="52">
        <v>1430</v>
      </c>
      <c r="L95" s="52">
        <v>1211</v>
      </c>
      <c r="M95" s="51">
        <f t="shared" si="6"/>
        <v>33.24431818181818</v>
      </c>
      <c r="N95" s="52">
        <v>45</v>
      </c>
      <c r="O95" s="51">
        <v>3.8</v>
      </c>
      <c r="P95" s="51">
        <v>4.92</v>
      </c>
      <c r="Q95" s="45">
        <f t="shared" si="10"/>
        <v>0</v>
      </c>
      <c r="R95" s="45">
        <v>0</v>
      </c>
      <c r="S95" s="45">
        <v>0</v>
      </c>
      <c r="T95" s="53">
        <v>0</v>
      </c>
      <c r="U95" s="54">
        <v>0</v>
      </c>
      <c r="V95" s="53">
        <v>0</v>
      </c>
      <c r="W95" s="53">
        <v>0</v>
      </c>
      <c r="X95" s="54">
        <v>0</v>
      </c>
      <c r="Y95" s="54">
        <v>0</v>
      </c>
      <c r="Z95" s="54">
        <v>0</v>
      </c>
      <c r="AA95" s="45">
        <f t="shared" si="7"/>
        <v>0</v>
      </c>
      <c r="AB95" s="45">
        <f t="shared" si="8"/>
        <v>0</v>
      </c>
      <c r="AC95" s="45">
        <f t="shared" si="9"/>
        <v>0</v>
      </c>
      <c r="AD95" s="55"/>
    </row>
    <row r="96" spans="1:30" s="45" customFormat="1" x14ac:dyDescent="0.2">
      <c r="A96" s="44" t="s">
        <v>30</v>
      </c>
      <c r="B96" s="45" t="s">
        <v>31</v>
      </c>
      <c r="C96" s="48">
        <v>41615</v>
      </c>
      <c r="D96" s="47">
        <v>0.33333333333333331</v>
      </c>
      <c r="E96" s="48">
        <v>41615</v>
      </c>
      <c r="F96" s="47">
        <v>0.66666666666666663</v>
      </c>
      <c r="G96" s="49">
        <v>8</v>
      </c>
      <c r="H96" s="50">
        <v>4570</v>
      </c>
      <c r="I96" s="51">
        <v>1.6</v>
      </c>
      <c r="J96" s="51">
        <v>1.25</v>
      </c>
      <c r="K96" s="52">
        <v>827</v>
      </c>
      <c r="L96" s="52">
        <v>808</v>
      </c>
      <c r="M96" s="51">
        <f t="shared" si="6"/>
        <v>19.387916666666669</v>
      </c>
      <c r="N96" s="52">
        <v>45</v>
      </c>
      <c r="O96" s="51">
        <v>4.5</v>
      </c>
      <c r="P96" s="51">
        <v>5.46</v>
      </c>
      <c r="Q96" s="45">
        <f t="shared" si="10"/>
        <v>0</v>
      </c>
      <c r="R96" s="45">
        <v>0</v>
      </c>
      <c r="S96" s="45">
        <v>0</v>
      </c>
      <c r="T96" s="53">
        <v>0</v>
      </c>
      <c r="U96" s="54">
        <v>0</v>
      </c>
      <c r="V96" s="53">
        <v>0</v>
      </c>
      <c r="W96" s="53">
        <v>0</v>
      </c>
      <c r="X96" s="54">
        <v>0</v>
      </c>
      <c r="Y96" s="54">
        <v>0</v>
      </c>
      <c r="Z96" s="54">
        <v>0</v>
      </c>
      <c r="AA96" s="45">
        <f t="shared" si="7"/>
        <v>0</v>
      </c>
      <c r="AB96" s="45">
        <f t="shared" si="8"/>
        <v>0</v>
      </c>
      <c r="AC96" s="45">
        <f t="shared" si="9"/>
        <v>0</v>
      </c>
      <c r="AD96" s="55"/>
    </row>
    <row r="97" spans="1:30" s="45" customFormat="1" x14ac:dyDescent="0.2">
      <c r="A97" s="44" t="s">
        <v>30</v>
      </c>
      <c r="B97" s="45" t="s">
        <v>31</v>
      </c>
      <c r="C97" s="48">
        <v>41615</v>
      </c>
      <c r="D97" s="47">
        <v>0.6875</v>
      </c>
      <c r="E97" s="48">
        <v>41616</v>
      </c>
      <c r="F97" s="47">
        <v>0.29166666666666669</v>
      </c>
      <c r="G97" s="49">
        <v>14.5</v>
      </c>
      <c r="H97" s="50">
        <v>4580</v>
      </c>
      <c r="I97" s="51">
        <v>1.7</v>
      </c>
      <c r="J97" s="51">
        <v>1.35</v>
      </c>
      <c r="K97" s="52">
        <v>1201</v>
      </c>
      <c r="L97" s="52">
        <v>580</v>
      </c>
      <c r="M97" s="51">
        <f t="shared" si="6"/>
        <v>18.935003631082061</v>
      </c>
      <c r="N97" s="52">
        <v>44</v>
      </c>
      <c r="O97" s="51">
        <v>4.4000000000000004</v>
      </c>
      <c r="P97" s="51">
        <v>3.84</v>
      </c>
      <c r="Q97" s="45">
        <f t="shared" si="10"/>
        <v>0</v>
      </c>
      <c r="R97" s="45">
        <v>0</v>
      </c>
      <c r="S97" s="45">
        <v>0</v>
      </c>
      <c r="T97" s="53">
        <v>0</v>
      </c>
      <c r="U97" s="54">
        <v>0</v>
      </c>
      <c r="V97" s="53">
        <v>0</v>
      </c>
      <c r="W97" s="53">
        <v>0</v>
      </c>
      <c r="X97" s="54">
        <v>0</v>
      </c>
      <c r="Y97" s="54">
        <v>0</v>
      </c>
      <c r="Z97" s="54">
        <v>0</v>
      </c>
      <c r="AA97" s="45">
        <f t="shared" si="7"/>
        <v>0</v>
      </c>
      <c r="AB97" s="45">
        <f t="shared" si="8"/>
        <v>0</v>
      </c>
      <c r="AC97" s="45">
        <f t="shared" si="9"/>
        <v>0</v>
      </c>
      <c r="AD97" s="55"/>
    </row>
    <row r="98" spans="1:30" s="45" customFormat="1" x14ac:dyDescent="0.2">
      <c r="A98" s="44" t="s">
        <v>30</v>
      </c>
      <c r="B98" s="45" t="s">
        <v>31</v>
      </c>
      <c r="C98" s="48">
        <v>41616</v>
      </c>
      <c r="D98" s="47">
        <v>0.33333333333333331</v>
      </c>
      <c r="E98" s="48">
        <v>41616</v>
      </c>
      <c r="F98" s="47">
        <v>0.41666666666666669</v>
      </c>
      <c r="G98" s="49">
        <v>8</v>
      </c>
      <c r="H98" s="50">
        <v>4660</v>
      </c>
      <c r="I98" s="51">
        <v>1.7</v>
      </c>
      <c r="J98" s="51">
        <v>1.45</v>
      </c>
      <c r="K98" s="52">
        <v>747</v>
      </c>
      <c r="L98" s="52">
        <v>715</v>
      </c>
      <c r="M98" s="51">
        <f t="shared" si="6"/>
        <v>15.541920216362408</v>
      </c>
      <c r="N98" s="52">
        <v>44</v>
      </c>
      <c r="O98" s="51">
        <v>3.9</v>
      </c>
      <c r="P98" s="51">
        <v>3.6</v>
      </c>
      <c r="Q98" s="45">
        <f t="shared" si="10"/>
        <v>0</v>
      </c>
      <c r="R98" s="45">
        <v>0</v>
      </c>
      <c r="S98" s="45">
        <v>0</v>
      </c>
      <c r="T98" s="53">
        <v>0</v>
      </c>
      <c r="U98" s="54">
        <v>0</v>
      </c>
      <c r="V98" s="53">
        <v>0</v>
      </c>
      <c r="W98" s="53">
        <v>0</v>
      </c>
      <c r="X98" s="54">
        <v>0</v>
      </c>
      <c r="Y98" s="54">
        <v>0</v>
      </c>
      <c r="Z98" s="54">
        <v>0</v>
      </c>
      <c r="AA98" s="45">
        <f t="shared" si="7"/>
        <v>0</v>
      </c>
      <c r="AB98" s="45">
        <f t="shared" si="8"/>
        <v>0</v>
      </c>
      <c r="AC98" s="45">
        <f t="shared" si="9"/>
        <v>0</v>
      </c>
      <c r="AD98" s="55"/>
    </row>
    <row r="99" spans="1:30" s="45" customFormat="1" x14ac:dyDescent="0.2">
      <c r="A99" s="44" t="s">
        <v>30</v>
      </c>
      <c r="B99" s="45" t="s">
        <v>31</v>
      </c>
      <c r="C99" s="48">
        <v>41616</v>
      </c>
      <c r="D99" s="47">
        <v>0.6875</v>
      </c>
      <c r="E99" s="48">
        <v>41617</v>
      </c>
      <c r="F99" s="47">
        <v>0.30208333333333331</v>
      </c>
      <c r="G99" s="49">
        <v>14.75</v>
      </c>
      <c r="H99" s="50">
        <v>4720</v>
      </c>
      <c r="I99" s="51">
        <v>1.6</v>
      </c>
      <c r="J99" s="51">
        <v>1.4</v>
      </c>
      <c r="K99" s="52">
        <v>1471</v>
      </c>
      <c r="L99" s="52">
        <v>1484</v>
      </c>
      <c r="M99" s="51">
        <f t="shared" si="6"/>
        <v>32.989583333333336</v>
      </c>
      <c r="N99" s="52">
        <v>42</v>
      </c>
      <c r="O99" s="51">
        <v>4.5999999999999996</v>
      </c>
      <c r="P99" s="51">
        <v>3.65</v>
      </c>
      <c r="Q99" s="45">
        <f t="shared" si="10"/>
        <v>0</v>
      </c>
      <c r="R99" s="45">
        <v>0</v>
      </c>
      <c r="S99" s="45">
        <v>0</v>
      </c>
      <c r="T99" s="53">
        <v>0</v>
      </c>
      <c r="U99" s="54">
        <v>0</v>
      </c>
      <c r="V99" s="53">
        <v>0</v>
      </c>
      <c r="W99" s="53">
        <v>0</v>
      </c>
      <c r="X99" s="54">
        <v>0</v>
      </c>
      <c r="Y99" s="54">
        <v>0</v>
      </c>
      <c r="Z99" s="54">
        <v>0</v>
      </c>
      <c r="AA99" s="45">
        <f t="shared" si="7"/>
        <v>0</v>
      </c>
      <c r="AB99" s="45">
        <f t="shared" si="8"/>
        <v>0</v>
      </c>
      <c r="AC99" s="45">
        <f t="shared" si="9"/>
        <v>0</v>
      </c>
      <c r="AD99" s="55"/>
    </row>
    <row r="100" spans="1:30" s="45" customFormat="1" x14ac:dyDescent="0.2">
      <c r="A100" s="44" t="s">
        <v>30</v>
      </c>
      <c r="B100" s="45" t="s">
        <v>31</v>
      </c>
      <c r="C100" s="48">
        <v>41617</v>
      </c>
      <c r="D100" s="47">
        <v>0.33333333333333331</v>
      </c>
      <c r="E100" s="48">
        <v>41617</v>
      </c>
      <c r="F100" s="47">
        <v>0.6875</v>
      </c>
      <c r="G100" s="49">
        <v>8.5</v>
      </c>
      <c r="H100" s="50">
        <v>4620</v>
      </c>
      <c r="I100" s="51">
        <v>1.6</v>
      </c>
      <c r="J100" s="51">
        <v>1.25</v>
      </c>
      <c r="K100" s="52">
        <v>842</v>
      </c>
      <c r="L100" s="52">
        <v>786</v>
      </c>
      <c r="M100" s="51">
        <f t="shared" si="6"/>
        <v>19.250833333333333</v>
      </c>
      <c r="N100" s="52">
        <v>43</v>
      </c>
      <c r="O100" s="51">
        <v>5.3</v>
      </c>
      <c r="P100" s="51">
        <v>3.2</v>
      </c>
      <c r="Q100" s="45">
        <f t="shared" si="10"/>
        <v>0</v>
      </c>
      <c r="R100" s="45">
        <v>0</v>
      </c>
      <c r="S100" s="45">
        <v>0</v>
      </c>
      <c r="T100" s="53">
        <v>0</v>
      </c>
      <c r="U100" s="54">
        <v>0</v>
      </c>
      <c r="V100" s="53">
        <v>0</v>
      </c>
      <c r="W100" s="53">
        <v>0</v>
      </c>
      <c r="X100" s="54">
        <v>0</v>
      </c>
      <c r="Y100" s="54">
        <v>0</v>
      </c>
      <c r="Z100" s="54">
        <v>0</v>
      </c>
      <c r="AA100" s="45">
        <f t="shared" si="7"/>
        <v>0</v>
      </c>
      <c r="AB100" s="45">
        <f t="shared" si="8"/>
        <v>0</v>
      </c>
      <c r="AC100" s="45">
        <f t="shared" si="9"/>
        <v>0</v>
      </c>
      <c r="AD100" s="55"/>
    </row>
    <row r="101" spans="1:30" s="45" customFormat="1" x14ac:dyDescent="0.2">
      <c r="A101" s="44" t="s">
        <v>30</v>
      </c>
      <c r="B101" s="45" t="s">
        <v>31</v>
      </c>
      <c r="C101" s="48">
        <v>41617</v>
      </c>
      <c r="D101" s="47">
        <v>0.70833333333333337</v>
      </c>
      <c r="E101" s="48">
        <v>41618</v>
      </c>
      <c r="F101" s="47">
        <v>0.30208333333333331</v>
      </c>
      <c r="G101" s="49">
        <v>14.25</v>
      </c>
      <c r="H101" s="50">
        <v>4620</v>
      </c>
      <c r="I101" s="51">
        <v>1.6</v>
      </c>
      <c r="J101" s="51">
        <v>1.2</v>
      </c>
      <c r="K101" s="52">
        <v>819</v>
      </c>
      <c r="L101" s="52">
        <v>1198</v>
      </c>
      <c r="M101" s="51">
        <f t="shared" si="6"/>
        <v>25.170138888888893</v>
      </c>
      <c r="N101" s="52">
        <v>42</v>
      </c>
      <c r="O101" s="51">
        <v>4.7</v>
      </c>
      <c r="P101" s="51">
        <v>3.82</v>
      </c>
      <c r="Q101" s="45">
        <f t="shared" si="10"/>
        <v>0</v>
      </c>
      <c r="R101" s="45">
        <v>0</v>
      </c>
      <c r="S101" s="45">
        <v>0</v>
      </c>
      <c r="T101" s="53">
        <v>0</v>
      </c>
      <c r="U101" s="54">
        <v>0</v>
      </c>
      <c r="V101" s="53">
        <v>0</v>
      </c>
      <c r="W101" s="53">
        <v>0</v>
      </c>
      <c r="X101" s="54">
        <v>0</v>
      </c>
      <c r="Y101" s="54">
        <v>0</v>
      </c>
      <c r="Z101" s="54">
        <v>0</v>
      </c>
      <c r="AA101" s="45">
        <f t="shared" si="7"/>
        <v>0</v>
      </c>
      <c r="AB101" s="45">
        <f t="shared" si="8"/>
        <v>0</v>
      </c>
      <c r="AC101" s="45">
        <f t="shared" si="9"/>
        <v>0</v>
      </c>
      <c r="AD101" s="55"/>
    </row>
    <row r="102" spans="1:30" s="45" customFormat="1" x14ac:dyDescent="0.2">
      <c r="A102" s="44" t="s">
        <v>30</v>
      </c>
      <c r="B102" s="45" t="s">
        <v>31</v>
      </c>
      <c r="C102" s="48">
        <v>41618</v>
      </c>
      <c r="D102" s="47">
        <v>0.33333333333333331</v>
      </c>
      <c r="E102" s="48">
        <v>41618</v>
      </c>
      <c r="F102" s="47">
        <v>0.66666666666666663</v>
      </c>
      <c r="G102" s="49">
        <v>8</v>
      </c>
      <c r="H102" s="50">
        <v>4600</v>
      </c>
      <c r="I102" s="51">
        <v>1.6</v>
      </c>
      <c r="J102" s="51">
        <v>1.5</v>
      </c>
      <c r="K102" s="52">
        <v>760</v>
      </c>
      <c r="L102" s="52">
        <v>827</v>
      </c>
      <c r="M102" s="51">
        <f t="shared" si="6"/>
        <v>17.105555555555558</v>
      </c>
      <c r="N102" s="52">
        <v>42</v>
      </c>
      <c r="O102" s="51">
        <v>4.4000000000000004</v>
      </c>
      <c r="P102" s="51">
        <v>4.7</v>
      </c>
      <c r="Q102" s="45">
        <f t="shared" si="10"/>
        <v>0</v>
      </c>
      <c r="R102" s="45">
        <v>0</v>
      </c>
      <c r="S102" s="45">
        <v>0</v>
      </c>
      <c r="T102" s="53">
        <v>0</v>
      </c>
      <c r="U102" s="54">
        <v>0</v>
      </c>
      <c r="V102" s="53">
        <v>0</v>
      </c>
      <c r="W102" s="53">
        <v>0</v>
      </c>
      <c r="X102" s="54">
        <v>0</v>
      </c>
      <c r="Y102" s="54">
        <v>0</v>
      </c>
      <c r="Z102" s="54">
        <v>0</v>
      </c>
      <c r="AA102" s="45">
        <f t="shared" si="7"/>
        <v>0</v>
      </c>
      <c r="AB102" s="45">
        <f t="shared" si="8"/>
        <v>0</v>
      </c>
      <c r="AC102" s="45">
        <f t="shared" si="9"/>
        <v>0</v>
      </c>
      <c r="AD102" s="55"/>
    </row>
    <row r="103" spans="1:30" s="45" customFormat="1" x14ac:dyDescent="0.2">
      <c r="A103" s="44" t="s">
        <v>30</v>
      </c>
      <c r="B103" s="45" t="s">
        <v>31</v>
      </c>
      <c r="C103" s="48">
        <v>41618</v>
      </c>
      <c r="D103" s="47">
        <v>0.70833333333333337</v>
      </c>
      <c r="E103" s="48">
        <v>41619</v>
      </c>
      <c r="F103" s="47">
        <v>0.32291666666666669</v>
      </c>
      <c r="G103" s="49">
        <v>14.75</v>
      </c>
      <c r="H103" s="50">
        <v>4620</v>
      </c>
      <c r="I103" s="51">
        <v>1.65</v>
      </c>
      <c r="J103" s="51">
        <v>1.1000000000000001</v>
      </c>
      <c r="K103" s="52">
        <v>1132</v>
      </c>
      <c r="L103" s="52">
        <v>1189</v>
      </c>
      <c r="M103" s="51">
        <f t="shared" si="6"/>
        <v>29.449494949494952</v>
      </c>
      <c r="N103" s="52">
        <v>42</v>
      </c>
      <c r="O103" s="51">
        <v>4.0999999999999996</v>
      </c>
      <c r="P103" s="51">
        <v>4.7699999999999996</v>
      </c>
      <c r="Q103" s="45">
        <f t="shared" si="10"/>
        <v>0</v>
      </c>
      <c r="R103" s="45">
        <v>0</v>
      </c>
      <c r="S103" s="45">
        <v>0</v>
      </c>
      <c r="T103" s="53">
        <v>0</v>
      </c>
      <c r="U103" s="54">
        <v>0</v>
      </c>
      <c r="V103" s="53">
        <v>0</v>
      </c>
      <c r="W103" s="53">
        <v>0</v>
      </c>
      <c r="X103" s="54">
        <v>0</v>
      </c>
      <c r="Y103" s="54">
        <v>0</v>
      </c>
      <c r="Z103" s="54">
        <v>0</v>
      </c>
      <c r="AA103" s="45">
        <f t="shared" si="7"/>
        <v>0</v>
      </c>
      <c r="AB103" s="45">
        <f t="shared" si="8"/>
        <v>0</v>
      </c>
      <c r="AC103" s="45">
        <f t="shared" si="9"/>
        <v>0</v>
      </c>
      <c r="AD103" s="55"/>
    </row>
    <row r="104" spans="1:30" s="45" customFormat="1" x14ac:dyDescent="0.2">
      <c r="A104" s="44" t="s">
        <v>30</v>
      </c>
      <c r="B104" s="45" t="s">
        <v>31</v>
      </c>
      <c r="C104" s="48">
        <v>41619</v>
      </c>
      <c r="D104" s="47">
        <v>0.34375</v>
      </c>
      <c r="E104" s="48">
        <v>41619</v>
      </c>
      <c r="F104" s="47">
        <v>0.70833333333333337</v>
      </c>
      <c r="G104" s="49">
        <v>8.75</v>
      </c>
      <c r="H104" s="50">
        <v>4600</v>
      </c>
      <c r="I104" s="51">
        <v>1.5</v>
      </c>
      <c r="J104" s="51">
        <v>1.2</v>
      </c>
      <c r="K104" s="52">
        <v>781</v>
      </c>
      <c r="L104" s="52">
        <v>702</v>
      </c>
      <c r="M104" s="51">
        <f t="shared" si="6"/>
        <v>18.427777777777774</v>
      </c>
      <c r="N104" s="52">
        <v>43</v>
      </c>
      <c r="O104" s="51">
        <v>3.9</v>
      </c>
      <c r="P104" s="51">
        <v>6.53</v>
      </c>
      <c r="Q104" s="45">
        <f t="shared" si="10"/>
        <v>0</v>
      </c>
      <c r="R104" s="45">
        <v>0</v>
      </c>
      <c r="S104" s="45">
        <v>0</v>
      </c>
      <c r="T104" s="53">
        <v>0</v>
      </c>
      <c r="U104" s="54">
        <v>0</v>
      </c>
      <c r="V104" s="53">
        <v>0</v>
      </c>
      <c r="W104" s="53">
        <v>0</v>
      </c>
      <c r="X104" s="54">
        <v>0</v>
      </c>
      <c r="Y104" s="54">
        <v>0</v>
      </c>
      <c r="Z104" s="54">
        <v>0</v>
      </c>
      <c r="AA104" s="45">
        <f t="shared" si="7"/>
        <v>0</v>
      </c>
      <c r="AB104" s="45">
        <f t="shared" si="8"/>
        <v>0</v>
      </c>
      <c r="AC104" s="45">
        <f t="shared" si="9"/>
        <v>0</v>
      </c>
      <c r="AD104" s="55"/>
    </row>
    <row r="105" spans="1:30" s="45" customFormat="1" x14ac:dyDescent="0.2">
      <c r="A105" s="44" t="s">
        <v>30</v>
      </c>
      <c r="B105" s="45" t="s">
        <v>31</v>
      </c>
      <c r="C105" s="48">
        <v>41619</v>
      </c>
      <c r="D105" s="47">
        <v>0.72916666666666663</v>
      </c>
      <c r="E105" s="48">
        <v>41620</v>
      </c>
      <c r="F105" s="47">
        <v>0.32291666666666669</v>
      </c>
      <c r="G105" s="49">
        <v>14.25</v>
      </c>
      <c r="H105" s="50">
        <v>4630</v>
      </c>
      <c r="I105" s="51">
        <v>1.65</v>
      </c>
      <c r="J105" s="51">
        <v>1</v>
      </c>
      <c r="K105" s="52">
        <v>1155</v>
      </c>
      <c r="L105" s="52">
        <v>1107</v>
      </c>
      <c r="M105" s="51">
        <f t="shared" si="6"/>
        <v>30.116666666666667</v>
      </c>
      <c r="N105" s="52">
        <v>42</v>
      </c>
      <c r="O105" s="51">
        <v>4.3</v>
      </c>
      <c r="P105" s="51">
        <v>5.21</v>
      </c>
      <c r="Q105" s="45">
        <f t="shared" si="10"/>
        <v>0</v>
      </c>
      <c r="R105" s="45">
        <v>0</v>
      </c>
      <c r="S105" s="45">
        <v>0</v>
      </c>
      <c r="T105" s="53">
        <v>0</v>
      </c>
      <c r="U105" s="54">
        <v>0</v>
      </c>
      <c r="V105" s="53">
        <v>0</v>
      </c>
      <c r="W105" s="53">
        <v>0</v>
      </c>
      <c r="X105" s="54">
        <v>0</v>
      </c>
      <c r="Y105" s="54">
        <v>0</v>
      </c>
      <c r="Z105" s="54">
        <v>0</v>
      </c>
      <c r="AA105" s="45">
        <f t="shared" si="7"/>
        <v>0</v>
      </c>
      <c r="AB105" s="45">
        <f t="shared" si="8"/>
        <v>0</v>
      </c>
      <c r="AC105" s="45">
        <f t="shared" si="9"/>
        <v>0</v>
      </c>
      <c r="AD105" s="55"/>
    </row>
    <row r="106" spans="1:30" s="45" customFormat="1" x14ac:dyDescent="0.2">
      <c r="A106" s="44" t="s">
        <v>30</v>
      </c>
      <c r="B106" s="45" t="s">
        <v>31</v>
      </c>
      <c r="C106" s="48">
        <v>41620</v>
      </c>
      <c r="D106" s="47">
        <v>0.34375</v>
      </c>
      <c r="E106" s="48">
        <v>41620</v>
      </c>
      <c r="F106" s="47">
        <v>0.64583333333333337</v>
      </c>
      <c r="G106" s="49">
        <v>7.25</v>
      </c>
      <c r="H106" s="50">
        <v>4640</v>
      </c>
      <c r="I106" s="51">
        <v>1.65</v>
      </c>
      <c r="J106" s="51">
        <v>1.3</v>
      </c>
      <c r="K106" s="52">
        <v>668</v>
      </c>
      <c r="L106" s="52">
        <v>586</v>
      </c>
      <c r="M106" s="51">
        <f t="shared" si="6"/>
        <v>14.260295260295262</v>
      </c>
      <c r="N106" s="52">
        <v>43</v>
      </c>
      <c r="O106" s="51">
        <v>3.7</v>
      </c>
      <c r="P106" s="51">
        <v>5.89</v>
      </c>
      <c r="Q106" s="45">
        <f t="shared" si="10"/>
        <v>0</v>
      </c>
      <c r="R106" s="45">
        <v>0</v>
      </c>
      <c r="S106" s="45">
        <v>0</v>
      </c>
      <c r="T106" s="53">
        <v>0</v>
      </c>
      <c r="U106" s="54">
        <v>0</v>
      </c>
      <c r="V106" s="53">
        <v>0</v>
      </c>
      <c r="W106" s="53">
        <v>0</v>
      </c>
      <c r="X106" s="54">
        <v>0</v>
      </c>
      <c r="Y106" s="54">
        <v>0</v>
      </c>
      <c r="Z106" s="54">
        <v>0</v>
      </c>
      <c r="AA106" s="45">
        <f t="shared" si="7"/>
        <v>0</v>
      </c>
      <c r="AB106" s="45">
        <f t="shared" si="8"/>
        <v>0</v>
      </c>
      <c r="AC106" s="45">
        <f t="shared" si="9"/>
        <v>0</v>
      </c>
      <c r="AD106" s="55"/>
    </row>
    <row r="107" spans="1:30" s="45" customFormat="1" x14ac:dyDescent="0.2">
      <c r="A107" s="44" t="s">
        <v>30</v>
      </c>
      <c r="B107" s="45" t="s">
        <v>31</v>
      </c>
      <c r="C107" s="48">
        <v>41620</v>
      </c>
      <c r="D107" s="47">
        <v>0.66666666666666663</v>
      </c>
      <c r="E107" s="48">
        <v>41621</v>
      </c>
      <c r="F107" s="47">
        <v>0.34375</v>
      </c>
      <c r="G107" s="49">
        <v>16.25</v>
      </c>
      <c r="H107" s="50">
        <v>4650</v>
      </c>
      <c r="I107" s="51">
        <v>1.55</v>
      </c>
      <c r="J107" s="51">
        <v>1.2</v>
      </c>
      <c r="K107" s="52">
        <v>1497</v>
      </c>
      <c r="L107" s="52">
        <v>1228</v>
      </c>
      <c r="M107" s="51">
        <f t="shared" si="6"/>
        <v>33.152329749103941</v>
      </c>
      <c r="N107" s="52">
        <v>44</v>
      </c>
      <c r="O107" s="51">
        <v>3</v>
      </c>
      <c r="P107" s="51">
        <v>5</v>
      </c>
      <c r="Q107" s="45">
        <f t="shared" si="10"/>
        <v>0</v>
      </c>
      <c r="R107" s="45">
        <v>0</v>
      </c>
      <c r="S107" s="45">
        <v>0</v>
      </c>
      <c r="T107" s="53">
        <v>0</v>
      </c>
      <c r="U107" s="54">
        <v>0</v>
      </c>
      <c r="V107" s="53">
        <v>0</v>
      </c>
      <c r="W107" s="53">
        <v>0</v>
      </c>
      <c r="X107" s="54">
        <v>0</v>
      </c>
      <c r="Y107" s="54">
        <v>0</v>
      </c>
      <c r="Z107" s="54">
        <v>0</v>
      </c>
      <c r="AA107" s="45">
        <f t="shared" si="7"/>
        <v>0</v>
      </c>
      <c r="AB107" s="45">
        <f t="shared" si="8"/>
        <v>0</v>
      </c>
      <c r="AC107" s="45">
        <f t="shared" si="9"/>
        <v>0</v>
      </c>
      <c r="AD107" s="55"/>
    </row>
    <row r="108" spans="1:30" s="45" customFormat="1" x14ac:dyDescent="0.2">
      <c r="A108" s="44" t="s">
        <v>30</v>
      </c>
      <c r="B108" s="45" t="s">
        <v>31</v>
      </c>
      <c r="C108" s="48">
        <v>41621</v>
      </c>
      <c r="D108" s="47">
        <v>0.375</v>
      </c>
      <c r="E108" s="48">
        <v>41621</v>
      </c>
      <c r="F108" s="47">
        <v>0.66666666666666663</v>
      </c>
      <c r="G108" s="49">
        <v>7</v>
      </c>
      <c r="H108" s="50">
        <v>4620</v>
      </c>
      <c r="I108" s="51">
        <v>1.65</v>
      </c>
      <c r="J108" s="51">
        <v>1.4</v>
      </c>
      <c r="K108" s="52">
        <v>668</v>
      </c>
      <c r="L108" s="52">
        <v>588</v>
      </c>
      <c r="M108" s="51">
        <f t="shared" si="6"/>
        <v>13.747474747474747</v>
      </c>
      <c r="N108" s="52">
        <v>44</v>
      </c>
      <c r="O108" s="51">
        <v>4</v>
      </c>
      <c r="P108" s="51">
        <v>5</v>
      </c>
      <c r="Q108" s="45">
        <f t="shared" si="10"/>
        <v>0</v>
      </c>
      <c r="R108" s="45">
        <v>0</v>
      </c>
      <c r="S108" s="45">
        <v>0</v>
      </c>
      <c r="T108" s="53">
        <v>0</v>
      </c>
      <c r="U108" s="54">
        <v>0</v>
      </c>
      <c r="V108" s="53">
        <v>0</v>
      </c>
      <c r="W108" s="53">
        <v>0</v>
      </c>
      <c r="X108" s="54">
        <v>0</v>
      </c>
      <c r="Y108" s="54">
        <v>0</v>
      </c>
      <c r="Z108" s="54">
        <v>0</v>
      </c>
      <c r="AA108" s="45">
        <f t="shared" si="7"/>
        <v>0</v>
      </c>
      <c r="AB108" s="45">
        <f t="shared" si="8"/>
        <v>0</v>
      </c>
      <c r="AC108" s="45">
        <f t="shared" si="9"/>
        <v>0</v>
      </c>
      <c r="AD108" s="55"/>
    </row>
    <row r="109" spans="1:30" s="45" customFormat="1" x14ac:dyDescent="0.2">
      <c r="A109" s="44" t="s">
        <v>30</v>
      </c>
      <c r="B109" s="45" t="s">
        <v>31</v>
      </c>
      <c r="C109" s="48">
        <v>41621</v>
      </c>
      <c r="D109" s="47">
        <v>0.6875</v>
      </c>
      <c r="E109" s="48">
        <v>41622</v>
      </c>
      <c r="F109" s="47">
        <v>0.3125</v>
      </c>
      <c r="G109" s="49">
        <v>15</v>
      </c>
      <c r="H109" s="50">
        <v>4620</v>
      </c>
      <c r="I109" s="51">
        <v>1.65</v>
      </c>
      <c r="J109" s="51">
        <v>1.35</v>
      </c>
      <c r="K109" s="52">
        <v>1332</v>
      </c>
      <c r="L109" s="52">
        <v>1032</v>
      </c>
      <c r="M109" s="51">
        <f t="shared" si="6"/>
        <v>26.195286195286197</v>
      </c>
      <c r="N109" s="52">
        <v>44</v>
      </c>
      <c r="O109" s="51">
        <v>4.3</v>
      </c>
      <c r="P109" s="51">
        <v>4.5999999999999996</v>
      </c>
      <c r="Q109" s="45">
        <f t="shared" si="10"/>
        <v>0</v>
      </c>
      <c r="R109" s="45">
        <v>0</v>
      </c>
      <c r="S109" s="45">
        <v>0</v>
      </c>
      <c r="T109" s="53">
        <v>0</v>
      </c>
      <c r="U109" s="54">
        <v>0</v>
      </c>
      <c r="V109" s="53">
        <v>0</v>
      </c>
      <c r="W109" s="53">
        <v>0</v>
      </c>
      <c r="X109" s="54">
        <v>0</v>
      </c>
      <c r="Y109" s="54">
        <v>0</v>
      </c>
      <c r="Z109" s="54">
        <v>0</v>
      </c>
      <c r="AA109" s="45">
        <f t="shared" si="7"/>
        <v>0</v>
      </c>
      <c r="AB109" s="45">
        <f t="shared" si="8"/>
        <v>0</v>
      </c>
      <c r="AC109" s="45">
        <f t="shared" si="9"/>
        <v>0</v>
      </c>
      <c r="AD109" s="55"/>
    </row>
    <row r="110" spans="1:30" s="45" customFormat="1" x14ac:dyDescent="0.2">
      <c r="A110" s="44" t="s">
        <v>30</v>
      </c>
      <c r="B110" s="45" t="s">
        <v>31</v>
      </c>
      <c r="C110" s="48">
        <v>41622</v>
      </c>
      <c r="D110" s="47">
        <v>0.33333333333333331</v>
      </c>
      <c r="E110" s="48">
        <v>41622</v>
      </c>
      <c r="F110" s="47">
        <v>0.60416666666666663</v>
      </c>
      <c r="G110" s="49">
        <v>6.5</v>
      </c>
      <c r="H110" s="50">
        <v>4600</v>
      </c>
      <c r="I110" s="51">
        <v>1.65</v>
      </c>
      <c r="J110" s="51">
        <v>1.2</v>
      </c>
      <c r="K110" s="52">
        <v>575</v>
      </c>
      <c r="L110" s="52">
        <v>494</v>
      </c>
      <c r="M110" s="51">
        <f t="shared" si="6"/>
        <v>12.66919191919192</v>
      </c>
      <c r="N110" s="52">
        <v>45</v>
      </c>
      <c r="O110" s="51">
        <v>5.3</v>
      </c>
      <c r="P110" s="51">
        <v>3.59</v>
      </c>
      <c r="Q110" s="45">
        <f t="shared" si="10"/>
        <v>0</v>
      </c>
      <c r="R110" s="45">
        <v>0</v>
      </c>
      <c r="S110" s="45">
        <v>0</v>
      </c>
      <c r="T110" s="53">
        <v>0</v>
      </c>
      <c r="U110" s="54">
        <v>0</v>
      </c>
      <c r="V110" s="53">
        <v>0</v>
      </c>
      <c r="W110" s="53">
        <v>0</v>
      </c>
      <c r="X110" s="54">
        <v>0</v>
      </c>
      <c r="Y110" s="54">
        <v>0</v>
      </c>
      <c r="Z110" s="54">
        <v>0</v>
      </c>
      <c r="AA110" s="45">
        <f t="shared" si="7"/>
        <v>0</v>
      </c>
      <c r="AB110" s="45">
        <f t="shared" si="8"/>
        <v>0</v>
      </c>
      <c r="AC110" s="45">
        <f t="shared" si="9"/>
        <v>0</v>
      </c>
      <c r="AD110" s="55"/>
    </row>
    <row r="111" spans="1:30" s="45" customFormat="1" x14ac:dyDescent="0.2">
      <c r="A111" s="44" t="s">
        <v>30</v>
      </c>
      <c r="B111" s="45" t="s">
        <v>31</v>
      </c>
      <c r="C111" s="48">
        <v>41622</v>
      </c>
      <c r="D111" s="47">
        <v>0.625</v>
      </c>
      <c r="E111" s="48">
        <v>41623</v>
      </c>
      <c r="F111" s="47">
        <v>0.33333333333333331</v>
      </c>
      <c r="G111" s="49">
        <v>17</v>
      </c>
      <c r="H111" s="50">
        <v>4600</v>
      </c>
      <c r="I111" s="51">
        <v>1.7</v>
      </c>
      <c r="J111" s="51">
        <v>1.35</v>
      </c>
      <c r="K111" s="52">
        <v>1525</v>
      </c>
      <c r="L111" s="52">
        <v>1250</v>
      </c>
      <c r="M111" s="51">
        <f t="shared" si="6"/>
        <v>30.383079157588963</v>
      </c>
      <c r="N111" s="52">
        <v>44</v>
      </c>
      <c r="O111" s="51">
        <v>3.7</v>
      </c>
      <c r="P111" s="51">
        <v>4.32</v>
      </c>
      <c r="Q111" s="45">
        <f t="shared" si="10"/>
        <v>0</v>
      </c>
      <c r="R111" s="45">
        <v>0</v>
      </c>
      <c r="S111" s="45">
        <v>0</v>
      </c>
      <c r="T111" s="53">
        <v>0</v>
      </c>
      <c r="U111" s="54">
        <v>0</v>
      </c>
      <c r="V111" s="53">
        <v>0</v>
      </c>
      <c r="W111" s="53">
        <v>0</v>
      </c>
      <c r="X111" s="54">
        <v>0</v>
      </c>
      <c r="Y111" s="54">
        <v>0</v>
      </c>
      <c r="Z111" s="54">
        <v>0</v>
      </c>
      <c r="AA111" s="45">
        <f t="shared" si="7"/>
        <v>0</v>
      </c>
      <c r="AB111" s="45">
        <f t="shared" si="8"/>
        <v>0</v>
      </c>
      <c r="AC111" s="45">
        <f t="shared" si="9"/>
        <v>0</v>
      </c>
      <c r="AD111" s="55"/>
    </row>
    <row r="112" spans="1:30" s="45" customFormat="1" x14ac:dyDescent="0.2">
      <c r="A112" s="44" t="s">
        <v>30</v>
      </c>
      <c r="B112" s="45" t="s">
        <v>31</v>
      </c>
      <c r="C112" s="48">
        <v>41623</v>
      </c>
      <c r="D112" s="47">
        <v>0.35416666666666669</v>
      </c>
      <c r="E112" s="48">
        <v>41623</v>
      </c>
      <c r="F112" s="47">
        <v>0.67708333333333337</v>
      </c>
      <c r="G112" s="49">
        <v>7.75</v>
      </c>
      <c r="H112" s="50">
        <v>4600</v>
      </c>
      <c r="I112" s="51">
        <v>1.55</v>
      </c>
      <c r="J112" s="51">
        <v>1.4</v>
      </c>
      <c r="K112" s="52">
        <v>766</v>
      </c>
      <c r="L112" s="52">
        <v>708</v>
      </c>
      <c r="M112" s="51">
        <f t="shared" si="6"/>
        <v>16.665130568356375</v>
      </c>
      <c r="N112" s="52">
        <v>46</v>
      </c>
      <c r="O112" s="51">
        <v>3.5</v>
      </c>
      <c r="P112" s="51">
        <v>3.8</v>
      </c>
      <c r="Q112" s="45">
        <f t="shared" si="10"/>
        <v>0</v>
      </c>
      <c r="R112" s="45">
        <v>0</v>
      </c>
      <c r="S112" s="45">
        <v>0</v>
      </c>
      <c r="T112" s="53">
        <v>0</v>
      </c>
      <c r="U112" s="54">
        <v>0</v>
      </c>
      <c r="V112" s="53">
        <v>0</v>
      </c>
      <c r="W112" s="53">
        <v>0</v>
      </c>
      <c r="X112" s="54">
        <v>0</v>
      </c>
      <c r="Y112" s="54">
        <v>0</v>
      </c>
      <c r="Z112" s="54">
        <v>0</v>
      </c>
      <c r="AA112" s="45">
        <f t="shared" si="7"/>
        <v>0</v>
      </c>
      <c r="AB112" s="45">
        <f t="shared" si="8"/>
        <v>0</v>
      </c>
      <c r="AC112" s="45">
        <f t="shared" si="9"/>
        <v>0</v>
      </c>
      <c r="AD112" s="55"/>
    </row>
    <row r="113" spans="1:30" s="45" customFormat="1" x14ac:dyDescent="0.2">
      <c r="A113" s="44" t="s">
        <v>30</v>
      </c>
      <c r="B113" s="45" t="s">
        <v>31</v>
      </c>
      <c r="C113" s="48">
        <v>41623</v>
      </c>
      <c r="D113" s="47">
        <v>0.69791666666666663</v>
      </c>
      <c r="E113" s="48">
        <v>41624</v>
      </c>
      <c r="F113" s="47">
        <v>0.3125</v>
      </c>
      <c r="G113" s="49">
        <v>14.75</v>
      </c>
      <c r="H113" s="50">
        <v>4570</v>
      </c>
      <c r="I113" s="51">
        <v>1.5</v>
      </c>
      <c r="J113" s="51">
        <v>1.3</v>
      </c>
      <c r="K113" s="52">
        <v>1330</v>
      </c>
      <c r="L113" s="52">
        <v>1059</v>
      </c>
      <c r="M113" s="51">
        <f t="shared" si="6"/>
        <v>28.354700854700855</v>
      </c>
      <c r="N113" s="52">
        <v>45</v>
      </c>
      <c r="O113" s="51">
        <v>4.7</v>
      </c>
      <c r="P113" s="51">
        <v>4.26</v>
      </c>
      <c r="Q113" s="45">
        <f t="shared" si="10"/>
        <v>0</v>
      </c>
      <c r="R113" s="45">
        <v>0</v>
      </c>
      <c r="S113" s="45">
        <v>0</v>
      </c>
      <c r="T113" s="53">
        <v>0</v>
      </c>
      <c r="U113" s="54">
        <v>0</v>
      </c>
      <c r="V113" s="53">
        <v>0</v>
      </c>
      <c r="W113" s="53">
        <v>0</v>
      </c>
      <c r="X113" s="54">
        <v>0</v>
      </c>
      <c r="Y113" s="54">
        <v>0</v>
      </c>
      <c r="Z113" s="54">
        <v>0</v>
      </c>
      <c r="AA113" s="45">
        <f t="shared" si="7"/>
        <v>0</v>
      </c>
      <c r="AB113" s="45">
        <f t="shared" si="8"/>
        <v>0</v>
      </c>
      <c r="AC113" s="45">
        <f t="shared" si="9"/>
        <v>0</v>
      </c>
      <c r="AD113" s="55"/>
    </row>
    <row r="114" spans="1:30" s="45" customFormat="1" x14ac:dyDescent="0.2">
      <c r="A114" s="44" t="s">
        <v>30</v>
      </c>
      <c r="B114" s="45" t="s">
        <v>31</v>
      </c>
      <c r="C114" s="48">
        <v>41624</v>
      </c>
      <c r="D114" s="47">
        <v>0.33333333333333331</v>
      </c>
      <c r="E114" s="48">
        <v>41624</v>
      </c>
      <c r="F114" s="47">
        <v>0.66666666666666663</v>
      </c>
      <c r="G114" s="49">
        <v>8</v>
      </c>
      <c r="H114" s="50">
        <v>4570</v>
      </c>
      <c r="I114" s="51">
        <v>1.2</v>
      </c>
      <c r="J114" s="51">
        <v>1.5</v>
      </c>
      <c r="K114" s="52">
        <v>576</v>
      </c>
      <c r="L114" s="52">
        <v>676</v>
      </c>
      <c r="M114" s="51">
        <f t="shared" si="6"/>
        <v>15.511111111111113</v>
      </c>
      <c r="N114" s="52">
        <v>47</v>
      </c>
      <c r="O114" s="51">
        <v>4.4000000000000004</v>
      </c>
      <c r="P114" s="51">
        <v>3.2</v>
      </c>
      <c r="Q114" s="45">
        <f t="shared" si="10"/>
        <v>0</v>
      </c>
      <c r="R114" s="45">
        <v>0</v>
      </c>
      <c r="S114" s="45">
        <v>0</v>
      </c>
      <c r="T114" s="53">
        <v>0</v>
      </c>
      <c r="U114" s="54">
        <v>0</v>
      </c>
      <c r="V114" s="53">
        <v>0</v>
      </c>
      <c r="W114" s="53">
        <v>0</v>
      </c>
      <c r="X114" s="54">
        <v>0</v>
      </c>
      <c r="Y114" s="54">
        <v>0</v>
      </c>
      <c r="Z114" s="54">
        <v>0</v>
      </c>
      <c r="AA114" s="45">
        <f t="shared" si="7"/>
        <v>0</v>
      </c>
      <c r="AB114" s="45">
        <f t="shared" si="8"/>
        <v>0</v>
      </c>
      <c r="AC114" s="45">
        <f t="shared" si="9"/>
        <v>0</v>
      </c>
      <c r="AD114" s="55"/>
    </row>
    <row r="115" spans="1:30" s="45" customFormat="1" x14ac:dyDescent="0.2">
      <c r="A115" s="44" t="s">
        <v>30</v>
      </c>
      <c r="B115" s="45" t="s">
        <v>31</v>
      </c>
      <c r="C115" s="48">
        <v>41624</v>
      </c>
      <c r="D115" s="47">
        <v>0.67708333333333337</v>
      </c>
      <c r="E115" s="48">
        <v>41625</v>
      </c>
      <c r="F115" s="47">
        <v>0.30208333333333331</v>
      </c>
      <c r="G115" s="49">
        <v>15</v>
      </c>
      <c r="H115" s="50">
        <v>4620</v>
      </c>
      <c r="I115" s="51">
        <v>1.7</v>
      </c>
      <c r="J115" s="51">
        <v>1.2</v>
      </c>
      <c r="K115" s="52">
        <v>1353</v>
      </c>
      <c r="L115" s="52">
        <v>1120</v>
      </c>
      <c r="M115" s="51">
        <f t="shared" si="6"/>
        <v>28.820261437908496</v>
      </c>
      <c r="N115" s="52">
        <v>46</v>
      </c>
      <c r="O115" s="51">
        <v>5.0999999999999996</v>
      </c>
      <c r="P115" s="51">
        <v>3.52</v>
      </c>
      <c r="Q115" s="45">
        <f t="shared" si="10"/>
        <v>0</v>
      </c>
      <c r="R115" s="45">
        <v>0</v>
      </c>
      <c r="S115" s="45">
        <v>0</v>
      </c>
      <c r="T115" s="53">
        <v>0</v>
      </c>
      <c r="U115" s="54">
        <v>0</v>
      </c>
      <c r="V115" s="53">
        <v>0</v>
      </c>
      <c r="W115" s="53">
        <v>0</v>
      </c>
      <c r="X115" s="54">
        <v>0</v>
      </c>
      <c r="Y115" s="54">
        <v>0</v>
      </c>
      <c r="Z115" s="54">
        <v>0</v>
      </c>
      <c r="AA115" s="45">
        <f t="shared" si="7"/>
        <v>0</v>
      </c>
      <c r="AB115" s="45">
        <f t="shared" si="8"/>
        <v>0</v>
      </c>
      <c r="AC115" s="45">
        <f t="shared" si="9"/>
        <v>0</v>
      </c>
      <c r="AD115" s="55"/>
    </row>
    <row r="116" spans="1:30" s="45" customFormat="1" x14ac:dyDescent="0.2">
      <c r="A116" s="44" t="s">
        <v>30</v>
      </c>
      <c r="B116" s="45" t="s">
        <v>31</v>
      </c>
      <c r="C116" s="48">
        <v>41625</v>
      </c>
      <c r="D116" s="47">
        <v>0.33333333333333331</v>
      </c>
      <c r="E116" s="48">
        <v>41625</v>
      </c>
      <c r="F116" s="47">
        <v>0.70833333333333337</v>
      </c>
      <c r="G116" s="49">
        <v>9</v>
      </c>
      <c r="H116" s="50">
        <v>4640</v>
      </c>
      <c r="I116" s="51">
        <v>1.5</v>
      </c>
      <c r="J116" s="51">
        <v>1.1499999999999999</v>
      </c>
      <c r="K116" s="52">
        <v>857</v>
      </c>
      <c r="L116" s="52">
        <v>739</v>
      </c>
      <c r="M116" s="51">
        <f t="shared" si="6"/>
        <v>20.232367149758456</v>
      </c>
      <c r="N116" s="52">
        <v>47</v>
      </c>
      <c r="O116" s="51">
        <v>5.2</v>
      </c>
      <c r="P116" s="51">
        <v>3.26</v>
      </c>
      <c r="Q116" s="45">
        <f t="shared" si="10"/>
        <v>0</v>
      </c>
      <c r="R116" s="45">
        <v>0</v>
      </c>
      <c r="S116" s="45">
        <v>0</v>
      </c>
      <c r="T116" s="53">
        <v>0</v>
      </c>
      <c r="U116" s="54">
        <v>0</v>
      </c>
      <c r="V116" s="53">
        <v>0</v>
      </c>
      <c r="W116" s="53">
        <v>0</v>
      </c>
      <c r="X116" s="54">
        <v>0</v>
      </c>
      <c r="Y116" s="54">
        <v>0</v>
      </c>
      <c r="Z116" s="54">
        <v>0</v>
      </c>
      <c r="AA116" s="45">
        <f t="shared" si="7"/>
        <v>0</v>
      </c>
      <c r="AB116" s="45">
        <f t="shared" si="8"/>
        <v>0</v>
      </c>
      <c r="AC116" s="45">
        <f t="shared" si="9"/>
        <v>0</v>
      </c>
      <c r="AD116" s="55"/>
    </row>
    <row r="117" spans="1:30" s="45" customFormat="1" x14ac:dyDescent="0.2">
      <c r="A117" s="44" t="s">
        <v>30</v>
      </c>
      <c r="B117" s="45" t="s">
        <v>31</v>
      </c>
      <c r="C117" s="48">
        <v>41625</v>
      </c>
      <c r="D117" s="47">
        <v>0.72916666666666663</v>
      </c>
      <c r="E117" s="48">
        <v>41626</v>
      </c>
      <c r="F117" s="47">
        <v>0.32291666666666669</v>
      </c>
      <c r="G117" s="49">
        <v>14.25</v>
      </c>
      <c r="H117" s="50">
        <v>4620</v>
      </c>
      <c r="I117" s="51">
        <v>1.5</v>
      </c>
      <c r="J117" s="51">
        <v>1.2</v>
      </c>
      <c r="K117" s="52">
        <v>1228</v>
      </c>
      <c r="L117" s="52">
        <v>1007</v>
      </c>
      <c r="M117" s="51">
        <f t="shared" si="6"/>
        <v>27.630555555555556</v>
      </c>
      <c r="N117" s="52">
        <v>47</v>
      </c>
      <c r="O117" s="51">
        <v>4.5</v>
      </c>
      <c r="P117" s="51">
        <v>4.5</v>
      </c>
      <c r="Q117" s="45">
        <f t="shared" si="10"/>
        <v>0</v>
      </c>
      <c r="R117" s="45">
        <v>0</v>
      </c>
      <c r="S117" s="45">
        <v>0</v>
      </c>
      <c r="T117" s="53">
        <v>0</v>
      </c>
      <c r="U117" s="54">
        <v>0</v>
      </c>
      <c r="V117" s="53">
        <v>0</v>
      </c>
      <c r="W117" s="53">
        <v>0</v>
      </c>
      <c r="X117" s="54">
        <v>0</v>
      </c>
      <c r="Y117" s="54">
        <v>0</v>
      </c>
      <c r="Z117" s="54">
        <v>0</v>
      </c>
      <c r="AA117" s="45">
        <f t="shared" si="7"/>
        <v>0</v>
      </c>
      <c r="AB117" s="45">
        <f t="shared" si="8"/>
        <v>0</v>
      </c>
      <c r="AC117" s="45">
        <f t="shared" si="9"/>
        <v>0</v>
      </c>
      <c r="AD117" s="55"/>
    </row>
    <row r="118" spans="1:30" s="45" customFormat="1" x14ac:dyDescent="0.2">
      <c r="A118" s="44" t="s">
        <v>30</v>
      </c>
      <c r="B118" s="45" t="s">
        <v>31</v>
      </c>
      <c r="C118" s="48">
        <v>41626</v>
      </c>
      <c r="D118" s="47">
        <v>0.34375</v>
      </c>
      <c r="E118" s="48">
        <v>41626</v>
      </c>
      <c r="F118" s="47">
        <v>0.67708333333333337</v>
      </c>
      <c r="G118" s="49">
        <v>8</v>
      </c>
      <c r="H118" s="50">
        <v>4650</v>
      </c>
      <c r="I118" s="51">
        <v>1.45</v>
      </c>
      <c r="J118" s="51">
        <v>1.3</v>
      </c>
      <c r="K118" s="52">
        <v>682</v>
      </c>
      <c r="L118" s="52">
        <v>507</v>
      </c>
      <c r="M118" s="51">
        <f t="shared" si="6"/>
        <v>14.339080459770116</v>
      </c>
      <c r="N118" s="52">
        <v>47</v>
      </c>
      <c r="O118" s="51">
        <v>5.9</v>
      </c>
      <c r="P118" s="51">
        <v>4.5599999999999996</v>
      </c>
      <c r="Q118" s="45">
        <f t="shared" si="10"/>
        <v>0</v>
      </c>
      <c r="R118" s="45">
        <v>0</v>
      </c>
      <c r="S118" s="45">
        <v>0</v>
      </c>
      <c r="T118" s="53">
        <v>0</v>
      </c>
      <c r="U118" s="54">
        <v>0</v>
      </c>
      <c r="V118" s="53">
        <v>0</v>
      </c>
      <c r="W118" s="53">
        <v>0</v>
      </c>
      <c r="X118" s="54">
        <v>0</v>
      </c>
      <c r="Y118" s="54">
        <v>0</v>
      </c>
      <c r="Z118" s="54">
        <v>0</v>
      </c>
      <c r="AA118" s="45">
        <f t="shared" si="7"/>
        <v>0</v>
      </c>
      <c r="AB118" s="45">
        <f t="shared" si="8"/>
        <v>0</v>
      </c>
      <c r="AC118" s="45">
        <f t="shared" si="9"/>
        <v>0</v>
      </c>
      <c r="AD118" s="55"/>
    </row>
    <row r="119" spans="1:30" s="45" customFormat="1" x14ac:dyDescent="0.2">
      <c r="A119" s="44" t="s">
        <v>30</v>
      </c>
      <c r="B119" s="45" t="s">
        <v>31</v>
      </c>
      <c r="C119" s="48">
        <v>41626</v>
      </c>
      <c r="D119" s="47">
        <v>0.70833333333333337</v>
      </c>
      <c r="E119" s="48">
        <v>41627</v>
      </c>
      <c r="F119" s="47">
        <v>0.29166666666666669</v>
      </c>
      <c r="G119" s="49">
        <v>14.5</v>
      </c>
      <c r="H119" s="50">
        <v>4680</v>
      </c>
      <c r="I119" s="51">
        <v>1.35</v>
      </c>
      <c r="J119" s="51">
        <v>1.2</v>
      </c>
      <c r="K119" s="52">
        <v>1182</v>
      </c>
      <c r="L119" s="52">
        <v>989</v>
      </c>
      <c r="M119" s="51">
        <f t="shared" si="6"/>
        <v>28.328703703703702</v>
      </c>
      <c r="N119" s="52">
        <v>42</v>
      </c>
      <c r="O119" s="51">
        <v>5.0999999999999996</v>
      </c>
      <c r="P119" s="51">
        <v>5.27</v>
      </c>
      <c r="Q119" s="45">
        <f t="shared" si="10"/>
        <v>0</v>
      </c>
      <c r="R119" s="45">
        <v>0</v>
      </c>
      <c r="S119" s="45">
        <v>0</v>
      </c>
      <c r="T119" s="53">
        <v>0</v>
      </c>
      <c r="U119" s="54">
        <v>0</v>
      </c>
      <c r="V119" s="53">
        <v>0</v>
      </c>
      <c r="W119" s="53">
        <v>0</v>
      </c>
      <c r="X119" s="54">
        <v>0</v>
      </c>
      <c r="Y119" s="54">
        <v>0</v>
      </c>
      <c r="Z119" s="54">
        <v>0</v>
      </c>
      <c r="AA119" s="45">
        <f t="shared" si="7"/>
        <v>0</v>
      </c>
      <c r="AB119" s="45">
        <f t="shared" si="8"/>
        <v>0</v>
      </c>
      <c r="AC119" s="45">
        <f t="shared" si="9"/>
        <v>0</v>
      </c>
      <c r="AD119" s="55"/>
    </row>
    <row r="120" spans="1:30" s="45" customFormat="1" x14ac:dyDescent="0.2">
      <c r="A120" s="44" t="s">
        <v>30</v>
      </c>
      <c r="B120" s="45" t="s">
        <v>31</v>
      </c>
      <c r="C120" s="48">
        <v>41627</v>
      </c>
      <c r="D120" s="47">
        <v>0.34375</v>
      </c>
      <c r="E120" s="48">
        <v>41627</v>
      </c>
      <c r="F120" s="47">
        <v>0.64583333333333337</v>
      </c>
      <c r="G120" s="49">
        <v>7.25</v>
      </c>
      <c r="H120" s="50">
        <v>4600</v>
      </c>
      <c r="I120" s="51">
        <v>1.55</v>
      </c>
      <c r="J120" s="51">
        <v>1.35</v>
      </c>
      <c r="K120" s="52">
        <v>681</v>
      </c>
      <c r="L120" s="52">
        <v>590</v>
      </c>
      <c r="M120" s="51">
        <f t="shared" si="6"/>
        <v>14.606531262445239</v>
      </c>
      <c r="N120" s="52">
        <v>47</v>
      </c>
      <c r="O120" s="51">
        <v>4.05</v>
      </c>
      <c r="P120" s="51">
        <v>4.07</v>
      </c>
      <c r="Q120" s="45">
        <f t="shared" si="10"/>
        <v>0</v>
      </c>
      <c r="R120" s="45">
        <v>0</v>
      </c>
      <c r="S120" s="45">
        <v>0</v>
      </c>
      <c r="T120" s="53">
        <v>0</v>
      </c>
      <c r="U120" s="54">
        <v>0</v>
      </c>
      <c r="V120" s="53">
        <v>0</v>
      </c>
      <c r="W120" s="53">
        <v>0</v>
      </c>
      <c r="X120" s="54">
        <v>0</v>
      </c>
      <c r="Y120" s="54">
        <v>0</v>
      </c>
      <c r="Z120" s="54">
        <v>0</v>
      </c>
      <c r="AA120" s="45">
        <f t="shared" si="7"/>
        <v>0</v>
      </c>
      <c r="AB120" s="45">
        <f t="shared" si="8"/>
        <v>0</v>
      </c>
      <c r="AC120" s="45">
        <f t="shared" si="9"/>
        <v>0</v>
      </c>
      <c r="AD120" s="55"/>
    </row>
    <row r="121" spans="1:30" s="45" customFormat="1" x14ac:dyDescent="0.2">
      <c r="A121" s="44" t="s">
        <v>30</v>
      </c>
      <c r="B121" s="45" t="s">
        <v>31</v>
      </c>
      <c r="C121" s="48">
        <v>41627</v>
      </c>
      <c r="D121" s="47">
        <v>0.6875</v>
      </c>
      <c r="E121" s="48">
        <v>41628</v>
      </c>
      <c r="F121" s="47">
        <v>0.33333333333333331</v>
      </c>
      <c r="G121" s="49">
        <v>15.5</v>
      </c>
      <c r="H121" s="50">
        <v>4620</v>
      </c>
      <c r="I121" s="51">
        <v>1.45</v>
      </c>
      <c r="J121" s="51">
        <v>1.2</v>
      </c>
      <c r="K121" s="52">
        <v>1284</v>
      </c>
      <c r="L121" s="52">
        <v>1243</v>
      </c>
      <c r="M121" s="51">
        <f t="shared" si="6"/>
        <v>32.02250957854406</v>
      </c>
      <c r="N121" s="52">
        <v>46</v>
      </c>
      <c r="O121" s="51">
        <v>5.5</v>
      </c>
      <c r="P121" s="51">
        <v>2.98</v>
      </c>
      <c r="Q121" s="45">
        <f t="shared" si="10"/>
        <v>0</v>
      </c>
      <c r="R121" s="45">
        <v>0</v>
      </c>
      <c r="S121" s="45">
        <v>0</v>
      </c>
      <c r="T121" s="53">
        <v>0</v>
      </c>
      <c r="U121" s="54">
        <v>0</v>
      </c>
      <c r="V121" s="53">
        <v>0</v>
      </c>
      <c r="W121" s="53">
        <v>0</v>
      </c>
      <c r="X121" s="54">
        <v>0</v>
      </c>
      <c r="Y121" s="54">
        <v>0</v>
      </c>
      <c r="Z121" s="54">
        <v>0</v>
      </c>
      <c r="AA121" s="45">
        <f t="shared" si="7"/>
        <v>0</v>
      </c>
      <c r="AB121" s="45">
        <f t="shared" si="8"/>
        <v>0</v>
      </c>
      <c r="AC121" s="45">
        <f t="shared" si="9"/>
        <v>0</v>
      </c>
      <c r="AD121" s="55"/>
    </row>
    <row r="122" spans="1:30" s="45" customFormat="1" x14ac:dyDescent="0.2">
      <c r="A122" s="44" t="s">
        <v>30</v>
      </c>
      <c r="B122" s="45" t="s">
        <v>31</v>
      </c>
      <c r="C122" s="48">
        <v>41628</v>
      </c>
      <c r="D122" s="47">
        <v>0.375</v>
      </c>
      <c r="E122" s="48">
        <v>41628</v>
      </c>
      <c r="F122" s="47">
        <v>0.70833333333333337</v>
      </c>
      <c r="G122" s="49">
        <v>8</v>
      </c>
      <c r="H122" s="50">
        <v>4600</v>
      </c>
      <c r="I122" s="51">
        <v>1.5</v>
      </c>
      <c r="J122" s="51">
        <v>1.3</v>
      </c>
      <c r="K122" s="52">
        <v>659</v>
      </c>
      <c r="L122" s="52">
        <v>629</v>
      </c>
      <c r="M122" s="51">
        <f t="shared" si="6"/>
        <v>15.386324786324785</v>
      </c>
      <c r="N122" s="52">
        <v>46</v>
      </c>
      <c r="O122" s="51">
        <v>4.0999999999999996</v>
      </c>
      <c r="P122" s="51">
        <v>3.66</v>
      </c>
      <c r="Q122" s="45">
        <f t="shared" si="10"/>
        <v>0</v>
      </c>
      <c r="R122" s="45">
        <v>0</v>
      </c>
      <c r="S122" s="45">
        <v>0</v>
      </c>
      <c r="T122" s="53">
        <v>0</v>
      </c>
      <c r="U122" s="54">
        <v>0</v>
      </c>
      <c r="V122" s="53">
        <v>0</v>
      </c>
      <c r="W122" s="53">
        <v>0</v>
      </c>
      <c r="X122" s="54">
        <v>0</v>
      </c>
      <c r="Y122" s="54">
        <v>0</v>
      </c>
      <c r="Z122" s="54">
        <v>0</v>
      </c>
      <c r="AA122" s="45">
        <f t="shared" si="7"/>
        <v>0</v>
      </c>
      <c r="AB122" s="45">
        <f t="shared" si="8"/>
        <v>0</v>
      </c>
      <c r="AC122" s="45">
        <f t="shared" si="9"/>
        <v>0</v>
      </c>
      <c r="AD122" s="55"/>
    </row>
    <row r="123" spans="1:30" s="45" customFormat="1" x14ac:dyDescent="0.2">
      <c r="A123" s="44" t="s">
        <v>30</v>
      </c>
      <c r="B123" s="45" t="s">
        <v>31</v>
      </c>
      <c r="C123" s="48">
        <v>41628</v>
      </c>
      <c r="D123" s="47">
        <v>0.72916666666666663</v>
      </c>
      <c r="E123" s="48">
        <v>41629</v>
      </c>
      <c r="F123" s="47">
        <v>0.375</v>
      </c>
      <c r="G123" s="49">
        <v>15.5</v>
      </c>
      <c r="H123" s="50">
        <v>4600</v>
      </c>
      <c r="I123" s="51">
        <v>1.4</v>
      </c>
      <c r="J123" s="51">
        <v>1.1000000000000001</v>
      </c>
      <c r="K123" s="52">
        <v>1196</v>
      </c>
      <c r="L123" s="52">
        <v>1013</v>
      </c>
      <c r="M123" s="51">
        <f t="shared" si="6"/>
        <v>29.586580086580089</v>
      </c>
      <c r="N123" s="52">
        <v>45</v>
      </c>
      <c r="O123" s="51">
        <v>5.5</v>
      </c>
      <c r="P123" s="51">
        <v>3.26</v>
      </c>
      <c r="Q123" s="45">
        <f t="shared" si="10"/>
        <v>0</v>
      </c>
      <c r="R123" s="45">
        <v>0</v>
      </c>
      <c r="S123" s="45">
        <v>0</v>
      </c>
      <c r="T123" s="53">
        <v>0</v>
      </c>
      <c r="U123" s="54">
        <v>0</v>
      </c>
      <c r="V123" s="53">
        <v>0</v>
      </c>
      <c r="W123" s="53">
        <v>0</v>
      </c>
      <c r="X123" s="54">
        <v>0</v>
      </c>
      <c r="Y123" s="54">
        <v>0</v>
      </c>
      <c r="Z123" s="54">
        <v>0</v>
      </c>
      <c r="AA123" s="45">
        <f t="shared" si="7"/>
        <v>0</v>
      </c>
      <c r="AB123" s="45">
        <f t="shared" si="8"/>
        <v>0</v>
      </c>
      <c r="AC123" s="45">
        <f t="shared" si="9"/>
        <v>0</v>
      </c>
      <c r="AD123" s="55"/>
    </row>
    <row r="124" spans="1:30" s="45" customFormat="1" x14ac:dyDescent="0.2">
      <c r="A124" s="44" t="s">
        <v>30</v>
      </c>
      <c r="B124" s="45" t="s">
        <v>31</v>
      </c>
      <c r="C124" s="48">
        <v>41629</v>
      </c>
      <c r="D124" s="47">
        <v>0.40625</v>
      </c>
      <c r="E124" s="48">
        <v>41629</v>
      </c>
      <c r="F124" s="47">
        <v>0.67708333333333337</v>
      </c>
      <c r="G124" s="49">
        <v>6.5</v>
      </c>
      <c r="H124" s="50">
        <v>4640</v>
      </c>
      <c r="I124" s="51">
        <v>1.3</v>
      </c>
      <c r="J124" s="51">
        <v>1.35</v>
      </c>
      <c r="K124" s="52">
        <v>514</v>
      </c>
      <c r="L124" s="52">
        <v>511</v>
      </c>
      <c r="M124" s="51">
        <f t="shared" si="6"/>
        <v>12.89838556505223</v>
      </c>
      <c r="N124" s="52">
        <v>46</v>
      </c>
      <c r="O124" s="51">
        <v>4.1500000000000004</v>
      </c>
      <c r="P124" s="51">
        <v>3.15</v>
      </c>
      <c r="Q124" s="45">
        <f t="shared" si="10"/>
        <v>0</v>
      </c>
      <c r="R124" s="45">
        <v>0</v>
      </c>
      <c r="S124" s="45">
        <v>0</v>
      </c>
      <c r="T124" s="53">
        <v>0</v>
      </c>
      <c r="U124" s="54">
        <v>0</v>
      </c>
      <c r="V124" s="53">
        <v>0</v>
      </c>
      <c r="W124" s="53">
        <v>0</v>
      </c>
      <c r="X124" s="54">
        <v>0</v>
      </c>
      <c r="Y124" s="54">
        <v>0</v>
      </c>
      <c r="Z124" s="54">
        <v>0</v>
      </c>
      <c r="AA124" s="45">
        <f t="shared" si="7"/>
        <v>0</v>
      </c>
      <c r="AB124" s="45">
        <f t="shared" si="8"/>
        <v>0</v>
      </c>
      <c r="AC124" s="45">
        <f t="shared" si="9"/>
        <v>0</v>
      </c>
      <c r="AD124" s="55"/>
    </row>
    <row r="125" spans="1:30" s="45" customFormat="1" x14ac:dyDescent="0.2">
      <c r="A125" s="44" t="s">
        <v>30</v>
      </c>
      <c r="B125" s="45" t="s">
        <v>31</v>
      </c>
      <c r="C125" s="48">
        <v>41629</v>
      </c>
      <c r="D125" s="47">
        <v>0.6875</v>
      </c>
      <c r="E125" s="48">
        <v>41630</v>
      </c>
      <c r="F125" s="47">
        <v>0.3125</v>
      </c>
      <c r="G125" s="49">
        <v>15</v>
      </c>
      <c r="H125" s="50">
        <v>4680</v>
      </c>
      <c r="I125" s="51">
        <v>1.3</v>
      </c>
      <c r="J125" s="51">
        <v>1.3</v>
      </c>
      <c r="K125" s="52">
        <v>1201</v>
      </c>
      <c r="L125" s="52">
        <v>1044</v>
      </c>
      <c r="M125" s="51">
        <f t="shared" si="6"/>
        <v>28.782051282051281</v>
      </c>
      <c r="N125" s="52">
        <v>45</v>
      </c>
      <c r="O125" s="51">
        <v>4.5</v>
      </c>
      <c r="P125" s="51">
        <v>3.895</v>
      </c>
      <c r="Q125" s="45">
        <f t="shared" si="10"/>
        <v>0</v>
      </c>
      <c r="R125" s="45">
        <v>0</v>
      </c>
      <c r="S125" s="45">
        <v>0</v>
      </c>
      <c r="T125" s="53">
        <v>0</v>
      </c>
      <c r="U125" s="54">
        <v>0</v>
      </c>
      <c r="V125" s="53">
        <v>0</v>
      </c>
      <c r="W125" s="53">
        <v>0</v>
      </c>
      <c r="X125" s="54">
        <v>0</v>
      </c>
      <c r="Y125" s="54">
        <v>0</v>
      </c>
      <c r="Z125" s="54">
        <v>0</v>
      </c>
      <c r="AA125" s="45">
        <f t="shared" si="7"/>
        <v>0</v>
      </c>
      <c r="AB125" s="45">
        <f t="shared" si="8"/>
        <v>0</v>
      </c>
      <c r="AC125" s="45">
        <f t="shared" si="9"/>
        <v>0</v>
      </c>
      <c r="AD125" s="55"/>
    </row>
    <row r="126" spans="1:30" s="45" customFormat="1" x14ac:dyDescent="0.2">
      <c r="A126" s="44" t="s">
        <v>30</v>
      </c>
      <c r="B126" s="45" t="s">
        <v>31</v>
      </c>
      <c r="C126" s="48">
        <v>41630</v>
      </c>
      <c r="D126" s="47">
        <v>0.33333333333333331</v>
      </c>
      <c r="E126" s="48">
        <v>41630</v>
      </c>
      <c r="F126" s="47">
        <v>0.67708333333333337</v>
      </c>
      <c r="G126" s="49">
        <v>8.25</v>
      </c>
      <c r="H126" s="50">
        <v>4650</v>
      </c>
      <c r="I126" s="51">
        <v>1.5</v>
      </c>
      <c r="J126" s="51">
        <v>1.2</v>
      </c>
      <c r="K126" s="52">
        <v>631</v>
      </c>
      <c r="L126" s="52">
        <v>809</v>
      </c>
      <c r="M126" s="51">
        <f t="shared" si="6"/>
        <v>18.247222222222224</v>
      </c>
      <c r="N126" s="52">
        <v>52</v>
      </c>
      <c r="O126" s="51">
        <v>5.2</v>
      </c>
      <c r="P126" s="51">
        <v>4.45</v>
      </c>
      <c r="Q126" s="45">
        <f t="shared" si="10"/>
        <v>0</v>
      </c>
      <c r="R126" s="45">
        <v>0</v>
      </c>
      <c r="S126" s="45">
        <v>0</v>
      </c>
      <c r="T126" s="53">
        <v>0</v>
      </c>
      <c r="U126" s="54">
        <v>0</v>
      </c>
      <c r="V126" s="53">
        <v>0</v>
      </c>
      <c r="W126" s="53">
        <v>0</v>
      </c>
      <c r="X126" s="54">
        <v>0</v>
      </c>
      <c r="Y126" s="54">
        <v>0</v>
      </c>
      <c r="Z126" s="54">
        <v>0</v>
      </c>
      <c r="AA126" s="45">
        <f t="shared" si="7"/>
        <v>0</v>
      </c>
      <c r="AB126" s="45">
        <f t="shared" si="8"/>
        <v>0</v>
      </c>
      <c r="AC126" s="45">
        <f t="shared" si="9"/>
        <v>0</v>
      </c>
      <c r="AD126" s="55"/>
    </row>
    <row r="127" spans="1:30" s="45" customFormat="1" x14ac:dyDescent="0.2">
      <c r="A127" s="44" t="s">
        <v>30</v>
      </c>
      <c r="B127" s="45" t="s">
        <v>31</v>
      </c>
      <c r="C127" s="48">
        <v>41630</v>
      </c>
      <c r="D127" s="47">
        <v>0.70833333333333337</v>
      </c>
      <c r="E127" s="48">
        <v>41631</v>
      </c>
      <c r="F127" s="47">
        <v>0.3125</v>
      </c>
      <c r="G127" s="49">
        <v>14.5</v>
      </c>
      <c r="H127" s="50">
        <v>4640</v>
      </c>
      <c r="I127" s="51">
        <v>1.35</v>
      </c>
      <c r="J127" s="51">
        <v>1.2</v>
      </c>
      <c r="K127" s="52">
        <v>1185</v>
      </c>
      <c r="L127" s="52">
        <v>1026</v>
      </c>
      <c r="M127" s="51">
        <f t="shared" si="6"/>
        <v>28.87962962962963</v>
      </c>
      <c r="N127" s="52">
        <v>47</v>
      </c>
      <c r="O127" s="51">
        <v>5.6</v>
      </c>
      <c r="P127" s="51">
        <v>4.63</v>
      </c>
      <c r="Q127" s="45">
        <f t="shared" si="10"/>
        <v>0</v>
      </c>
      <c r="R127" s="45">
        <v>0</v>
      </c>
      <c r="S127" s="45">
        <v>0</v>
      </c>
      <c r="T127" s="53">
        <v>0</v>
      </c>
      <c r="U127" s="54">
        <v>0</v>
      </c>
      <c r="V127" s="53">
        <v>0</v>
      </c>
      <c r="W127" s="53">
        <v>0</v>
      </c>
      <c r="X127" s="54">
        <v>0</v>
      </c>
      <c r="Y127" s="54">
        <v>0</v>
      </c>
      <c r="Z127" s="54">
        <v>0</v>
      </c>
      <c r="AA127" s="45">
        <f t="shared" si="7"/>
        <v>0</v>
      </c>
      <c r="AB127" s="45">
        <f t="shared" si="8"/>
        <v>0</v>
      </c>
      <c r="AC127" s="45">
        <f t="shared" si="9"/>
        <v>0</v>
      </c>
      <c r="AD127" s="55"/>
    </row>
    <row r="128" spans="1:30" s="45" customFormat="1" x14ac:dyDescent="0.2">
      <c r="A128" s="44" t="s">
        <v>30</v>
      </c>
      <c r="B128" s="45" t="s">
        <v>31</v>
      </c>
      <c r="C128" s="48">
        <v>41631</v>
      </c>
      <c r="D128" s="47">
        <v>0.33333333333333331</v>
      </c>
      <c r="E128" s="48">
        <v>41631</v>
      </c>
      <c r="F128" s="47">
        <v>0.67708333333333337</v>
      </c>
      <c r="G128" s="49">
        <v>8.25</v>
      </c>
      <c r="H128" s="50">
        <v>4670</v>
      </c>
      <c r="I128" s="51">
        <v>1.45</v>
      </c>
      <c r="J128" s="51">
        <v>1.3</v>
      </c>
      <c r="K128" s="52">
        <v>673</v>
      </c>
      <c r="L128" s="52">
        <v>688</v>
      </c>
      <c r="M128" s="51">
        <f t="shared" si="6"/>
        <v>16.556145004420866</v>
      </c>
      <c r="N128" s="52">
        <v>47</v>
      </c>
      <c r="O128" s="51">
        <v>5.6</v>
      </c>
      <c r="P128" s="51">
        <v>3.72</v>
      </c>
      <c r="Q128" s="45">
        <f t="shared" si="10"/>
        <v>0</v>
      </c>
      <c r="R128" s="45">
        <v>0</v>
      </c>
      <c r="S128" s="45">
        <v>0</v>
      </c>
      <c r="T128" s="53">
        <v>0</v>
      </c>
      <c r="U128" s="54">
        <v>0</v>
      </c>
      <c r="V128" s="53">
        <v>0</v>
      </c>
      <c r="W128" s="53">
        <v>0</v>
      </c>
      <c r="X128" s="54">
        <v>0</v>
      </c>
      <c r="Y128" s="54">
        <v>0</v>
      </c>
      <c r="Z128" s="54">
        <v>0</v>
      </c>
      <c r="AA128" s="45">
        <f t="shared" si="7"/>
        <v>0</v>
      </c>
      <c r="AB128" s="45">
        <f t="shared" si="8"/>
        <v>0</v>
      </c>
      <c r="AC128" s="45">
        <f t="shared" si="9"/>
        <v>0</v>
      </c>
      <c r="AD128" s="55"/>
    </row>
    <row r="129" spans="1:30" s="45" customFormat="1" x14ac:dyDescent="0.2">
      <c r="A129" s="44" t="s">
        <v>30</v>
      </c>
      <c r="B129" s="45" t="s">
        <v>31</v>
      </c>
      <c r="C129" s="48">
        <v>41631</v>
      </c>
      <c r="D129" s="47">
        <v>0.69791666666666663</v>
      </c>
      <c r="E129" s="48">
        <v>41632</v>
      </c>
      <c r="F129" s="47">
        <v>0.32291666666666669</v>
      </c>
      <c r="G129" s="49">
        <v>15</v>
      </c>
      <c r="H129" s="50">
        <v>4640</v>
      </c>
      <c r="I129" s="51">
        <v>1.2</v>
      </c>
      <c r="J129" s="51">
        <v>1.3</v>
      </c>
      <c r="K129" s="52">
        <v>1254</v>
      </c>
      <c r="L129" s="52">
        <v>1113</v>
      </c>
      <c r="M129" s="51">
        <f t="shared" si="6"/>
        <v>31.685897435897438</v>
      </c>
      <c r="N129" s="52">
        <v>46</v>
      </c>
      <c r="O129" s="51">
        <v>4.2</v>
      </c>
      <c r="P129" s="51">
        <v>5.08</v>
      </c>
      <c r="Q129" s="45">
        <f t="shared" si="10"/>
        <v>0</v>
      </c>
      <c r="R129" s="45">
        <v>0</v>
      </c>
      <c r="S129" s="45">
        <v>0</v>
      </c>
      <c r="T129" s="53">
        <v>0</v>
      </c>
      <c r="U129" s="54">
        <v>0</v>
      </c>
      <c r="V129" s="53">
        <v>0</v>
      </c>
      <c r="W129" s="53">
        <v>0</v>
      </c>
      <c r="X129" s="54">
        <v>0</v>
      </c>
      <c r="Y129" s="54">
        <v>0</v>
      </c>
      <c r="Z129" s="54">
        <v>0</v>
      </c>
      <c r="AA129" s="45">
        <f t="shared" si="7"/>
        <v>0</v>
      </c>
      <c r="AB129" s="45">
        <f t="shared" si="8"/>
        <v>0</v>
      </c>
      <c r="AC129" s="45">
        <f t="shared" si="9"/>
        <v>0</v>
      </c>
      <c r="AD129" s="55"/>
    </row>
    <row r="130" spans="1:30" s="45" customFormat="1" x14ac:dyDescent="0.2">
      <c r="A130" s="44" t="s">
        <v>30</v>
      </c>
      <c r="B130" s="45" t="s">
        <v>31</v>
      </c>
      <c r="C130" s="48">
        <v>41632</v>
      </c>
      <c r="D130" s="47">
        <v>0.35416666666666669</v>
      </c>
      <c r="E130" s="48">
        <v>41632</v>
      </c>
      <c r="F130" s="47">
        <v>0.70833333333333337</v>
      </c>
      <c r="G130" s="49">
        <v>8.5</v>
      </c>
      <c r="H130" s="50">
        <v>4620</v>
      </c>
      <c r="I130" s="51">
        <v>1.4</v>
      </c>
      <c r="J130" s="51">
        <v>1.25</v>
      </c>
      <c r="K130" s="52">
        <v>679</v>
      </c>
      <c r="L130" s="52">
        <v>708</v>
      </c>
      <c r="M130" s="51">
        <f t="shared" si="6"/>
        <v>17.523333333333333</v>
      </c>
      <c r="N130" s="52">
        <v>48</v>
      </c>
      <c r="O130" s="51">
        <v>5.9</v>
      </c>
      <c r="P130" s="51">
        <v>4.6500000000000004</v>
      </c>
      <c r="Q130" s="45">
        <f t="shared" si="10"/>
        <v>0</v>
      </c>
      <c r="R130" s="45">
        <v>0</v>
      </c>
      <c r="S130" s="45">
        <v>0</v>
      </c>
      <c r="T130" s="53">
        <v>0</v>
      </c>
      <c r="U130" s="54">
        <v>0</v>
      </c>
      <c r="V130" s="53">
        <v>0</v>
      </c>
      <c r="W130" s="53">
        <v>0</v>
      </c>
      <c r="X130" s="54">
        <v>0</v>
      </c>
      <c r="Y130" s="54">
        <v>0</v>
      </c>
      <c r="Z130" s="54">
        <v>0</v>
      </c>
      <c r="AA130" s="45">
        <f t="shared" si="7"/>
        <v>0</v>
      </c>
      <c r="AB130" s="45">
        <f t="shared" si="8"/>
        <v>0</v>
      </c>
      <c r="AC130" s="45">
        <f t="shared" si="9"/>
        <v>0</v>
      </c>
      <c r="AD130" s="56" t="s">
        <v>39</v>
      </c>
    </row>
    <row r="131" spans="1:30" s="45" customFormat="1" x14ac:dyDescent="0.2">
      <c r="A131" s="44" t="s">
        <v>30</v>
      </c>
      <c r="B131" s="45" t="s">
        <v>31</v>
      </c>
      <c r="C131" s="48">
        <v>41634</v>
      </c>
      <c r="D131" s="47">
        <v>0.33333333333333331</v>
      </c>
      <c r="E131" s="48">
        <v>41634</v>
      </c>
      <c r="F131" s="47">
        <v>0.625</v>
      </c>
      <c r="G131" s="49">
        <v>7</v>
      </c>
      <c r="H131" s="50">
        <v>4620</v>
      </c>
      <c r="I131" s="51">
        <v>1.65</v>
      </c>
      <c r="J131" s="51">
        <v>1.35</v>
      </c>
      <c r="K131" s="52">
        <v>847</v>
      </c>
      <c r="L131" s="52">
        <v>694</v>
      </c>
      <c r="M131" s="51">
        <f t="shared" si="6"/>
        <v>17.123456790123456</v>
      </c>
      <c r="N131" s="52">
        <v>49</v>
      </c>
      <c r="O131" s="51">
        <v>3.9</v>
      </c>
      <c r="P131" s="51">
        <v>4.3049999999999997</v>
      </c>
      <c r="Q131" s="45">
        <f t="shared" si="10"/>
        <v>0</v>
      </c>
      <c r="R131" s="45">
        <v>0</v>
      </c>
      <c r="S131" s="45">
        <v>0</v>
      </c>
      <c r="T131" s="53">
        <v>0</v>
      </c>
      <c r="U131" s="54">
        <v>0</v>
      </c>
      <c r="V131" s="53">
        <v>0</v>
      </c>
      <c r="W131" s="53">
        <v>0</v>
      </c>
      <c r="X131" s="54">
        <v>0</v>
      </c>
      <c r="Y131" s="54">
        <v>0</v>
      </c>
      <c r="Z131" s="54">
        <v>0</v>
      </c>
      <c r="AA131" s="45">
        <f t="shared" si="7"/>
        <v>0</v>
      </c>
      <c r="AB131" s="45">
        <f t="shared" si="8"/>
        <v>0</v>
      </c>
      <c r="AC131" s="45">
        <f t="shared" si="9"/>
        <v>0</v>
      </c>
      <c r="AD131" s="55"/>
    </row>
    <row r="132" spans="1:30" s="45" customFormat="1" x14ac:dyDescent="0.2">
      <c r="A132" s="44" t="s">
        <v>30</v>
      </c>
      <c r="B132" s="45" t="s">
        <v>31</v>
      </c>
      <c r="C132" s="48">
        <v>41634</v>
      </c>
      <c r="D132" s="47">
        <v>0.67708333333333337</v>
      </c>
      <c r="E132" s="48">
        <v>41635</v>
      </c>
      <c r="F132" s="47">
        <v>0.3125</v>
      </c>
      <c r="G132" s="49">
        <v>15.25</v>
      </c>
      <c r="H132" s="50">
        <v>4620</v>
      </c>
      <c r="I132" s="51">
        <v>1.6</v>
      </c>
      <c r="J132" s="51">
        <v>1.45</v>
      </c>
      <c r="K132" s="52">
        <v>1464</v>
      </c>
      <c r="L132" s="52">
        <v>1251</v>
      </c>
      <c r="M132" s="51">
        <f t="shared" si="6"/>
        <v>29.629310344827591</v>
      </c>
      <c r="N132" s="52">
        <v>48</v>
      </c>
      <c r="O132" s="51">
        <v>8.8000000000000007</v>
      </c>
      <c r="P132" s="51">
        <v>3.07</v>
      </c>
      <c r="Q132" s="45">
        <f t="shared" si="10"/>
        <v>0</v>
      </c>
      <c r="R132" s="45">
        <v>0</v>
      </c>
      <c r="S132" s="45">
        <v>0</v>
      </c>
      <c r="T132" s="53">
        <v>0</v>
      </c>
      <c r="U132" s="54">
        <v>0</v>
      </c>
      <c r="V132" s="53">
        <v>0</v>
      </c>
      <c r="W132" s="53">
        <v>0</v>
      </c>
      <c r="X132" s="54">
        <v>0</v>
      </c>
      <c r="Y132" s="54">
        <v>0</v>
      </c>
      <c r="Z132" s="54">
        <v>0</v>
      </c>
      <c r="AA132" s="45">
        <f t="shared" si="7"/>
        <v>0</v>
      </c>
      <c r="AB132" s="45">
        <f t="shared" si="8"/>
        <v>0</v>
      </c>
      <c r="AC132" s="45">
        <f t="shared" si="9"/>
        <v>0</v>
      </c>
      <c r="AD132" s="55"/>
    </row>
    <row r="133" spans="1:30" s="45" customFormat="1" x14ac:dyDescent="0.2">
      <c r="A133" s="44" t="s">
        <v>30</v>
      </c>
      <c r="B133" s="45" t="s">
        <v>31</v>
      </c>
      <c r="C133" s="48">
        <v>41635</v>
      </c>
      <c r="D133" s="47">
        <v>0.34375</v>
      </c>
      <c r="E133" s="48">
        <v>41635</v>
      </c>
      <c r="F133" s="47">
        <v>0.66666666666666663</v>
      </c>
      <c r="G133" s="49">
        <v>7.75</v>
      </c>
      <c r="H133" s="50">
        <v>4650</v>
      </c>
      <c r="I133" s="51">
        <v>1.6</v>
      </c>
      <c r="J133" s="51">
        <v>1.3</v>
      </c>
      <c r="K133" s="52">
        <v>735</v>
      </c>
      <c r="L133" s="52">
        <v>666</v>
      </c>
      <c r="M133" s="51">
        <f t="shared" ref="M133:M172" si="11">((K133/I133)+(L133/J133))/60</f>
        <v>16.194711538461537</v>
      </c>
      <c r="N133" s="52">
        <v>49</v>
      </c>
      <c r="O133" s="51">
        <v>4.5999999999999996</v>
      </c>
      <c r="P133" s="51">
        <v>3.73</v>
      </c>
      <c r="Q133" s="45">
        <f t="shared" si="10"/>
        <v>0</v>
      </c>
      <c r="R133" s="45">
        <v>0</v>
      </c>
      <c r="S133" s="45">
        <v>0</v>
      </c>
      <c r="T133" s="53">
        <v>0</v>
      </c>
      <c r="U133" s="54">
        <v>0</v>
      </c>
      <c r="V133" s="53">
        <v>0</v>
      </c>
      <c r="W133" s="53">
        <v>0</v>
      </c>
      <c r="X133" s="54">
        <v>0</v>
      </c>
      <c r="Y133" s="54">
        <v>0</v>
      </c>
      <c r="Z133" s="54">
        <v>0</v>
      </c>
      <c r="AA133" s="45">
        <f t="shared" si="7"/>
        <v>0</v>
      </c>
      <c r="AB133" s="45">
        <f t="shared" si="8"/>
        <v>0</v>
      </c>
      <c r="AC133" s="45">
        <f t="shared" si="9"/>
        <v>0</v>
      </c>
      <c r="AD133" s="55"/>
    </row>
    <row r="134" spans="1:30" s="45" customFormat="1" x14ac:dyDescent="0.2">
      <c r="A134" s="44" t="s">
        <v>30</v>
      </c>
      <c r="B134" s="45" t="s">
        <v>31</v>
      </c>
      <c r="C134" s="48">
        <v>41635</v>
      </c>
      <c r="D134" s="47">
        <v>0.6875</v>
      </c>
      <c r="E134" s="48">
        <v>41636</v>
      </c>
      <c r="F134" s="47">
        <v>0.3125</v>
      </c>
      <c r="G134" s="49">
        <v>15</v>
      </c>
      <c r="H134" s="50">
        <v>4680</v>
      </c>
      <c r="I134" s="51">
        <v>1.75</v>
      </c>
      <c r="J134" s="51">
        <v>1.4</v>
      </c>
      <c r="K134" s="52">
        <v>1539</v>
      </c>
      <c r="L134" s="52">
        <v>1193</v>
      </c>
      <c r="M134" s="51">
        <f t="shared" si="11"/>
        <v>28.859523809523811</v>
      </c>
      <c r="N134" s="52">
        <v>48</v>
      </c>
      <c r="O134" s="51">
        <v>4.9000000000000004</v>
      </c>
      <c r="P134" s="51">
        <v>4.5</v>
      </c>
      <c r="Q134" s="45">
        <f t="shared" si="10"/>
        <v>0</v>
      </c>
      <c r="R134" s="45">
        <v>0</v>
      </c>
      <c r="S134" s="45">
        <v>0</v>
      </c>
      <c r="T134" s="53">
        <v>0</v>
      </c>
      <c r="U134" s="54">
        <v>0</v>
      </c>
      <c r="V134" s="53">
        <v>0</v>
      </c>
      <c r="W134" s="53">
        <v>0</v>
      </c>
      <c r="X134" s="54">
        <v>0</v>
      </c>
      <c r="Y134" s="54">
        <v>0</v>
      </c>
      <c r="Z134" s="54">
        <v>0</v>
      </c>
      <c r="AA134" s="45">
        <f t="shared" ref="AA134:AA172" si="12">(T134+U134)/(M134)</f>
        <v>0</v>
      </c>
      <c r="AB134" s="45">
        <f t="shared" ref="AB134:AB172" si="13">(V134+W134)/(M134)</f>
        <v>0</v>
      </c>
      <c r="AC134" s="45">
        <f t="shared" ref="AC134:AC172" si="14">Z134/M134</f>
        <v>0</v>
      </c>
      <c r="AD134" s="55"/>
    </row>
    <row r="135" spans="1:30" s="45" customFormat="1" x14ac:dyDescent="0.2">
      <c r="A135" s="44" t="s">
        <v>30</v>
      </c>
      <c r="B135" s="45" t="s">
        <v>31</v>
      </c>
      <c r="C135" s="48">
        <v>41636</v>
      </c>
      <c r="D135" s="47">
        <v>0.34375</v>
      </c>
      <c r="E135" s="48">
        <v>41636</v>
      </c>
      <c r="F135" s="47">
        <v>0.65625</v>
      </c>
      <c r="G135" s="49">
        <v>7.5</v>
      </c>
      <c r="H135" s="50">
        <v>4680</v>
      </c>
      <c r="I135" s="51">
        <v>1.6</v>
      </c>
      <c r="J135" s="51">
        <v>1.6</v>
      </c>
      <c r="K135" s="52">
        <v>760</v>
      </c>
      <c r="L135" s="52">
        <v>717</v>
      </c>
      <c r="M135" s="51">
        <f t="shared" si="11"/>
        <v>15.385416666666666</v>
      </c>
      <c r="N135" s="52">
        <v>48</v>
      </c>
      <c r="O135" s="51">
        <v>5.6</v>
      </c>
      <c r="P135" s="51">
        <v>3.07</v>
      </c>
      <c r="Q135" s="45">
        <f t="shared" ref="Q135:Q198" si="15">T135+U135+V135+W135</f>
        <v>0</v>
      </c>
      <c r="R135" s="45">
        <v>0</v>
      </c>
      <c r="S135" s="45">
        <v>0</v>
      </c>
      <c r="T135" s="53">
        <v>0</v>
      </c>
      <c r="U135" s="54">
        <v>0</v>
      </c>
      <c r="V135" s="53">
        <v>0</v>
      </c>
      <c r="W135" s="53">
        <v>0</v>
      </c>
      <c r="X135" s="54">
        <v>0</v>
      </c>
      <c r="Y135" s="54">
        <v>0</v>
      </c>
      <c r="Z135" s="54">
        <v>0</v>
      </c>
      <c r="AA135" s="45">
        <f t="shared" si="12"/>
        <v>0</v>
      </c>
      <c r="AB135" s="45">
        <f t="shared" si="13"/>
        <v>0</v>
      </c>
      <c r="AC135" s="45">
        <f t="shared" si="14"/>
        <v>0</v>
      </c>
      <c r="AD135" s="55"/>
    </row>
    <row r="136" spans="1:30" s="45" customFormat="1" x14ac:dyDescent="0.2">
      <c r="A136" s="44" t="s">
        <v>30</v>
      </c>
      <c r="B136" s="45" t="s">
        <v>31</v>
      </c>
      <c r="C136" s="48">
        <v>41636</v>
      </c>
      <c r="D136" s="47">
        <v>0.6875</v>
      </c>
      <c r="E136" s="48">
        <v>41637</v>
      </c>
      <c r="F136" s="47">
        <v>0.3125</v>
      </c>
      <c r="G136" s="49">
        <v>15</v>
      </c>
      <c r="H136" s="50">
        <v>4650</v>
      </c>
      <c r="I136" s="51">
        <v>1.6</v>
      </c>
      <c r="J136" s="51">
        <v>1.4</v>
      </c>
      <c r="K136" s="52">
        <v>1435</v>
      </c>
      <c r="L136" s="52">
        <v>1191</v>
      </c>
      <c r="M136" s="51">
        <f t="shared" si="11"/>
        <v>29.126488095238095</v>
      </c>
      <c r="N136" s="52">
        <v>47</v>
      </c>
      <c r="O136" s="51">
        <v>5.0999999999999996</v>
      </c>
      <c r="P136" s="51">
        <v>3.5950000000000002</v>
      </c>
      <c r="Q136" s="45">
        <f t="shared" si="15"/>
        <v>0</v>
      </c>
      <c r="R136" s="45">
        <v>0</v>
      </c>
      <c r="S136" s="45">
        <v>0</v>
      </c>
      <c r="T136" s="53">
        <v>0</v>
      </c>
      <c r="U136" s="54">
        <v>0</v>
      </c>
      <c r="V136" s="53">
        <v>0</v>
      </c>
      <c r="W136" s="53">
        <v>0</v>
      </c>
      <c r="X136" s="54">
        <v>0</v>
      </c>
      <c r="Y136" s="54">
        <v>0</v>
      </c>
      <c r="Z136" s="54">
        <v>0</v>
      </c>
      <c r="AA136" s="45">
        <f t="shared" si="12"/>
        <v>0</v>
      </c>
      <c r="AB136" s="45">
        <f t="shared" si="13"/>
        <v>0</v>
      </c>
      <c r="AC136" s="45">
        <f t="shared" si="14"/>
        <v>0</v>
      </c>
      <c r="AD136" s="55"/>
    </row>
    <row r="137" spans="1:30" s="45" customFormat="1" x14ac:dyDescent="0.2">
      <c r="A137" s="44" t="s">
        <v>30</v>
      </c>
      <c r="B137" s="45" t="s">
        <v>31</v>
      </c>
      <c r="C137" s="48">
        <v>41637</v>
      </c>
      <c r="D137" s="47">
        <v>0.34375</v>
      </c>
      <c r="E137" s="48">
        <v>41637</v>
      </c>
      <c r="F137" s="47">
        <v>0.71875</v>
      </c>
      <c r="G137" s="49">
        <v>9</v>
      </c>
      <c r="H137" s="50">
        <v>4670</v>
      </c>
      <c r="I137" s="51">
        <v>1.5</v>
      </c>
      <c r="J137" s="51">
        <v>1.4</v>
      </c>
      <c r="K137" s="52">
        <v>833</v>
      </c>
      <c r="L137" s="52">
        <v>635</v>
      </c>
      <c r="M137" s="51">
        <f t="shared" si="11"/>
        <v>16.815079365079367</v>
      </c>
      <c r="N137" s="52">
        <v>48</v>
      </c>
      <c r="O137" s="51">
        <v>5</v>
      </c>
      <c r="P137" s="51">
        <v>3.1</v>
      </c>
      <c r="Q137" s="45">
        <f t="shared" si="15"/>
        <v>0</v>
      </c>
      <c r="R137" s="45">
        <v>0</v>
      </c>
      <c r="S137" s="45">
        <v>0</v>
      </c>
      <c r="T137" s="53">
        <v>0</v>
      </c>
      <c r="U137" s="54">
        <v>0</v>
      </c>
      <c r="V137" s="53">
        <v>0</v>
      </c>
      <c r="W137" s="53">
        <v>0</v>
      </c>
      <c r="X137" s="54">
        <v>0</v>
      </c>
      <c r="Y137" s="54">
        <v>0</v>
      </c>
      <c r="Z137" s="54">
        <v>0</v>
      </c>
      <c r="AA137" s="45">
        <f t="shared" si="12"/>
        <v>0</v>
      </c>
      <c r="AB137" s="45">
        <f t="shared" si="13"/>
        <v>0</v>
      </c>
      <c r="AC137" s="45">
        <f t="shared" si="14"/>
        <v>0</v>
      </c>
      <c r="AD137" s="55"/>
    </row>
    <row r="138" spans="1:30" s="45" customFormat="1" x14ac:dyDescent="0.2">
      <c r="A138" s="44" t="s">
        <v>30</v>
      </c>
      <c r="B138" s="45" t="s">
        <v>31</v>
      </c>
      <c r="C138" s="48">
        <v>41637</v>
      </c>
      <c r="D138" s="47">
        <v>0.75</v>
      </c>
      <c r="E138" s="48">
        <v>41638</v>
      </c>
      <c r="F138" s="47">
        <v>0.3125</v>
      </c>
      <c r="G138" s="49">
        <v>13.5</v>
      </c>
      <c r="H138" s="50">
        <v>4690</v>
      </c>
      <c r="I138" s="51">
        <v>1.65</v>
      </c>
      <c r="J138" s="51">
        <v>1.1499999999999999</v>
      </c>
      <c r="K138" s="52">
        <v>1313</v>
      </c>
      <c r="L138" s="52">
        <v>982</v>
      </c>
      <c r="M138" s="51">
        <f t="shared" si="11"/>
        <v>27.494510320597279</v>
      </c>
      <c r="N138" s="52">
        <v>46</v>
      </c>
      <c r="O138" s="51">
        <v>5.2</v>
      </c>
      <c r="P138" s="51">
        <v>2.66</v>
      </c>
      <c r="Q138" s="45">
        <f t="shared" si="15"/>
        <v>0</v>
      </c>
      <c r="R138" s="45">
        <v>0</v>
      </c>
      <c r="S138" s="45">
        <v>0</v>
      </c>
      <c r="T138" s="53">
        <v>0</v>
      </c>
      <c r="U138" s="54">
        <v>0</v>
      </c>
      <c r="V138" s="53">
        <v>0</v>
      </c>
      <c r="W138" s="53">
        <v>0</v>
      </c>
      <c r="X138" s="54">
        <v>0</v>
      </c>
      <c r="Y138" s="54">
        <v>0</v>
      </c>
      <c r="Z138" s="54">
        <v>0</v>
      </c>
      <c r="AA138" s="45">
        <f t="shared" si="12"/>
        <v>0</v>
      </c>
      <c r="AB138" s="45">
        <f t="shared" si="13"/>
        <v>0</v>
      </c>
      <c r="AC138" s="45">
        <f t="shared" si="14"/>
        <v>0</v>
      </c>
      <c r="AD138" s="55"/>
    </row>
    <row r="139" spans="1:30" s="45" customFormat="1" x14ac:dyDescent="0.2">
      <c r="A139" s="44" t="s">
        <v>30</v>
      </c>
      <c r="B139" s="45" t="s">
        <v>31</v>
      </c>
      <c r="C139" s="48">
        <v>41638</v>
      </c>
      <c r="D139" s="47">
        <v>0.35416666666666669</v>
      </c>
      <c r="E139" s="48">
        <v>41638</v>
      </c>
      <c r="F139" s="47">
        <v>0.69791666666666663</v>
      </c>
      <c r="G139" s="49">
        <v>8.25</v>
      </c>
      <c r="H139" s="50">
        <v>4730</v>
      </c>
      <c r="I139" s="51">
        <v>1.65</v>
      </c>
      <c r="J139" s="51">
        <v>1.2</v>
      </c>
      <c r="K139" s="52">
        <v>820</v>
      </c>
      <c r="L139" s="52">
        <v>696</v>
      </c>
      <c r="M139" s="51">
        <f t="shared" si="11"/>
        <v>17.949494949494952</v>
      </c>
      <c r="N139" s="52">
        <v>47</v>
      </c>
      <c r="O139" s="51">
        <v>6.3</v>
      </c>
      <c r="P139" s="51">
        <v>3.51</v>
      </c>
      <c r="Q139" s="45">
        <f t="shared" si="15"/>
        <v>0</v>
      </c>
      <c r="R139" s="45">
        <v>0</v>
      </c>
      <c r="S139" s="45">
        <v>0</v>
      </c>
      <c r="T139" s="53">
        <v>0</v>
      </c>
      <c r="U139" s="54">
        <v>0</v>
      </c>
      <c r="V139" s="53">
        <v>0</v>
      </c>
      <c r="W139" s="53">
        <v>0</v>
      </c>
      <c r="X139" s="54">
        <v>0</v>
      </c>
      <c r="Y139" s="54">
        <v>0</v>
      </c>
      <c r="Z139" s="54">
        <v>0</v>
      </c>
      <c r="AA139" s="45">
        <f t="shared" si="12"/>
        <v>0</v>
      </c>
      <c r="AB139" s="45">
        <f t="shared" si="13"/>
        <v>0</v>
      </c>
      <c r="AC139" s="45">
        <f t="shared" si="14"/>
        <v>0</v>
      </c>
      <c r="AD139" s="55"/>
    </row>
    <row r="140" spans="1:30" s="45" customFormat="1" x14ac:dyDescent="0.2">
      <c r="A140" s="44" t="s">
        <v>30</v>
      </c>
      <c r="B140" s="45" t="s">
        <v>31</v>
      </c>
      <c r="C140" s="48">
        <v>41638</v>
      </c>
      <c r="D140" s="47">
        <v>0.71875</v>
      </c>
      <c r="E140" s="48">
        <v>41639</v>
      </c>
      <c r="F140" s="47">
        <v>0.30208333333333331</v>
      </c>
      <c r="G140" s="49">
        <v>14</v>
      </c>
      <c r="H140" s="50">
        <v>4690</v>
      </c>
      <c r="I140" s="51">
        <v>1.55</v>
      </c>
      <c r="J140" s="51">
        <v>1.3</v>
      </c>
      <c r="K140" s="52">
        <v>1305</v>
      </c>
      <c r="L140" s="52">
        <v>1001</v>
      </c>
      <c r="M140" s="51">
        <f t="shared" si="11"/>
        <v>26.865591397849464</v>
      </c>
      <c r="N140" s="52">
        <v>47</v>
      </c>
      <c r="O140" s="51">
        <v>5.3</v>
      </c>
      <c r="P140" s="51">
        <v>2.8050000000000002</v>
      </c>
      <c r="Q140" s="45">
        <f t="shared" si="15"/>
        <v>0</v>
      </c>
      <c r="R140" s="45">
        <v>0</v>
      </c>
      <c r="S140" s="45">
        <v>0</v>
      </c>
      <c r="T140" s="53">
        <v>0</v>
      </c>
      <c r="U140" s="54">
        <v>0</v>
      </c>
      <c r="V140" s="53">
        <v>0</v>
      </c>
      <c r="W140" s="53">
        <v>0</v>
      </c>
      <c r="X140" s="54">
        <v>0</v>
      </c>
      <c r="Y140" s="54">
        <v>0</v>
      </c>
      <c r="Z140" s="54">
        <v>0</v>
      </c>
      <c r="AA140" s="45">
        <f t="shared" si="12"/>
        <v>0</v>
      </c>
      <c r="AB140" s="45">
        <f t="shared" si="13"/>
        <v>0</v>
      </c>
      <c r="AC140" s="45">
        <f t="shared" si="14"/>
        <v>0</v>
      </c>
      <c r="AD140" s="55"/>
    </row>
    <row r="141" spans="1:30" s="45" customFormat="1" x14ac:dyDescent="0.2">
      <c r="A141" s="44" t="s">
        <v>30</v>
      </c>
      <c r="B141" s="45" t="s">
        <v>31</v>
      </c>
      <c r="C141" s="48">
        <v>41639</v>
      </c>
      <c r="D141" s="47">
        <v>0.33333333333333331</v>
      </c>
      <c r="E141" s="48">
        <v>41639</v>
      </c>
      <c r="F141" s="47">
        <v>0.70833333333333337</v>
      </c>
      <c r="G141" s="49">
        <v>9</v>
      </c>
      <c r="H141" s="50">
        <v>4700</v>
      </c>
      <c r="I141" s="51">
        <v>1.55</v>
      </c>
      <c r="J141" s="51">
        <v>1.3</v>
      </c>
      <c r="K141" s="52">
        <v>866</v>
      </c>
      <c r="L141" s="52">
        <v>787</v>
      </c>
      <c r="M141" s="51">
        <f t="shared" si="11"/>
        <v>19.401571546732839</v>
      </c>
      <c r="N141" s="52">
        <v>47</v>
      </c>
      <c r="O141" s="51">
        <v>5.7</v>
      </c>
      <c r="P141" s="51">
        <v>2.92</v>
      </c>
      <c r="Q141" s="45">
        <f t="shared" si="15"/>
        <v>0</v>
      </c>
      <c r="R141" s="45">
        <v>0</v>
      </c>
      <c r="S141" s="45">
        <v>0</v>
      </c>
      <c r="T141" s="53">
        <v>0</v>
      </c>
      <c r="U141" s="54">
        <v>0</v>
      </c>
      <c r="V141" s="53">
        <v>0</v>
      </c>
      <c r="W141" s="53">
        <v>0</v>
      </c>
      <c r="X141" s="54">
        <v>0</v>
      </c>
      <c r="Y141" s="54">
        <v>0</v>
      </c>
      <c r="Z141" s="54">
        <v>0</v>
      </c>
      <c r="AA141" s="45">
        <f t="shared" si="12"/>
        <v>0</v>
      </c>
      <c r="AB141" s="45">
        <f t="shared" si="13"/>
        <v>0</v>
      </c>
      <c r="AC141" s="45">
        <f t="shared" si="14"/>
        <v>0</v>
      </c>
      <c r="AD141" s="55"/>
    </row>
    <row r="142" spans="1:30" s="45" customFormat="1" x14ac:dyDescent="0.2">
      <c r="A142" s="44" t="s">
        <v>30</v>
      </c>
      <c r="B142" s="45" t="s">
        <v>31</v>
      </c>
      <c r="C142" s="48">
        <v>41639</v>
      </c>
      <c r="D142" s="47">
        <v>0.72916666666666663</v>
      </c>
      <c r="E142" s="48">
        <v>41640</v>
      </c>
      <c r="F142" s="47">
        <v>0.3125</v>
      </c>
      <c r="G142" s="49">
        <v>14</v>
      </c>
      <c r="H142" s="50">
        <v>4680</v>
      </c>
      <c r="I142" s="51">
        <v>1.6</v>
      </c>
      <c r="J142" s="51">
        <v>0.9</v>
      </c>
      <c r="K142" s="52">
        <v>1293</v>
      </c>
      <c r="L142" s="52">
        <v>955</v>
      </c>
      <c r="M142" s="51">
        <f t="shared" si="11"/>
        <v>31.153935185185183</v>
      </c>
      <c r="N142" s="52">
        <v>48</v>
      </c>
      <c r="O142" s="51">
        <v>6.2</v>
      </c>
      <c r="P142" s="51">
        <v>2.08</v>
      </c>
      <c r="Q142" s="45">
        <f t="shared" si="15"/>
        <v>0</v>
      </c>
      <c r="R142" s="45">
        <v>0</v>
      </c>
      <c r="S142" s="45">
        <v>0</v>
      </c>
      <c r="T142" s="53">
        <v>0</v>
      </c>
      <c r="U142" s="54">
        <v>0</v>
      </c>
      <c r="V142" s="53">
        <v>0</v>
      </c>
      <c r="W142" s="53">
        <v>0</v>
      </c>
      <c r="X142" s="54">
        <v>0</v>
      </c>
      <c r="Y142" s="54">
        <v>0</v>
      </c>
      <c r="Z142" s="54">
        <v>0</v>
      </c>
      <c r="AA142" s="45">
        <f t="shared" si="12"/>
        <v>0</v>
      </c>
      <c r="AB142" s="45">
        <f t="shared" si="13"/>
        <v>0</v>
      </c>
      <c r="AC142" s="45">
        <f t="shared" si="14"/>
        <v>0</v>
      </c>
      <c r="AD142" s="55"/>
    </row>
    <row r="143" spans="1:30" s="45" customFormat="1" x14ac:dyDescent="0.2">
      <c r="A143" s="44" t="s">
        <v>30</v>
      </c>
      <c r="B143" s="45" t="s">
        <v>31</v>
      </c>
      <c r="C143" s="48">
        <v>41640</v>
      </c>
      <c r="D143" s="47">
        <v>0.33333333333333331</v>
      </c>
      <c r="E143" s="48">
        <v>41640</v>
      </c>
      <c r="F143" s="47">
        <v>0.6875</v>
      </c>
      <c r="G143" s="49">
        <v>8.5</v>
      </c>
      <c r="H143" s="50">
        <v>4650</v>
      </c>
      <c r="I143" s="51">
        <v>1.4</v>
      </c>
      <c r="J143" s="51">
        <v>1.2</v>
      </c>
      <c r="K143" s="52">
        <v>800</v>
      </c>
      <c r="L143" s="52">
        <v>666</v>
      </c>
      <c r="M143" s="51">
        <f t="shared" si="11"/>
        <v>18.773809523809526</v>
      </c>
      <c r="N143" s="52">
        <v>48</v>
      </c>
      <c r="O143" s="51">
        <v>5.7</v>
      </c>
      <c r="P143" s="51">
        <v>2.64</v>
      </c>
      <c r="Q143" s="45">
        <f t="shared" si="15"/>
        <v>0</v>
      </c>
      <c r="R143" s="45">
        <v>0</v>
      </c>
      <c r="S143" s="45">
        <v>0</v>
      </c>
      <c r="T143" s="53">
        <v>0</v>
      </c>
      <c r="U143" s="54">
        <v>0</v>
      </c>
      <c r="V143" s="53">
        <v>0</v>
      </c>
      <c r="W143" s="53">
        <v>0</v>
      </c>
      <c r="X143" s="54">
        <v>0</v>
      </c>
      <c r="Y143" s="54">
        <v>0</v>
      </c>
      <c r="Z143" s="54">
        <v>0</v>
      </c>
      <c r="AA143" s="45">
        <f t="shared" si="12"/>
        <v>0</v>
      </c>
      <c r="AB143" s="45">
        <f t="shared" si="13"/>
        <v>0</v>
      </c>
      <c r="AC143" s="45">
        <f t="shared" si="14"/>
        <v>0</v>
      </c>
      <c r="AD143" s="55"/>
    </row>
    <row r="144" spans="1:30" s="45" customFormat="1" x14ac:dyDescent="0.2">
      <c r="A144" s="44" t="s">
        <v>30</v>
      </c>
      <c r="B144" s="45" t="s">
        <v>31</v>
      </c>
      <c r="C144" s="48">
        <v>41640</v>
      </c>
      <c r="D144" s="47">
        <v>0.70833333333333337</v>
      </c>
      <c r="E144" s="48">
        <v>41641</v>
      </c>
      <c r="F144" s="47">
        <v>0.33333333333333331</v>
      </c>
      <c r="G144" s="49">
        <v>15</v>
      </c>
      <c r="H144" s="50">
        <v>4570</v>
      </c>
      <c r="I144" s="51">
        <v>1.35</v>
      </c>
      <c r="J144" s="51">
        <v>1.25</v>
      </c>
      <c r="K144" s="52">
        <v>1268</v>
      </c>
      <c r="L144" s="52">
        <v>971</v>
      </c>
      <c r="M144" s="51">
        <f t="shared" si="11"/>
        <v>28.600987654320988</v>
      </c>
      <c r="N144" s="52">
        <v>47</v>
      </c>
      <c r="O144" s="51">
        <v>5.65</v>
      </c>
      <c r="P144" s="51">
        <v>1.4</v>
      </c>
      <c r="Q144" s="45">
        <f t="shared" si="15"/>
        <v>0</v>
      </c>
      <c r="R144" s="45">
        <v>0</v>
      </c>
      <c r="S144" s="45">
        <v>0</v>
      </c>
      <c r="T144" s="53">
        <v>0</v>
      </c>
      <c r="U144" s="54">
        <v>0</v>
      </c>
      <c r="V144" s="53">
        <v>0</v>
      </c>
      <c r="W144" s="53">
        <v>0</v>
      </c>
      <c r="X144" s="54">
        <v>0</v>
      </c>
      <c r="Y144" s="54">
        <v>0</v>
      </c>
      <c r="Z144" s="54">
        <v>0</v>
      </c>
      <c r="AA144" s="45">
        <f t="shared" si="12"/>
        <v>0</v>
      </c>
      <c r="AB144" s="45">
        <f t="shared" si="13"/>
        <v>0</v>
      </c>
      <c r="AC144" s="45">
        <f t="shared" si="14"/>
        <v>0</v>
      </c>
      <c r="AD144" s="55"/>
    </row>
    <row r="145" spans="1:30" s="45" customFormat="1" x14ac:dyDescent="0.2">
      <c r="A145" s="44" t="s">
        <v>30</v>
      </c>
      <c r="B145" s="45" t="s">
        <v>31</v>
      </c>
      <c r="C145" s="48">
        <v>41641</v>
      </c>
      <c r="D145" s="47">
        <v>0.34375</v>
      </c>
      <c r="E145" s="48">
        <v>41641</v>
      </c>
      <c r="F145" s="47">
        <v>0.6875</v>
      </c>
      <c r="G145" s="49">
        <v>8.25</v>
      </c>
      <c r="H145" s="50">
        <v>4550</v>
      </c>
      <c r="I145" s="51">
        <v>1.4</v>
      </c>
      <c r="J145" s="51">
        <v>1.25</v>
      </c>
      <c r="K145" s="52">
        <v>730</v>
      </c>
      <c r="L145" s="52">
        <v>678</v>
      </c>
      <c r="M145" s="51">
        <f t="shared" si="11"/>
        <v>17.730476190476189</v>
      </c>
      <c r="N145" s="52">
        <v>48</v>
      </c>
      <c r="O145" s="51">
        <v>5.25</v>
      </c>
      <c r="P145" s="51">
        <v>2.78</v>
      </c>
      <c r="Q145" s="45">
        <f t="shared" si="15"/>
        <v>0</v>
      </c>
      <c r="R145" s="45">
        <v>0</v>
      </c>
      <c r="S145" s="45">
        <v>0</v>
      </c>
      <c r="T145" s="53">
        <v>0</v>
      </c>
      <c r="U145" s="54">
        <v>0</v>
      </c>
      <c r="V145" s="53">
        <v>0</v>
      </c>
      <c r="W145" s="53">
        <v>0</v>
      </c>
      <c r="X145" s="54">
        <v>0</v>
      </c>
      <c r="Y145" s="54">
        <v>0</v>
      </c>
      <c r="Z145" s="54">
        <v>0</v>
      </c>
      <c r="AA145" s="45">
        <f t="shared" si="12"/>
        <v>0</v>
      </c>
      <c r="AB145" s="45">
        <f t="shared" si="13"/>
        <v>0</v>
      </c>
      <c r="AC145" s="45">
        <f t="shared" si="14"/>
        <v>0</v>
      </c>
      <c r="AD145" s="55"/>
    </row>
    <row r="146" spans="1:30" s="45" customFormat="1" x14ac:dyDescent="0.2">
      <c r="A146" s="44" t="s">
        <v>30</v>
      </c>
      <c r="B146" s="45" t="s">
        <v>31</v>
      </c>
      <c r="C146" s="48">
        <v>41641</v>
      </c>
      <c r="D146" s="47">
        <v>0.70833333333333337</v>
      </c>
      <c r="E146" s="48">
        <v>41642</v>
      </c>
      <c r="F146" s="47">
        <v>0.32291666666666669</v>
      </c>
      <c r="G146" s="49">
        <v>14.75</v>
      </c>
      <c r="H146" s="50">
        <v>4560</v>
      </c>
      <c r="I146" s="51">
        <v>1.35</v>
      </c>
      <c r="J146" s="51">
        <v>1.3</v>
      </c>
      <c r="K146" s="52">
        <v>1250</v>
      </c>
      <c r="L146" s="52">
        <v>1019</v>
      </c>
      <c r="M146" s="51">
        <f t="shared" si="11"/>
        <v>28.49620132953466</v>
      </c>
      <c r="N146" s="52">
        <v>47</v>
      </c>
      <c r="O146" s="51">
        <v>3.8</v>
      </c>
      <c r="P146" s="51">
        <v>4.24</v>
      </c>
      <c r="Q146" s="45">
        <f t="shared" si="15"/>
        <v>0</v>
      </c>
      <c r="R146" s="45">
        <v>0</v>
      </c>
      <c r="S146" s="45">
        <v>0</v>
      </c>
      <c r="T146" s="53">
        <v>0</v>
      </c>
      <c r="U146" s="54">
        <v>0</v>
      </c>
      <c r="V146" s="53">
        <v>0</v>
      </c>
      <c r="W146" s="53">
        <v>0</v>
      </c>
      <c r="X146" s="54">
        <v>0</v>
      </c>
      <c r="Y146" s="54">
        <v>0</v>
      </c>
      <c r="Z146" s="54">
        <v>0</v>
      </c>
      <c r="AA146" s="45">
        <f t="shared" si="12"/>
        <v>0</v>
      </c>
      <c r="AB146" s="45">
        <f t="shared" si="13"/>
        <v>0</v>
      </c>
      <c r="AC146" s="45">
        <f t="shared" si="14"/>
        <v>0</v>
      </c>
      <c r="AD146" s="55"/>
    </row>
    <row r="147" spans="1:30" s="45" customFormat="1" x14ac:dyDescent="0.2">
      <c r="A147" s="44" t="s">
        <v>30</v>
      </c>
      <c r="B147" s="45" t="s">
        <v>31</v>
      </c>
      <c r="C147" s="48">
        <v>41642</v>
      </c>
      <c r="D147" s="47">
        <v>0.33333333333333331</v>
      </c>
      <c r="E147" s="48">
        <v>41642</v>
      </c>
      <c r="F147" s="47">
        <v>0.67708333333333337</v>
      </c>
      <c r="G147" s="49">
        <v>8.25</v>
      </c>
      <c r="H147" s="50">
        <v>4520</v>
      </c>
      <c r="I147" s="51">
        <v>1.45</v>
      </c>
      <c r="J147" s="51">
        <v>1.2</v>
      </c>
      <c r="K147" s="52">
        <v>698</v>
      </c>
      <c r="L147" s="52">
        <v>671</v>
      </c>
      <c r="M147" s="51">
        <f t="shared" si="11"/>
        <v>17.342432950191572</v>
      </c>
      <c r="N147" s="52">
        <v>48</v>
      </c>
      <c r="O147" s="51">
        <v>5.3</v>
      </c>
      <c r="P147" s="51">
        <v>3.05</v>
      </c>
      <c r="Q147" s="45">
        <f t="shared" si="15"/>
        <v>0</v>
      </c>
      <c r="R147" s="45">
        <v>0</v>
      </c>
      <c r="S147" s="45">
        <v>0</v>
      </c>
      <c r="T147" s="53">
        <v>0</v>
      </c>
      <c r="U147" s="54">
        <v>0</v>
      </c>
      <c r="V147" s="53">
        <v>0</v>
      </c>
      <c r="W147" s="53">
        <v>0</v>
      </c>
      <c r="X147" s="54">
        <v>0</v>
      </c>
      <c r="Y147" s="54">
        <v>0</v>
      </c>
      <c r="Z147" s="54">
        <v>0</v>
      </c>
      <c r="AA147" s="45">
        <f t="shared" si="12"/>
        <v>0</v>
      </c>
      <c r="AB147" s="45">
        <f t="shared" si="13"/>
        <v>0</v>
      </c>
      <c r="AC147" s="45">
        <f t="shared" si="14"/>
        <v>0</v>
      </c>
      <c r="AD147" s="55"/>
    </row>
    <row r="148" spans="1:30" s="45" customFormat="1" x14ac:dyDescent="0.2">
      <c r="A148" s="44" t="s">
        <v>30</v>
      </c>
      <c r="B148" s="45" t="s">
        <v>31</v>
      </c>
      <c r="C148" s="48">
        <v>41642</v>
      </c>
      <c r="D148" s="47">
        <v>0.6875</v>
      </c>
      <c r="E148" s="48">
        <v>41643</v>
      </c>
      <c r="F148" s="47">
        <v>0.30208333333333331</v>
      </c>
      <c r="G148" s="49">
        <v>14.75</v>
      </c>
      <c r="H148" s="50">
        <v>4450</v>
      </c>
      <c r="I148" s="51">
        <v>1.4</v>
      </c>
      <c r="J148" s="51">
        <v>1.3</v>
      </c>
      <c r="K148" s="52">
        <v>1203</v>
      </c>
      <c r="L148" s="52">
        <v>1000</v>
      </c>
      <c r="M148" s="51">
        <f t="shared" si="11"/>
        <v>27.141941391941391</v>
      </c>
      <c r="N148" s="52">
        <v>48</v>
      </c>
      <c r="O148" s="51">
        <v>5.4</v>
      </c>
      <c r="P148" s="51">
        <v>2.62</v>
      </c>
      <c r="Q148" s="45">
        <f t="shared" si="15"/>
        <v>0</v>
      </c>
      <c r="R148" s="45">
        <v>0</v>
      </c>
      <c r="S148" s="45">
        <v>0</v>
      </c>
      <c r="T148" s="53">
        <v>0</v>
      </c>
      <c r="U148" s="54">
        <v>0</v>
      </c>
      <c r="V148" s="53">
        <v>0</v>
      </c>
      <c r="W148" s="53">
        <v>0</v>
      </c>
      <c r="X148" s="54">
        <v>0</v>
      </c>
      <c r="Y148" s="54">
        <v>0</v>
      </c>
      <c r="Z148" s="54">
        <v>0</v>
      </c>
      <c r="AA148" s="45">
        <f t="shared" si="12"/>
        <v>0</v>
      </c>
      <c r="AB148" s="45">
        <f t="shared" si="13"/>
        <v>0</v>
      </c>
      <c r="AC148" s="45">
        <f t="shared" si="14"/>
        <v>0</v>
      </c>
      <c r="AD148" s="55"/>
    </row>
    <row r="149" spans="1:30" s="45" customFormat="1" x14ac:dyDescent="0.2">
      <c r="A149" s="44" t="s">
        <v>30</v>
      </c>
      <c r="B149" s="45" t="s">
        <v>31</v>
      </c>
      <c r="C149" s="48">
        <v>41643</v>
      </c>
      <c r="D149" s="47">
        <v>0.32291666666666669</v>
      </c>
      <c r="E149" s="48">
        <v>41643</v>
      </c>
      <c r="F149" s="47">
        <v>0.70833333333333337</v>
      </c>
      <c r="G149" s="49">
        <v>9.25</v>
      </c>
      <c r="H149" s="50">
        <v>4440</v>
      </c>
      <c r="I149" s="51">
        <v>1.45</v>
      </c>
      <c r="J149" s="51">
        <v>1.4</v>
      </c>
      <c r="K149" s="52">
        <v>824</v>
      </c>
      <c r="L149" s="52">
        <v>823</v>
      </c>
      <c r="M149" s="51">
        <f t="shared" si="11"/>
        <v>19.268883415435141</v>
      </c>
      <c r="N149" s="52">
        <v>48</v>
      </c>
      <c r="O149" s="51">
        <v>5</v>
      </c>
      <c r="P149" s="51">
        <v>3.78</v>
      </c>
      <c r="Q149" s="45">
        <f t="shared" si="15"/>
        <v>0</v>
      </c>
      <c r="R149" s="45">
        <v>0</v>
      </c>
      <c r="S149" s="45">
        <v>0</v>
      </c>
      <c r="T149" s="53">
        <v>0</v>
      </c>
      <c r="U149" s="54">
        <v>0</v>
      </c>
      <c r="V149" s="53">
        <v>0</v>
      </c>
      <c r="W149" s="53">
        <v>0</v>
      </c>
      <c r="X149" s="54">
        <v>0</v>
      </c>
      <c r="Y149" s="54">
        <v>0</v>
      </c>
      <c r="Z149" s="54">
        <v>0</v>
      </c>
      <c r="AA149" s="45">
        <f t="shared" si="12"/>
        <v>0</v>
      </c>
      <c r="AB149" s="45">
        <f t="shared" si="13"/>
        <v>0</v>
      </c>
      <c r="AC149" s="45">
        <f t="shared" si="14"/>
        <v>0</v>
      </c>
      <c r="AD149" s="55"/>
    </row>
    <row r="150" spans="1:30" s="45" customFormat="1" x14ac:dyDescent="0.2">
      <c r="A150" s="44" t="s">
        <v>30</v>
      </c>
      <c r="B150" s="45" t="s">
        <v>31</v>
      </c>
      <c r="C150" s="48">
        <v>41643</v>
      </c>
      <c r="D150" s="47">
        <v>0.71875</v>
      </c>
      <c r="E150" s="48">
        <v>41644</v>
      </c>
      <c r="F150" s="47">
        <v>0.30208333333333331</v>
      </c>
      <c r="G150" s="49">
        <v>14</v>
      </c>
      <c r="H150" s="50">
        <v>4410</v>
      </c>
      <c r="I150" s="51">
        <v>1.45</v>
      </c>
      <c r="J150" s="51">
        <v>1.4</v>
      </c>
      <c r="K150" s="52">
        <v>1165</v>
      </c>
      <c r="L150" s="52">
        <v>1077</v>
      </c>
      <c r="M150" s="51">
        <f t="shared" si="11"/>
        <v>26.212233169129721</v>
      </c>
      <c r="N150" s="52">
        <v>48</v>
      </c>
      <c r="O150" s="51">
        <v>5.7</v>
      </c>
      <c r="P150" s="51">
        <v>4.47</v>
      </c>
      <c r="Q150" s="45">
        <f t="shared" si="15"/>
        <v>0</v>
      </c>
      <c r="R150" s="45">
        <v>0</v>
      </c>
      <c r="S150" s="45">
        <v>0</v>
      </c>
      <c r="T150" s="53">
        <v>0</v>
      </c>
      <c r="U150" s="54">
        <v>0</v>
      </c>
      <c r="V150" s="53">
        <v>0</v>
      </c>
      <c r="W150" s="53">
        <v>0</v>
      </c>
      <c r="X150" s="54">
        <v>0</v>
      </c>
      <c r="Y150" s="54">
        <v>0</v>
      </c>
      <c r="Z150" s="54">
        <v>0</v>
      </c>
      <c r="AA150" s="45">
        <f t="shared" si="12"/>
        <v>0</v>
      </c>
      <c r="AB150" s="45">
        <f t="shared" si="13"/>
        <v>0</v>
      </c>
      <c r="AC150" s="45">
        <f t="shared" si="14"/>
        <v>0</v>
      </c>
      <c r="AD150" s="55"/>
    </row>
    <row r="151" spans="1:30" s="45" customFormat="1" x14ac:dyDescent="0.2">
      <c r="A151" s="44" t="s">
        <v>30</v>
      </c>
      <c r="B151" s="45" t="s">
        <v>31</v>
      </c>
      <c r="C151" s="48">
        <v>41644</v>
      </c>
      <c r="D151" s="47">
        <v>0.33333333333333331</v>
      </c>
      <c r="E151" s="48">
        <v>41644</v>
      </c>
      <c r="F151" s="47">
        <v>0.67708333333333337</v>
      </c>
      <c r="G151" s="49">
        <v>8.25</v>
      </c>
      <c r="H151" s="50">
        <v>4390</v>
      </c>
      <c r="I151" s="51">
        <v>1.34</v>
      </c>
      <c r="J151" s="51">
        <v>1.2</v>
      </c>
      <c r="K151" s="52">
        <v>685</v>
      </c>
      <c r="L151" s="52">
        <v>683</v>
      </c>
      <c r="M151" s="51">
        <f t="shared" si="11"/>
        <v>18.006011608623552</v>
      </c>
      <c r="N151" s="52">
        <v>48</v>
      </c>
      <c r="O151" s="51">
        <v>4.3</v>
      </c>
      <c r="P151" s="51">
        <v>2.77</v>
      </c>
      <c r="Q151" s="45">
        <f t="shared" si="15"/>
        <v>0</v>
      </c>
      <c r="R151" s="45">
        <v>0</v>
      </c>
      <c r="S151" s="45">
        <v>0</v>
      </c>
      <c r="T151" s="53">
        <v>0</v>
      </c>
      <c r="U151" s="54">
        <v>0</v>
      </c>
      <c r="V151" s="53">
        <v>0</v>
      </c>
      <c r="W151" s="53">
        <v>0</v>
      </c>
      <c r="X151" s="54">
        <v>0</v>
      </c>
      <c r="Y151" s="54">
        <v>0</v>
      </c>
      <c r="Z151" s="54">
        <v>0</v>
      </c>
      <c r="AA151" s="45">
        <f t="shared" si="12"/>
        <v>0</v>
      </c>
      <c r="AB151" s="45">
        <f t="shared" si="13"/>
        <v>0</v>
      </c>
      <c r="AC151" s="45">
        <f t="shared" si="14"/>
        <v>0</v>
      </c>
      <c r="AD151" s="55"/>
    </row>
    <row r="152" spans="1:30" s="45" customFormat="1" x14ac:dyDescent="0.2">
      <c r="A152" s="44" t="s">
        <v>30</v>
      </c>
      <c r="B152" s="45" t="s">
        <v>31</v>
      </c>
      <c r="C152" s="48">
        <v>41644</v>
      </c>
      <c r="D152" s="47">
        <v>0.69791666666666663</v>
      </c>
      <c r="E152" s="48">
        <v>41645</v>
      </c>
      <c r="F152" s="47">
        <v>0.3125</v>
      </c>
      <c r="G152" s="49">
        <v>14.75</v>
      </c>
      <c r="H152" s="50">
        <v>4460</v>
      </c>
      <c r="I152" s="51">
        <v>1.35</v>
      </c>
      <c r="J152" s="51">
        <v>1.1000000000000001</v>
      </c>
      <c r="K152" s="52">
        <v>1208</v>
      </c>
      <c r="L152" s="52">
        <v>1002</v>
      </c>
      <c r="M152" s="51">
        <f t="shared" si="11"/>
        <v>30.095398428731762</v>
      </c>
      <c r="N152" s="52">
        <v>48</v>
      </c>
      <c r="O152" s="51">
        <v>4.9000000000000004</v>
      </c>
      <c r="P152" s="51">
        <v>3.4</v>
      </c>
      <c r="Q152" s="45">
        <f t="shared" si="15"/>
        <v>0</v>
      </c>
      <c r="R152" s="45">
        <v>0</v>
      </c>
      <c r="S152" s="45">
        <v>0</v>
      </c>
      <c r="T152" s="53">
        <v>0</v>
      </c>
      <c r="U152" s="54">
        <v>0</v>
      </c>
      <c r="V152" s="53">
        <v>0</v>
      </c>
      <c r="W152" s="53">
        <v>0</v>
      </c>
      <c r="X152" s="54">
        <v>0</v>
      </c>
      <c r="Y152" s="54">
        <v>0</v>
      </c>
      <c r="Z152" s="54">
        <v>0</v>
      </c>
      <c r="AA152" s="45">
        <f t="shared" si="12"/>
        <v>0</v>
      </c>
      <c r="AB152" s="45">
        <f t="shared" si="13"/>
        <v>0</v>
      </c>
      <c r="AC152" s="45">
        <f t="shared" si="14"/>
        <v>0</v>
      </c>
      <c r="AD152" s="55"/>
    </row>
    <row r="153" spans="1:30" s="45" customFormat="1" x14ac:dyDescent="0.2">
      <c r="A153" s="44" t="s">
        <v>30</v>
      </c>
      <c r="B153" s="45" t="s">
        <v>31</v>
      </c>
      <c r="C153" s="48">
        <v>41645</v>
      </c>
      <c r="D153" s="47">
        <v>0.33333333333333331</v>
      </c>
      <c r="E153" s="48">
        <v>41645</v>
      </c>
      <c r="F153" s="47">
        <v>0.65625</v>
      </c>
      <c r="G153" s="49">
        <v>7.75</v>
      </c>
      <c r="H153" s="50">
        <v>4400</v>
      </c>
      <c r="I153" s="51">
        <v>1.4</v>
      </c>
      <c r="J153" s="51">
        <v>1.2</v>
      </c>
      <c r="K153" s="52">
        <v>673</v>
      </c>
      <c r="L153" s="52">
        <v>630</v>
      </c>
      <c r="M153" s="51">
        <f t="shared" si="11"/>
        <v>16.761904761904763</v>
      </c>
      <c r="N153" s="52">
        <v>47</v>
      </c>
      <c r="O153" s="51">
        <v>5.915</v>
      </c>
      <c r="P153" s="51">
        <v>4</v>
      </c>
      <c r="Q153" s="45">
        <f t="shared" si="15"/>
        <v>0</v>
      </c>
      <c r="R153" s="45">
        <v>0</v>
      </c>
      <c r="S153" s="45">
        <v>0</v>
      </c>
      <c r="T153" s="53">
        <v>0</v>
      </c>
      <c r="U153" s="54">
        <v>0</v>
      </c>
      <c r="V153" s="53">
        <v>0</v>
      </c>
      <c r="W153" s="53">
        <v>0</v>
      </c>
      <c r="X153" s="54">
        <v>0</v>
      </c>
      <c r="Y153" s="54">
        <v>0</v>
      </c>
      <c r="Z153" s="54">
        <v>0</v>
      </c>
      <c r="AA153" s="45">
        <f t="shared" si="12"/>
        <v>0</v>
      </c>
      <c r="AB153" s="45">
        <f t="shared" si="13"/>
        <v>0</v>
      </c>
      <c r="AC153" s="45">
        <f t="shared" si="14"/>
        <v>0</v>
      </c>
      <c r="AD153" s="55"/>
    </row>
    <row r="154" spans="1:30" s="45" customFormat="1" x14ac:dyDescent="0.2">
      <c r="A154" s="44" t="s">
        <v>30</v>
      </c>
      <c r="B154" s="45" t="s">
        <v>31</v>
      </c>
      <c r="C154" s="48">
        <v>41645</v>
      </c>
      <c r="D154" s="47">
        <v>0.66666666666666663</v>
      </c>
      <c r="E154" s="48">
        <v>41646</v>
      </c>
      <c r="F154" s="47">
        <v>0.33333333333333331</v>
      </c>
      <c r="G154" s="49">
        <v>16</v>
      </c>
      <c r="H154" s="50">
        <v>4270</v>
      </c>
      <c r="I154" s="51">
        <v>1.35</v>
      </c>
      <c r="J154" s="51">
        <v>1.2</v>
      </c>
      <c r="K154" s="52">
        <v>1286</v>
      </c>
      <c r="L154" s="52">
        <v>1111</v>
      </c>
      <c r="M154" s="51">
        <f t="shared" si="11"/>
        <v>31.307098765432098</v>
      </c>
      <c r="N154" s="52">
        <v>47</v>
      </c>
      <c r="O154" s="51">
        <v>5</v>
      </c>
      <c r="P154" s="51">
        <v>2.6949999999999998</v>
      </c>
      <c r="Q154" s="45">
        <f t="shared" si="15"/>
        <v>0</v>
      </c>
      <c r="R154" s="45">
        <v>0</v>
      </c>
      <c r="S154" s="45">
        <v>0</v>
      </c>
      <c r="T154" s="53">
        <v>0</v>
      </c>
      <c r="U154" s="54">
        <v>0</v>
      </c>
      <c r="V154" s="53">
        <v>0</v>
      </c>
      <c r="W154" s="53">
        <v>0</v>
      </c>
      <c r="X154" s="54">
        <v>0</v>
      </c>
      <c r="Y154" s="54">
        <v>0</v>
      </c>
      <c r="Z154" s="54">
        <v>0</v>
      </c>
      <c r="AA154" s="45">
        <f t="shared" si="12"/>
        <v>0</v>
      </c>
      <c r="AB154" s="45">
        <f t="shared" si="13"/>
        <v>0</v>
      </c>
      <c r="AC154" s="45">
        <f t="shared" si="14"/>
        <v>0</v>
      </c>
      <c r="AD154" s="55"/>
    </row>
    <row r="155" spans="1:30" s="45" customFormat="1" x14ac:dyDescent="0.2">
      <c r="A155" s="44" t="s">
        <v>30</v>
      </c>
      <c r="B155" s="45" t="s">
        <v>31</v>
      </c>
      <c r="C155" s="48">
        <v>41646</v>
      </c>
      <c r="D155" s="47">
        <v>0.375</v>
      </c>
      <c r="E155" s="48">
        <v>41646</v>
      </c>
      <c r="F155" s="47">
        <v>0.66666666666666663</v>
      </c>
      <c r="G155" s="49">
        <v>7</v>
      </c>
      <c r="H155" s="50">
        <v>4090</v>
      </c>
      <c r="I155" s="51">
        <v>1.4</v>
      </c>
      <c r="J155" s="51">
        <v>1.25</v>
      </c>
      <c r="K155" s="52">
        <v>524</v>
      </c>
      <c r="L155" s="52">
        <v>520</v>
      </c>
      <c r="M155" s="51">
        <f t="shared" si="11"/>
        <v>13.171428571428573</v>
      </c>
      <c r="N155" s="52">
        <v>48</v>
      </c>
      <c r="O155" s="51">
        <v>3.5</v>
      </c>
      <c r="P155" s="51">
        <v>3.65</v>
      </c>
      <c r="Q155" s="45">
        <f t="shared" si="15"/>
        <v>0</v>
      </c>
      <c r="R155" s="45">
        <v>0</v>
      </c>
      <c r="S155" s="45">
        <v>0</v>
      </c>
      <c r="T155" s="53">
        <v>0</v>
      </c>
      <c r="U155" s="54">
        <v>0</v>
      </c>
      <c r="V155" s="53">
        <v>0</v>
      </c>
      <c r="W155" s="53">
        <v>0</v>
      </c>
      <c r="X155" s="54">
        <v>0</v>
      </c>
      <c r="Y155" s="54">
        <v>0</v>
      </c>
      <c r="Z155" s="54">
        <v>0</v>
      </c>
      <c r="AA155" s="45">
        <f t="shared" si="12"/>
        <v>0</v>
      </c>
      <c r="AB155" s="45">
        <f t="shared" si="13"/>
        <v>0</v>
      </c>
      <c r="AC155" s="45">
        <f t="shared" si="14"/>
        <v>0</v>
      </c>
      <c r="AD155" s="55"/>
    </row>
    <row r="156" spans="1:30" s="45" customFormat="1" x14ac:dyDescent="0.2">
      <c r="A156" s="44" t="s">
        <v>30</v>
      </c>
      <c r="B156" s="45" t="s">
        <v>31</v>
      </c>
      <c r="C156" s="48">
        <v>41646</v>
      </c>
      <c r="D156" s="47">
        <v>0.6875</v>
      </c>
      <c r="E156" s="48">
        <v>41647</v>
      </c>
      <c r="F156" s="47">
        <v>0.30208333333333331</v>
      </c>
      <c r="G156" s="49">
        <v>14.75</v>
      </c>
      <c r="H156" s="50">
        <v>4640</v>
      </c>
      <c r="I156" s="51">
        <v>1.3</v>
      </c>
      <c r="J156" s="51">
        <v>0.9</v>
      </c>
      <c r="K156" s="52">
        <v>1157</v>
      </c>
      <c r="L156" s="52">
        <v>1023</v>
      </c>
      <c r="M156" s="51">
        <f t="shared" si="11"/>
        <v>33.777777777777779</v>
      </c>
      <c r="N156" s="52">
        <v>46</v>
      </c>
      <c r="O156" s="51">
        <v>4.9000000000000004</v>
      </c>
      <c r="P156" s="51">
        <v>3.7</v>
      </c>
      <c r="Q156" s="45">
        <f t="shared" si="15"/>
        <v>0</v>
      </c>
      <c r="R156" s="45">
        <v>0</v>
      </c>
      <c r="S156" s="45">
        <v>0</v>
      </c>
      <c r="T156" s="53">
        <v>0</v>
      </c>
      <c r="U156" s="54">
        <v>0</v>
      </c>
      <c r="V156" s="53">
        <v>0</v>
      </c>
      <c r="W156" s="53">
        <v>0</v>
      </c>
      <c r="X156" s="54">
        <v>0</v>
      </c>
      <c r="Y156" s="54">
        <v>0</v>
      </c>
      <c r="Z156" s="54">
        <v>0</v>
      </c>
      <c r="AA156" s="45">
        <f t="shared" si="12"/>
        <v>0</v>
      </c>
      <c r="AB156" s="45">
        <f t="shared" si="13"/>
        <v>0</v>
      </c>
      <c r="AC156" s="45">
        <f t="shared" si="14"/>
        <v>0</v>
      </c>
      <c r="AD156" s="55"/>
    </row>
    <row r="157" spans="1:30" s="45" customFormat="1" x14ac:dyDescent="0.2">
      <c r="A157" s="44" t="s">
        <v>30</v>
      </c>
      <c r="B157" s="45" t="s">
        <v>31</v>
      </c>
      <c r="C157" s="48">
        <v>41647</v>
      </c>
      <c r="D157" s="47">
        <v>0.33333333333333331</v>
      </c>
      <c r="E157" s="48">
        <v>41647</v>
      </c>
      <c r="F157" s="47">
        <v>0.69791666666666663</v>
      </c>
      <c r="G157" s="49">
        <v>8.75</v>
      </c>
      <c r="H157" s="50">
        <v>3910</v>
      </c>
      <c r="I157" s="51">
        <v>1.3</v>
      </c>
      <c r="J157" s="51">
        <v>1.2</v>
      </c>
      <c r="K157" s="52">
        <v>717</v>
      </c>
      <c r="L157" s="52">
        <v>685</v>
      </c>
      <c r="M157" s="51">
        <f t="shared" si="11"/>
        <v>18.706196581196583</v>
      </c>
      <c r="N157" s="52">
        <v>47</v>
      </c>
      <c r="O157" s="51">
        <v>5.4</v>
      </c>
      <c r="P157" s="51">
        <v>3.5</v>
      </c>
      <c r="Q157" s="45">
        <f t="shared" si="15"/>
        <v>0</v>
      </c>
      <c r="R157" s="45">
        <v>0</v>
      </c>
      <c r="S157" s="45">
        <v>0</v>
      </c>
      <c r="T157" s="53">
        <v>0</v>
      </c>
      <c r="U157" s="54">
        <v>0</v>
      </c>
      <c r="V157" s="53">
        <v>0</v>
      </c>
      <c r="W157" s="53">
        <v>0</v>
      </c>
      <c r="X157" s="54">
        <v>0</v>
      </c>
      <c r="Y157" s="54">
        <v>0</v>
      </c>
      <c r="Z157" s="54">
        <v>0</v>
      </c>
      <c r="AA157" s="45">
        <f t="shared" si="12"/>
        <v>0</v>
      </c>
      <c r="AB157" s="45">
        <f t="shared" si="13"/>
        <v>0</v>
      </c>
      <c r="AC157" s="45">
        <f t="shared" si="14"/>
        <v>0</v>
      </c>
      <c r="AD157" s="55"/>
    </row>
    <row r="158" spans="1:30" s="45" customFormat="1" x14ac:dyDescent="0.2">
      <c r="A158" s="44" t="s">
        <v>30</v>
      </c>
      <c r="B158" s="45" t="s">
        <v>31</v>
      </c>
      <c r="C158" s="48">
        <v>41647</v>
      </c>
      <c r="D158" s="47">
        <v>0.70833333333333337</v>
      </c>
      <c r="E158" s="48">
        <v>41648</v>
      </c>
      <c r="F158" s="47">
        <v>0.32291666666666669</v>
      </c>
      <c r="G158" s="49">
        <v>14.75</v>
      </c>
      <c r="H158" s="50">
        <v>3870</v>
      </c>
      <c r="I158" s="51">
        <v>1.3</v>
      </c>
      <c r="J158" s="51">
        <v>1.1000000000000001</v>
      </c>
      <c r="K158" s="52">
        <v>1099</v>
      </c>
      <c r="L158" s="52">
        <v>868</v>
      </c>
      <c r="M158" s="51">
        <f t="shared" si="11"/>
        <v>27.241258741258736</v>
      </c>
      <c r="N158" s="52">
        <v>48</v>
      </c>
      <c r="O158" s="51">
        <v>6.5</v>
      </c>
      <c r="P158" s="51">
        <v>4.62</v>
      </c>
      <c r="Q158" s="45">
        <f t="shared" si="15"/>
        <v>0</v>
      </c>
      <c r="R158" s="45">
        <v>0</v>
      </c>
      <c r="S158" s="45">
        <v>0</v>
      </c>
      <c r="T158" s="53">
        <v>0</v>
      </c>
      <c r="U158" s="54">
        <v>0</v>
      </c>
      <c r="V158" s="53">
        <v>0</v>
      </c>
      <c r="W158" s="53">
        <v>0</v>
      </c>
      <c r="X158" s="54">
        <v>0</v>
      </c>
      <c r="Y158" s="54">
        <v>0</v>
      </c>
      <c r="Z158" s="54">
        <v>0</v>
      </c>
      <c r="AA158" s="45">
        <f t="shared" si="12"/>
        <v>0</v>
      </c>
      <c r="AB158" s="45">
        <f t="shared" si="13"/>
        <v>0</v>
      </c>
      <c r="AC158" s="45">
        <f t="shared" si="14"/>
        <v>0</v>
      </c>
      <c r="AD158" s="55"/>
    </row>
    <row r="159" spans="1:30" s="45" customFormat="1" x14ac:dyDescent="0.2">
      <c r="A159" s="44" t="s">
        <v>30</v>
      </c>
      <c r="B159" s="45" t="s">
        <v>31</v>
      </c>
      <c r="C159" s="48">
        <v>41648</v>
      </c>
      <c r="D159" s="47">
        <v>0.34375</v>
      </c>
      <c r="E159" s="48">
        <v>41648</v>
      </c>
      <c r="F159" s="47">
        <v>0.69791666666666663</v>
      </c>
      <c r="G159" s="49">
        <v>8.5</v>
      </c>
      <c r="H159" s="50">
        <v>3850</v>
      </c>
      <c r="I159" s="51">
        <v>1.25</v>
      </c>
      <c r="J159" s="51">
        <v>1.2</v>
      </c>
      <c r="K159" s="52">
        <v>638</v>
      </c>
      <c r="L159" s="52">
        <v>572</v>
      </c>
      <c r="M159" s="51">
        <f t="shared" si="11"/>
        <v>16.451111111111111</v>
      </c>
      <c r="N159" s="52">
        <v>49</v>
      </c>
      <c r="O159" s="51">
        <v>7</v>
      </c>
      <c r="P159" s="51">
        <v>6.1050000000000004</v>
      </c>
      <c r="Q159" s="45">
        <f t="shared" si="15"/>
        <v>0</v>
      </c>
      <c r="R159" s="45">
        <v>0</v>
      </c>
      <c r="S159" s="45">
        <v>0</v>
      </c>
      <c r="T159" s="53">
        <v>0</v>
      </c>
      <c r="U159" s="54">
        <v>0</v>
      </c>
      <c r="V159" s="53">
        <v>0</v>
      </c>
      <c r="W159" s="53">
        <v>0</v>
      </c>
      <c r="X159" s="54">
        <v>0</v>
      </c>
      <c r="Y159" s="54">
        <v>0</v>
      </c>
      <c r="Z159" s="54">
        <v>0</v>
      </c>
      <c r="AA159" s="45">
        <f t="shared" si="12"/>
        <v>0</v>
      </c>
      <c r="AB159" s="45">
        <f t="shared" si="13"/>
        <v>0</v>
      </c>
      <c r="AC159" s="45">
        <f t="shared" si="14"/>
        <v>0</v>
      </c>
      <c r="AD159" s="55"/>
    </row>
    <row r="160" spans="1:30" s="45" customFormat="1" x14ac:dyDescent="0.2">
      <c r="A160" s="44" t="s">
        <v>30</v>
      </c>
      <c r="B160" s="45" t="s">
        <v>31</v>
      </c>
      <c r="C160" s="48">
        <v>41648</v>
      </c>
      <c r="D160" s="47">
        <v>0.70833333333333337</v>
      </c>
      <c r="E160" s="48">
        <v>41649</v>
      </c>
      <c r="F160" s="47">
        <v>0.3125</v>
      </c>
      <c r="G160" s="49">
        <v>14.5</v>
      </c>
      <c r="H160" s="50">
        <v>3900</v>
      </c>
      <c r="I160" s="51">
        <v>1.4</v>
      </c>
      <c r="J160" s="51">
        <v>1.2</v>
      </c>
      <c r="K160" s="52">
        <v>1045</v>
      </c>
      <c r="L160" s="52">
        <v>936</v>
      </c>
      <c r="M160" s="51">
        <f t="shared" si="11"/>
        <v>25.440476190476193</v>
      </c>
      <c r="N160" s="52">
        <v>47</v>
      </c>
      <c r="O160" s="51">
        <v>5.3</v>
      </c>
      <c r="P160" s="51">
        <v>3.87</v>
      </c>
      <c r="Q160" s="45">
        <f t="shared" si="15"/>
        <v>0</v>
      </c>
      <c r="R160" s="45">
        <v>0</v>
      </c>
      <c r="S160" s="45">
        <v>0</v>
      </c>
      <c r="T160" s="53">
        <v>0</v>
      </c>
      <c r="U160" s="54">
        <v>0</v>
      </c>
      <c r="V160" s="53">
        <v>0</v>
      </c>
      <c r="W160" s="53">
        <v>0</v>
      </c>
      <c r="X160" s="54">
        <v>0</v>
      </c>
      <c r="Y160" s="54">
        <v>0</v>
      </c>
      <c r="Z160" s="54">
        <v>0</v>
      </c>
      <c r="AA160" s="45">
        <f t="shared" si="12"/>
        <v>0</v>
      </c>
      <c r="AB160" s="45">
        <f t="shared" si="13"/>
        <v>0</v>
      </c>
      <c r="AC160" s="45">
        <f t="shared" si="14"/>
        <v>0</v>
      </c>
      <c r="AD160" s="55"/>
    </row>
    <row r="161" spans="1:30" s="45" customFormat="1" x14ac:dyDescent="0.2">
      <c r="A161" s="44" t="s">
        <v>30</v>
      </c>
      <c r="B161" s="45" t="s">
        <v>31</v>
      </c>
      <c r="C161" s="48">
        <v>41649</v>
      </c>
      <c r="D161" s="47">
        <v>0.33333333333333331</v>
      </c>
      <c r="E161" s="48">
        <v>41649</v>
      </c>
      <c r="F161" s="47">
        <v>0.70833333333333337</v>
      </c>
      <c r="G161" s="49">
        <v>9</v>
      </c>
      <c r="H161" s="50">
        <v>3870</v>
      </c>
      <c r="I161" s="51">
        <v>1.25</v>
      </c>
      <c r="J161" s="51">
        <v>0.95</v>
      </c>
      <c r="K161" s="52">
        <v>655</v>
      </c>
      <c r="L161" s="52">
        <v>666</v>
      </c>
      <c r="M161" s="51">
        <f t="shared" si="11"/>
        <v>20.417543859649125</v>
      </c>
      <c r="N161" s="52">
        <v>48</v>
      </c>
      <c r="O161" s="51">
        <v>6.7</v>
      </c>
      <c r="P161" s="51">
        <v>2.5299999999999998</v>
      </c>
      <c r="Q161" s="45">
        <f t="shared" si="15"/>
        <v>0</v>
      </c>
      <c r="R161" s="45">
        <v>0</v>
      </c>
      <c r="S161" s="45">
        <v>0</v>
      </c>
      <c r="T161" s="53">
        <v>0</v>
      </c>
      <c r="U161" s="54">
        <v>0</v>
      </c>
      <c r="V161" s="53">
        <v>0</v>
      </c>
      <c r="W161" s="53">
        <v>0</v>
      </c>
      <c r="X161" s="54">
        <v>0</v>
      </c>
      <c r="Y161" s="54">
        <v>0</v>
      </c>
      <c r="Z161" s="54">
        <v>0</v>
      </c>
      <c r="AA161" s="45">
        <f t="shared" si="12"/>
        <v>0</v>
      </c>
      <c r="AB161" s="45">
        <f t="shared" si="13"/>
        <v>0</v>
      </c>
      <c r="AC161" s="45">
        <f t="shared" si="14"/>
        <v>0</v>
      </c>
      <c r="AD161" s="55"/>
    </row>
    <row r="162" spans="1:30" s="45" customFormat="1" x14ac:dyDescent="0.2">
      <c r="A162" s="44" t="s">
        <v>30</v>
      </c>
      <c r="B162" s="45" t="s">
        <v>31</v>
      </c>
      <c r="C162" s="48">
        <v>41649</v>
      </c>
      <c r="D162" s="47">
        <v>0.72916666666666663</v>
      </c>
      <c r="E162" s="48">
        <v>41650</v>
      </c>
      <c r="F162" s="47">
        <v>0.30208333333333331</v>
      </c>
      <c r="G162" s="49">
        <v>13.75</v>
      </c>
      <c r="H162" s="50">
        <v>3780</v>
      </c>
      <c r="I162" s="51">
        <v>1.1000000000000001</v>
      </c>
      <c r="J162" s="51">
        <v>1.1000000000000001</v>
      </c>
      <c r="K162" s="52">
        <v>972</v>
      </c>
      <c r="L162" s="52">
        <v>857</v>
      </c>
      <c r="M162" s="51">
        <f t="shared" si="11"/>
        <v>27.712121212121207</v>
      </c>
      <c r="N162" s="52">
        <v>48</v>
      </c>
      <c r="O162" s="51">
        <v>6.2</v>
      </c>
      <c r="P162" s="51">
        <v>2.93</v>
      </c>
      <c r="Q162" s="45">
        <f t="shared" si="15"/>
        <v>1</v>
      </c>
      <c r="R162" s="45">
        <v>39</v>
      </c>
      <c r="S162" s="45">
        <v>39</v>
      </c>
      <c r="T162" s="53">
        <v>1</v>
      </c>
      <c r="U162" s="54">
        <v>0</v>
      </c>
      <c r="V162" s="53">
        <v>0</v>
      </c>
      <c r="W162" s="53">
        <v>0</v>
      </c>
      <c r="X162" s="54">
        <v>0</v>
      </c>
      <c r="Y162" s="54">
        <v>0</v>
      </c>
      <c r="Z162" s="54">
        <v>0</v>
      </c>
      <c r="AA162" s="45">
        <f t="shared" si="12"/>
        <v>3.6085292509568073E-2</v>
      </c>
      <c r="AB162" s="45">
        <f t="shared" si="13"/>
        <v>0</v>
      </c>
      <c r="AC162" s="45">
        <f t="shared" si="14"/>
        <v>0</v>
      </c>
      <c r="AD162" s="55"/>
    </row>
    <row r="163" spans="1:30" s="45" customFormat="1" x14ac:dyDescent="0.2">
      <c r="A163" s="44" t="s">
        <v>30</v>
      </c>
      <c r="B163" s="45" t="s">
        <v>31</v>
      </c>
      <c r="C163" s="48">
        <v>41650</v>
      </c>
      <c r="D163" s="47">
        <v>0.33333333333333331</v>
      </c>
      <c r="E163" s="48">
        <v>41650</v>
      </c>
      <c r="F163" s="47">
        <v>0.70833333333333337</v>
      </c>
      <c r="G163" s="49">
        <v>9</v>
      </c>
      <c r="H163" s="50">
        <v>3760</v>
      </c>
      <c r="I163" s="51">
        <v>1.2</v>
      </c>
      <c r="J163" s="51">
        <v>1.1000000000000001</v>
      </c>
      <c r="K163" s="52">
        <v>632</v>
      </c>
      <c r="L163" s="52">
        <v>553</v>
      </c>
      <c r="M163" s="51">
        <f t="shared" si="11"/>
        <v>17.156565656565657</v>
      </c>
      <c r="N163" s="52">
        <v>48</v>
      </c>
      <c r="O163" s="51">
        <v>6.5</v>
      </c>
      <c r="P163" s="51">
        <v>4.92</v>
      </c>
      <c r="Q163" s="45">
        <f t="shared" si="15"/>
        <v>0</v>
      </c>
      <c r="R163" s="45">
        <v>0</v>
      </c>
      <c r="S163" s="45">
        <v>0</v>
      </c>
      <c r="T163" s="53">
        <v>0</v>
      </c>
      <c r="U163" s="54">
        <v>0</v>
      </c>
      <c r="V163" s="53">
        <v>0</v>
      </c>
      <c r="W163" s="53">
        <v>0</v>
      </c>
      <c r="X163" s="54">
        <v>0</v>
      </c>
      <c r="Y163" s="54">
        <v>0</v>
      </c>
      <c r="Z163" s="54">
        <v>0</v>
      </c>
      <c r="AA163" s="45">
        <f t="shared" si="12"/>
        <v>0</v>
      </c>
      <c r="AB163" s="45">
        <f t="shared" si="13"/>
        <v>0</v>
      </c>
      <c r="AC163" s="45">
        <f t="shared" si="14"/>
        <v>0</v>
      </c>
      <c r="AD163" s="55"/>
    </row>
    <row r="164" spans="1:30" s="45" customFormat="1" x14ac:dyDescent="0.2">
      <c r="A164" s="44" t="s">
        <v>30</v>
      </c>
      <c r="B164" s="45" t="s">
        <v>31</v>
      </c>
      <c r="C164" s="48">
        <v>41650</v>
      </c>
      <c r="D164" s="47">
        <v>0.75</v>
      </c>
      <c r="E164" s="48">
        <v>41651</v>
      </c>
      <c r="F164" s="47">
        <v>0.32291666666666669</v>
      </c>
      <c r="G164" s="49">
        <v>13.75</v>
      </c>
      <c r="H164" s="50">
        <v>3690</v>
      </c>
      <c r="I164" s="51">
        <v>1.1499999999999999</v>
      </c>
      <c r="J164" s="51">
        <v>1.1000000000000001</v>
      </c>
      <c r="K164" s="52">
        <v>1013</v>
      </c>
      <c r="L164" s="52">
        <v>914</v>
      </c>
      <c r="M164" s="51">
        <f t="shared" si="11"/>
        <v>28.529644268774703</v>
      </c>
      <c r="N164" s="52">
        <v>48</v>
      </c>
      <c r="O164" s="51">
        <v>6.5</v>
      </c>
      <c r="P164" s="51">
        <v>2.5</v>
      </c>
      <c r="Q164" s="45">
        <f t="shared" si="15"/>
        <v>0</v>
      </c>
      <c r="R164" s="45">
        <v>0</v>
      </c>
      <c r="S164" s="45">
        <v>0</v>
      </c>
      <c r="T164" s="53">
        <v>0</v>
      </c>
      <c r="U164" s="54">
        <v>0</v>
      </c>
      <c r="V164" s="53">
        <v>0</v>
      </c>
      <c r="W164" s="53">
        <v>0</v>
      </c>
      <c r="X164" s="54">
        <v>0</v>
      </c>
      <c r="Y164" s="54">
        <v>0</v>
      </c>
      <c r="Z164" s="54">
        <v>0</v>
      </c>
      <c r="AA164" s="45">
        <f t="shared" si="12"/>
        <v>0</v>
      </c>
      <c r="AB164" s="45">
        <f t="shared" si="13"/>
        <v>0</v>
      </c>
      <c r="AC164" s="45">
        <f t="shared" si="14"/>
        <v>0</v>
      </c>
      <c r="AD164" s="55"/>
    </row>
    <row r="165" spans="1:30" s="45" customFormat="1" x14ac:dyDescent="0.2">
      <c r="A165" s="44" t="s">
        <v>30</v>
      </c>
      <c r="B165" s="45" t="s">
        <v>31</v>
      </c>
      <c r="C165" s="48">
        <v>41651</v>
      </c>
      <c r="D165" s="47">
        <v>0.35416666666666669</v>
      </c>
      <c r="E165" s="48">
        <v>41651</v>
      </c>
      <c r="F165" s="47">
        <v>0.70833333333333337</v>
      </c>
      <c r="G165" s="49">
        <v>8.5</v>
      </c>
      <c r="H165" s="50">
        <v>3760</v>
      </c>
      <c r="I165" s="51">
        <v>1.4</v>
      </c>
      <c r="J165" s="51">
        <v>1.2</v>
      </c>
      <c r="K165" s="52">
        <v>684</v>
      </c>
      <c r="L165" s="52">
        <v>731</v>
      </c>
      <c r="M165" s="51">
        <f t="shared" si="11"/>
        <v>18.295634920634924</v>
      </c>
      <c r="N165" s="52">
        <v>49</v>
      </c>
      <c r="O165" s="51">
        <v>4.4000000000000004</v>
      </c>
      <c r="P165" s="51">
        <v>3.92</v>
      </c>
      <c r="Q165" s="45">
        <f t="shared" si="15"/>
        <v>0</v>
      </c>
      <c r="R165" s="45">
        <v>0</v>
      </c>
      <c r="S165" s="45">
        <v>0</v>
      </c>
      <c r="T165" s="53">
        <v>0</v>
      </c>
      <c r="U165" s="54">
        <v>0</v>
      </c>
      <c r="V165" s="53">
        <v>0</v>
      </c>
      <c r="W165" s="53">
        <v>0</v>
      </c>
      <c r="X165" s="54">
        <v>0</v>
      </c>
      <c r="Y165" s="54">
        <v>0</v>
      </c>
      <c r="Z165" s="54">
        <v>0</v>
      </c>
      <c r="AA165" s="45">
        <f t="shared" si="12"/>
        <v>0</v>
      </c>
      <c r="AB165" s="45">
        <f t="shared" si="13"/>
        <v>0</v>
      </c>
      <c r="AC165" s="45">
        <f t="shared" si="14"/>
        <v>0</v>
      </c>
      <c r="AD165" s="55"/>
    </row>
    <row r="166" spans="1:30" s="45" customFormat="1" x14ac:dyDescent="0.2">
      <c r="A166" s="44" t="s">
        <v>30</v>
      </c>
      <c r="B166" s="45" t="s">
        <v>31</v>
      </c>
      <c r="C166" s="48">
        <v>41651</v>
      </c>
      <c r="D166" s="47">
        <v>0.73958333333333337</v>
      </c>
      <c r="E166" s="48">
        <v>41652</v>
      </c>
      <c r="F166" s="47">
        <v>0.3125</v>
      </c>
      <c r="G166" s="49">
        <v>13.75</v>
      </c>
      <c r="H166" s="50">
        <v>3750</v>
      </c>
      <c r="I166" s="51">
        <v>1.4</v>
      </c>
      <c r="J166" s="51">
        <v>1.35</v>
      </c>
      <c r="K166" s="52">
        <v>1097</v>
      </c>
      <c r="L166" s="52">
        <v>1019</v>
      </c>
      <c r="M166" s="51">
        <f t="shared" si="11"/>
        <v>25.639770723104057</v>
      </c>
      <c r="N166" s="52">
        <v>48</v>
      </c>
      <c r="O166" s="51">
        <v>6.3</v>
      </c>
      <c r="P166" s="51">
        <v>4.09</v>
      </c>
      <c r="Q166" s="45">
        <f t="shared" si="15"/>
        <v>0</v>
      </c>
      <c r="R166" s="45">
        <v>0</v>
      </c>
      <c r="S166" s="45">
        <v>0</v>
      </c>
      <c r="T166" s="53">
        <v>0</v>
      </c>
      <c r="U166" s="54">
        <v>0</v>
      </c>
      <c r="V166" s="53">
        <v>0</v>
      </c>
      <c r="W166" s="53">
        <v>0</v>
      </c>
      <c r="X166" s="54">
        <v>0</v>
      </c>
      <c r="Y166" s="54">
        <v>0</v>
      </c>
      <c r="Z166" s="54">
        <v>0</v>
      </c>
      <c r="AA166" s="45">
        <f t="shared" si="12"/>
        <v>0</v>
      </c>
      <c r="AB166" s="45">
        <f t="shared" si="13"/>
        <v>0</v>
      </c>
      <c r="AC166" s="45">
        <f t="shared" si="14"/>
        <v>0</v>
      </c>
      <c r="AD166" s="55"/>
    </row>
    <row r="167" spans="1:30" s="45" customFormat="1" x14ac:dyDescent="0.2">
      <c r="A167" s="44" t="s">
        <v>30</v>
      </c>
      <c r="B167" s="45" t="s">
        <v>31</v>
      </c>
      <c r="C167" s="48">
        <v>41652</v>
      </c>
      <c r="D167" s="47">
        <v>0.33333333333333331</v>
      </c>
      <c r="E167" s="48">
        <v>41652</v>
      </c>
      <c r="F167" s="47">
        <v>0.69791666666666663</v>
      </c>
      <c r="G167" s="49">
        <v>8.15</v>
      </c>
      <c r="H167" s="50">
        <v>3540</v>
      </c>
      <c r="I167" s="51">
        <v>1.3</v>
      </c>
      <c r="J167" s="51">
        <v>1.25</v>
      </c>
      <c r="K167" s="52">
        <v>672</v>
      </c>
      <c r="L167" s="52">
        <v>597</v>
      </c>
      <c r="M167" s="51">
        <f t="shared" si="11"/>
        <v>16.575384615384614</v>
      </c>
      <c r="N167" s="52">
        <v>50</v>
      </c>
      <c r="O167" s="51">
        <v>4.5</v>
      </c>
      <c r="P167" s="51">
        <v>2.48</v>
      </c>
      <c r="Q167" s="45">
        <f t="shared" si="15"/>
        <v>0</v>
      </c>
      <c r="R167" s="45">
        <v>0</v>
      </c>
      <c r="S167" s="45">
        <v>0</v>
      </c>
      <c r="T167" s="53">
        <v>0</v>
      </c>
      <c r="U167" s="54">
        <v>0</v>
      </c>
      <c r="V167" s="53">
        <v>0</v>
      </c>
      <c r="W167" s="53">
        <v>0</v>
      </c>
      <c r="X167" s="54">
        <v>0</v>
      </c>
      <c r="Y167" s="54">
        <v>0</v>
      </c>
      <c r="Z167" s="54">
        <v>0</v>
      </c>
      <c r="AA167" s="45">
        <f t="shared" si="12"/>
        <v>0</v>
      </c>
      <c r="AB167" s="45">
        <f t="shared" si="13"/>
        <v>0</v>
      </c>
      <c r="AC167" s="45">
        <f t="shared" si="14"/>
        <v>0</v>
      </c>
      <c r="AD167" s="55"/>
    </row>
    <row r="168" spans="1:30" s="45" customFormat="1" x14ac:dyDescent="0.2">
      <c r="A168" s="44" t="s">
        <v>30</v>
      </c>
      <c r="B168" s="45" t="s">
        <v>31</v>
      </c>
      <c r="C168" s="48">
        <v>41652</v>
      </c>
      <c r="D168" s="47">
        <v>0.70833333333333337</v>
      </c>
      <c r="E168" s="48">
        <v>41653</v>
      </c>
      <c r="F168" s="47">
        <v>0.32291666666666669</v>
      </c>
      <c r="G168" s="49">
        <v>14.75</v>
      </c>
      <c r="H168" s="50">
        <v>3860</v>
      </c>
      <c r="I168" s="51">
        <v>1.3</v>
      </c>
      <c r="J168" s="51">
        <v>1.3</v>
      </c>
      <c r="K168" s="52">
        <v>1094</v>
      </c>
      <c r="L168" s="52">
        <v>1053</v>
      </c>
      <c r="M168" s="51">
        <f t="shared" si="11"/>
        <v>27.525641025641026</v>
      </c>
      <c r="N168" s="52">
        <v>49</v>
      </c>
      <c r="O168" s="51">
        <v>6</v>
      </c>
      <c r="P168" s="51">
        <v>2.4300000000000002</v>
      </c>
      <c r="Q168" s="45">
        <f t="shared" si="15"/>
        <v>1</v>
      </c>
      <c r="R168" s="45">
        <v>37</v>
      </c>
      <c r="S168" s="45">
        <v>37</v>
      </c>
      <c r="T168" s="53">
        <v>1</v>
      </c>
      <c r="U168" s="54">
        <v>0</v>
      </c>
      <c r="V168" s="53">
        <v>0</v>
      </c>
      <c r="W168" s="53">
        <v>0</v>
      </c>
      <c r="X168" s="54">
        <v>0</v>
      </c>
      <c r="Y168" s="54">
        <v>0</v>
      </c>
      <c r="Z168" s="54">
        <v>0</v>
      </c>
      <c r="AA168" s="45">
        <f t="shared" si="12"/>
        <v>3.6329762459245456E-2</v>
      </c>
      <c r="AB168" s="45">
        <f t="shared" si="13"/>
        <v>0</v>
      </c>
      <c r="AC168" s="45">
        <f t="shared" si="14"/>
        <v>0</v>
      </c>
      <c r="AD168" s="55"/>
    </row>
    <row r="169" spans="1:30" s="45" customFormat="1" x14ac:dyDescent="0.2">
      <c r="A169" s="44" t="s">
        <v>30</v>
      </c>
      <c r="B169" s="45" t="s">
        <v>31</v>
      </c>
      <c r="C169" s="48">
        <v>41653</v>
      </c>
      <c r="D169" s="47">
        <v>0.34375</v>
      </c>
      <c r="E169" s="48">
        <v>41653</v>
      </c>
      <c r="F169" s="47">
        <v>0.71875</v>
      </c>
      <c r="G169" s="49">
        <v>9</v>
      </c>
      <c r="H169" s="50">
        <v>3900</v>
      </c>
      <c r="I169" s="51">
        <v>1.3</v>
      </c>
      <c r="J169" s="51">
        <v>1.1000000000000001</v>
      </c>
      <c r="K169" s="52">
        <v>680</v>
      </c>
      <c r="L169" s="52">
        <v>720</v>
      </c>
      <c r="M169" s="51">
        <f t="shared" si="11"/>
        <v>19.627039627039625</v>
      </c>
      <c r="N169" s="52">
        <v>49</v>
      </c>
      <c r="O169" s="51">
        <v>5.4</v>
      </c>
      <c r="P169" s="51">
        <v>4.22</v>
      </c>
      <c r="Q169" s="45">
        <f t="shared" si="15"/>
        <v>0</v>
      </c>
      <c r="R169" s="45">
        <v>0</v>
      </c>
      <c r="S169" s="45">
        <v>0</v>
      </c>
      <c r="T169" s="53">
        <v>0</v>
      </c>
      <c r="U169" s="54">
        <v>0</v>
      </c>
      <c r="V169" s="53">
        <v>0</v>
      </c>
      <c r="W169" s="53">
        <v>0</v>
      </c>
      <c r="X169" s="54">
        <v>0</v>
      </c>
      <c r="Y169" s="54">
        <v>0</v>
      </c>
      <c r="Z169" s="54">
        <v>0</v>
      </c>
      <c r="AA169" s="45">
        <f t="shared" si="12"/>
        <v>0</v>
      </c>
      <c r="AB169" s="45">
        <f t="shared" si="13"/>
        <v>0</v>
      </c>
      <c r="AC169" s="45">
        <f t="shared" si="14"/>
        <v>0</v>
      </c>
      <c r="AD169" s="55"/>
    </row>
    <row r="170" spans="1:30" s="45" customFormat="1" x14ac:dyDescent="0.2">
      <c r="A170" s="44" t="s">
        <v>30</v>
      </c>
      <c r="B170" s="45" t="s">
        <v>31</v>
      </c>
      <c r="C170" s="48">
        <v>41653</v>
      </c>
      <c r="D170" s="47">
        <v>0.73958333333333337</v>
      </c>
      <c r="E170" s="48">
        <v>41654</v>
      </c>
      <c r="F170" s="47">
        <v>0.34375</v>
      </c>
      <c r="G170" s="49">
        <v>14.5</v>
      </c>
      <c r="H170" s="50">
        <v>3850</v>
      </c>
      <c r="I170" s="51">
        <v>1.1499999999999999</v>
      </c>
      <c r="J170" s="51">
        <v>1.1000000000000001</v>
      </c>
      <c r="K170" s="52">
        <v>1084</v>
      </c>
      <c r="L170" s="52">
        <v>1021</v>
      </c>
      <c r="M170" s="51">
        <f t="shared" si="11"/>
        <v>31.179841897233199</v>
      </c>
      <c r="N170" s="52">
        <v>49</v>
      </c>
      <c r="O170" s="51">
        <v>6.1</v>
      </c>
      <c r="P170" s="51">
        <v>3.46</v>
      </c>
      <c r="Q170" s="45">
        <f t="shared" si="15"/>
        <v>0</v>
      </c>
      <c r="R170" s="45">
        <v>0</v>
      </c>
      <c r="S170" s="45">
        <v>0</v>
      </c>
      <c r="T170" s="53">
        <v>0</v>
      </c>
      <c r="U170" s="54">
        <v>0</v>
      </c>
      <c r="V170" s="53">
        <v>0</v>
      </c>
      <c r="W170" s="53">
        <v>0</v>
      </c>
      <c r="X170" s="54">
        <v>0</v>
      </c>
      <c r="Y170" s="54">
        <v>0</v>
      </c>
      <c r="Z170" s="54">
        <v>0</v>
      </c>
      <c r="AA170" s="45">
        <f t="shared" si="12"/>
        <v>0</v>
      </c>
      <c r="AB170" s="45">
        <f t="shared" si="13"/>
        <v>0</v>
      </c>
      <c r="AC170" s="45">
        <f t="shared" si="14"/>
        <v>0</v>
      </c>
      <c r="AD170" s="55"/>
    </row>
    <row r="171" spans="1:30" s="45" customFormat="1" x14ac:dyDescent="0.2">
      <c r="A171" s="44" t="s">
        <v>30</v>
      </c>
      <c r="B171" s="45" t="s">
        <v>31</v>
      </c>
      <c r="C171" s="48">
        <v>41654</v>
      </c>
      <c r="D171" s="47">
        <v>0.35416666666666669</v>
      </c>
      <c r="E171" s="48">
        <v>41654</v>
      </c>
      <c r="F171" s="47">
        <v>0.6875</v>
      </c>
      <c r="G171" s="49">
        <v>8</v>
      </c>
      <c r="H171" s="50">
        <v>3860</v>
      </c>
      <c r="I171" s="51">
        <v>1.4</v>
      </c>
      <c r="J171" s="51">
        <v>1.2</v>
      </c>
      <c r="K171" s="52">
        <v>611</v>
      </c>
      <c r="L171" s="52">
        <v>622</v>
      </c>
      <c r="M171" s="51">
        <f t="shared" si="11"/>
        <v>15.912698412698413</v>
      </c>
      <c r="N171" s="52">
        <v>50</v>
      </c>
      <c r="O171" s="51">
        <v>4.0999999999999996</v>
      </c>
      <c r="P171" s="51">
        <v>2.5</v>
      </c>
      <c r="Q171" s="45">
        <f t="shared" si="15"/>
        <v>0</v>
      </c>
      <c r="R171" s="45">
        <v>0</v>
      </c>
      <c r="S171" s="45">
        <v>0</v>
      </c>
      <c r="T171" s="53">
        <v>0</v>
      </c>
      <c r="U171" s="54">
        <v>0</v>
      </c>
      <c r="V171" s="53">
        <v>0</v>
      </c>
      <c r="W171" s="53">
        <v>0</v>
      </c>
      <c r="X171" s="54">
        <v>0</v>
      </c>
      <c r="Y171" s="54">
        <v>0</v>
      </c>
      <c r="Z171" s="54">
        <v>0</v>
      </c>
      <c r="AA171" s="45">
        <f t="shared" si="12"/>
        <v>0</v>
      </c>
      <c r="AB171" s="45">
        <f t="shared" si="13"/>
        <v>0</v>
      </c>
      <c r="AC171" s="45">
        <f t="shared" si="14"/>
        <v>0</v>
      </c>
      <c r="AD171" s="55"/>
    </row>
    <row r="172" spans="1:30" s="45" customFormat="1" x14ac:dyDescent="0.2">
      <c r="A172" s="44" t="s">
        <v>30</v>
      </c>
      <c r="B172" s="45" t="s">
        <v>31</v>
      </c>
      <c r="C172" s="48">
        <v>41654</v>
      </c>
      <c r="D172" s="47">
        <v>0.70833333333333337</v>
      </c>
      <c r="E172" s="48">
        <v>41655</v>
      </c>
      <c r="F172" s="47">
        <v>0.32291666666666669</v>
      </c>
      <c r="G172" s="49">
        <v>14.75</v>
      </c>
      <c r="H172" s="50">
        <v>3830</v>
      </c>
      <c r="I172" s="51">
        <v>1.3</v>
      </c>
      <c r="J172" s="51">
        <v>1.1000000000000001</v>
      </c>
      <c r="K172" s="52">
        <v>1102</v>
      </c>
      <c r="L172" s="52">
        <v>1101</v>
      </c>
      <c r="M172" s="51">
        <f t="shared" si="11"/>
        <v>30.810023310023311</v>
      </c>
      <c r="N172" s="52">
        <v>49</v>
      </c>
      <c r="O172" s="51">
        <v>5.7</v>
      </c>
      <c r="P172" s="51">
        <v>3.43</v>
      </c>
      <c r="Q172" s="45">
        <f t="shared" si="15"/>
        <v>0</v>
      </c>
      <c r="R172" s="45">
        <v>0</v>
      </c>
      <c r="S172" s="45">
        <v>0</v>
      </c>
      <c r="T172" s="53">
        <v>0</v>
      </c>
      <c r="U172" s="54">
        <v>0</v>
      </c>
      <c r="V172" s="53">
        <v>0</v>
      </c>
      <c r="W172" s="53">
        <v>0</v>
      </c>
      <c r="X172" s="54">
        <v>0</v>
      </c>
      <c r="Y172" s="54">
        <v>0</v>
      </c>
      <c r="Z172" s="54">
        <v>0</v>
      </c>
      <c r="AA172" s="45">
        <f t="shared" si="12"/>
        <v>0</v>
      </c>
      <c r="AB172" s="45">
        <f t="shared" si="13"/>
        <v>0</v>
      </c>
      <c r="AC172" s="45">
        <f t="shared" si="14"/>
        <v>0</v>
      </c>
      <c r="AD172" s="55"/>
    </row>
    <row r="173" spans="1:30" s="45" customFormat="1" x14ac:dyDescent="0.2">
      <c r="A173" s="44" t="s">
        <v>30</v>
      </c>
      <c r="B173" s="45" t="s">
        <v>31</v>
      </c>
      <c r="C173" s="48">
        <v>41655</v>
      </c>
      <c r="D173" s="47">
        <v>0.33333333333333331</v>
      </c>
      <c r="E173" s="48">
        <v>41655</v>
      </c>
      <c r="F173" s="47">
        <v>0.70833333333333337</v>
      </c>
      <c r="G173" s="49">
        <v>9</v>
      </c>
      <c r="H173" s="50">
        <v>3740</v>
      </c>
      <c r="I173" s="51">
        <v>1.3</v>
      </c>
      <c r="J173" s="51">
        <v>1.1000000000000001</v>
      </c>
      <c r="K173" s="52">
        <v>687</v>
      </c>
      <c r="L173" s="52">
        <v>662</v>
      </c>
      <c r="M173" s="51">
        <f>((K173/I173)+(L173/J173))/60</f>
        <v>18.837995337995334</v>
      </c>
      <c r="N173" s="52">
        <v>50</v>
      </c>
      <c r="O173" s="51">
        <v>4.2</v>
      </c>
      <c r="P173" s="51">
        <v>3.1</v>
      </c>
      <c r="Q173" s="45">
        <f t="shared" si="15"/>
        <v>0</v>
      </c>
      <c r="R173" s="45">
        <v>0</v>
      </c>
      <c r="S173" s="45">
        <v>0</v>
      </c>
      <c r="T173" s="53">
        <v>0</v>
      </c>
      <c r="U173" s="54">
        <v>0</v>
      </c>
      <c r="V173" s="53">
        <v>0</v>
      </c>
      <c r="W173" s="53">
        <v>0</v>
      </c>
      <c r="X173" s="54">
        <v>0</v>
      </c>
      <c r="Y173" s="54">
        <v>0</v>
      </c>
      <c r="Z173" s="54">
        <v>0</v>
      </c>
      <c r="AA173" s="45">
        <f>(T173+U173)/(M173)</f>
        <v>0</v>
      </c>
      <c r="AB173" s="45">
        <f>(V173+W173)/(M173)</f>
        <v>0</v>
      </c>
      <c r="AC173" s="45">
        <f>Z173/M173</f>
        <v>0</v>
      </c>
      <c r="AD173" s="55"/>
    </row>
    <row r="174" spans="1:30" s="45" customFormat="1" x14ac:dyDescent="0.2">
      <c r="A174" s="44" t="s">
        <v>30</v>
      </c>
      <c r="B174" s="45" t="s">
        <v>31</v>
      </c>
      <c r="C174" s="48">
        <v>41655</v>
      </c>
      <c r="D174" s="47">
        <v>0.71875</v>
      </c>
      <c r="E174" s="48">
        <v>41656</v>
      </c>
      <c r="F174" s="47">
        <v>7.3</v>
      </c>
      <c r="G174" s="49">
        <v>14.25</v>
      </c>
      <c r="H174" s="50">
        <v>3520</v>
      </c>
      <c r="I174" s="51">
        <v>1.2</v>
      </c>
      <c r="J174" s="51">
        <v>1</v>
      </c>
      <c r="K174" s="52">
        <v>1013</v>
      </c>
      <c r="L174" s="52">
        <v>894</v>
      </c>
      <c r="M174" s="51">
        <f t="shared" ref="M174:M237" si="16">((K174/I174)+(L174/J174))/60</f>
        <v>28.969444444444445</v>
      </c>
      <c r="N174" s="52">
        <v>49</v>
      </c>
      <c r="O174" s="51">
        <v>5.5</v>
      </c>
      <c r="P174" s="51">
        <v>2.97</v>
      </c>
      <c r="Q174" s="45">
        <f t="shared" si="15"/>
        <v>2</v>
      </c>
      <c r="R174" s="45">
        <v>37</v>
      </c>
      <c r="S174" s="45">
        <v>40</v>
      </c>
      <c r="T174" s="53">
        <v>2</v>
      </c>
      <c r="U174" s="54">
        <v>0</v>
      </c>
      <c r="V174" s="53">
        <v>0</v>
      </c>
      <c r="W174" s="53">
        <v>0</v>
      </c>
      <c r="X174" s="54">
        <v>0</v>
      </c>
      <c r="Y174" s="54">
        <v>0</v>
      </c>
      <c r="Z174" s="54">
        <v>0</v>
      </c>
      <c r="AA174" s="45">
        <f t="shared" ref="AA174:AA237" si="17">(T174+U174)/(M174)</f>
        <v>6.9038258701697192E-2</v>
      </c>
      <c r="AB174" s="45">
        <f t="shared" ref="AB174:AB237" si="18">(V174+W174)/(M174)</f>
        <v>0</v>
      </c>
      <c r="AC174" s="45">
        <f t="shared" ref="AC174:AC237" si="19">Z174/M174</f>
        <v>0</v>
      </c>
      <c r="AD174" s="55"/>
    </row>
    <row r="175" spans="1:30" s="45" customFormat="1" x14ac:dyDescent="0.2">
      <c r="A175" s="44" t="s">
        <v>30</v>
      </c>
      <c r="B175" s="45" t="s">
        <v>31</v>
      </c>
      <c r="C175" s="48">
        <v>41656</v>
      </c>
      <c r="D175" s="47">
        <v>0.34375</v>
      </c>
      <c r="E175" s="48">
        <v>41656</v>
      </c>
      <c r="F175" s="47">
        <v>0.71875</v>
      </c>
      <c r="G175" s="49">
        <v>9</v>
      </c>
      <c r="H175" s="50">
        <v>3480</v>
      </c>
      <c r="I175" s="51">
        <v>1.2</v>
      </c>
      <c r="J175" s="51">
        <v>1.1000000000000001</v>
      </c>
      <c r="K175" s="52">
        <v>635</v>
      </c>
      <c r="L175" s="52">
        <v>637</v>
      </c>
      <c r="M175" s="51">
        <f t="shared" si="16"/>
        <v>18.470959595959595</v>
      </c>
      <c r="N175" s="52">
        <v>50</v>
      </c>
      <c r="O175" s="51">
        <v>6.7</v>
      </c>
      <c r="P175" s="51">
        <v>4.17</v>
      </c>
      <c r="Q175" s="45">
        <f t="shared" si="15"/>
        <v>0</v>
      </c>
      <c r="R175" s="45">
        <v>0</v>
      </c>
      <c r="S175" s="45">
        <v>0</v>
      </c>
      <c r="T175" s="53">
        <v>0</v>
      </c>
      <c r="U175" s="54">
        <v>0</v>
      </c>
      <c r="V175" s="53">
        <v>0</v>
      </c>
      <c r="W175" s="53">
        <v>0</v>
      </c>
      <c r="X175" s="54">
        <v>0</v>
      </c>
      <c r="Y175" s="54">
        <v>0</v>
      </c>
      <c r="Z175" s="54">
        <v>0</v>
      </c>
      <c r="AA175" s="45">
        <f t="shared" si="17"/>
        <v>0</v>
      </c>
      <c r="AB175" s="45">
        <f t="shared" si="18"/>
        <v>0</v>
      </c>
      <c r="AC175" s="45">
        <f t="shared" si="19"/>
        <v>0</v>
      </c>
      <c r="AD175" s="55"/>
    </row>
    <row r="176" spans="1:30" s="45" customFormat="1" x14ac:dyDescent="0.2">
      <c r="A176" s="44" t="s">
        <v>30</v>
      </c>
      <c r="B176" s="45" t="s">
        <v>31</v>
      </c>
      <c r="C176" s="48">
        <v>41656</v>
      </c>
      <c r="D176" s="47">
        <v>0.72916666666666663</v>
      </c>
      <c r="E176" s="48">
        <v>41657</v>
      </c>
      <c r="F176" s="47">
        <v>0.32291666666666669</v>
      </c>
      <c r="G176" s="49">
        <v>14.25</v>
      </c>
      <c r="H176" s="50">
        <v>3450</v>
      </c>
      <c r="I176" s="51">
        <v>1.2</v>
      </c>
      <c r="J176" s="51">
        <v>1</v>
      </c>
      <c r="K176" s="52">
        <v>1037</v>
      </c>
      <c r="L176" s="52">
        <v>878</v>
      </c>
      <c r="M176" s="51">
        <f t="shared" si="16"/>
        <v>29.036111111111111</v>
      </c>
      <c r="N176" s="52">
        <v>49</v>
      </c>
      <c r="O176" s="51">
        <v>5.9</v>
      </c>
      <c r="P176" s="51">
        <v>3.49</v>
      </c>
      <c r="Q176" s="45">
        <f t="shared" si="15"/>
        <v>0</v>
      </c>
      <c r="R176" s="45">
        <v>0</v>
      </c>
      <c r="S176" s="45">
        <v>0</v>
      </c>
      <c r="T176" s="53">
        <v>0</v>
      </c>
      <c r="U176" s="54">
        <v>0</v>
      </c>
      <c r="V176" s="53">
        <v>0</v>
      </c>
      <c r="W176" s="53">
        <v>0</v>
      </c>
      <c r="X176" s="54">
        <v>0</v>
      </c>
      <c r="Y176" s="54">
        <v>0</v>
      </c>
      <c r="Z176" s="54">
        <v>0</v>
      </c>
      <c r="AA176" s="45">
        <f t="shared" si="17"/>
        <v>0</v>
      </c>
      <c r="AB176" s="45">
        <f t="shared" si="18"/>
        <v>0</v>
      </c>
      <c r="AC176" s="45">
        <f t="shared" si="19"/>
        <v>0</v>
      </c>
      <c r="AD176" s="55"/>
    </row>
    <row r="177" spans="1:30" s="45" customFormat="1" x14ac:dyDescent="0.2">
      <c r="A177" s="44" t="s">
        <v>30</v>
      </c>
      <c r="B177" s="45" t="s">
        <v>31</v>
      </c>
      <c r="C177" s="48">
        <v>41657</v>
      </c>
      <c r="D177" s="47">
        <v>0.34375</v>
      </c>
      <c r="E177" s="48">
        <v>41657</v>
      </c>
      <c r="F177" s="47">
        <v>0.77083333333333337</v>
      </c>
      <c r="G177" s="49">
        <v>10.25</v>
      </c>
      <c r="H177" s="50">
        <v>3460</v>
      </c>
      <c r="I177" s="51">
        <v>1</v>
      </c>
      <c r="J177" s="51">
        <v>1.05</v>
      </c>
      <c r="K177" s="52">
        <v>687</v>
      </c>
      <c r="L177" s="52">
        <v>654</v>
      </c>
      <c r="M177" s="51">
        <f t="shared" si="16"/>
        <v>21.830952380952379</v>
      </c>
      <c r="N177" s="52">
        <v>49</v>
      </c>
      <c r="O177" s="51">
        <v>4.7</v>
      </c>
      <c r="P177" s="51">
        <v>3.06</v>
      </c>
      <c r="Q177" s="45">
        <f t="shared" si="15"/>
        <v>0</v>
      </c>
      <c r="R177" s="45">
        <v>0</v>
      </c>
      <c r="S177" s="45">
        <v>0</v>
      </c>
      <c r="T177" s="53">
        <v>0</v>
      </c>
      <c r="U177" s="54">
        <v>0</v>
      </c>
      <c r="V177" s="53">
        <v>0</v>
      </c>
      <c r="W177" s="53">
        <v>0</v>
      </c>
      <c r="X177" s="54">
        <v>0</v>
      </c>
      <c r="Y177" s="54">
        <v>0</v>
      </c>
      <c r="Z177" s="54">
        <v>0</v>
      </c>
      <c r="AA177" s="45">
        <f t="shared" si="17"/>
        <v>0</v>
      </c>
      <c r="AB177" s="45">
        <f t="shared" si="18"/>
        <v>0</v>
      </c>
      <c r="AC177" s="45">
        <f t="shared" si="19"/>
        <v>0</v>
      </c>
      <c r="AD177" s="55"/>
    </row>
    <row r="178" spans="1:30" s="45" customFormat="1" x14ac:dyDescent="0.2">
      <c r="A178" s="44" t="s">
        <v>30</v>
      </c>
      <c r="B178" s="45" t="s">
        <v>31</v>
      </c>
      <c r="C178" s="48">
        <v>41657</v>
      </c>
      <c r="D178" s="47">
        <v>0.79166666666666663</v>
      </c>
      <c r="E178" s="48">
        <v>41658</v>
      </c>
      <c r="F178" s="47">
        <v>0.3125</v>
      </c>
      <c r="G178" s="49">
        <v>12.5</v>
      </c>
      <c r="H178" s="50">
        <v>3440</v>
      </c>
      <c r="I178" s="51">
        <v>1.1000000000000001</v>
      </c>
      <c r="J178" s="51">
        <v>1</v>
      </c>
      <c r="K178" s="52">
        <v>732</v>
      </c>
      <c r="L178" s="52">
        <v>659</v>
      </c>
      <c r="M178" s="51">
        <f t="shared" si="16"/>
        <v>22.074242424242424</v>
      </c>
      <c r="N178" s="52">
        <v>49</v>
      </c>
      <c r="O178" s="51">
        <v>6.7</v>
      </c>
      <c r="P178" s="51">
        <v>2.25</v>
      </c>
      <c r="Q178" s="45">
        <f t="shared" si="15"/>
        <v>0</v>
      </c>
      <c r="R178" s="45">
        <v>0</v>
      </c>
      <c r="S178" s="45">
        <v>0</v>
      </c>
      <c r="T178" s="53">
        <v>0</v>
      </c>
      <c r="U178" s="54">
        <v>0</v>
      </c>
      <c r="V178" s="53">
        <v>0</v>
      </c>
      <c r="W178" s="53">
        <v>0</v>
      </c>
      <c r="X178" s="54">
        <v>0</v>
      </c>
      <c r="Y178" s="54">
        <v>0</v>
      </c>
      <c r="Z178" s="54">
        <v>0</v>
      </c>
      <c r="AA178" s="45">
        <f t="shared" si="17"/>
        <v>0</v>
      </c>
      <c r="AB178" s="45">
        <f t="shared" si="18"/>
        <v>0</v>
      </c>
      <c r="AC178" s="45">
        <f t="shared" si="19"/>
        <v>0</v>
      </c>
      <c r="AD178" s="55"/>
    </row>
    <row r="179" spans="1:30" s="45" customFormat="1" x14ac:dyDescent="0.2">
      <c r="A179" s="44" t="s">
        <v>30</v>
      </c>
      <c r="B179" s="45" t="s">
        <v>31</v>
      </c>
      <c r="C179" s="48">
        <v>41658</v>
      </c>
      <c r="D179" s="47">
        <v>0.34375</v>
      </c>
      <c r="E179" s="48">
        <v>41658</v>
      </c>
      <c r="F179" s="47">
        <v>0.70833333333333337</v>
      </c>
      <c r="G179" s="49">
        <v>8.75</v>
      </c>
      <c r="H179" s="50">
        <v>3450</v>
      </c>
      <c r="I179" s="51">
        <v>1.25</v>
      </c>
      <c r="J179" s="51">
        <v>0.9</v>
      </c>
      <c r="K179" s="52">
        <v>654</v>
      </c>
      <c r="L179" s="52">
        <v>585</v>
      </c>
      <c r="M179" s="51">
        <f t="shared" si="16"/>
        <v>19.553333333333335</v>
      </c>
      <c r="N179" s="52">
        <v>50</v>
      </c>
      <c r="O179" s="51">
        <v>5.3</v>
      </c>
      <c r="P179" s="51">
        <v>3.39</v>
      </c>
      <c r="Q179" s="45">
        <f t="shared" si="15"/>
        <v>0</v>
      </c>
      <c r="R179" s="45">
        <v>0</v>
      </c>
      <c r="S179" s="45">
        <v>0</v>
      </c>
      <c r="T179" s="53">
        <v>0</v>
      </c>
      <c r="U179" s="54">
        <v>0</v>
      </c>
      <c r="V179" s="53">
        <v>0</v>
      </c>
      <c r="W179" s="53">
        <v>0</v>
      </c>
      <c r="X179" s="54">
        <v>0</v>
      </c>
      <c r="Y179" s="54">
        <v>0</v>
      </c>
      <c r="Z179" s="54">
        <v>0</v>
      </c>
      <c r="AA179" s="45">
        <f t="shared" si="17"/>
        <v>0</v>
      </c>
      <c r="AB179" s="45">
        <f t="shared" si="18"/>
        <v>0</v>
      </c>
      <c r="AC179" s="45">
        <f t="shared" si="19"/>
        <v>0</v>
      </c>
      <c r="AD179" s="55"/>
    </row>
    <row r="180" spans="1:30" s="45" customFormat="1" x14ac:dyDescent="0.2">
      <c r="A180" s="44" t="s">
        <v>30</v>
      </c>
      <c r="B180" s="45" t="s">
        <v>31</v>
      </c>
      <c r="C180" s="48">
        <v>41658</v>
      </c>
      <c r="D180" s="47">
        <v>0.70833333333333337</v>
      </c>
      <c r="E180" s="48">
        <v>41659</v>
      </c>
      <c r="F180" s="47">
        <v>0.3125</v>
      </c>
      <c r="G180" s="49">
        <v>14.5</v>
      </c>
      <c r="H180" s="50">
        <v>3480</v>
      </c>
      <c r="I180" s="51">
        <v>1.3</v>
      </c>
      <c r="J180" s="51">
        <v>1.1000000000000001</v>
      </c>
      <c r="K180" s="52">
        <v>1026</v>
      </c>
      <c r="L180" s="52">
        <v>905</v>
      </c>
      <c r="M180" s="51">
        <f t="shared" si="16"/>
        <v>26.865967365967364</v>
      </c>
      <c r="N180" s="52">
        <v>49</v>
      </c>
      <c r="O180" s="51">
        <v>2.77</v>
      </c>
      <c r="P180" s="51">
        <v>5.2</v>
      </c>
      <c r="Q180" s="45">
        <f t="shared" si="15"/>
        <v>0</v>
      </c>
      <c r="R180" s="45">
        <v>0</v>
      </c>
      <c r="S180" s="45">
        <v>0</v>
      </c>
      <c r="T180" s="53">
        <v>0</v>
      </c>
      <c r="U180" s="54">
        <v>0</v>
      </c>
      <c r="V180" s="53">
        <v>0</v>
      </c>
      <c r="W180" s="53">
        <v>0</v>
      </c>
      <c r="X180" s="54">
        <v>0</v>
      </c>
      <c r="Y180" s="54">
        <v>0</v>
      </c>
      <c r="Z180" s="54">
        <v>0</v>
      </c>
      <c r="AA180" s="45">
        <f t="shared" si="17"/>
        <v>0</v>
      </c>
      <c r="AB180" s="45">
        <f t="shared" si="18"/>
        <v>0</v>
      </c>
      <c r="AC180" s="45">
        <f t="shared" si="19"/>
        <v>0</v>
      </c>
      <c r="AD180" s="55"/>
    </row>
    <row r="181" spans="1:30" s="45" customFormat="1" x14ac:dyDescent="0.2">
      <c r="A181" s="44" t="s">
        <v>30</v>
      </c>
      <c r="B181" s="45" t="s">
        <v>31</v>
      </c>
      <c r="C181" s="48">
        <v>41659</v>
      </c>
      <c r="D181" s="47">
        <v>0.33333333333333331</v>
      </c>
      <c r="E181" s="48">
        <v>41659</v>
      </c>
      <c r="F181" s="47">
        <v>0.70833333333333337</v>
      </c>
      <c r="G181" s="49">
        <v>9</v>
      </c>
      <c r="H181" s="50">
        <v>3480</v>
      </c>
      <c r="I181" s="51">
        <v>1.2</v>
      </c>
      <c r="J181" s="51">
        <v>0.9</v>
      </c>
      <c r="K181" s="52">
        <v>660</v>
      </c>
      <c r="L181" s="52">
        <v>654</v>
      </c>
      <c r="M181" s="51">
        <f t="shared" si="16"/>
        <v>21.277777777777775</v>
      </c>
      <c r="N181" s="52">
        <v>50</v>
      </c>
      <c r="O181" s="51">
        <v>3.7</v>
      </c>
      <c r="P181" s="51">
        <v>3.06</v>
      </c>
      <c r="Q181" s="45">
        <f t="shared" si="15"/>
        <v>0</v>
      </c>
      <c r="R181" s="45">
        <v>0</v>
      </c>
      <c r="S181" s="45">
        <v>0</v>
      </c>
      <c r="T181" s="53">
        <v>0</v>
      </c>
      <c r="U181" s="54">
        <v>0</v>
      </c>
      <c r="V181" s="53">
        <v>0</v>
      </c>
      <c r="W181" s="53">
        <v>0</v>
      </c>
      <c r="X181" s="54">
        <v>0</v>
      </c>
      <c r="Y181" s="54">
        <v>0</v>
      </c>
      <c r="Z181" s="54">
        <v>0</v>
      </c>
      <c r="AA181" s="45">
        <f t="shared" si="17"/>
        <v>0</v>
      </c>
      <c r="AB181" s="45">
        <f t="shared" si="18"/>
        <v>0</v>
      </c>
      <c r="AC181" s="45">
        <f t="shared" si="19"/>
        <v>0</v>
      </c>
      <c r="AD181" s="55"/>
    </row>
    <row r="182" spans="1:30" s="45" customFormat="1" x14ac:dyDescent="0.2">
      <c r="A182" s="44" t="s">
        <v>30</v>
      </c>
      <c r="B182" s="45" t="s">
        <v>31</v>
      </c>
      <c r="C182" s="48">
        <v>41659</v>
      </c>
      <c r="D182" s="47">
        <v>0.72916666666666663</v>
      </c>
      <c r="E182" s="48">
        <v>41660</v>
      </c>
      <c r="F182" s="47">
        <v>0.32291666666666669</v>
      </c>
      <c r="G182" s="49">
        <v>14.25</v>
      </c>
      <c r="H182" s="50">
        <v>3450</v>
      </c>
      <c r="I182" s="51">
        <v>1.2</v>
      </c>
      <c r="J182" s="51">
        <v>0.9</v>
      </c>
      <c r="K182" s="52">
        <v>989</v>
      </c>
      <c r="L182" s="52">
        <v>832</v>
      </c>
      <c r="M182" s="51">
        <f t="shared" si="16"/>
        <v>29.143518518518523</v>
      </c>
      <c r="N182" s="52">
        <v>49</v>
      </c>
      <c r="O182" s="51">
        <v>7.4</v>
      </c>
      <c r="P182" s="51">
        <v>2.7949999999999999</v>
      </c>
      <c r="Q182" s="45">
        <f t="shared" si="15"/>
        <v>0</v>
      </c>
      <c r="R182" s="45">
        <v>0</v>
      </c>
      <c r="S182" s="45">
        <v>0</v>
      </c>
      <c r="T182" s="53">
        <v>0</v>
      </c>
      <c r="U182" s="54">
        <v>0</v>
      </c>
      <c r="V182" s="53">
        <v>0</v>
      </c>
      <c r="W182" s="53">
        <v>0</v>
      </c>
      <c r="X182" s="54">
        <v>0</v>
      </c>
      <c r="Y182" s="54">
        <v>0</v>
      </c>
      <c r="Z182" s="54">
        <v>0</v>
      </c>
      <c r="AA182" s="45">
        <f t="shared" si="17"/>
        <v>0</v>
      </c>
      <c r="AB182" s="45">
        <f t="shared" si="18"/>
        <v>0</v>
      </c>
      <c r="AC182" s="45">
        <f t="shared" si="19"/>
        <v>0</v>
      </c>
      <c r="AD182" s="55"/>
    </row>
    <row r="183" spans="1:30" s="45" customFormat="1" x14ac:dyDescent="0.2">
      <c r="A183" s="44" t="s">
        <v>30</v>
      </c>
      <c r="B183" s="45" t="s">
        <v>31</v>
      </c>
      <c r="C183" s="48">
        <v>41660</v>
      </c>
      <c r="D183" s="47">
        <v>0.34375</v>
      </c>
      <c r="E183" s="48">
        <v>41660</v>
      </c>
      <c r="F183" s="47">
        <v>0.70833333333333337</v>
      </c>
      <c r="G183" s="49">
        <v>8.75</v>
      </c>
      <c r="H183" s="50">
        <v>3500</v>
      </c>
      <c r="I183" s="51">
        <v>1.35</v>
      </c>
      <c r="J183" s="51">
        <v>1.1000000000000001</v>
      </c>
      <c r="K183" s="52">
        <v>602</v>
      </c>
      <c r="L183" s="52">
        <v>628</v>
      </c>
      <c r="M183" s="51">
        <f t="shared" si="16"/>
        <v>16.947250280583614</v>
      </c>
      <c r="N183" s="52">
        <v>50</v>
      </c>
      <c r="O183" s="51">
        <v>5.25</v>
      </c>
      <c r="P183" s="51">
        <v>2.9</v>
      </c>
      <c r="Q183" s="45">
        <f t="shared" si="15"/>
        <v>0</v>
      </c>
      <c r="R183" s="45">
        <v>0</v>
      </c>
      <c r="S183" s="45">
        <v>0</v>
      </c>
      <c r="T183" s="53">
        <v>0</v>
      </c>
      <c r="U183" s="54">
        <v>0</v>
      </c>
      <c r="V183" s="53">
        <v>0</v>
      </c>
      <c r="W183" s="53">
        <v>0</v>
      </c>
      <c r="X183" s="54">
        <v>0</v>
      </c>
      <c r="Y183" s="54">
        <v>0</v>
      </c>
      <c r="Z183" s="54">
        <v>0</v>
      </c>
      <c r="AA183" s="45">
        <f t="shared" si="17"/>
        <v>0</v>
      </c>
      <c r="AB183" s="45">
        <f t="shared" si="18"/>
        <v>0</v>
      </c>
      <c r="AC183" s="45">
        <f t="shared" si="19"/>
        <v>0</v>
      </c>
      <c r="AD183" s="55"/>
    </row>
    <row r="184" spans="1:30" s="45" customFormat="1" x14ac:dyDescent="0.2">
      <c r="A184" s="44" t="s">
        <v>30</v>
      </c>
      <c r="B184" s="45" t="s">
        <v>31</v>
      </c>
      <c r="C184" s="48">
        <v>41660</v>
      </c>
      <c r="D184" s="47">
        <v>0.71875</v>
      </c>
      <c r="E184" s="48">
        <v>41661</v>
      </c>
      <c r="F184" s="47">
        <v>0.33333333333333331</v>
      </c>
      <c r="G184" s="49">
        <v>14.75</v>
      </c>
      <c r="H184" s="50">
        <v>3480</v>
      </c>
      <c r="I184" s="51">
        <v>1.25</v>
      </c>
      <c r="J184" s="51">
        <v>1</v>
      </c>
      <c r="K184" s="52">
        <v>1100</v>
      </c>
      <c r="L184" s="52">
        <v>804</v>
      </c>
      <c r="M184" s="51">
        <f t="shared" si="16"/>
        <v>28.066666666666666</v>
      </c>
      <c r="N184" s="52">
        <v>48</v>
      </c>
      <c r="O184" s="51">
        <v>6.9</v>
      </c>
      <c r="P184" s="51">
        <v>1.83</v>
      </c>
      <c r="Q184" s="45">
        <f t="shared" si="15"/>
        <v>0</v>
      </c>
      <c r="R184" s="45">
        <v>0</v>
      </c>
      <c r="S184" s="45">
        <v>0</v>
      </c>
      <c r="T184" s="53">
        <v>0</v>
      </c>
      <c r="U184" s="54">
        <v>0</v>
      </c>
      <c r="V184" s="53">
        <v>0</v>
      </c>
      <c r="W184" s="53">
        <v>0</v>
      </c>
      <c r="X184" s="54">
        <v>0</v>
      </c>
      <c r="Y184" s="54">
        <v>0</v>
      </c>
      <c r="Z184" s="54">
        <v>0</v>
      </c>
      <c r="AA184" s="45">
        <f t="shared" si="17"/>
        <v>0</v>
      </c>
      <c r="AB184" s="45">
        <f t="shared" si="18"/>
        <v>0</v>
      </c>
      <c r="AC184" s="45">
        <f t="shared" si="19"/>
        <v>0</v>
      </c>
      <c r="AD184" s="55"/>
    </row>
    <row r="185" spans="1:30" s="45" customFormat="1" x14ac:dyDescent="0.2">
      <c r="A185" s="44" t="s">
        <v>30</v>
      </c>
      <c r="B185" s="45" t="s">
        <v>31</v>
      </c>
      <c r="C185" s="48">
        <v>41661</v>
      </c>
      <c r="D185" s="47">
        <v>0.35416666666666669</v>
      </c>
      <c r="E185" s="48">
        <v>41661</v>
      </c>
      <c r="F185" s="47">
        <v>0.71875</v>
      </c>
      <c r="G185" s="49">
        <v>8.75</v>
      </c>
      <c r="H185" s="50">
        <v>3490</v>
      </c>
      <c r="I185" s="51">
        <v>1.25</v>
      </c>
      <c r="J185" s="51">
        <v>0.95</v>
      </c>
      <c r="K185" s="52">
        <v>408</v>
      </c>
      <c r="L185" s="52">
        <v>528</v>
      </c>
      <c r="M185" s="51">
        <f t="shared" si="16"/>
        <v>14.703157894736842</v>
      </c>
      <c r="N185" s="52">
        <v>48</v>
      </c>
      <c r="O185" s="51">
        <v>6.6</v>
      </c>
      <c r="P185" s="51">
        <v>1.72</v>
      </c>
      <c r="Q185" s="45">
        <f t="shared" si="15"/>
        <v>0</v>
      </c>
      <c r="R185" s="45">
        <v>0</v>
      </c>
      <c r="S185" s="45">
        <v>0</v>
      </c>
      <c r="T185" s="53">
        <v>0</v>
      </c>
      <c r="U185" s="54">
        <v>0</v>
      </c>
      <c r="V185" s="53">
        <v>0</v>
      </c>
      <c r="W185" s="53">
        <v>0</v>
      </c>
      <c r="X185" s="54">
        <v>0</v>
      </c>
      <c r="Y185" s="54">
        <v>0</v>
      </c>
      <c r="Z185" s="54">
        <v>0</v>
      </c>
      <c r="AA185" s="45">
        <f t="shared" si="17"/>
        <v>0</v>
      </c>
      <c r="AB185" s="45">
        <f t="shared" si="18"/>
        <v>0</v>
      </c>
      <c r="AC185" s="45">
        <f t="shared" si="19"/>
        <v>0</v>
      </c>
      <c r="AD185" s="55"/>
    </row>
    <row r="186" spans="1:30" s="45" customFormat="1" x14ac:dyDescent="0.2">
      <c r="A186" s="44" t="s">
        <v>30</v>
      </c>
      <c r="B186" s="45" t="s">
        <v>31</v>
      </c>
      <c r="C186" s="48">
        <v>41661</v>
      </c>
      <c r="D186" s="47">
        <v>0.72916666666666663</v>
      </c>
      <c r="E186" s="48">
        <v>41662</v>
      </c>
      <c r="F186" s="47">
        <v>0.3125</v>
      </c>
      <c r="G186" s="49">
        <v>14</v>
      </c>
      <c r="H186" s="50">
        <v>3490</v>
      </c>
      <c r="I186" s="51">
        <v>1.2</v>
      </c>
      <c r="J186" s="51">
        <v>0.85</v>
      </c>
      <c r="K186" s="52">
        <v>983</v>
      </c>
      <c r="L186" s="52">
        <v>836</v>
      </c>
      <c r="M186" s="51">
        <f t="shared" si="16"/>
        <v>30.044934640522875</v>
      </c>
      <c r="N186" s="52">
        <v>48</v>
      </c>
      <c r="O186" s="51">
        <v>7</v>
      </c>
      <c r="P186" s="51">
        <v>2.31</v>
      </c>
      <c r="Q186" s="45">
        <f t="shared" si="15"/>
        <v>0</v>
      </c>
      <c r="R186" s="45">
        <v>0</v>
      </c>
      <c r="S186" s="45">
        <v>0</v>
      </c>
      <c r="T186" s="53">
        <v>0</v>
      </c>
      <c r="U186" s="54">
        <v>0</v>
      </c>
      <c r="V186" s="53">
        <v>0</v>
      </c>
      <c r="W186" s="53">
        <v>0</v>
      </c>
      <c r="X186" s="54">
        <v>0</v>
      </c>
      <c r="Y186" s="54">
        <v>0</v>
      </c>
      <c r="Z186" s="54">
        <v>0</v>
      </c>
      <c r="AA186" s="45">
        <f t="shared" si="17"/>
        <v>0</v>
      </c>
      <c r="AB186" s="45">
        <f t="shared" si="18"/>
        <v>0</v>
      </c>
      <c r="AC186" s="45">
        <f t="shared" si="19"/>
        <v>0</v>
      </c>
      <c r="AD186" s="55"/>
    </row>
    <row r="187" spans="1:30" s="45" customFormat="1" x14ac:dyDescent="0.2">
      <c r="A187" s="44" t="s">
        <v>30</v>
      </c>
      <c r="B187" s="45" t="s">
        <v>31</v>
      </c>
      <c r="C187" s="48">
        <v>41662</v>
      </c>
      <c r="D187" s="47">
        <v>0.33333333333333331</v>
      </c>
      <c r="E187" s="48">
        <v>41662</v>
      </c>
      <c r="F187" s="47">
        <v>0.70833333333333337</v>
      </c>
      <c r="G187" s="49">
        <v>9</v>
      </c>
      <c r="H187" s="50">
        <v>3480</v>
      </c>
      <c r="I187" s="51">
        <v>1.1000000000000001</v>
      </c>
      <c r="J187" s="51">
        <v>0.9</v>
      </c>
      <c r="K187" s="52">
        <v>743</v>
      </c>
      <c r="L187" s="52">
        <v>673</v>
      </c>
      <c r="M187" s="51">
        <f t="shared" si="16"/>
        <v>23.72053872053872</v>
      </c>
      <c r="N187" s="52">
        <v>49</v>
      </c>
      <c r="O187" s="51">
        <v>7.3</v>
      </c>
      <c r="P187" s="51">
        <v>2.1549999999999998</v>
      </c>
      <c r="Q187" s="45">
        <f t="shared" si="15"/>
        <v>0</v>
      </c>
      <c r="R187" s="45">
        <v>0</v>
      </c>
      <c r="S187" s="45">
        <v>0</v>
      </c>
      <c r="T187" s="53">
        <v>0</v>
      </c>
      <c r="U187" s="54">
        <v>0</v>
      </c>
      <c r="V187" s="53">
        <v>0</v>
      </c>
      <c r="W187" s="53">
        <v>0</v>
      </c>
      <c r="X187" s="54">
        <v>0</v>
      </c>
      <c r="Y187" s="54">
        <v>0</v>
      </c>
      <c r="Z187" s="54">
        <v>0</v>
      </c>
      <c r="AA187" s="45">
        <f t="shared" si="17"/>
        <v>0</v>
      </c>
      <c r="AB187" s="45">
        <f t="shared" si="18"/>
        <v>0</v>
      </c>
      <c r="AC187" s="45">
        <f t="shared" si="19"/>
        <v>0</v>
      </c>
      <c r="AD187" s="55"/>
    </row>
    <row r="188" spans="1:30" s="45" customFormat="1" x14ac:dyDescent="0.2">
      <c r="A188" s="44" t="s">
        <v>30</v>
      </c>
      <c r="B188" s="45" t="s">
        <v>31</v>
      </c>
      <c r="C188" s="48">
        <v>41662</v>
      </c>
      <c r="D188" s="47">
        <v>0.72916666666666663</v>
      </c>
      <c r="E188" s="48">
        <v>41663</v>
      </c>
      <c r="F188" s="47">
        <v>0.32291666666666669</v>
      </c>
      <c r="G188" s="49">
        <v>14.25</v>
      </c>
      <c r="H188" s="50">
        <v>3430</v>
      </c>
      <c r="I188" s="51">
        <v>1.2</v>
      </c>
      <c r="J188" s="51">
        <v>1</v>
      </c>
      <c r="K188" s="52">
        <v>1005</v>
      </c>
      <c r="L188" s="52">
        <v>917</v>
      </c>
      <c r="M188" s="51">
        <f t="shared" si="16"/>
        <v>29.241666666666667</v>
      </c>
      <c r="N188" s="52">
        <v>49</v>
      </c>
      <c r="O188" s="51">
        <v>5</v>
      </c>
      <c r="P188" s="51">
        <v>3.74</v>
      </c>
      <c r="Q188" s="45">
        <f t="shared" si="15"/>
        <v>0</v>
      </c>
      <c r="R188" s="45">
        <v>0</v>
      </c>
      <c r="S188" s="45">
        <v>0</v>
      </c>
      <c r="T188" s="53">
        <v>0</v>
      </c>
      <c r="U188" s="54">
        <v>0</v>
      </c>
      <c r="V188" s="53">
        <v>0</v>
      </c>
      <c r="W188" s="53">
        <v>0</v>
      </c>
      <c r="X188" s="54">
        <v>0</v>
      </c>
      <c r="Y188" s="54">
        <v>0</v>
      </c>
      <c r="Z188" s="54">
        <v>0</v>
      </c>
      <c r="AA188" s="45">
        <f t="shared" si="17"/>
        <v>0</v>
      </c>
      <c r="AB188" s="45">
        <f t="shared" si="18"/>
        <v>0</v>
      </c>
      <c r="AC188" s="45">
        <f t="shared" si="19"/>
        <v>0</v>
      </c>
      <c r="AD188" s="55"/>
    </row>
    <row r="189" spans="1:30" s="45" customFormat="1" x14ac:dyDescent="0.2">
      <c r="A189" s="44" t="s">
        <v>30</v>
      </c>
      <c r="B189" s="45" t="s">
        <v>31</v>
      </c>
      <c r="C189" s="48">
        <v>41663</v>
      </c>
      <c r="D189" s="47">
        <v>0.35416666666666669</v>
      </c>
      <c r="E189" s="48">
        <v>41663</v>
      </c>
      <c r="F189" s="47">
        <v>0.70833333333333337</v>
      </c>
      <c r="G189" s="49">
        <v>8.5</v>
      </c>
      <c r="H189" s="50">
        <v>3440</v>
      </c>
      <c r="I189" s="51">
        <v>1.1000000000000001</v>
      </c>
      <c r="J189" s="51">
        <v>1</v>
      </c>
      <c r="K189" s="52">
        <v>616</v>
      </c>
      <c r="L189" s="52">
        <v>572</v>
      </c>
      <c r="M189" s="51">
        <f t="shared" si="16"/>
        <v>18.866666666666667</v>
      </c>
      <c r="N189" s="52">
        <v>50</v>
      </c>
      <c r="O189" s="51">
        <v>4.5999999999999996</v>
      </c>
      <c r="P189" s="51">
        <v>4.04</v>
      </c>
      <c r="Q189" s="45">
        <f t="shared" si="15"/>
        <v>0</v>
      </c>
      <c r="R189" s="45">
        <v>0</v>
      </c>
      <c r="S189" s="45">
        <v>0</v>
      </c>
      <c r="T189" s="53">
        <v>0</v>
      </c>
      <c r="U189" s="54">
        <v>0</v>
      </c>
      <c r="V189" s="53">
        <v>0</v>
      </c>
      <c r="W189" s="53">
        <v>0</v>
      </c>
      <c r="X189" s="54">
        <v>0</v>
      </c>
      <c r="Y189" s="54">
        <v>0</v>
      </c>
      <c r="Z189" s="54">
        <v>0</v>
      </c>
      <c r="AA189" s="45">
        <f t="shared" si="17"/>
        <v>0</v>
      </c>
      <c r="AB189" s="45">
        <f t="shared" si="18"/>
        <v>0</v>
      </c>
      <c r="AC189" s="45">
        <f t="shared" si="19"/>
        <v>0</v>
      </c>
      <c r="AD189" s="55"/>
    </row>
    <row r="190" spans="1:30" s="45" customFormat="1" x14ac:dyDescent="0.2">
      <c r="A190" s="44" t="s">
        <v>30</v>
      </c>
      <c r="B190" s="45" t="s">
        <v>31</v>
      </c>
      <c r="C190" s="48">
        <v>41663</v>
      </c>
      <c r="D190" s="47">
        <v>0.72916666666666663</v>
      </c>
      <c r="E190" s="48">
        <v>41664</v>
      </c>
      <c r="F190" s="47">
        <v>0.3125</v>
      </c>
      <c r="G190" s="49">
        <v>14</v>
      </c>
      <c r="H190" s="50">
        <v>3440</v>
      </c>
      <c r="I190" s="51">
        <v>1.1000000000000001</v>
      </c>
      <c r="J190" s="51">
        <v>1.05</v>
      </c>
      <c r="K190" s="52">
        <v>967</v>
      </c>
      <c r="L190" s="52">
        <v>838</v>
      </c>
      <c r="M190" s="51">
        <f t="shared" si="16"/>
        <v>27.953102453102453</v>
      </c>
      <c r="N190" s="52">
        <v>50</v>
      </c>
      <c r="O190" s="51">
        <v>5.7</v>
      </c>
      <c r="P190" s="51">
        <v>3.8</v>
      </c>
      <c r="Q190" s="45">
        <f t="shared" si="15"/>
        <v>1</v>
      </c>
      <c r="R190" s="45">
        <v>100</v>
      </c>
      <c r="S190" s="45">
        <v>100</v>
      </c>
      <c r="T190" s="53">
        <v>0</v>
      </c>
      <c r="U190" s="54">
        <v>0</v>
      </c>
      <c r="V190" s="53">
        <v>1</v>
      </c>
      <c r="W190" s="53">
        <v>0</v>
      </c>
      <c r="X190" s="54">
        <v>0</v>
      </c>
      <c r="Y190" s="54">
        <v>0</v>
      </c>
      <c r="Z190" s="54">
        <v>0</v>
      </c>
      <c r="AA190" s="45">
        <f t="shared" si="17"/>
        <v>0</v>
      </c>
      <c r="AB190" s="45">
        <f t="shared" si="18"/>
        <v>3.5774204372402758E-2</v>
      </c>
      <c r="AC190" s="45">
        <f t="shared" si="19"/>
        <v>0</v>
      </c>
      <c r="AD190" s="56"/>
    </row>
    <row r="191" spans="1:30" s="45" customFormat="1" x14ac:dyDescent="0.2">
      <c r="A191" s="44" t="s">
        <v>30</v>
      </c>
      <c r="B191" s="45" t="s">
        <v>31</v>
      </c>
      <c r="C191" s="48">
        <v>41664</v>
      </c>
      <c r="D191" s="47">
        <v>0.33333333333333331</v>
      </c>
      <c r="E191" s="48">
        <v>41664</v>
      </c>
      <c r="F191" s="47">
        <v>0.72916666666666663</v>
      </c>
      <c r="G191" s="49">
        <v>9.5</v>
      </c>
      <c r="H191" s="50">
        <v>3460</v>
      </c>
      <c r="I191" s="51">
        <v>1.1499999999999999</v>
      </c>
      <c r="J191" s="51">
        <v>1</v>
      </c>
      <c r="K191" s="52">
        <v>664</v>
      </c>
      <c r="L191" s="52">
        <v>684</v>
      </c>
      <c r="M191" s="51">
        <f t="shared" si="16"/>
        <v>21.0231884057971</v>
      </c>
      <c r="N191" s="52">
        <v>50</v>
      </c>
      <c r="O191" s="51">
        <v>5.9</v>
      </c>
      <c r="P191" s="51">
        <v>3.14</v>
      </c>
      <c r="Q191" s="45">
        <f t="shared" si="15"/>
        <v>0</v>
      </c>
      <c r="R191" s="45">
        <v>0</v>
      </c>
      <c r="S191" s="45">
        <v>0</v>
      </c>
      <c r="T191" s="53">
        <v>0</v>
      </c>
      <c r="U191" s="54">
        <v>0</v>
      </c>
      <c r="V191" s="53">
        <v>0</v>
      </c>
      <c r="W191" s="53">
        <v>0</v>
      </c>
      <c r="X191" s="54">
        <v>0</v>
      </c>
      <c r="Y191" s="54">
        <v>0</v>
      </c>
      <c r="Z191" s="54">
        <v>0</v>
      </c>
      <c r="AA191" s="45">
        <f t="shared" si="17"/>
        <v>0</v>
      </c>
      <c r="AB191" s="45">
        <f t="shared" si="18"/>
        <v>0</v>
      </c>
      <c r="AC191" s="45">
        <f t="shared" si="19"/>
        <v>0</v>
      </c>
      <c r="AD191" s="57" t="s">
        <v>33</v>
      </c>
    </row>
    <row r="192" spans="1:30" s="45" customFormat="1" x14ac:dyDescent="0.2">
      <c r="A192" s="44" t="s">
        <v>30</v>
      </c>
      <c r="B192" s="45" t="s">
        <v>31</v>
      </c>
      <c r="C192" s="48">
        <v>41665</v>
      </c>
      <c r="D192" s="47">
        <v>0.3125</v>
      </c>
      <c r="E192" s="48">
        <v>41665</v>
      </c>
      <c r="F192" s="47">
        <v>0.72916666666666663</v>
      </c>
      <c r="G192" s="49">
        <v>10</v>
      </c>
      <c r="H192" s="50">
        <v>3440</v>
      </c>
      <c r="I192" s="51">
        <v>1.65</v>
      </c>
      <c r="J192" s="51">
        <v>1.3</v>
      </c>
      <c r="K192" s="52">
        <v>900</v>
      </c>
      <c r="L192" s="52">
        <v>782</v>
      </c>
      <c r="M192" s="51">
        <f t="shared" si="16"/>
        <v>19.116550116550115</v>
      </c>
      <c r="N192" s="52">
        <v>53</v>
      </c>
      <c r="O192" s="51">
        <v>4</v>
      </c>
      <c r="P192" s="51">
        <v>4.55</v>
      </c>
      <c r="Q192" s="45">
        <f t="shared" si="15"/>
        <v>0</v>
      </c>
      <c r="R192" s="45">
        <v>0</v>
      </c>
      <c r="S192" s="45">
        <v>0</v>
      </c>
      <c r="T192" s="53">
        <v>0</v>
      </c>
      <c r="U192" s="54">
        <v>0</v>
      </c>
      <c r="V192" s="53">
        <v>0</v>
      </c>
      <c r="W192" s="53">
        <v>0</v>
      </c>
      <c r="X192" s="54">
        <v>0</v>
      </c>
      <c r="Y192" s="54">
        <v>0</v>
      </c>
      <c r="Z192" s="54">
        <v>0</v>
      </c>
      <c r="AA192" s="45">
        <f t="shared" si="17"/>
        <v>0</v>
      </c>
      <c r="AB192" s="45">
        <f t="shared" si="18"/>
        <v>0</v>
      </c>
      <c r="AC192" s="45">
        <f t="shared" si="19"/>
        <v>0</v>
      </c>
      <c r="AD192" s="57" t="s">
        <v>33</v>
      </c>
    </row>
    <row r="193" spans="1:30" s="45" customFormat="1" x14ac:dyDescent="0.2">
      <c r="A193" s="44" t="s">
        <v>30</v>
      </c>
      <c r="B193" s="45" t="s">
        <v>31</v>
      </c>
      <c r="C193" s="48">
        <v>41666</v>
      </c>
      <c r="D193" s="47">
        <v>0.3125</v>
      </c>
      <c r="E193" s="48">
        <v>41666</v>
      </c>
      <c r="F193" s="47">
        <v>0.75</v>
      </c>
      <c r="G193" s="49">
        <v>10.5</v>
      </c>
      <c r="H193" s="50">
        <v>3350</v>
      </c>
      <c r="I193" s="51">
        <v>1.7</v>
      </c>
      <c r="J193" s="51">
        <v>1.2</v>
      </c>
      <c r="K193" s="52">
        <v>968</v>
      </c>
      <c r="L193" s="52">
        <v>776</v>
      </c>
      <c r="M193" s="51">
        <f t="shared" si="16"/>
        <v>20.267973856209149</v>
      </c>
      <c r="N193" s="52">
        <v>51</v>
      </c>
      <c r="O193" s="51">
        <v>3.6</v>
      </c>
      <c r="P193" s="51">
        <v>3.1</v>
      </c>
      <c r="Q193" s="45">
        <f t="shared" si="15"/>
        <v>0</v>
      </c>
      <c r="R193" s="45">
        <v>0</v>
      </c>
      <c r="S193" s="45">
        <v>0</v>
      </c>
      <c r="T193" s="53">
        <v>0</v>
      </c>
      <c r="U193" s="54">
        <v>0</v>
      </c>
      <c r="V193" s="53">
        <v>0</v>
      </c>
      <c r="W193" s="53">
        <v>0</v>
      </c>
      <c r="X193" s="54">
        <v>0</v>
      </c>
      <c r="Y193" s="54">
        <v>0</v>
      </c>
      <c r="Z193" s="54">
        <v>0</v>
      </c>
      <c r="AA193" s="45">
        <f t="shared" si="17"/>
        <v>0</v>
      </c>
      <c r="AB193" s="45">
        <f t="shared" si="18"/>
        <v>0</v>
      </c>
      <c r="AC193" s="45">
        <f t="shared" si="19"/>
        <v>0</v>
      </c>
      <c r="AD193" s="57" t="s">
        <v>33</v>
      </c>
    </row>
    <row r="194" spans="1:30" s="45" customFormat="1" ht="12.75" customHeight="1" x14ac:dyDescent="0.2">
      <c r="A194" s="44" t="s">
        <v>30</v>
      </c>
      <c r="B194" s="45" t="s">
        <v>31</v>
      </c>
      <c r="C194" s="48">
        <v>41667</v>
      </c>
      <c r="D194" s="47">
        <v>0.32291666666666669</v>
      </c>
      <c r="E194" s="48">
        <v>41667</v>
      </c>
      <c r="F194" s="47">
        <v>0.76041666666666663</v>
      </c>
      <c r="G194" s="49">
        <v>10.5</v>
      </c>
      <c r="H194" s="50">
        <v>3270</v>
      </c>
      <c r="I194" s="51">
        <v>1.5</v>
      </c>
      <c r="J194" s="51">
        <v>1.4</v>
      </c>
      <c r="K194" s="52">
        <v>1035</v>
      </c>
      <c r="L194" s="52">
        <v>965</v>
      </c>
      <c r="M194" s="51">
        <f t="shared" si="16"/>
        <v>22.988095238095237</v>
      </c>
      <c r="N194" s="52">
        <v>52</v>
      </c>
      <c r="O194" s="51">
        <v>2.2000000000000002</v>
      </c>
      <c r="P194" s="51">
        <v>6.21</v>
      </c>
      <c r="Q194" s="45">
        <f t="shared" si="15"/>
        <v>0</v>
      </c>
      <c r="R194" s="45">
        <v>0</v>
      </c>
      <c r="S194" s="45">
        <v>0</v>
      </c>
      <c r="T194" s="53">
        <v>0</v>
      </c>
      <c r="U194" s="54">
        <v>0</v>
      </c>
      <c r="V194" s="53">
        <v>0</v>
      </c>
      <c r="W194" s="53">
        <v>0</v>
      </c>
      <c r="X194" s="54">
        <v>0</v>
      </c>
      <c r="Y194" s="54">
        <v>0</v>
      </c>
      <c r="Z194" s="54">
        <v>0</v>
      </c>
      <c r="AA194" s="45">
        <f t="shared" si="17"/>
        <v>0</v>
      </c>
      <c r="AB194" s="45">
        <f t="shared" si="18"/>
        <v>0</v>
      </c>
      <c r="AC194" s="45">
        <f t="shared" si="19"/>
        <v>0</v>
      </c>
      <c r="AD194" s="56" t="s">
        <v>35</v>
      </c>
    </row>
    <row r="195" spans="1:30" s="45" customFormat="1" x14ac:dyDescent="0.2">
      <c r="A195" s="44" t="s">
        <v>30</v>
      </c>
      <c r="B195" s="45" t="s">
        <v>31</v>
      </c>
      <c r="C195" s="48">
        <v>41667</v>
      </c>
      <c r="D195" s="47">
        <v>0.77083333333333337</v>
      </c>
      <c r="E195" s="48">
        <v>41668</v>
      </c>
      <c r="F195" s="47">
        <v>0.32291666666666669</v>
      </c>
      <c r="G195" s="49">
        <v>13.25</v>
      </c>
      <c r="H195" s="50">
        <v>3280</v>
      </c>
      <c r="I195" s="51">
        <v>1.6</v>
      </c>
      <c r="J195" s="51">
        <v>1.5</v>
      </c>
      <c r="K195" s="52">
        <v>1274</v>
      </c>
      <c r="L195" s="52">
        <v>1242</v>
      </c>
      <c r="M195" s="51">
        <f t="shared" si="16"/>
        <v>27.070833333333333</v>
      </c>
      <c r="N195" s="52">
        <v>52</v>
      </c>
      <c r="O195" s="51">
        <v>3.6</v>
      </c>
      <c r="P195" s="51">
        <v>4.29</v>
      </c>
      <c r="Q195" s="45">
        <f t="shared" si="15"/>
        <v>0</v>
      </c>
      <c r="R195" s="45">
        <v>0</v>
      </c>
      <c r="S195" s="45">
        <v>0</v>
      </c>
      <c r="T195" s="53">
        <v>0</v>
      </c>
      <c r="U195" s="54">
        <v>0</v>
      </c>
      <c r="V195" s="53">
        <v>0</v>
      </c>
      <c r="W195" s="53">
        <v>0</v>
      </c>
      <c r="X195" s="54">
        <v>0</v>
      </c>
      <c r="Y195" s="54">
        <v>0</v>
      </c>
      <c r="Z195" s="54">
        <v>0</v>
      </c>
      <c r="AA195" s="45">
        <f t="shared" si="17"/>
        <v>0</v>
      </c>
      <c r="AB195" s="45">
        <f t="shared" si="18"/>
        <v>0</v>
      </c>
      <c r="AC195" s="45">
        <f t="shared" si="19"/>
        <v>0</v>
      </c>
      <c r="AD195" s="56"/>
    </row>
    <row r="196" spans="1:30" s="45" customFormat="1" x14ac:dyDescent="0.2">
      <c r="A196" s="44" t="s">
        <v>30</v>
      </c>
      <c r="B196" s="45" t="s">
        <v>31</v>
      </c>
      <c r="C196" s="48">
        <v>41668</v>
      </c>
      <c r="D196" s="47">
        <v>0.33333333333333331</v>
      </c>
      <c r="E196" s="48">
        <v>41668</v>
      </c>
      <c r="F196" s="47">
        <v>0.75</v>
      </c>
      <c r="G196" s="49">
        <v>10</v>
      </c>
      <c r="H196" s="50">
        <v>3400</v>
      </c>
      <c r="I196" s="51">
        <v>1.65</v>
      </c>
      <c r="J196" s="51">
        <v>1.4</v>
      </c>
      <c r="K196" s="52">
        <v>932</v>
      </c>
      <c r="L196" s="52">
        <v>786</v>
      </c>
      <c r="M196" s="51">
        <f t="shared" si="16"/>
        <v>18.771284271284273</v>
      </c>
      <c r="N196" s="52">
        <v>53</v>
      </c>
      <c r="O196" s="51">
        <v>2.8</v>
      </c>
      <c r="P196" s="51">
        <v>6.46</v>
      </c>
      <c r="Q196" s="45">
        <f t="shared" si="15"/>
        <v>0</v>
      </c>
      <c r="R196" s="45">
        <v>0</v>
      </c>
      <c r="S196" s="45">
        <v>0</v>
      </c>
      <c r="T196" s="53">
        <v>0</v>
      </c>
      <c r="U196" s="54">
        <v>0</v>
      </c>
      <c r="V196" s="53">
        <v>0</v>
      </c>
      <c r="W196" s="53">
        <v>0</v>
      </c>
      <c r="X196" s="54">
        <v>0</v>
      </c>
      <c r="Y196" s="54">
        <v>0</v>
      </c>
      <c r="Z196" s="54">
        <v>0</v>
      </c>
      <c r="AA196" s="45">
        <f t="shared" si="17"/>
        <v>0</v>
      </c>
      <c r="AB196" s="45">
        <f t="shared" si="18"/>
        <v>0</v>
      </c>
      <c r="AC196" s="45">
        <f t="shared" si="19"/>
        <v>0</v>
      </c>
      <c r="AD196" s="56"/>
    </row>
    <row r="197" spans="1:30" s="45" customFormat="1" x14ac:dyDescent="0.2">
      <c r="A197" s="44" t="s">
        <v>30</v>
      </c>
      <c r="B197" s="45" t="s">
        <v>31</v>
      </c>
      <c r="C197" s="48">
        <v>41668</v>
      </c>
      <c r="D197" s="47">
        <v>0.75</v>
      </c>
      <c r="E197" s="48">
        <v>41669</v>
      </c>
      <c r="F197" s="47">
        <v>0.32291666666666669</v>
      </c>
      <c r="G197" s="49">
        <v>13.75</v>
      </c>
      <c r="H197" s="50">
        <v>3660</v>
      </c>
      <c r="I197" s="51">
        <v>1.65</v>
      </c>
      <c r="J197" s="51">
        <v>1.45</v>
      </c>
      <c r="K197" s="52">
        <v>1296</v>
      </c>
      <c r="L197" s="52">
        <v>1206</v>
      </c>
      <c r="M197" s="51">
        <f t="shared" si="16"/>
        <v>26.952978056426332</v>
      </c>
      <c r="N197" s="52">
        <v>53</v>
      </c>
      <c r="O197" s="51">
        <v>3.75</v>
      </c>
      <c r="P197" s="51">
        <v>5.27</v>
      </c>
      <c r="Q197" s="45">
        <f t="shared" si="15"/>
        <v>0</v>
      </c>
      <c r="R197" s="45">
        <v>0</v>
      </c>
      <c r="S197" s="45">
        <v>0</v>
      </c>
      <c r="T197" s="53">
        <v>0</v>
      </c>
      <c r="U197" s="54">
        <v>0</v>
      </c>
      <c r="V197" s="53">
        <v>0</v>
      </c>
      <c r="W197" s="53">
        <v>0</v>
      </c>
      <c r="X197" s="54">
        <v>0</v>
      </c>
      <c r="Y197" s="54">
        <v>0</v>
      </c>
      <c r="Z197" s="54">
        <v>0</v>
      </c>
      <c r="AA197" s="45">
        <f t="shared" si="17"/>
        <v>0</v>
      </c>
      <c r="AB197" s="45">
        <f t="shared" si="18"/>
        <v>0</v>
      </c>
      <c r="AC197" s="45">
        <f t="shared" si="19"/>
        <v>0</v>
      </c>
      <c r="AD197" s="56"/>
    </row>
    <row r="198" spans="1:30" s="45" customFormat="1" x14ac:dyDescent="0.2">
      <c r="A198" s="44" t="s">
        <v>30</v>
      </c>
      <c r="B198" s="45" t="s">
        <v>31</v>
      </c>
      <c r="C198" s="48">
        <v>41669</v>
      </c>
      <c r="D198" s="47">
        <v>0.35416666666666669</v>
      </c>
      <c r="E198" s="48">
        <v>41669</v>
      </c>
      <c r="F198" s="47">
        <v>0.75</v>
      </c>
      <c r="G198" s="49">
        <v>9.5</v>
      </c>
      <c r="H198" s="50">
        <v>3790</v>
      </c>
      <c r="I198" s="51">
        <v>1.6</v>
      </c>
      <c r="J198" s="51">
        <v>1.1000000000000001</v>
      </c>
      <c r="K198" s="52">
        <v>842</v>
      </c>
      <c r="L198" s="52">
        <v>496</v>
      </c>
      <c r="M198" s="51">
        <f t="shared" si="16"/>
        <v>16.285984848484848</v>
      </c>
      <c r="N198" s="52">
        <v>54</v>
      </c>
      <c r="O198" s="51">
        <v>3.8</v>
      </c>
      <c r="P198" s="51">
        <v>5.6</v>
      </c>
      <c r="Q198" s="45">
        <f t="shared" si="15"/>
        <v>0</v>
      </c>
      <c r="R198" s="45">
        <v>0</v>
      </c>
      <c r="S198" s="45">
        <v>0</v>
      </c>
      <c r="T198" s="53">
        <v>0</v>
      </c>
      <c r="U198" s="54">
        <v>0</v>
      </c>
      <c r="V198" s="53">
        <v>0</v>
      </c>
      <c r="W198" s="53">
        <v>0</v>
      </c>
      <c r="X198" s="54">
        <v>0</v>
      </c>
      <c r="Y198" s="54">
        <v>0</v>
      </c>
      <c r="Z198" s="54">
        <v>0</v>
      </c>
      <c r="AA198" s="45">
        <f t="shared" si="17"/>
        <v>0</v>
      </c>
      <c r="AB198" s="45">
        <f t="shared" si="18"/>
        <v>0</v>
      </c>
      <c r="AC198" s="45">
        <f t="shared" si="19"/>
        <v>0</v>
      </c>
      <c r="AD198" s="56"/>
    </row>
    <row r="199" spans="1:30" s="45" customFormat="1" x14ac:dyDescent="0.2">
      <c r="A199" s="44" t="s">
        <v>30</v>
      </c>
      <c r="B199" s="45" t="s">
        <v>31</v>
      </c>
      <c r="C199" s="48">
        <v>41669</v>
      </c>
      <c r="D199" s="47">
        <v>0.76041666666666663</v>
      </c>
      <c r="E199" s="48">
        <v>41670</v>
      </c>
      <c r="F199" s="47">
        <v>0.3125</v>
      </c>
      <c r="G199" s="49">
        <v>13.25</v>
      </c>
      <c r="H199" s="50">
        <v>3900</v>
      </c>
      <c r="I199" s="51">
        <v>1.7</v>
      </c>
      <c r="J199" s="51">
        <v>1</v>
      </c>
      <c r="K199" s="52">
        <v>1230</v>
      </c>
      <c r="L199" s="52">
        <v>285</v>
      </c>
      <c r="M199" s="51">
        <f t="shared" si="16"/>
        <v>16.808823529411764</v>
      </c>
      <c r="N199" s="52">
        <v>54</v>
      </c>
      <c r="O199" s="51">
        <v>4.0999999999999996</v>
      </c>
      <c r="P199" s="51">
        <v>3.88</v>
      </c>
      <c r="Q199" s="45">
        <f t="shared" ref="Q199:Q262" si="20">T199+U199+V199+W199</f>
        <v>0</v>
      </c>
      <c r="R199" s="45">
        <v>0</v>
      </c>
      <c r="S199" s="45">
        <v>0</v>
      </c>
      <c r="T199" s="53">
        <v>0</v>
      </c>
      <c r="U199" s="54">
        <v>0</v>
      </c>
      <c r="V199" s="53">
        <v>0</v>
      </c>
      <c r="W199" s="53">
        <v>0</v>
      </c>
      <c r="X199" s="54">
        <v>0</v>
      </c>
      <c r="Y199" s="54">
        <v>0</v>
      </c>
      <c r="Z199" s="54">
        <v>0</v>
      </c>
      <c r="AA199" s="45">
        <f t="shared" si="17"/>
        <v>0</v>
      </c>
      <c r="AB199" s="45">
        <f t="shared" si="18"/>
        <v>0</v>
      </c>
      <c r="AC199" s="45">
        <f t="shared" si="19"/>
        <v>0</v>
      </c>
      <c r="AD199" s="56"/>
    </row>
    <row r="200" spans="1:30" s="45" customFormat="1" x14ac:dyDescent="0.2">
      <c r="A200" s="44" t="s">
        <v>30</v>
      </c>
      <c r="B200" s="45" t="s">
        <v>31</v>
      </c>
      <c r="C200" s="48">
        <v>41670</v>
      </c>
      <c r="D200" s="47">
        <v>0.32291666666666669</v>
      </c>
      <c r="E200" s="48">
        <v>41670</v>
      </c>
      <c r="F200" s="47">
        <v>0.73958333333333337</v>
      </c>
      <c r="G200" s="49">
        <v>10</v>
      </c>
      <c r="H200" s="50">
        <v>4160</v>
      </c>
      <c r="I200" s="51">
        <v>1.55</v>
      </c>
      <c r="J200" s="51">
        <v>1.2</v>
      </c>
      <c r="K200" s="52">
        <v>987</v>
      </c>
      <c r="L200" s="52">
        <v>591</v>
      </c>
      <c r="M200" s="51">
        <f t="shared" si="16"/>
        <v>18.821236559139784</v>
      </c>
      <c r="N200" s="52">
        <v>53</v>
      </c>
      <c r="O200" s="51">
        <v>2.9</v>
      </c>
      <c r="P200" s="51">
        <v>6.7</v>
      </c>
      <c r="Q200" s="45">
        <f t="shared" si="20"/>
        <v>0</v>
      </c>
      <c r="R200" s="45">
        <v>0</v>
      </c>
      <c r="S200" s="45">
        <v>0</v>
      </c>
      <c r="T200" s="53">
        <v>0</v>
      </c>
      <c r="U200" s="54">
        <v>0</v>
      </c>
      <c r="V200" s="53">
        <v>0</v>
      </c>
      <c r="W200" s="53">
        <v>0</v>
      </c>
      <c r="X200" s="54">
        <v>0</v>
      </c>
      <c r="Y200" s="54">
        <v>0</v>
      </c>
      <c r="Z200" s="54">
        <v>0</v>
      </c>
      <c r="AA200" s="45">
        <f t="shared" si="17"/>
        <v>0</v>
      </c>
      <c r="AB200" s="45">
        <f t="shared" si="18"/>
        <v>0</v>
      </c>
      <c r="AC200" s="45">
        <f t="shared" si="19"/>
        <v>0</v>
      </c>
      <c r="AD200" s="56"/>
    </row>
    <row r="201" spans="1:30" s="45" customFormat="1" x14ac:dyDescent="0.2">
      <c r="A201" s="44" t="s">
        <v>30</v>
      </c>
      <c r="B201" s="45" t="s">
        <v>31</v>
      </c>
      <c r="C201" s="48">
        <v>41670</v>
      </c>
      <c r="D201" s="47">
        <v>0.73958333333333337</v>
      </c>
      <c r="E201" s="48">
        <v>41671</v>
      </c>
      <c r="F201" s="47">
        <v>0.30208333333333331</v>
      </c>
      <c r="G201" s="49">
        <v>10.5</v>
      </c>
      <c r="H201" s="50">
        <v>4250</v>
      </c>
      <c r="I201" s="51">
        <v>1.1000000000000001</v>
      </c>
      <c r="J201" s="51">
        <v>1.6</v>
      </c>
      <c r="K201" s="52">
        <v>1275</v>
      </c>
      <c r="L201" s="52">
        <v>1108</v>
      </c>
      <c r="M201" s="51">
        <f t="shared" si="16"/>
        <v>30.859848484848484</v>
      </c>
      <c r="N201" s="52">
        <v>53</v>
      </c>
      <c r="O201" s="51">
        <v>3.7</v>
      </c>
      <c r="P201" s="51">
        <v>6.96</v>
      </c>
      <c r="Q201" s="45">
        <f t="shared" si="20"/>
        <v>0</v>
      </c>
      <c r="R201" s="45">
        <v>0</v>
      </c>
      <c r="S201" s="45">
        <v>0</v>
      </c>
      <c r="T201" s="53">
        <v>0</v>
      </c>
      <c r="U201" s="54">
        <v>0</v>
      </c>
      <c r="V201" s="53">
        <v>0</v>
      </c>
      <c r="W201" s="53">
        <v>0</v>
      </c>
      <c r="X201" s="54">
        <v>1</v>
      </c>
      <c r="Y201" s="54">
        <v>0</v>
      </c>
      <c r="Z201" s="54">
        <v>0</v>
      </c>
      <c r="AA201" s="45">
        <f t="shared" si="17"/>
        <v>0</v>
      </c>
      <c r="AB201" s="45">
        <f t="shared" si="18"/>
        <v>0</v>
      </c>
      <c r="AC201" s="45">
        <f t="shared" si="19"/>
        <v>0</v>
      </c>
      <c r="AD201" s="56"/>
    </row>
    <row r="202" spans="1:30" s="45" customFormat="1" x14ac:dyDescent="0.2">
      <c r="A202" s="44" t="s">
        <v>30</v>
      </c>
      <c r="B202" s="45" t="s">
        <v>31</v>
      </c>
      <c r="C202" s="48">
        <v>41671</v>
      </c>
      <c r="D202" s="47">
        <v>0.33333333333333331</v>
      </c>
      <c r="E202" s="48">
        <v>41671</v>
      </c>
      <c r="F202" s="47">
        <v>0.75</v>
      </c>
      <c r="G202" s="49">
        <v>10</v>
      </c>
      <c r="H202" s="50">
        <v>4050</v>
      </c>
      <c r="I202" s="51">
        <v>1.8</v>
      </c>
      <c r="J202" s="51">
        <v>1.2</v>
      </c>
      <c r="K202" s="52">
        <v>756</v>
      </c>
      <c r="L202" s="52">
        <v>834</v>
      </c>
      <c r="M202" s="51">
        <f t="shared" si="16"/>
        <v>18.583333333333332</v>
      </c>
      <c r="N202" s="52">
        <v>52</v>
      </c>
      <c r="O202" s="51">
        <v>3.3</v>
      </c>
      <c r="P202" s="51">
        <v>6.66</v>
      </c>
      <c r="Q202" s="45">
        <f t="shared" si="20"/>
        <v>0</v>
      </c>
      <c r="R202" s="45">
        <v>0</v>
      </c>
      <c r="S202" s="45">
        <v>0</v>
      </c>
      <c r="T202" s="53">
        <v>0</v>
      </c>
      <c r="U202" s="54">
        <v>0</v>
      </c>
      <c r="V202" s="53">
        <v>0</v>
      </c>
      <c r="W202" s="53">
        <v>0</v>
      </c>
      <c r="X202" s="54">
        <v>0</v>
      </c>
      <c r="Y202" s="54">
        <v>0</v>
      </c>
      <c r="Z202" s="54">
        <v>0</v>
      </c>
      <c r="AA202" s="45">
        <f t="shared" si="17"/>
        <v>0</v>
      </c>
      <c r="AB202" s="45">
        <f t="shared" si="18"/>
        <v>0</v>
      </c>
      <c r="AC202" s="45">
        <f t="shared" si="19"/>
        <v>0</v>
      </c>
      <c r="AD202" s="56"/>
    </row>
    <row r="203" spans="1:30" s="45" customFormat="1" x14ac:dyDescent="0.2">
      <c r="A203" s="44" t="s">
        <v>30</v>
      </c>
      <c r="B203" s="45" t="s">
        <v>31</v>
      </c>
      <c r="C203" s="48">
        <v>41671</v>
      </c>
      <c r="D203" s="47">
        <v>0.77083333333333337</v>
      </c>
      <c r="E203" s="48">
        <v>41672</v>
      </c>
      <c r="F203" s="47">
        <v>0.3125</v>
      </c>
      <c r="G203" s="49">
        <v>13</v>
      </c>
      <c r="H203" s="50">
        <v>3840</v>
      </c>
      <c r="I203" s="51">
        <v>1.5</v>
      </c>
      <c r="J203" s="51">
        <v>0.9</v>
      </c>
      <c r="K203" s="52">
        <v>1301</v>
      </c>
      <c r="L203" s="52">
        <v>954</v>
      </c>
      <c r="M203" s="51">
        <f t="shared" si="16"/>
        <v>32.122222222222227</v>
      </c>
      <c r="N203" s="52">
        <v>51</v>
      </c>
      <c r="O203" s="51">
        <v>3.15</v>
      </c>
      <c r="P203" s="51">
        <v>5.97</v>
      </c>
      <c r="Q203" s="45">
        <f t="shared" si="20"/>
        <v>0</v>
      </c>
      <c r="R203" s="45">
        <v>0</v>
      </c>
      <c r="S203" s="45">
        <v>0</v>
      </c>
      <c r="T203" s="53">
        <v>0</v>
      </c>
      <c r="U203" s="54">
        <v>0</v>
      </c>
      <c r="V203" s="53">
        <v>0</v>
      </c>
      <c r="W203" s="53">
        <v>0</v>
      </c>
      <c r="X203" s="54">
        <v>0</v>
      </c>
      <c r="Y203" s="54">
        <v>0</v>
      </c>
      <c r="Z203" s="54">
        <v>0</v>
      </c>
      <c r="AA203" s="45">
        <f t="shared" si="17"/>
        <v>0</v>
      </c>
      <c r="AB203" s="45">
        <f t="shared" si="18"/>
        <v>0</v>
      </c>
      <c r="AC203" s="45">
        <f t="shared" si="19"/>
        <v>0</v>
      </c>
      <c r="AD203" s="56"/>
    </row>
    <row r="204" spans="1:30" s="45" customFormat="1" x14ac:dyDescent="0.2">
      <c r="A204" s="44" t="s">
        <v>30</v>
      </c>
      <c r="B204" s="45" t="s">
        <v>31</v>
      </c>
      <c r="C204" s="48">
        <v>41672</v>
      </c>
      <c r="D204" s="47">
        <v>0.33333333333333331</v>
      </c>
      <c r="E204" s="48">
        <v>41672</v>
      </c>
      <c r="F204" s="47">
        <v>0.71875</v>
      </c>
      <c r="G204" s="49">
        <v>9.25</v>
      </c>
      <c r="H204" s="50">
        <v>3800</v>
      </c>
      <c r="I204" s="51">
        <v>1.6</v>
      </c>
      <c r="J204" s="51">
        <v>1.2</v>
      </c>
      <c r="K204" s="52">
        <v>771</v>
      </c>
      <c r="L204" s="52">
        <v>644</v>
      </c>
      <c r="M204" s="51">
        <f t="shared" si="16"/>
        <v>16.975694444444446</v>
      </c>
      <c r="N204" s="52">
        <v>50</v>
      </c>
      <c r="O204" s="51">
        <v>3.6</v>
      </c>
      <c r="P204" s="51">
        <v>5.6</v>
      </c>
      <c r="Q204" s="45">
        <f t="shared" si="20"/>
        <v>0</v>
      </c>
      <c r="R204" s="45">
        <v>0</v>
      </c>
      <c r="S204" s="45">
        <v>0</v>
      </c>
      <c r="T204" s="53">
        <v>0</v>
      </c>
      <c r="U204" s="54">
        <v>0</v>
      </c>
      <c r="V204" s="53">
        <v>0</v>
      </c>
      <c r="W204" s="53">
        <v>0</v>
      </c>
      <c r="X204" s="54">
        <v>0</v>
      </c>
      <c r="Y204" s="54">
        <v>0</v>
      </c>
      <c r="Z204" s="54">
        <v>0</v>
      </c>
      <c r="AA204" s="45">
        <f t="shared" si="17"/>
        <v>0</v>
      </c>
      <c r="AB204" s="45">
        <f t="shared" si="18"/>
        <v>0</v>
      </c>
      <c r="AC204" s="45">
        <f t="shared" si="19"/>
        <v>0</v>
      </c>
      <c r="AD204" s="56"/>
    </row>
    <row r="205" spans="1:30" s="45" customFormat="1" x14ac:dyDescent="0.2">
      <c r="A205" s="44" t="s">
        <v>30</v>
      </c>
      <c r="B205" s="45" t="s">
        <v>31</v>
      </c>
      <c r="C205" s="48">
        <v>41672</v>
      </c>
      <c r="D205" s="47">
        <v>0.72916666666666663</v>
      </c>
      <c r="E205" s="48">
        <v>41673</v>
      </c>
      <c r="F205" s="47">
        <v>0.32291666666666669</v>
      </c>
      <c r="G205" s="49">
        <v>14.25</v>
      </c>
      <c r="H205" s="50">
        <v>3840</v>
      </c>
      <c r="I205" s="51">
        <v>1.6</v>
      </c>
      <c r="J205" s="51">
        <v>1.3</v>
      </c>
      <c r="K205" s="52">
        <v>1370</v>
      </c>
      <c r="L205" s="52">
        <v>1100</v>
      </c>
      <c r="M205" s="51">
        <f t="shared" si="16"/>
        <v>28.373397435897438</v>
      </c>
      <c r="N205" s="52">
        <v>50</v>
      </c>
      <c r="O205" s="51">
        <v>3.6</v>
      </c>
      <c r="P205" s="51">
        <v>5.8449999999999998</v>
      </c>
      <c r="Q205" s="45">
        <f t="shared" si="20"/>
        <v>0</v>
      </c>
      <c r="R205" s="45">
        <v>0</v>
      </c>
      <c r="S205" s="45">
        <v>0</v>
      </c>
      <c r="T205" s="53">
        <v>0</v>
      </c>
      <c r="U205" s="54">
        <v>0</v>
      </c>
      <c r="V205" s="53">
        <v>0</v>
      </c>
      <c r="W205" s="53">
        <v>0</v>
      </c>
      <c r="X205" s="54">
        <v>0</v>
      </c>
      <c r="Y205" s="54">
        <v>0</v>
      </c>
      <c r="Z205" s="54">
        <v>0</v>
      </c>
      <c r="AA205" s="45">
        <f t="shared" si="17"/>
        <v>0</v>
      </c>
      <c r="AB205" s="45">
        <f t="shared" si="18"/>
        <v>0</v>
      </c>
      <c r="AC205" s="45">
        <f t="shared" si="19"/>
        <v>0</v>
      </c>
      <c r="AD205" s="56"/>
    </row>
    <row r="206" spans="1:30" s="45" customFormat="1" x14ac:dyDescent="0.2">
      <c r="A206" s="44" t="s">
        <v>30</v>
      </c>
      <c r="B206" s="45" t="s">
        <v>31</v>
      </c>
      <c r="C206" s="48">
        <v>41673</v>
      </c>
      <c r="D206" s="47">
        <v>0.35416666666666669</v>
      </c>
      <c r="E206" s="48">
        <v>41673</v>
      </c>
      <c r="F206" s="47">
        <v>0.75</v>
      </c>
      <c r="G206" s="49">
        <v>9.5</v>
      </c>
      <c r="H206" s="50">
        <v>3780</v>
      </c>
      <c r="I206" s="51">
        <v>1.6</v>
      </c>
      <c r="J206" s="51">
        <v>1.1000000000000001</v>
      </c>
      <c r="K206" s="52">
        <v>701</v>
      </c>
      <c r="L206" s="52">
        <v>719</v>
      </c>
      <c r="M206" s="51">
        <f t="shared" si="16"/>
        <v>18.196022727272727</v>
      </c>
      <c r="N206" s="52">
        <v>50</v>
      </c>
      <c r="O206" s="51">
        <v>5.0999999999999996</v>
      </c>
      <c r="P206" s="51">
        <v>8.6300000000000008</v>
      </c>
      <c r="Q206" s="45">
        <f t="shared" si="20"/>
        <v>0</v>
      </c>
      <c r="R206" s="45">
        <v>0</v>
      </c>
      <c r="S206" s="45">
        <v>0</v>
      </c>
      <c r="T206" s="53">
        <v>0</v>
      </c>
      <c r="U206" s="54">
        <v>0</v>
      </c>
      <c r="V206" s="53">
        <v>0</v>
      </c>
      <c r="W206" s="53">
        <v>0</v>
      </c>
      <c r="X206" s="54">
        <v>0</v>
      </c>
      <c r="Y206" s="54">
        <v>0</v>
      </c>
      <c r="Z206" s="54">
        <v>0</v>
      </c>
      <c r="AA206" s="45">
        <f t="shared" si="17"/>
        <v>0</v>
      </c>
      <c r="AB206" s="45">
        <f t="shared" si="18"/>
        <v>0</v>
      </c>
      <c r="AC206" s="45">
        <f t="shared" si="19"/>
        <v>0</v>
      </c>
      <c r="AD206" s="56"/>
    </row>
    <row r="207" spans="1:30" s="45" customFormat="1" x14ac:dyDescent="0.2">
      <c r="A207" s="44" t="s">
        <v>30</v>
      </c>
      <c r="B207" s="45" t="s">
        <v>31</v>
      </c>
      <c r="C207" s="48">
        <v>41673</v>
      </c>
      <c r="D207" s="47">
        <v>0.76041666666666663</v>
      </c>
      <c r="E207" s="48">
        <v>41674</v>
      </c>
      <c r="F207" s="47">
        <v>0.33333333333333331</v>
      </c>
      <c r="G207" s="49">
        <v>13.75</v>
      </c>
      <c r="H207" s="50">
        <v>3810</v>
      </c>
      <c r="I207" s="51">
        <v>1.5</v>
      </c>
      <c r="J207" s="51">
        <v>1</v>
      </c>
      <c r="K207" s="52">
        <v>1255</v>
      </c>
      <c r="L207" s="52">
        <v>971</v>
      </c>
      <c r="M207" s="51">
        <f t="shared" si="16"/>
        <v>30.127777777777776</v>
      </c>
      <c r="N207" s="52">
        <v>50</v>
      </c>
      <c r="O207" s="51">
        <v>3.6</v>
      </c>
      <c r="P207" s="51">
        <v>5.34</v>
      </c>
      <c r="Q207" s="45">
        <f t="shared" si="20"/>
        <v>1</v>
      </c>
      <c r="R207" s="45">
        <v>37</v>
      </c>
      <c r="S207" s="45">
        <v>37</v>
      </c>
      <c r="T207" s="53">
        <v>1</v>
      </c>
      <c r="U207" s="54">
        <v>0</v>
      </c>
      <c r="V207" s="53">
        <v>0</v>
      </c>
      <c r="W207" s="53">
        <v>0</v>
      </c>
      <c r="X207" s="54">
        <v>0</v>
      </c>
      <c r="Y207" s="54">
        <v>0</v>
      </c>
      <c r="Z207" s="54">
        <v>0</v>
      </c>
      <c r="AA207" s="45">
        <f t="shared" si="17"/>
        <v>3.3191960169647795E-2</v>
      </c>
      <c r="AB207" s="45">
        <f t="shared" si="18"/>
        <v>0</v>
      </c>
      <c r="AC207" s="45">
        <f t="shared" si="19"/>
        <v>0</v>
      </c>
      <c r="AD207" s="56"/>
    </row>
    <row r="208" spans="1:30" s="45" customFormat="1" x14ac:dyDescent="0.2">
      <c r="A208" s="44" t="s">
        <v>30</v>
      </c>
      <c r="B208" s="45" t="s">
        <v>31</v>
      </c>
      <c r="C208" s="48">
        <v>41674</v>
      </c>
      <c r="D208" s="47">
        <v>0.35416666666666669</v>
      </c>
      <c r="E208" s="48">
        <v>41674</v>
      </c>
      <c r="F208" s="47">
        <v>0.79166666666666663</v>
      </c>
      <c r="G208" s="49">
        <v>10.5</v>
      </c>
      <c r="H208" s="50">
        <v>3470</v>
      </c>
      <c r="I208" s="51">
        <v>1.55</v>
      </c>
      <c r="J208" s="51">
        <v>1.1000000000000001</v>
      </c>
      <c r="K208" s="52">
        <v>968</v>
      </c>
      <c r="L208" s="52">
        <v>634</v>
      </c>
      <c r="M208" s="51">
        <f t="shared" si="16"/>
        <v>20.014662756598238</v>
      </c>
      <c r="N208" s="52">
        <v>50</v>
      </c>
      <c r="O208" s="51">
        <v>3.6</v>
      </c>
      <c r="P208" s="51">
        <v>5</v>
      </c>
      <c r="Q208" s="45">
        <f t="shared" si="20"/>
        <v>0</v>
      </c>
      <c r="R208" s="45">
        <v>0</v>
      </c>
      <c r="S208" s="45">
        <v>0</v>
      </c>
      <c r="T208" s="53">
        <v>0</v>
      </c>
      <c r="U208" s="54">
        <v>0</v>
      </c>
      <c r="V208" s="53">
        <v>0</v>
      </c>
      <c r="W208" s="53">
        <v>0</v>
      </c>
      <c r="X208" s="54">
        <v>0</v>
      </c>
      <c r="Y208" s="54">
        <v>0</v>
      </c>
      <c r="Z208" s="54">
        <v>0</v>
      </c>
      <c r="AA208" s="45">
        <f t="shared" si="17"/>
        <v>0</v>
      </c>
      <c r="AB208" s="45">
        <f t="shared" si="18"/>
        <v>0</v>
      </c>
      <c r="AC208" s="45">
        <f t="shared" si="19"/>
        <v>0</v>
      </c>
      <c r="AD208" s="56"/>
    </row>
    <row r="209" spans="1:30" s="45" customFormat="1" x14ac:dyDescent="0.2">
      <c r="A209" s="44" t="s">
        <v>30</v>
      </c>
      <c r="B209" s="45" t="s">
        <v>31</v>
      </c>
      <c r="C209" s="48">
        <v>41674</v>
      </c>
      <c r="D209" s="47">
        <v>0.8125</v>
      </c>
      <c r="E209" s="48">
        <v>41675</v>
      </c>
      <c r="F209" s="47">
        <v>0.33333333333333331</v>
      </c>
      <c r="G209" s="49">
        <v>12.5</v>
      </c>
      <c r="H209" s="50">
        <v>3770</v>
      </c>
      <c r="I209" s="51">
        <v>1.5</v>
      </c>
      <c r="J209" s="51">
        <v>0.9</v>
      </c>
      <c r="K209" s="52">
        <v>805</v>
      </c>
      <c r="L209" s="52">
        <v>864</v>
      </c>
      <c r="M209" s="51">
        <f t="shared" si="16"/>
        <v>24.944444444444443</v>
      </c>
      <c r="N209" s="52">
        <v>48</v>
      </c>
      <c r="O209" s="51">
        <v>4.2</v>
      </c>
      <c r="P209" s="51">
        <v>5.25</v>
      </c>
      <c r="Q209" s="45">
        <f t="shared" si="20"/>
        <v>0</v>
      </c>
      <c r="R209" s="45">
        <v>0</v>
      </c>
      <c r="S209" s="45">
        <v>0</v>
      </c>
      <c r="T209" s="53">
        <v>0</v>
      </c>
      <c r="U209" s="54">
        <v>0</v>
      </c>
      <c r="V209" s="53">
        <v>0</v>
      </c>
      <c r="W209" s="53">
        <v>0</v>
      </c>
      <c r="X209" s="54">
        <v>0</v>
      </c>
      <c r="Y209" s="54">
        <v>0</v>
      </c>
      <c r="Z209" s="54">
        <v>0</v>
      </c>
      <c r="AA209" s="45">
        <f t="shared" si="17"/>
        <v>0</v>
      </c>
      <c r="AB209" s="45">
        <f t="shared" si="18"/>
        <v>0</v>
      </c>
      <c r="AC209" s="45">
        <f t="shared" si="19"/>
        <v>0</v>
      </c>
      <c r="AD209" s="56"/>
    </row>
    <row r="210" spans="1:30" s="45" customFormat="1" x14ac:dyDescent="0.2">
      <c r="A210" s="44" t="s">
        <v>30</v>
      </c>
      <c r="B210" s="45" t="s">
        <v>31</v>
      </c>
      <c r="C210" s="48">
        <v>41675</v>
      </c>
      <c r="D210" s="47">
        <v>0.35416666666666669</v>
      </c>
      <c r="E210" s="48">
        <v>41675</v>
      </c>
      <c r="F210" s="47">
        <v>0.72916666666666663</v>
      </c>
      <c r="G210" s="49">
        <v>9</v>
      </c>
      <c r="H210" s="50">
        <v>3880</v>
      </c>
      <c r="I210" s="51">
        <v>1.5</v>
      </c>
      <c r="J210" s="51">
        <v>1.05</v>
      </c>
      <c r="K210" s="52">
        <v>753</v>
      </c>
      <c r="L210" s="52">
        <v>552</v>
      </c>
      <c r="M210" s="51">
        <f t="shared" si="16"/>
        <v>17.12857142857143</v>
      </c>
      <c r="N210" s="52">
        <v>50</v>
      </c>
      <c r="O210" s="51">
        <v>3.3</v>
      </c>
      <c r="P210" s="51">
        <v>5.84</v>
      </c>
      <c r="Q210" s="45">
        <f t="shared" si="20"/>
        <v>0</v>
      </c>
      <c r="R210" s="45">
        <v>0</v>
      </c>
      <c r="S210" s="45">
        <v>0</v>
      </c>
      <c r="T210" s="53">
        <v>0</v>
      </c>
      <c r="U210" s="54">
        <v>0</v>
      </c>
      <c r="V210" s="53">
        <v>0</v>
      </c>
      <c r="W210" s="53">
        <v>0</v>
      </c>
      <c r="X210" s="54">
        <v>0</v>
      </c>
      <c r="Y210" s="54">
        <v>0</v>
      </c>
      <c r="Z210" s="54">
        <v>0</v>
      </c>
      <c r="AA210" s="45">
        <f t="shared" si="17"/>
        <v>0</v>
      </c>
      <c r="AB210" s="45">
        <f t="shared" si="18"/>
        <v>0</v>
      </c>
      <c r="AC210" s="45">
        <f t="shared" si="19"/>
        <v>0</v>
      </c>
      <c r="AD210" s="56"/>
    </row>
    <row r="211" spans="1:30" s="45" customFormat="1" x14ac:dyDescent="0.2">
      <c r="A211" s="44" t="s">
        <v>30</v>
      </c>
      <c r="B211" s="45" t="s">
        <v>31</v>
      </c>
      <c r="C211" s="48">
        <v>41675</v>
      </c>
      <c r="D211" s="47">
        <v>0.73958333333333337</v>
      </c>
      <c r="E211" s="48">
        <v>41676</v>
      </c>
      <c r="F211" s="47">
        <v>0.34375</v>
      </c>
      <c r="G211" s="49">
        <v>14</v>
      </c>
      <c r="H211" s="50">
        <v>4250</v>
      </c>
      <c r="I211" s="51">
        <v>1.5</v>
      </c>
      <c r="J211" s="51">
        <v>1.1000000000000001</v>
      </c>
      <c r="K211" s="52">
        <v>986</v>
      </c>
      <c r="L211" s="52">
        <v>1090</v>
      </c>
      <c r="M211" s="51">
        <f t="shared" si="16"/>
        <v>27.470707070707071</v>
      </c>
      <c r="N211" s="52">
        <v>50</v>
      </c>
      <c r="O211" s="51">
        <v>4.1500000000000004</v>
      </c>
      <c r="P211" s="51">
        <v>4.1399999999999997</v>
      </c>
      <c r="Q211" s="45">
        <f t="shared" si="20"/>
        <v>0</v>
      </c>
      <c r="R211" s="45">
        <v>0</v>
      </c>
      <c r="S211" s="45">
        <v>0</v>
      </c>
      <c r="T211" s="53">
        <v>0</v>
      </c>
      <c r="U211" s="54">
        <v>0</v>
      </c>
      <c r="V211" s="53">
        <v>0</v>
      </c>
      <c r="W211" s="53">
        <v>0</v>
      </c>
      <c r="X211" s="54">
        <v>0</v>
      </c>
      <c r="Y211" s="54">
        <v>0</v>
      </c>
      <c r="Z211" s="54">
        <v>0</v>
      </c>
      <c r="AA211" s="45">
        <f t="shared" si="17"/>
        <v>0</v>
      </c>
      <c r="AB211" s="45">
        <f t="shared" si="18"/>
        <v>0</v>
      </c>
      <c r="AC211" s="45">
        <f t="shared" si="19"/>
        <v>0</v>
      </c>
      <c r="AD211" s="56"/>
    </row>
    <row r="212" spans="1:30" s="66" customFormat="1" x14ac:dyDescent="0.2">
      <c r="A212" s="44" t="s">
        <v>30</v>
      </c>
      <c r="B212" s="45" t="s">
        <v>31</v>
      </c>
      <c r="C212" s="48">
        <v>41676</v>
      </c>
      <c r="D212" s="58">
        <v>0.57291666666666663</v>
      </c>
      <c r="E212" s="59">
        <v>41676</v>
      </c>
      <c r="F212" s="58">
        <v>0.79166666666666663</v>
      </c>
      <c r="G212" s="60">
        <v>5.25</v>
      </c>
      <c r="H212" s="61">
        <v>4250</v>
      </c>
      <c r="I212" s="62">
        <v>1.8</v>
      </c>
      <c r="J212" s="62">
        <v>2.1</v>
      </c>
      <c r="K212" s="63">
        <v>553</v>
      </c>
      <c r="L212" s="64">
        <v>651</v>
      </c>
      <c r="M212" s="62">
        <f t="shared" si="16"/>
        <v>10.287037037037036</v>
      </c>
      <c r="N212" s="63">
        <v>50</v>
      </c>
      <c r="O212" s="62">
        <v>5.97</v>
      </c>
      <c r="P212" s="62">
        <v>2.5</v>
      </c>
      <c r="Q212" s="45">
        <f t="shared" si="20"/>
        <v>0</v>
      </c>
      <c r="R212" s="61">
        <v>0</v>
      </c>
      <c r="S212" s="61">
        <v>0</v>
      </c>
      <c r="T212" s="61">
        <v>0</v>
      </c>
      <c r="U212" s="61">
        <v>0</v>
      </c>
      <c r="V212" s="61">
        <v>0</v>
      </c>
      <c r="W212" s="61">
        <v>0</v>
      </c>
      <c r="X212" s="61">
        <v>0</v>
      </c>
      <c r="Y212" s="61">
        <v>0</v>
      </c>
      <c r="Z212" s="61">
        <v>0</v>
      </c>
      <c r="AA212" s="45">
        <f t="shared" si="17"/>
        <v>0</v>
      </c>
      <c r="AB212" s="45">
        <f t="shared" si="18"/>
        <v>0</v>
      </c>
      <c r="AC212" s="45">
        <f t="shared" si="19"/>
        <v>0</v>
      </c>
      <c r="AD212" s="65"/>
    </row>
    <row r="213" spans="1:30" s="61" customFormat="1" x14ac:dyDescent="0.2">
      <c r="A213" s="44" t="s">
        <v>30</v>
      </c>
      <c r="B213" s="45" t="s">
        <v>31</v>
      </c>
      <c r="C213" s="48">
        <v>41676</v>
      </c>
      <c r="D213" s="58">
        <v>0.8125</v>
      </c>
      <c r="E213" s="59">
        <v>41677</v>
      </c>
      <c r="F213" s="58">
        <v>0.32291666666666669</v>
      </c>
      <c r="G213" s="61">
        <v>12.25</v>
      </c>
      <c r="H213" s="61">
        <v>4320</v>
      </c>
      <c r="I213" s="61">
        <v>1.8</v>
      </c>
      <c r="J213" s="61">
        <v>1.6</v>
      </c>
      <c r="K213" s="61">
        <v>1290</v>
      </c>
      <c r="L213" s="61">
        <v>583</v>
      </c>
      <c r="M213" s="62">
        <f t="shared" si="16"/>
        <v>18.017361111111107</v>
      </c>
      <c r="N213" s="61">
        <v>49</v>
      </c>
      <c r="O213" s="61">
        <v>3.2</v>
      </c>
      <c r="P213" s="61">
        <v>7.7</v>
      </c>
      <c r="Q213" s="45">
        <f t="shared" si="20"/>
        <v>0</v>
      </c>
      <c r="R213" s="61">
        <v>0</v>
      </c>
      <c r="S213" s="61">
        <v>0</v>
      </c>
      <c r="T213" s="61">
        <v>0</v>
      </c>
      <c r="U213" s="61">
        <v>0</v>
      </c>
      <c r="V213" s="61">
        <v>0</v>
      </c>
      <c r="W213" s="61">
        <v>0</v>
      </c>
      <c r="X213" s="61">
        <v>0</v>
      </c>
      <c r="Y213" s="61">
        <v>0</v>
      </c>
      <c r="Z213" s="61">
        <v>0</v>
      </c>
      <c r="AA213" s="45">
        <f t="shared" si="17"/>
        <v>0</v>
      </c>
      <c r="AB213" s="45">
        <f t="shared" si="18"/>
        <v>0</v>
      </c>
      <c r="AC213" s="45">
        <f t="shared" si="19"/>
        <v>0</v>
      </c>
      <c r="AD213" s="65"/>
    </row>
    <row r="214" spans="1:30" s="61" customFormat="1" ht="12.75" customHeight="1" x14ac:dyDescent="0.2">
      <c r="A214" s="44" t="s">
        <v>30</v>
      </c>
      <c r="B214" s="45" t="s">
        <v>31</v>
      </c>
      <c r="C214" s="48">
        <v>41677</v>
      </c>
      <c r="D214" s="58">
        <v>0.33333333333333331</v>
      </c>
      <c r="E214" s="59">
        <v>41677</v>
      </c>
      <c r="F214" s="58">
        <v>0.73958333333333337</v>
      </c>
      <c r="G214" s="60">
        <v>9.75</v>
      </c>
      <c r="H214" s="61">
        <v>4310</v>
      </c>
      <c r="I214" s="62">
        <v>1.8</v>
      </c>
      <c r="J214" s="62">
        <v>1.8</v>
      </c>
      <c r="K214" s="63">
        <v>1031</v>
      </c>
      <c r="L214" s="63">
        <v>1038</v>
      </c>
      <c r="M214" s="62">
        <f t="shared" si="16"/>
        <v>19.157407407407405</v>
      </c>
      <c r="N214" s="63">
        <v>49</v>
      </c>
      <c r="O214" s="62">
        <v>3.3</v>
      </c>
      <c r="P214" s="62">
        <v>8</v>
      </c>
      <c r="Q214" s="45">
        <f t="shared" si="20"/>
        <v>0</v>
      </c>
      <c r="R214" s="61">
        <v>0</v>
      </c>
      <c r="S214" s="61">
        <v>0</v>
      </c>
      <c r="T214" s="61">
        <v>0</v>
      </c>
      <c r="U214" s="61">
        <v>0</v>
      </c>
      <c r="V214" s="61">
        <v>0</v>
      </c>
      <c r="W214" s="61">
        <v>0</v>
      </c>
      <c r="X214" s="61">
        <v>0</v>
      </c>
      <c r="Y214" s="61">
        <v>0</v>
      </c>
      <c r="Z214" s="61">
        <v>0</v>
      </c>
      <c r="AA214" s="45">
        <f t="shared" si="17"/>
        <v>0</v>
      </c>
      <c r="AB214" s="45">
        <f t="shared" si="18"/>
        <v>0</v>
      </c>
      <c r="AC214" s="45">
        <f t="shared" si="19"/>
        <v>0</v>
      </c>
      <c r="AD214" s="65"/>
    </row>
    <row r="215" spans="1:30" s="66" customFormat="1" ht="12.75" customHeight="1" x14ac:dyDescent="0.2">
      <c r="A215" s="44" t="s">
        <v>30</v>
      </c>
      <c r="B215" s="45" t="s">
        <v>31</v>
      </c>
      <c r="C215" s="48">
        <v>41677</v>
      </c>
      <c r="D215" s="58">
        <v>0.77083333333333337</v>
      </c>
      <c r="E215" s="59">
        <v>41678</v>
      </c>
      <c r="F215" s="58">
        <v>0.38541666666666669</v>
      </c>
      <c r="G215" s="60">
        <v>14.75</v>
      </c>
      <c r="H215" s="61">
        <v>4580</v>
      </c>
      <c r="I215" s="62">
        <v>1.8</v>
      </c>
      <c r="J215" s="62">
        <v>1.9</v>
      </c>
      <c r="K215" s="67">
        <v>1563</v>
      </c>
      <c r="L215" s="67">
        <v>1675</v>
      </c>
      <c r="M215" s="62">
        <f t="shared" si="16"/>
        <v>29.165204678362571</v>
      </c>
      <c r="N215" s="63">
        <v>50</v>
      </c>
      <c r="O215" s="62">
        <v>3.85</v>
      </c>
      <c r="P215" s="62">
        <v>8</v>
      </c>
      <c r="Q215" s="45">
        <f t="shared" si="20"/>
        <v>0</v>
      </c>
      <c r="R215" s="61">
        <v>0</v>
      </c>
      <c r="S215" s="61">
        <v>0</v>
      </c>
      <c r="T215" s="61">
        <v>0</v>
      </c>
      <c r="U215" s="61">
        <v>0</v>
      </c>
      <c r="V215" s="61">
        <v>0</v>
      </c>
      <c r="W215" s="61">
        <v>0</v>
      </c>
      <c r="X215" s="61">
        <v>0</v>
      </c>
      <c r="Y215" s="61">
        <v>0</v>
      </c>
      <c r="Z215" s="61">
        <v>0</v>
      </c>
      <c r="AA215" s="45">
        <f t="shared" si="17"/>
        <v>0</v>
      </c>
      <c r="AB215" s="45">
        <f t="shared" si="18"/>
        <v>0</v>
      </c>
      <c r="AC215" s="45">
        <f t="shared" si="19"/>
        <v>0</v>
      </c>
      <c r="AD215" s="68"/>
    </row>
    <row r="216" spans="1:30" s="66" customFormat="1" x14ac:dyDescent="0.2">
      <c r="A216" s="44" t="s">
        <v>30</v>
      </c>
      <c r="B216" s="45" t="s">
        <v>31</v>
      </c>
      <c r="C216" s="48">
        <v>41678</v>
      </c>
      <c r="D216" s="58">
        <v>0.38541666666666669</v>
      </c>
      <c r="E216" s="59">
        <v>41678</v>
      </c>
      <c r="F216" s="58">
        <v>0.75</v>
      </c>
      <c r="G216" s="60">
        <v>8.75</v>
      </c>
      <c r="H216" s="61">
        <v>4960</v>
      </c>
      <c r="I216" s="62">
        <v>1.8</v>
      </c>
      <c r="J216" s="62">
        <v>1.9</v>
      </c>
      <c r="K216" s="63">
        <v>960</v>
      </c>
      <c r="L216" s="64">
        <v>1003</v>
      </c>
      <c r="M216" s="62">
        <f t="shared" si="16"/>
        <v>17.687134502923978</v>
      </c>
      <c r="N216" s="63">
        <v>50</v>
      </c>
      <c r="O216" s="62">
        <v>1.5</v>
      </c>
      <c r="P216" s="62">
        <v>10.9</v>
      </c>
      <c r="Q216" s="45">
        <f t="shared" si="20"/>
        <v>0</v>
      </c>
      <c r="R216" s="61">
        <v>0</v>
      </c>
      <c r="S216" s="61">
        <v>0</v>
      </c>
      <c r="T216" s="61">
        <v>0</v>
      </c>
      <c r="U216" s="61">
        <v>0</v>
      </c>
      <c r="V216" s="61">
        <v>0</v>
      </c>
      <c r="W216" s="61">
        <v>0</v>
      </c>
      <c r="X216" s="61">
        <v>0</v>
      </c>
      <c r="Y216" s="61">
        <v>0</v>
      </c>
      <c r="Z216" s="61">
        <v>0</v>
      </c>
      <c r="AA216" s="45">
        <f t="shared" si="17"/>
        <v>0</v>
      </c>
      <c r="AB216" s="45">
        <f t="shared" si="18"/>
        <v>0</v>
      </c>
      <c r="AC216" s="45">
        <f t="shared" si="19"/>
        <v>0</v>
      </c>
      <c r="AD216" s="65"/>
    </row>
    <row r="217" spans="1:30" s="66" customFormat="1" x14ac:dyDescent="0.2">
      <c r="A217" s="44" t="s">
        <v>30</v>
      </c>
      <c r="B217" s="45" t="s">
        <v>31</v>
      </c>
      <c r="C217" s="48">
        <v>41678</v>
      </c>
      <c r="D217" s="58">
        <v>0.76041666666666663</v>
      </c>
      <c r="E217" s="59">
        <v>41679</v>
      </c>
      <c r="F217" s="58">
        <v>0.3125</v>
      </c>
      <c r="G217" s="60">
        <v>13.25</v>
      </c>
      <c r="H217" s="61">
        <v>5310</v>
      </c>
      <c r="I217" s="62">
        <v>1.9</v>
      </c>
      <c r="J217" s="62">
        <v>1.9</v>
      </c>
      <c r="K217" s="63">
        <v>704</v>
      </c>
      <c r="L217" s="64">
        <v>1514</v>
      </c>
      <c r="M217" s="62">
        <f t="shared" si="16"/>
        <v>19.456140350877195</v>
      </c>
      <c r="N217" s="63">
        <v>51</v>
      </c>
      <c r="O217" s="62">
        <v>2.2999999999999998</v>
      </c>
      <c r="P217" s="62">
        <v>11.4</v>
      </c>
      <c r="Q217" s="45">
        <f t="shared" si="20"/>
        <v>0</v>
      </c>
      <c r="R217" s="61">
        <v>0</v>
      </c>
      <c r="S217" s="61">
        <v>0</v>
      </c>
      <c r="T217" s="61">
        <v>0</v>
      </c>
      <c r="U217" s="61">
        <v>0</v>
      </c>
      <c r="V217" s="61">
        <v>0</v>
      </c>
      <c r="W217" s="61">
        <v>0</v>
      </c>
      <c r="X217" s="61">
        <v>0</v>
      </c>
      <c r="Y217" s="61">
        <v>0</v>
      </c>
      <c r="Z217" s="61">
        <v>0</v>
      </c>
      <c r="AA217" s="45">
        <f t="shared" si="17"/>
        <v>0</v>
      </c>
      <c r="AB217" s="45">
        <f t="shared" si="18"/>
        <v>0</v>
      </c>
      <c r="AC217" s="45">
        <f t="shared" si="19"/>
        <v>0</v>
      </c>
      <c r="AD217" s="65"/>
    </row>
    <row r="218" spans="1:30" s="66" customFormat="1" x14ac:dyDescent="0.2">
      <c r="A218" s="44" t="s">
        <v>30</v>
      </c>
      <c r="B218" s="45" t="s">
        <v>31</v>
      </c>
      <c r="C218" s="48">
        <v>41679</v>
      </c>
      <c r="D218" s="58">
        <v>0.34375</v>
      </c>
      <c r="E218" s="59">
        <v>41679</v>
      </c>
      <c r="F218" s="58">
        <v>0.77083333333333337</v>
      </c>
      <c r="G218" s="60">
        <v>10.25</v>
      </c>
      <c r="H218" s="61">
        <v>5940</v>
      </c>
      <c r="I218" s="62">
        <v>1.9</v>
      </c>
      <c r="J218" s="62">
        <v>1.7</v>
      </c>
      <c r="K218" s="63">
        <v>1164</v>
      </c>
      <c r="L218" s="64">
        <v>1456</v>
      </c>
      <c r="M218" s="62">
        <f t="shared" si="16"/>
        <v>24.48503611971104</v>
      </c>
      <c r="N218" s="63">
        <v>52</v>
      </c>
      <c r="O218" s="62">
        <v>1.2</v>
      </c>
      <c r="P218" s="62">
        <v>22.7</v>
      </c>
      <c r="Q218" s="45">
        <f t="shared" si="20"/>
        <v>0</v>
      </c>
      <c r="R218" s="61">
        <v>0</v>
      </c>
      <c r="S218" s="61">
        <v>0</v>
      </c>
      <c r="T218" s="61">
        <v>0</v>
      </c>
      <c r="U218" s="61">
        <v>0</v>
      </c>
      <c r="V218" s="61">
        <v>0</v>
      </c>
      <c r="W218" s="61">
        <v>0</v>
      </c>
      <c r="X218" s="61">
        <v>0</v>
      </c>
      <c r="Y218" s="61">
        <v>0</v>
      </c>
      <c r="Z218" s="61">
        <v>0</v>
      </c>
      <c r="AA218" s="45">
        <f t="shared" si="17"/>
        <v>0</v>
      </c>
      <c r="AB218" s="45">
        <f t="shared" si="18"/>
        <v>0</v>
      </c>
      <c r="AC218" s="45">
        <f t="shared" si="19"/>
        <v>0</v>
      </c>
      <c r="AD218" s="65"/>
    </row>
    <row r="219" spans="1:30" s="66" customFormat="1" x14ac:dyDescent="0.2">
      <c r="A219" s="44" t="s">
        <v>30</v>
      </c>
      <c r="B219" s="45" t="s">
        <v>31</v>
      </c>
      <c r="C219" s="48">
        <v>41679</v>
      </c>
      <c r="D219" s="58">
        <v>0.33333333333333331</v>
      </c>
      <c r="E219" s="59">
        <v>41680</v>
      </c>
      <c r="F219" s="58">
        <v>0.33333333333333331</v>
      </c>
      <c r="G219" s="60">
        <v>13</v>
      </c>
      <c r="H219" s="61">
        <v>6960</v>
      </c>
      <c r="I219" s="62">
        <v>1.6</v>
      </c>
      <c r="J219" s="62">
        <v>1.8</v>
      </c>
      <c r="K219" s="63">
        <v>1250</v>
      </c>
      <c r="L219" s="64">
        <v>466</v>
      </c>
      <c r="M219" s="62">
        <f t="shared" si="16"/>
        <v>17.335648148148149</v>
      </c>
      <c r="N219" s="63">
        <v>54</v>
      </c>
      <c r="O219" s="62">
        <v>1.8</v>
      </c>
      <c r="P219" s="62">
        <v>18.899999999999999</v>
      </c>
      <c r="Q219" s="45">
        <f t="shared" si="20"/>
        <v>0</v>
      </c>
      <c r="R219" s="61">
        <v>0</v>
      </c>
      <c r="S219" s="61">
        <v>0</v>
      </c>
      <c r="T219" s="61">
        <v>0</v>
      </c>
      <c r="U219" s="61">
        <v>0</v>
      </c>
      <c r="V219" s="61">
        <v>0</v>
      </c>
      <c r="W219" s="61">
        <v>0</v>
      </c>
      <c r="X219" s="61">
        <v>0</v>
      </c>
      <c r="Y219" s="61">
        <v>0</v>
      </c>
      <c r="Z219" s="61">
        <v>0</v>
      </c>
      <c r="AA219" s="45">
        <f t="shared" si="17"/>
        <v>0</v>
      </c>
      <c r="AB219" s="45">
        <f t="shared" si="18"/>
        <v>0</v>
      </c>
      <c r="AC219" s="45">
        <f t="shared" si="19"/>
        <v>0</v>
      </c>
      <c r="AD219" s="65"/>
    </row>
    <row r="220" spans="1:30" s="66" customFormat="1" x14ac:dyDescent="0.2">
      <c r="A220" s="44" t="s">
        <v>30</v>
      </c>
      <c r="B220" s="45" t="s">
        <v>31</v>
      </c>
      <c r="C220" s="59">
        <v>41680</v>
      </c>
      <c r="D220" s="58">
        <v>0.40625</v>
      </c>
      <c r="E220" s="59">
        <v>41680</v>
      </c>
      <c r="F220" s="58">
        <v>0.78125</v>
      </c>
      <c r="G220" s="60">
        <v>11</v>
      </c>
      <c r="H220" s="61">
        <v>8450</v>
      </c>
      <c r="I220" s="62">
        <v>1.9</v>
      </c>
      <c r="J220" s="62">
        <v>2</v>
      </c>
      <c r="K220" s="63">
        <v>243</v>
      </c>
      <c r="L220" s="64">
        <v>356</v>
      </c>
      <c r="M220" s="62">
        <f t="shared" si="16"/>
        <v>5.098245614035088</v>
      </c>
      <c r="N220" s="63">
        <v>54</v>
      </c>
      <c r="O220" s="62">
        <v>1.6</v>
      </c>
      <c r="P220" s="62">
        <v>19.100000000000001</v>
      </c>
      <c r="Q220" s="45">
        <f t="shared" si="20"/>
        <v>0</v>
      </c>
      <c r="R220" s="61">
        <v>0</v>
      </c>
      <c r="S220" s="61">
        <v>0</v>
      </c>
      <c r="T220" s="61">
        <v>0</v>
      </c>
      <c r="U220" s="61">
        <v>0</v>
      </c>
      <c r="V220" s="61">
        <v>0</v>
      </c>
      <c r="W220" s="61">
        <v>0</v>
      </c>
      <c r="X220" s="61">
        <v>0</v>
      </c>
      <c r="Y220" s="61">
        <v>0</v>
      </c>
      <c r="Z220" s="61">
        <v>0</v>
      </c>
      <c r="AA220" s="45">
        <f t="shared" si="17"/>
        <v>0</v>
      </c>
      <c r="AB220" s="45">
        <f t="shared" si="18"/>
        <v>0</v>
      </c>
      <c r="AC220" s="45">
        <f t="shared" si="19"/>
        <v>0</v>
      </c>
      <c r="AD220" s="65"/>
    </row>
    <row r="221" spans="1:30" s="66" customFormat="1" x14ac:dyDescent="0.2">
      <c r="A221" s="44" t="s">
        <v>30</v>
      </c>
      <c r="B221" s="45" t="s">
        <v>31</v>
      </c>
      <c r="C221" s="59">
        <v>41680</v>
      </c>
      <c r="D221" s="58">
        <v>0.85416666666666663</v>
      </c>
      <c r="E221" s="59">
        <v>41681</v>
      </c>
      <c r="F221" s="58">
        <v>0.29166666666666669</v>
      </c>
      <c r="G221" s="60">
        <v>10.5</v>
      </c>
      <c r="H221" s="61">
        <v>13500</v>
      </c>
      <c r="I221" s="62">
        <v>1.1000000000000001</v>
      </c>
      <c r="J221" s="62">
        <v>1.5</v>
      </c>
      <c r="K221" s="63">
        <v>87</v>
      </c>
      <c r="L221" s="64">
        <v>85</v>
      </c>
      <c r="M221" s="62">
        <f t="shared" si="16"/>
        <v>2.2626262626262625</v>
      </c>
      <c r="N221" s="63">
        <v>55</v>
      </c>
      <c r="O221" s="62">
        <v>1.6</v>
      </c>
      <c r="P221" s="62">
        <v>28.45</v>
      </c>
      <c r="Q221" s="45">
        <f t="shared" si="20"/>
        <v>0</v>
      </c>
      <c r="R221" s="61">
        <v>0</v>
      </c>
      <c r="S221" s="61">
        <v>0</v>
      </c>
      <c r="T221" s="61">
        <v>0</v>
      </c>
      <c r="U221" s="61">
        <v>0</v>
      </c>
      <c r="V221" s="61">
        <v>0</v>
      </c>
      <c r="W221" s="61">
        <v>0</v>
      </c>
      <c r="X221" s="61">
        <v>0</v>
      </c>
      <c r="Y221" s="61">
        <v>0</v>
      </c>
      <c r="Z221" s="61">
        <v>0</v>
      </c>
      <c r="AA221" s="45">
        <f t="shared" si="17"/>
        <v>0</v>
      </c>
      <c r="AB221" s="45">
        <f t="shared" si="18"/>
        <v>0</v>
      </c>
      <c r="AC221" s="45">
        <f t="shared" si="19"/>
        <v>0</v>
      </c>
      <c r="AD221" s="65"/>
    </row>
    <row r="222" spans="1:30" s="79" customFormat="1" x14ac:dyDescent="0.2">
      <c r="A222" s="69" t="s">
        <v>30</v>
      </c>
      <c r="B222" s="70" t="s">
        <v>31</v>
      </c>
      <c r="C222" s="71">
        <v>41681</v>
      </c>
      <c r="D222" s="72">
        <v>0.35416666666666669</v>
      </c>
      <c r="E222" s="71">
        <v>41681</v>
      </c>
      <c r="F222" s="72">
        <v>0.70833333333333337</v>
      </c>
      <c r="G222" s="73">
        <v>8.5</v>
      </c>
      <c r="H222" s="74">
        <v>15200</v>
      </c>
      <c r="I222" s="75">
        <v>2</v>
      </c>
      <c r="J222" s="75">
        <v>2.1</v>
      </c>
      <c r="K222" s="76">
        <v>248</v>
      </c>
      <c r="L222" s="77">
        <v>295</v>
      </c>
      <c r="M222" s="75">
        <f t="shared" si="16"/>
        <v>4.4079365079365083</v>
      </c>
      <c r="N222" s="76">
        <v>55</v>
      </c>
      <c r="O222" s="75">
        <v>1.3</v>
      </c>
      <c r="P222" s="75">
        <v>33.14</v>
      </c>
      <c r="Q222" s="45">
        <f t="shared" si="20"/>
        <v>0</v>
      </c>
      <c r="R222" s="74">
        <v>0</v>
      </c>
      <c r="S222" s="74">
        <v>0</v>
      </c>
      <c r="T222" s="74">
        <v>0</v>
      </c>
      <c r="U222" s="74">
        <v>0</v>
      </c>
      <c r="V222" s="74">
        <v>0</v>
      </c>
      <c r="W222" s="74">
        <v>0</v>
      </c>
      <c r="X222" s="74">
        <v>0</v>
      </c>
      <c r="Y222" s="74">
        <v>0</v>
      </c>
      <c r="Z222" s="74">
        <v>0</v>
      </c>
      <c r="AA222" s="70">
        <f t="shared" si="17"/>
        <v>0</v>
      </c>
      <c r="AB222" s="70">
        <f t="shared" si="18"/>
        <v>0</v>
      </c>
      <c r="AC222" s="70">
        <f t="shared" si="19"/>
        <v>0</v>
      </c>
      <c r="AD222" s="78" t="s">
        <v>40</v>
      </c>
    </row>
    <row r="223" spans="1:30" s="79" customFormat="1" x14ac:dyDescent="0.2">
      <c r="A223" s="69" t="s">
        <v>30</v>
      </c>
      <c r="B223" s="70" t="s">
        <v>31</v>
      </c>
      <c r="C223" s="71">
        <v>41682</v>
      </c>
      <c r="D223" s="72">
        <v>0.375</v>
      </c>
      <c r="E223" s="71">
        <v>41682</v>
      </c>
      <c r="F223" s="72">
        <v>0.75</v>
      </c>
      <c r="G223" s="73">
        <v>9</v>
      </c>
      <c r="H223" s="74">
        <v>11000</v>
      </c>
      <c r="I223" s="75">
        <v>2.6</v>
      </c>
      <c r="J223" s="75">
        <v>2.5</v>
      </c>
      <c r="K223" s="76">
        <v>1172</v>
      </c>
      <c r="L223" s="77">
        <v>1003</v>
      </c>
      <c r="M223" s="75">
        <f t="shared" si="16"/>
        <v>14.19948717948718</v>
      </c>
      <c r="N223" s="76">
        <v>55</v>
      </c>
      <c r="O223" s="75">
        <v>1.5</v>
      </c>
      <c r="P223" s="75">
        <v>41.6</v>
      </c>
      <c r="Q223" s="45">
        <f t="shared" si="20"/>
        <v>1133</v>
      </c>
      <c r="R223" s="74">
        <v>33</v>
      </c>
      <c r="S223" s="74">
        <v>140</v>
      </c>
      <c r="T223" s="74">
        <v>1127</v>
      </c>
      <c r="U223" s="74">
        <v>1</v>
      </c>
      <c r="V223" s="74">
        <v>5</v>
      </c>
      <c r="W223" s="74">
        <v>0</v>
      </c>
      <c r="X223" s="74">
        <v>0</v>
      </c>
      <c r="Y223" s="74">
        <v>2</v>
      </c>
      <c r="Z223" s="74">
        <v>0</v>
      </c>
      <c r="AA223" s="70">
        <f t="shared" si="17"/>
        <v>79.439488605583435</v>
      </c>
      <c r="AB223" s="70">
        <f t="shared" si="18"/>
        <v>0.35212539275524574</v>
      </c>
      <c r="AC223" s="70">
        <f t="shared" si="19"/>
        <v>0</v>
      </c>
      <c r="AD223" s="78" t="s">
        <v>40</v>
      </c>
    </row>
    <row r="224" spans="1:30" s="79" customFormat="1" x14ac:dyDescent="0.2">
      <c r="A224" s="69" t="s">
        <v>30</v>
      </c>
      <c r="B224" s="70" t="s">
        <v>31</v>
      </c>
      <c r="C224" s="71">
        <v>41683</v>
      </c>
      <c r="D224" s="72">
        <v>0.35416666666666669</v>
      </c>
      <c r="E224" s="71">
        <v>41683</v>
      </c>
      <c r="F224" s="72">
        <v>0.75</v>
      </c>
      <c r="G224" s="73">
        <v>9.5</v>
      </c>
      <c r="H224" s="74">
        <v>8300</v>
      </c>
      <c r="I224" s="75">
        <v>2.6</v>
      </c>
      <c r="J224" s="75">
        <v>2.8</v>
      </c>
      <c r="K224" s="76">
        <v>1297</v>
      </c>
      <c r="L224" s="77">
        <v>1174</v>
      </c>
      <c r="M224" s="75">
        <f t="shared" si="16"/>
        <v>15.302197802197803</v>
      </c>
      <c r="N224" s="76">
        <v>55</v>
      </c>
      <c r="O224" s="75">
        <v>1.1000000000000001</v>
      </c>
      <c r="P224" s="75">
        <v>55.7</v>
      </c>
      <c r="Q224" s="45">
        <f t="shared" si="20"/>
        <v>3151</v>
      </c>
      <c r="R224" s="74">
        <v>34</v>
      </c>
      <c r="S224" s="74">
        <v>118</v>
      </c>
      <c r="T224" s="74">
        <v>3143</v>
      </c>
      <c r="U224" s="74">
        <v>6</v>
      </c>
      <c r="V224" s="74">
        <v>2</v>
      </c>
      <c r="W224" s="74">
        <v>0</v>
      </c>
      <c r="X224" s="74">
        <v>0</v>
      </c>
      <c r="Y224" s="74">
        <v>5</v>
      </c>
      <c r="Z224" s="74">
        <v>1</v>
      </c>
      <c r="AA224" s="70">
        <f t="shared" si="17"/>
        <v>205.78743267504487</v>
      </c>
      <c r="AB224" s="70">
        <f t="shared" si="18"/>
        <v>0.13070017953321364</v>
      </c>
      <c r="AC224" s="70">
        <f t="shared" si="19"/>
        <v>6.535008976660682E-2</v>
      </c>
      <c r="AD224" s="78" t="s">
        <v>40</v>
      </c>
    </row>
    <row r="225" spans="1:30" s="79" customFormat="1" x14ac:dyDescent="0.2">
      <c r="A225" s="69" t="s">
        <v>30</v>
      </c>
      <c r="B225" s="70" t="s">
        <v>31</v>
      </c>
      <c r="C225" s="71">
        <v>41684</v>
      </c>
      <c r="D225" s="72">
        <v>0.34375</v>
      </c>
      <c r="E225" s="71">
        <v>41684</v>
      </c>
      <c r="F225" s="72">
        <v>0.64583333333333337</v>
      </c>
      <c r="G225" s="73">
        <v>7.25</v>
      </c>
      <c r="H225" s="74">
        <v>7260</v>
      </c>
      <c r="I225" s="75">
        <v>2.5</v>
      </c>
      <c r="J225" s="75">
        <v>2.4</v>
      </c>
      <c r="K225" s="76">
        <v>1182</v>
      </c>
      <c r="L225" s="77">
        <v>1062</v>
      </c>
      <c r="M225" s="75">
        <f t="shared" si="16"/>
        <v>15.254999999999999</v>
      </c>
      <c r="N225" s="76">
        <v>51</v>
      </c>
      <c r="O225" s="75">
        <v>0.7</v>
      </c>
      <c r="P225" s="75">
        <v>66.7</v>
      </c>
      <c r="Q225" s="45">
        <f>T225+U225+V225+W225</f>
        <v>9284</v>
      </c>
      <c r="R225" s="74">
        <v>35</v>
      </c>
      <c r="S225" s="74">
        <v>113</v>
      </c>
      <c r="T225" s="74">
        <v>9260</v>
      </c>
      <c r="U225" s="74">
        <v>11</v>
      </c>
      <c r="V225" s="74">
        <v>13</v>
      </c>
      <c r="W225" s="74">
        <v>0</v>
      </c>
      <c r="X225" s="74">
        <v>0</v>
      </c>
      <c r="Y225" s="74">
        <v>5</v>
      </c>
      <c r="Z225" s="74">
        <v>0</v>
      </c>
      <c r="AA225" s="70">
        <f t="shared" si="17"/>
        <v>607.73516879711576</v>
      </c>
      <c r="AB225" s="70">
        <f t="shared" si="18"/>
        <v>0.85217961324156022</v>
      </c>
      <c r="AC225" s="70">
        <f t="shared" si="19"/>
        <v>0</v>
      </c>
      <c r="AD225" s="78" t="s">
        <v>40</v>
      </c>
    </row>
    <row r="226" spans="1:30" s="79" customFormat="1" x14ac:dyDescent="0.2">
      <c r="A226" s="69" t="s">
        <v>30</v>
      </c>
      <c r="B226" s="70" t="s">
        <v>31</v>
      </c>
      <c r="C226" s="71">
        <v>41685</v>
      </c>
      <c r="D226" s="72">
        <v>0.3125</v>
      </c>
      <c r="E226" s="71">
        <v>41685</v>
      </c>
      <c r="F226" s="72">
        <v>0.71875</v>
      </c>
      <c r="G226" s="73">
        <v>9.75</v>
      </c>
      <c r="H226" s="74">
        <v>6990</v>
      </c>
      <c r="I226" s="75">
        <v>2.4</v>
      </c>
      <c r="J226" s="75">
        <v>2.5</v>
      </c>
      <c r="K226" s="76">
        <v>1325</v>
      </c>
      <c r="L226" s="77">
        <v>1418</v>
      </c>
      <c r="M226" s="75">
        <f t="shared" si="16"/>
        <v>18.654722222222222</v>
      </c>
      <c r="N226" s="76">
        <v>57</v>
      </c>
      <c r="O226" s="75">
        <v>1.4</v>
      </c>
      <c r="P226" s="75">
        <v>40</v>
      </c>
      <c r="Q226" s="45">
        <f t="shared" si="20"/>
        <v>1465</v>
      </c>
      <c r="R226" s="74">
        <v>33</v>
      </c>
      <c r="S226" s="74">
        <v>57</v>
      </c>
      <c r="T226" s="74">
        <v>1463</v>
      </c>
      <c r="U226" s="74">
        <v>2</v>
      </c>
      <c r="V226" s="74">
        <v>0</v>
      </c>
      <c r="W226" s="74">
        <v>0</v>
      </c>
      <c r="X226" s="74">
        <v>0</v>
      </c>
      <c r="Y226" s="74">
        <v>0</v>
      </c>
      <c r="Z226" s="74">
        <v>0</v>
      </c>
      <c r="AA226" s="70">
        <f t="shared" si="17"/>
        <v>78.532394240362137</v>
      </c>
      <c r="AB226" s="70">
        <f t="shared" si="18"/>
        <v>0</v>
      </c>
      <c r="AC226" s="70">
        <f t="shared" si="19"/>
        <v>0</v>
      </c>
      <c r="AD226" s="78" t="s">
        <v>41</v>
      </c>
    </row>
    <row r="227" spans="1:30" s="79" customFormat="1" x14ac:dyDescent="0.2">
      <c r="A227" s="69" t="s">
        <v>30</v>
      </c>
      <c r="B227" s="70" t="s">
        <v>31</v>
      </c>
      <c r="C227" s="71">
        <v>41685</v>
      </c>
      <c r="D227" s="72">
        <v>0.71875</v>
      </c>
      <c r="E227" s="71">
        <v>41686</v>
      </c>
      <c r="F227" s="72">
        <v>0.3125</v>
      </c>
      <c r="G227" s="73">
        <v>14.25</v>
      </c>
      <c r="H227" s="74">
        <v>6970</v>
      </c>
      <c r="I227" s="75">
        <v>2.4500000000000002</v>
      </c>
      <c r="J227" s="75">
        <v>2.7</v>
      </c>
      <c r="K227" s="76">
        <v>2092</v>
      </c>
      <c r="L227" s="77">
        <v>2333</v>
      </c>
      <c r="M227" s="75">
        <f t="shared" si="16"/>
        <v>28.632527084908034</v>
      </c>
      <c r="N227" s="76">
        <v>56</v>
      </c>
      <c r="O227" s="75">
        <v>2.15</v>
      </c>
      <c r="P227" s="75">
        <v>31.2</v>
      </c>
      <c r="Q227" s="45">
        <f t="shared" si="20"/>
        <v>3409</v>
      </c>
      <c r="R227" s="74">
        <v>34</v>
      </c>
      <c r="S227" s="74">
        <v>117</v>
      </c>
      <c r="T227" s="74">
        <v>3405</v>
      </c>
      <c r="U227" s="74">
        <v>3</v>
      </c>
      <c r="V227" s="74">
        <v>1</v>
      </c>
      <c r="W227" s="74">
        <v>0</v>
      </c>
      <c r="X227" s="74">
        <v>0</v>
      </c>
      <c r="Y227" s="74">
        <v>1</v>
      </c>
      <c r="Z227" s="74">
        <v>0</v>
      </c>
      <c r="AA227" s="70">
        <f t="shared" si="17"/>
        <v>119.02547022460789</v>
      </c>
      <c r="AB227" s="70">
        <f t="shared" si="18"/>
        <v>3.4925314033042221E-2</v>
      </c>
      <c r="AC227" s="70">
        <f t="shared" si="19"/>
        <v>0</v>
      </c>
      <c r="AD227" s="78"/>
    </row>
    <row r="228" spans="1:30" s="79" customFormat="1" x14ac:dyDescent="0.2">
      <c r="A228" s="69" t="s">
        <v>30</v>
      </c>
      <c r="B228" s="70" t="s">
        <v>31</v>
      </c>
      <c r="C228" s="71">
        <v>41686</v>
      </c>
      <c r="D228" s="72">
        <v>0.36458333333333331</v>
      </c>
      <c r="E228" s="71">
        <v>41686</v>
      </c>
      <c r="F228" s="72">
        <v>0.73958333333333337</v>
      </c>
      <c r="G228" s="73">
        <v>9</v>
      </c>
      <c r="H228" s="74">
        <v>6750</v>
      </c>
      <c r="I228" s="75">
        <v>2.6</v>
      </c>
      <c r="J228" s="75">
        <v>2.65</v>
      </c>
      <c r="K228" s="76">
        <v>1122</v>
      </c>
      <c r="L228" s="77">
        <v>415</v>
      </c>
      <c r="M228" s="75">
        <f t="shared" si="16"/>
        <v>9.8023705853894523</v>
      </c>
      <c r="N228" s="76">
        <v>57</v>
      </c>
      <c r="O228" s="75">
        <v>1.6</v>
      </c>
      <c r="P228" s="75">
        <v>21.1</v>
      </c>
      <c r="Q228" s="45">
        <f t="shared" si="20"/>
        <v>469</v>
      </c>
      <c r="R228" s="74">
        <v>34</v>
      </c>
      <c r="S228" s="74">
        <v>83</v>
      </c>
      <c r="T228" s="74">
        <v>463</v>
      </c>
      <c r="U228" s="74">
        <v>5</v>
      </c>
      <c r="V228" s="74">
        <v>1</v>
      </c>
      <c r="W228" s="74">
        <v>0</v>
      </c>
      <c r="X228" s="74">
        <v>0</v>
      </c>
      <c r="Y228" s="74">
        <v>0</v>
      </c>
      <c r="Z228" s="74">
        <v>0</v>
      </c>
      <c r="AA228" s="70">
        <f t="shared" si="17"/>
        <v>47.743553043950357</v>
      </c>
      <c r="AB228" s="70">
        <f t="shared" si="18"/>
        <v>0.1020161389827999</v>
      </c>
      <c r="AC228" s="70">
        <f t="shared" si="19"/>
        <v>0</v>
      </c>
      <c r="AD228" s="78"/>
    </row>
    <row r="229" spans="1:30" s="79" customFormat="1" x14ac:dyDescent="0.2">
      <c r="A229" s="69" t="s">
        <v>30</v>
      </c>
      <c r="B229" s="70" t="s">
        <v>31</v>
      </c>
      <c r="C229" s="71">
        <v>41686</v>
      </c>
      <c r="D229" s="72">
        <v>0.72916666666666663</v>
      </c>
      <c r="E229" s="71">
        <v>41687</v>
      </c>
      <c r="F229" s="72">
        <v>0.3125</v>
      </c>
      <c r="G229" s="73">
        <v>14</v>
      </c>
      <c r="H229" s="74">
        <v>6500</v>
      </c>
      <c r="I229" s="75">
        <v>2.4</v>
      </c>
      <c r="J229" s="75">
        <v>2.7</v>
      </c>
      <c r="K229" s="76">
        <v>2053</v>
      </c>
      <c r="L229" s="77">
        <v>2331</v>
      </c>
      <c r="M229" s="75">
        <f t="shared" si="16"/>
        <v>28.645833333333332</v>
      </c>
      <c r="N229" s="76">
        <v>55</v>
      </c>
      <c r="O229" s="75">
        <v>1.65</v>
      </c>
      <c r="P229" s="75">
        <v>24.6</v>
      </c>
      <c r="Q229" s="45">
        <f t="shared" si="20"/>
        <v>2357</v>
      </c>
      <c r="R229" s="74">
        <v>35</v>
      </c>
      <c r="S229" s="74">
        <v>62</v>
      </c>
      <c r="T229" s="74">
        <v>2352</v>
      </c>
      <c r="U229" s="74">
        <v>5</v>
      </c>
      <c r="V229" s="74">
        <v>0</v>
      </c>
      <c r="W229" s="74">
        <v>0</v>
      </c>
      <c r="X229" s="74">
        <v>0</v>
      </c>
      <c r="Y229" s="74">
        <v>0</v>
      </c>
      <c r="Z229" s="74">
        <v>0</v>
      </c>
      <c r="AA229" s="70">
        <f t="shared" si="17"/>
        <v>82.280727272727276</v>
      </c>
      <c r="AB229" s="70">
        <f t="shared" si="18"/>
        <v>0</v>
      </c>
      <c r="AC229" s="70">
        <f t="shared" si="19"/>
        <v>0</v>
      </c>
      <c r="AD229" s="78"/>
    </row>
    <row r="230" spans="1:30" s="79" customFormat="1" x14ac:dyDescent="0.2">
      <c r="A230" s="69" t="s">
        <v>30</v>
      </c>
      <c r="B230" s="70" t="s">
        <v>31</v>
      </c>
      <c r="C230" s="71">
        <v>41687</v>
      </c>
      <c r="D230" s="72">
        <v>0.34375</v>
      </c>
      <c r="E230" s="71">
        <v>41687</v>
      </c>
      <c r="F230" s="72">
        <v>0.71875</v>
      </c>
      <c r="G230" s="73">
        <v>9</v>
      </c>
      <c r="H230" s="74">
        <v>6400</v>
      </c>
      <c r="I230" s="75">
        <v>2.4500000000000002</v>
      </c>
      <c r="J230" s="75">
        <v>2.6</v>
      </c>
      <c r="K230" s="76">
        <v>1314</v>
      </c>
      <c r="L230" s="77">
        <v>1472</v>
      </c>
      <c r="M230" s="75">
        <f t="shared" si="16"/>
        <v>18.374672946101516</v>
      </c>
      <c r="N230" s="76">
        <v>56</v>
      </c>
      <c r="O230" s="75">
        <v>1.4</v>
      </c>
      <c r="P230" s="75">
        <v>22.2</v>
      </c>
      <c r="Q230" s="45">
        <f t="shared" si="20"/>
        <v>301</v>
      </c>
      <c r="R230" s="74">
        <v>35</v>
      </c>
      <c r="S230" s="74">
        <v>77</v>
      </c>
      <c r="T230" s="74">
        <v>300</v>
      </c>
      <c r="U230" s="74">
        <v>0</v>
      </c>
      <c r="V230" s="74">
        <v>1</v>
      </c>
      <c r="W230" s="74">
        <v>0</v>
      </c>
      <c r="X230" s="74">
        <v>0</v>
      </c>
      <c r="Y230" s="74">
        <v>0</v>
      </c>
      <c r="Z230" s="74">
        <v>0</v>
      </c>
      <c r="AA230" s="70">
        <f t="shared" si="17"/>
        <v>16.326821210913028</v>
      </c>
      <c r="AB230" s="70">
        <f t="shared" si="18"/>
        <v>5.4422737369710095E-2</v>
      </c>
      <c r="AC230" s="70">
        <f t="shared" si="19"/>
        <v>0</v>
      </c>
      <c r="AD230" s="78"/>
    </row>
    <row r="231" spans="1:30" s="79" customFormat="1" x14ac:dyDescent="0.2">
      <c r="A231" s="69" t="s">
        <v>30</v>
      </c>
      <c r="B231" s="70" t="s">
        <v>31</v>
      </c>
      <c r="C231" s="71">
        <v>41687</v>
      </c>
      <c r="D231" s="72">
        <v>0.72916666666666663</v>
      </c>
      <c r="E231" s="71">
        <v>41688</v>
      </c>
      <c r="F231" s="72">
        <v>0.3125</v>
      </c>
      <c r="G231" s="73">
        <v>14</v>
      </c>
      <c r="H231" s="74">
        <v>6930</v>
      </c>
      <c r="I231" s="75">
        <v>2.5</v>
      </c>
      <c r="J231" s="75">
        <v>2.7</v>
      </c>
      <c r="K231" s="76">
        <v>774</v>
      </c>
      <c r="L231" s="77">
        <v>925</v>
      </c>
      <c r="M231" s="75">
        <f t="shared" si="16"/>
        <v>10.869876543209875</v>
      </c>
      <c r="N231" s="76">
        <v>55</v>
      </c>
      <c r="O231" s="75">
        <v>1.6</v>
      </c>
      <c r="P231" s="75">
        <v>16.399999999999999</v>
      </c>
      <c r="Q231" s="45">
        <f t="shared" si="20"/>
        <v>814</v>
      </c>
      <c r="R231" s="74">
        <v>34</v>
      </c>
      <c r="S231" s="74">
        <v>63</v>
      </c>
      <c r="T231" s="74">
        <v>813</v>
      </c>
      <c r="U231" s="74">
        <v>1</v>
      </c>
      <c r="V231" s="74">
        <v>0</v>
      </c>
      <c r="W231" s="74">
        <v>0</v>
      </c>
      <c r="X231" s="74">
        <v>0</v>
      </c>
      <c r="Y231" s="74">
        <v>0</v>
      </c>
      <c r="Z231" s="74">
        <v>0</v>
      </c>
      <c r="AA231" s="70">
        <f t="shared" si="17"/>
        <v>74.885855121186665</v>
      </c>
      <c r="AB231" s="70">
        <f t="shared" si="18"/>
        <v>0</v>
      </c>
      <c r="AC231" s="70">
        <f t="shared" si="19"/>
        <v>0</v>
      </c>
      <c r="AD231" s="78"/>
    </row>
    <row r="232" spans="1:30" s="79" customFormat="1" x14ac:dyDescent="0.2">
      <c r="A232" s="69" t="s">
        <v>30</v>
      </c>
      <c r="B232" s="70" t="s">
        <v>31</v>
      </c>
      <c r="C232" s="71">
        <v>41688</v>
      </c>
      <c r="D232" s="72">
        <v>0.36458333333333331</v>
      </c>
      <c r="E232" s="71">
        <v>41688</v>
      </c>
      <c r="F232" s="72">
        <v>0.71875</v>
      </c>
      <c r="G232" s="73">
        <v>8.5</v>
      </c>
      <c r="H232" s="74">
        <v>6840</v>
      </c>
      <c r="I232" s="75">
        <v>2.6</v>
      </c>
      <c r="J232" s="75">
        <v>2.6</v>
      </c>
      <c r="K232" s="76">
        <v>1344</v>
      </c>
      <c r="L232" s="77">
        <v>324</v>
      </c>
      <c r="M232" s="75">
        <f t="shared" si="16"/>
        <v>10.692307692307692</v>
      </c>
      <c r="N232" s="76">
        <v>52</v>
      </c>
      <c r="O232" s="75">
        <v>2.4</v>
      </c>
      <c r="P232" s="75">
        <v>19.5</v>
      </c>
      <c r="Q232" s="45">
        <f t="shared" si="20"/>
        <v>145</v>
      </c>
      <c r="R232" s="74">
        <v>35</v>
      </c>
      <c r="S232" s="74">
        <v>47</v>
      </c>
      <c r="T232" s="74">
        <v>145</v>
      </c>
      <c r="U232" s="74">
        <v>0</v>
      </c>
      <c r="V232" s="74">
        <v>0</v>
      </c>
      <c r="W232" s="74">
        <v>0</v>
      </c>
      <c r="X232" s="74">
        <v>0</v>
      </c>
      <c r="Y232" s="74">
        <v>0</v>
      </c>
      <c r="Z232" s="74">
        <v>0</v>
      </c>
      <c r="AA232" s="70">
        <f t="shared" si="17"/>
        <v>13.561151079136691</v>
      </c>
      <c r="AB232" s="70">
        <f t="shared" si="18"/>
        <v>0</v>
      </c>
      <c r="AC232" s="70">
        <f t="shared" si="19"/>
        <v>0</v>
      </c>
      <c r="AD232" s="78"/>
    </row>
    <row r="233" spans="1:30" s="79" customFormat="1" x14ac:dyDescent="0.2">
      <c r="A233" s="69" t="s">
        <v>30</v>
      </c>
      <c r="B233" s="70" t="s">
        <v>31</v>
      </c>
      <c r="C233" s="71">
        <v>41688</v>
      </c>
      <c r="D233" s="72">
        <v>0.76041666666666663</v>
      </c>
      <c r="E233" s="71">
        <v>41689</v>
      </c>
      <c r="F233" s="72">
        <v>0.3125</v>
      </c>
      <c r="G233" s="73">
        <v>13.25</v>
      </c>
      <c r="H233" s="74">
        <v>6400</v>
      </c>
      <c r="I233" s="75">
        <v>2.6</v>
      </c>
      <c r="J233" s="75">
        <v>2.4</v>
      </c>
      <c r="K233" s="76">
        <v>2195</v>
      </c>
      <c r="L233" s="77">
        <v>194</v>
      </c>
      <c r="M233" s="75">
        <f t="shared" si="16"/>
        <v>15.417735042735043</v>
      </c>
      <c r="N233" s="76">
        <v>55</v>
      </c>
      <c r="O233" s="75">
        <v>3.05</v>
      </c>
      <c r="P233" s="75">
        <v>18.25</v>
      </c>
      <c r="Q233" s="45">
        <f t="shared" si="20"/>
        <v>639</v>
      </c>
      <c r="R233" s="74">
        <v>34</v>
      </c>
      <c r="S233" s="74">
        <v>78</v>
      </c>
      <c r="T233" s="74">
        <v>638</v>
      </c>
      <c r="U233" s="74">
        <v>0</v>
      </c>
      <c r="V233" s="74">
        <v>1</v>
      </c>
      <c r="W233" s="74">
        <v>0</v>
      </c>
      <c r="X233" s="74">
        <v>0</v>
      </c>
      <c r="Y233" s="74">
        <v>0</v>
      </c>
      <c r="Z233" s="74">
        <v>0</v>
      </c>
      <c r="AA233" s="70">
        <f t="shared" si="17"/>
        <v>41.380916083431501</v>
      </c>
      <c r="AB233" s="70">
        <f t="shared" si="18"/>
        <v>6.4860370036726497E-2</v>
      </c>
      <c r="AC233" s="70">
        <f t="shared" si="19"/>
        <v>0</v>
      </c>
      <c r="AD233" s="78"/>
    </row>
    <row r="234" spans="1:30" s="79" customFormat="1" x14ac:dyDescent="0.2">
      <c r="A234" s="69" t="s">
        <v>30</v>
      </c>
      <c r="B234" s="70" t="s">
        <v>31</v>
      </c>
      <c r="C234" s="71">
        <v>41689</v>
      </c>
      <c r="D234" s="72">
        <v>0.41666666666666669</v>
      </c>
      <c r="E234" s="71">
        <v>41689</v>
      </c>
      <c r="F234" s="72">
        <v>0.72916666666666663</v>
      </c>
      <c r="G234" s="73">
        <v>7.5</v>
      </c>
      <c r="H234" s="74">
        <v>6070</v>
      </c>
      <c r="I234" s="75">
        <v>2.65</v>
      </c>
      <c r="J234" s="75">
        <v>2.7</v>
      </c>
      <c r="K234" s="76">
        <v>1170</v>
      </c>
      <c r="L234" s="77">
        <v>1208</v>
      </c>
      <c r="M234" s="75">
        <f t="shared" si="16"/>
        <v>14.815280689494527</v>
      </c>
      <c r="N234" s="76">
        <v>57</v>
      </c>
      <c r="O234" s="75">
        <v>1.7</v>
      </c>
      <c r="P234" s="75">
        <v>18.2</v>
      </c>
      <c r="Q234" s="45">
        <f t="shared" si="20"/>
        <v>235</v>
      </c>
      <c r="R234" s="74">
        <v>35</v>
      </c>
      <c r="S234" s="74">
        <v>101</v>
      </c>
      <c r="T234" s="74">
        <v>233</v>
      </c>
      <c r="U234" s="74">
        <v>1</v>
      </c>
      <c r="V234" s="74">
        <v>1</v>
      </c>
      <c r="W234" s="74">
        <v>0</v>
      </c>
      <c r="X234" s="74">
        <v>0</v>
      </c>
      <c r="Y234" s="74">
        <v>0</v>
      </c>
      <c r="Z234" s="74">
        <v>0</v>
      </c>
      <c r="AA234" s="70">
        <f t="shared" si="17"/>
        <v>15.794503317505738</v>
      </c>
      <c r="AB234" s="70">
        <f t="shared" si="18"/>
        <v>6.749787742523819E-2</v>
      </c>
      <c r="AC234" s="70">
        <f t="shared" si="19"/>
        <v>0</v>
      </c>
      <c r="AD234" s="78"/>
    </row>
    <row r="235" spans="1:30" s="79" customFormat="1" x14ac:dyDescent="0.2">
      <c r="A235" s="69" t="s">
        <v>30</v>
      </c>
      <c r="B235" s="70" t="s">
        <v>31</v>
      </c>
      <c r="C235" s="71">
        <v>41689</v>
      </c>
      <c r="D235" s="72">
        <v>0.77083333333333337</v>
      </c>
      <c r="E235" s="71">
        <v>41690</v>
      </c>
      <c r="F235" s="72">
        <v>0.3125</v>
      </c>
      <c r="G235" s="73">
        <v>13</v>
      </c>
      <c r="H235" s="74">
        <v>5660</v>
      </c>
      <c r="I235" s="75">
        <v>2.4</v>
      </c>
      <c r="J235" s="75">
        <v>2.5499999999999998</v>
      </c>
      <c r="K235" s="76">
        <v>2112</v>
      </c>
      <c r="L235" s="77">
        <v>2400</v>
      </c>
      <c r="M235" s="75">
        <f t="shared" si="16"/>
        <v>30.352941176470591</v>
      </c>
      <c r="N235" s="76">
        <v>54</v>
      </c>
      <c r="O235" s="75">
        <v>2.0499999999999998</v>
      </c>
      <c r="P235" s="75">
        <v>16.5</v>
      </c>
      <c r="Q235" s="45">
        <f t="shared" si="20"/>
        <v>581</v>
      </c>
      <c r="R235" s="74">
        <v>33</v>
      </c>
      <c r="S235" s="74">
        <v>66</v>
      </c>
      <c r="T235" s="74">
        <v>577</v>
      </c>
      <c r="U235" s="74">
        <v>4</v>
      </c>
      <c r="V235" s="74">
        <v>0</v>
      </c>
      <c r="W235" s="74">
        <v>0</v>
      </c>
      <c r="X235" s="74">
        <v>0</v>
      </c>
      <c r="Y235" s="74">
        <v>0</v>
      </c>
      <c r="Z235" s="74">
        <v>0</v>
      </c>
      <c r="AA235" s="70">
        <f t="shared" si="17"/>
        <v>19.141472868217054</v>
      </c>
      <c r="AB235" s="70">
        <f t="shared" si="18"/>
        <v>0</v>
      </c>
      <c r="AC235" s="70">
        <f t="shared" si="19"/>
        <v>0</v>
      </c>
      <c r="AD235" s="78"/>
    </row>
    <row r="236" spans="1:30" s="79" customFormat="1" x14ac:dyDescent="0.2">
      <c r="A236" s="69" t="s">
        <v>30</v>
      </c>
      <c r="B236" s="70" t="s">
        <v>31</v>
      </c>
      <c r="C236" s="71">
        <v>41690</v>
      </c>
      <c r="D236" s="72">
        <v>0.375</v>
      </c>
      <c r="E236" s="71">
        <v>41690</v>
      </c>
      <c r="F236" s="72">
        <v>0.6875</v>
      </c>
      <c r="G236" s="73">
        <v>7.5</v>
      </c>
      <c r="H236" s="74">
        <v>5400</v>
      </c>
      <c r="I236" s="75">
        <v>2.2999999999999998</v>
      </c>
      <c r="J236" s="75">
        <v>2.1</v>
      </c>
      <c r="K236" s="76">
        <v>1226</v>
      </c>
      <c r="L236" s="77">
        <v>1386</v>
      </c>
      <c r="M236" s="75">
        <f t="shared" si="16"/>
        <v>19.884057971014492</v>
      </c>
      <c r="N236" s="76">
        <v>55</v>
      </c>
      <c r="O236" s="75">
        <v>1.6</v>
      </c>
      <c r="P236" s="75">
        <v>15.7</v>
      </c>
      <c r="Q236" s="45">
        <f t="shared" si="20"/>
        <v>98</v>
      </c>
      <c r="R236" s="74">
        <v>35</v>
      </c>
      <c r="S236" s="74">
        <v>48</v>
      </c>
      <c r="T236" s="74">
        <v>98</v>
      </c>
      <c r="U236" s="74">
        <v>0</v>
      </c>
      <c r="V236" s="74">
        <v>0</v>
      </c>
      <c r="W236" s="74">
        <v>0</v>
      </c>
      <c r="X236" s="74">
        <v>0</v>
      </c>
      <c r="Y236" s="74">
        <v>0</v>
      </c>
      <c r="Z236" s="74">
        <v>0</v>
      </c>
      <c r="AA236" s="70">
        <f t="shared" si="17"/>
        <v>4.9285714285714288</v>
      </c>
      <c r="AB236" s="70">
        <f t="shared" si="18"/>
        <v>0</v>
      </c>
      <c r="AC236" s="70">
        <f t="shared" si="19"/>
        <v>0</v>
      </c>
      <c r="AD236" s="78"/>
    </row>
    <row r="237" spans="1:30" s="79" customFormat="1" x14ac:dyDescent="0.2">
      <c r="A237" s="69" t="s">
        <v>30</v>
      </c>
      <c r="B237" s="70" t="s">
        <v>31</v>
      </c>
      <c r="C237" s="71">
        <v>41690</v>
      </c>
      <c r="D237" s="72">
        <v>0.73958333333333337</v>
      </c>
      <c r="E237" s="71">
        <v>41691</v>
      </c>
      <c r="F237" s="72">
        <v>0.35416666666666669</v>
      </c>
      <c r="G237" s="73">
        <v>14.75</v>
      </c>
      <c r="H237" s="74">
        <v>5180</v>
      </c>
      <c r="I237" s="75">
        <v>2.25</v>
      </c>
      <c r="J237" s="75">
        <v>2.5</v>
      </c>
      <c r="K237" s="76">
        <v>2083</v>
      </c>
      <c r="L237" s="77">
        <v>2221</v>
      </c>
      <c r="M237" s="75">
        <f t="shared" si="16"/>
        <v>30.236296296296299</v>
      </c>
      <c r="N237" s="76">
        <v>55</v>
      </c>
      <c r="O237" s="75">
        <v>1.7</v>
      </c>
      <c r="P237" s="75">
        <v>22.2</v>
      </c>
      <c r="Q237" s="45">
        <f t="shared" si="20"/>
        <v>526</v>
      </c>
      <c r="R237" s="74">
        <v>35</v>
      </c>
      <c r="S237" s="74">
        <v>56</v>
      </c>
      <c r="T237" s="74">
        <v>526</v>
      </c>
      <c r="U237" s="74">
        <v>0</v>
      </c>
      <c r="V237" s="74">
        <v>0</v>
      </c>
      <c r="W237" s="74">
        <v>0</v>
      </c>
      <c r="X237" s="74">
        <v>0</v>
      </c>
      <c r="Y237" s="74">
        <v>0</v>
      </c>
      <c r="Z237" s="74">
        <v>0</v>
      </c>
      <c r="AA237" s="70">
        <f t="shared" si="17"/>
        <v>17.396310541659521</v>
      </c>
      <c r="AB237" s="70">
        <f t="shared" si="18"/>
        <v>0</v>
      </c>
      <c r="AC237" s="70">
        <f t="shared" si="19"/>
        <v>0</v>
      </c>
      <c r="AD237" s="78"/>
    </row>
    <row r="238" spans="1:30" s="79" customFormat="1" x14ac:dyDescent="0.2">
      <c r="A238" s="69" t="s">
        <v>30</v>
      </c>
      <c r="B238" s="70" t="s">
        <v>31</v>
      </c>
      <c r="C238" s="71">
        <v>41691</v>
      </c>
      <c r="D238" s="72">
        <v>0.38541666666666669</v>
      </c>
      <c r="E238" s="71">
        <v>41691</v>
      </c>
      <c r="F238" s="72">
        <v>0.72916666666666663</v>
      </c>
      <c r="G238" s="73">
        <v>8.25</v>
      </c>
      <c r="H238" s="74">
        <v>5040</v>
      </c>
      <c r="I238" s="75">
        <v>2.15</v>
      </c>
      <c r="J238" s="75">
        <v>2.2999999999999998</v>
      </c>
      <c r="K238" s="76">
        <v>1243</v>
      </c>
      <c r="L238" s="77">
        <v>1404</v>
      </c>
      <c r="M238" s="75">
        <f>((K238/I238)+(L238/J238))/60</f>
        <v>19.809571958206945</v>
      </c>
      <c r="N238" s="76">
        <v>55</v>
      </c>
      <c r="O238" s="75">
        <v>1.5</v>
      </c>
      <c r="P238" s="75">
        <v>19.100000000000001</v>
      </c>
      <c r="Q238" s="45">
        <f t="shared" si="20"/>
        <v>240</v>
      </c>
      <c r="R238" s="74">
        <v>34</v>
      </c>
      <c r="S238" s="74">
        <v>66</v>
      </c>
      <c r="T238" s="74">
        <v>238</v>
      </c>
      <c r="U238" s="74">
        <v>2</v>
      </c>
      <c r="V238" s="74">
        <v>0</v>
      </c>
      <c r="W238" s="74">
        <v>0</v>
      </c>
      <c r="X238" s="74">
        <v>0</v>
      </c>
      <c r="Y238" s="74">
        <v>0</v>
      </c>
      <c r="Z238" s="74">
        <v>0</v>
      </c>
      <c r="AA238" s="70">
        <f t="shared" ref="AA238:AA253" si="21">(T238+U238)/(M238)</f>
        <v>12.115355168013609</v>
      </c>
      <c r="AB238" s="70">
        <f t="shared" ref="AB238:AB253" si="22">(V238+W238)/(M238)</f>
        <v>0</v>
      </c>
      <c r="AC238" s="70">
        <f t="shared" ref="AC238:AC301" si="23">Z238/M238</f>
        <v>0</v>
      </c>
      <c r="AD238" s="78"/>
    </row>
    <row r="239" spans="1:30" s="79" customFormat="1" x14ac:dyDescent="0.2">
      <c r="A239" s="69" t="s">
        <v>30</v>
      </c>
      <c r="B239" s="70" t="s">
        <v>31</v>
      </c>
      <c r="C239" s="71">
        <v>41691</v>
      </c>
      <c r="D239" s="72">
        <v>0.75</v>
      </c>
      <c r="E239" s="71">
        <v>41692</v>
      </c>
      <c r="F239" s="72">
        <v>0.3125</v>
      </c>
      <c r="G239" s="73">
        <v>13.5</v>
      </c>
      <c r="H239" s="74">
        <v>4730</v>
      </c>
      <c r="I239" s="75">
        <v>2.25</v>
      </c>
      <c r="J239" s="75">
        <v>2.2999999999999998</v>
      </c>
      <c r="K239" s="76">
        <v>1906</v>
      </c>
      <c r="L239" s="77">
        <v>2010</v>
      </c>
      <c r="M239" s="75">
        <f t="shared" ref="M239:M253" si="24">((K239/I239)+(L239/J239))/60</f>
        <v>28.683735909822868</v>
      </c>
      <c r="N239" s="76">
        <v>54</v>
      </c>
      <c r="O239" s="75">
        <v>1.7</v>
      </c>
      <c r="P239" s="75">
        <v>13.65</v>
      </c>
      <c r="Q239" s="45">
        <f t="shared" si="20"/>
        <v>389</v>
      </c>
      <c r="R239" s="74">
        <v>32</v>
      </c>
      <c r="S239" s="74">
        <v>50</v>
      </c>
      <c r="T239" s="74">
        <v>388</v>
      </c>
      <c r="U239" s="74">
        <v>1</v>
      </c>
      <c r="V239" s="74">
        <v>0</v>
      </c>
      <c r="W239" s="74">
        <v>0</v>
      </c>
      <c r="X239" s="74">
        <v>0</v>
      </c>
      <c r="Y239" s="74">
        <v>0</v>
      </c>
      <c r="Z239" s="74">
        <v>0</v>
      </c>
      <c r="AA239" s="70">
        <f t="shared" si="21"/>
        <v>13.561692285236292</v>
      </c>
      <c r="AB239" s="70">
        <f t="shared" si="22"/>
        <v>0</v>
      </c>
      <c r="AC239" s="70">
        <f t="shared" si="23"/>
        <v>0</v>
      </c>
      <c r="AD239" s="78"/>
    </row>
    <row r="240" spans="1:30" s="79" customFormat="1" x14ac:dyDescent="0.2">
      <c r="A240" s="69" t="s">
        <v>30</v>
      </c>
      <c r="B240" s="70" t="s">
        <v>31</v>
      </c>
      <c r="C240" s="71">
        <v>41692</v>
      </c>
      <c r="D240" s="72">
        <v>0.33333333333333331</v>
      </c>
      <c r="E240" s="71">
        <v>41692</v>
      </c>
      <c r="F240" s="72">
        <v>0.71875</v>
      </c>
      <c r="G240" s="73">
        <v>9.25</v>
      </c>
      <c r="H240" s="74">
        <v>4660</v>
      </c>
      <c r="I240" s="75">
        <v>2.1</v>
      </c>
      <c r="J240" s="75">
        <v>2.2000000000000002</v>
      </c>
      <c r="K240" s="76">
        <v>1232</v>
      </c>
      <c r="L240" s="77">
        <v>1330</v>
      </c>
      <c r="M240" s="75">
        <f t="shared" si="24"/>
        <v>19.853535353535349</v>
      </c>
      <c r="N240" s="76">
        <v>56</v>
      </c>
      <c r="O240" s="75">
        <v>1.8</v>
      </c>
      <c r="P240" s="75">
        <v>15.85</v>
      </c>
      <c r="Q240" s="45">
        <f t="shared" si="20"/>
        <v>88</v>
      </c>
      <c r="R240" s="74">
        <v>36</v>
      </c>
      <c r="S240" s="74">
        <v>51</v>
      </c>
      <c r="T240" s="74">
        <v>88</v>
      </c>
      <c r="U240" s="74">
        <v>0</v>
      </c>
      <c r="V240" s="74">
        <v>0</v>
      </c>
      <c r="W240" s="74">
        <v>0</v>
      </c>
      <c r="X240" s="74">
        <v>0</v>
      </c>
      <c r="Y240" s="74">
        <v>0</v>
      </c>
      <c r="Z240" s="74">
        <v>0</v>
      </c>
      <c r="AA240" s="70">
        <f t="shared" si="21"/>
        <v>4.4324599338590698</v>
      </c>
      <c r="AB240" s="70">
        <f t="shared" si="22"/>
        <v>0</v>
      </c>
      <c r="AC240" s="70">
        <f t="shared" si="23"/>
        <v>0</v>
      </c>
      <c r="AD240" s="78"/>
    </row>
    <row r="241" spans="1:30" s="79" customFormat="1" x14ac:dyDescent="0.2">
      <c r="A241" s="69" t="s">
        <v>30</v>
      </c>
      <c r="B241" s="70" t="s">
        <v>31</v>
      </c>
      <c r="C241" s="71">
        <v>41692</v>
      </c>
      <c r="D241" s="72">
        <v>0.71875</v>
      </c>
      <c r="E241" s="71">
        <v>41693</v>
      </c>
      <c r="F241" s="72">
        <v>0.32291666666666669</v>
      </c>
      <c r="G241" s="73">
        <v>14.5</v>
      </c>
      <c r="H241" s="74">
        <v>4540</v>
      </c>
      <c r="I241" s="75">
        <v>2.0499999999999998</v>
      </c>
      <c r="J241" s="75">
        <v>2.0499999999999998</v>
      </c>
      <c r="K241" s="76">
        <v>1953</v>
      </c>
      <c r="L241" s="77">
        <v>2109</v>
      </c>
      <c r="M241" s="75">
        <f t="shared" si="24"/>
        <v>33.024390243902445</v>
      </c>
      <c r="N241" s="76">
        <v>55</v>
      </c>
      <c r="O241" s="75">
        <v>1.9</v>
      </c>
      <c r="P241" s="75">
        <v>16.55</v>
      </c>
      <c r="Q241" s="45">
        <f t="shared" si="20"/>
        <v>188</v>
      </c>
      <c r="R241" s="74">
        <v>36</v>
      </c>
      <c r="S241" s="74">
        <v>61</v>
      </c>
      <c r="T241" s="74">
        <v>187</v>
      </c>
      <c r="U241" s="74">
        <v>1</v>
      </c>
      <c r="V241" s="74">
        <v>0</v>
      </c>
      <c r="W241" s="74">
        <v>0</v>
      </c>
      <c r="X241" s="74">
        <v>0</v>
      </c>
      <c r="Y241" s="74">
        <v>0</v>
      </c>
      <c r="Z241" s="74">
        <v>0</v>
      </c>
      <c r="AA241" s="70">
        <f t="shared" si="21"/>
        <v>5.6927621861152131</v>
      </c>
      <c r="AB241" s="70">
        <f t="shared" si="22"/>
        <v>0</v>
      </c>
      <c r="AC241" s="70">
        <f t="shared" si="23"/>
        <v>0</v>
      </c>
      <c r="AD241" s="78"/>
    </row>
    <row r="242" spans="1:30" s="66" customFormat="1" x14ac:dyDescent="0.2">
      <c r="A242" s="61" t="s">
        <v>30</v>
      </c>
      <c r="B242" s="61" t="s">
        <v>31</v>
      </c>
      <c r="C242" s="71">
        <v>41693</v>
      </c>
      <c r="D242" s="58">
        <v>0.34375</v>
      </c>
      <c r="E242" s="71">
        <v>41693</v>
      </c>
      <c r="F242" s="58">
        <v>0.77083333333333337</v>
      </c>
      <c r="G242" s="60">
        <v>10.25</v>
      </c>
      <c r="H242" s="61">
        <v>4510</v>
      </c>
      <c r="I242" s="62">
        <v>2.2000000000000002</v>
      </c>
      <c r="J242" s="62">
        <v>2</v>
      </c>
      <c r="K242" s="63">
        <v>1325</v>
      </c>
      <c r="L242" s="64">
        <v>1416</v>
      </c>
      <c r="M242" s="75">
        <f t="shared" si="24"/>
        <v>21.837878787878786</v>
      </c>
      <c r="N242" s="63">
        <v>57</v>
      </c>
      <c r="O242" s="62">
        <v>2.1</v>
      </c>
      <c r="P242" s="62">
        <v>12.5</v>
      </c>
      <c r="Q242" s="45">
        <f t="shared" si="20"/>
        <v>196</v>
      </c>
      <c r="R242" s="61">
        <v>37</v>
      </c>
      <c r="S242" s="61">
        <v>63</v>
      </c>
      <c r="T242" s="80">
        <v>195</v>
      </c>
      <c r="U242" s="81">
        <v>1</v>
      </c>
      <c r="V242" s="80">
        <v>0</v>
      </c>
      <c r="W242" s="80">
        <v>0</v>
      </c>
      <c r="X242" s="81">
        <v>0</v>
      </c>
      <c r="Y242" s="81">
        <v>0</v>
      </c>
      <c r="Z242" s="81">
        <v>0</v>
      </c>
      <c r="AA242" s="70">
        <f t="shared" si="21"/>
        <v>8.9752306945119003</v>
      </c>
      <c r="AB242" s="70">
        <f t="shared" si="22"/>
        <v>0</v>
      </c>
      <c r="AC242" s="70">
        <f t="shared" si="23"/>
        <v>0</v>
      </c>
      <c r="AD242" s="65"/>
    </row>
    <row r="243" spans="1:30" s="61" customFormat="1" x14ac:dyDescent="0.2">
      <c r="A243" s="61" t="s">
        <v>30</v>
      </c>
      <c r="B243" s="61" t="s">
        <v>31</v>
      </c>
      <c r="C243" s="71">
        <v>41693</v>
      </c>
      <c r="D243" s="58">
        <v>0.77083333333333337</v>
      </c>
      <c r="E243" s="71">
        <v>41694</v>
      </c>
      <c r="F243" s="58">
        <v>0.33333333333333331</v>
      </c>
      <c r="G243" s="73">
        <v>13.5</v>
      </c>
      <c r="H243" s="61">
        <v>4480</v>
      </c>
      <c r="I243" s="61">
        <v>2.2000000000000002</v>
      </c>
      <c r="J243" s="61">
        <v>2.1</v>
      </c>
      <c r="K243" s="61">
        <v>1830</v>
      </c>
      <c r="L243" s="61">
        <v>1302</v>
      </c>
      <c r="M243" s="75">
        <f t="shared" si="24"/>
        <v>24.196969696969695</v>
      </c>
      <c r="N243" s="61">
        <v>56</v>
      </c>
      <c r="O243" s="61">
        <v>1.9</v>
      </c>
      <c r="P243" s="62">
        <v>16</v>
      </c>
      <c r="Q243" s="45">
        <f t="shared" si="20"/>
        <v>127</v>
      </c>
      <c r="R243" s="61">
        <v>36</v>
      </c>
      <c r="S243" s="61">
        <v>50</v>
      </c>
      <c r="T243" s="61">
        <v>127</v>
      </c>
      <c r="U243" s="61">
        <v>0</v>
      </c>
      <c r="V243" s="61">
        <v>0</v>
      </c>
      <c r="W243" s="61">
        <v>0</v>
      </c>
      <c r="X243" s="61">
        <v>0</v>
      </c>
      <c r="Y243" s="61">
        <v>0</v>
      </c>
      <c r="Z243" s="61">
        <v>0</v>
      </c>
      <c r="AA243" s="70">
        <f t="shared" si="21"/>
        <v>5.2485911083281156</v>
      </c>
      <c r="AB243" s="70">
        <f t="shared" si="22"/>
        <v>0</v>
      </c>
      <c r="AC243" s="70">
        <f t="shared" si="23"/>
        <v>0</v>
      </c>
      <c r="AD243" s="65"/>
    </row>
    <row r="244" spans="1:30" s="61" customFormat="1" x14ac:dyDescent="0.2">
      <c r="A244" s="61" t="s">
        <v>30</v>
      </c>
      <c r="B244" s="61" t="s">
        <v>31</v>
      </c>
      <c r="C244" s="71">
        <v>41694</v>
      </c>
      <c r="D244" s="58">
        <v>0.375</v>
      </c>
      <c r="E244" s="71">
        <v>41694</v>
      </c>
      <c r="F244" s="58">
        <v>0.72916666666666663</v>
      </c>
      <c r="G244" s="60">
        <v>8.5</v>
      </c>
      <c r="H244" s="61">
        <v>4450</v>
      </c>
      <c r="I244" s="62">
        <v>2</v>
      </c>
      <c r="J244" s="62">
        <v>2.0499999999999998</v>
      </c>
      <c r="K244" s="63">
        <v>1030</v>
      </c>
      <c r="L244" s="63">
        <v>1111</v>
      </c>
      <c r="M244" s="75">
        <f t="shared" si="24"/>
        <v>17.615853658536587</v>
      </c>
      <c r="N244" s="63">
        <v>58</v>
      </c>
      <c r="O244" s="62">
        <v>2.1</v>
      </c>
      <c r="P244" s="62">
        <v>14.98</v>
      </c>
      <c r="Q244" s="45">
        <f t="shared" si="20"/>
        <v>71</v>
      </c>
      <c r="R244" s="63">
        <v>38</v>
      </c>
      <c r="S244" s="63">
        <v>105</v>
      </c>
      <c r="T244" s="63">
        <v>70</v>
      </c>
      <c r="U244" s="61">
        <v>0</v>
      </c>
      <c r="V244" s="61">
        <v>1</v>
      </c>
      <c r="W244" s="61">
        <v>0</v>
      </c>
      <c r="X244" s="61">
        <v>0</v>
      </c>
      <c r="Y244" s="61">
        <v>0</v>
      </c>
      <c r="Z244" s="61">
        <v>0</v>
      </c>
      <c r="AA244" s="70">
        <f t="shared" si="21"/>
        <v>3.9736933194877118</v>
      </c>
      <c r="AB244" s="70">
        <f t="shared" si="22"/>
        <v>5.6767047421253027E-2</v>
      </c>
      <c r="AC244" s="70">
        <f t="shared" si="23"/>
        <v>0</v>
      </c>
      <c r="AD244" s="65"/>
    </row>
    <row r="245" spans="1:30" s="61" customFormat="1" x14ac:dyDescent="0.2">
      <c r="A245" s="61" t="s">
        <v>30</v>
      </c>
      <c r="B245" s="61" t="s">
        <v>31</v>
      </c>
      <c r="C245" s="71">
        <v>41694</v>
      </c>
      <c r="D245" s="58">
        <v>0.73958333333333337</v>
      </c>
      <c r="E245" s="71">
        <v>41695</v>
      </c>
      <c r="F245" s="58">
        <v>0.33333333333333331</v>
      </c>
      <c r="G245" s="60">
        <v>14.25</v>
      </c>
      <c r="H245" s="61">
        <v>4370</v>
      </c>
      <c r="I245" s="62">
        <v>2.0499999999999998</v>
      </c>
      <c r="J245" s="62">
        <v>2</v>
      </c>
      <c r="K245" s="63">
        <v>2108</v>
      </c>
      <c r="L245" s="63">
        <v>1881</v>
      </c>
      <c r="M245" s="75">
        <f t="shared" si="24"/>
        <v>32.813211382113828</v>
      </c>
      <c r="N245" s="63">
        <v>57</v>
      </c>
      <c r="O245" s="62">
        <v>2.21</v>
      </c>
      <c r="P245" s="62">
        <v>14.6</v>
      </c>
      <c r="Q245" s="45">
        <f t="shared" si="20"/>
        <v>92</v>
      </c>
      <c r="R245" s="63">
        <v>32</v>
      </c>
      <c r="S245" s="63">
        <v>61</v>
      </c>
      <c r="T245" s="63">
        <v>91</v>
      </c>
      <c r="U245" s="61">
        <v>1</v>
      </c>
      <c r="V245" s="61">
        <v>0</v>
      </c>
      <c r="W245" s="61">
        <v>0</v>
      </c>
      <c r="X245" s="61">
        <v>0</v>
      </c>
      <c r="Y245" s="61">
        <v>0</v>
      </c>
      <c r="Z245" s="61">
        <v>0</v>
      </c>
      <c r="AA245" s="70">
        <f t="shared" si="21"/>
        <v>2.803748737929026</v>
      </c>
      <c r="AB245" s="70">
        <f t="shared" si="22"/>
        <v>0</v>
      </c>
      <c r="AC245" s="70">
        <f t="shared" si="23"/>
        <v>0</v>
      </c>
      <c r="AD245" s="65"/>
    </row>
    <row r="246" spans="1:30" s="61" customFormat="1" x14ac:dyDescent="0.2">
      <c r="A246" s="61" t="s">
        <v>30</v>
      </c>
      <c r="B246" s="61" t="s">
        <v>31</v>
      </c>
      <c r="C246" s="71">
        <v>41695</v>
      </c>
      <c r="D246" s="58">
        <v>0.41666666666666669</v>
      </c>
      <c r="E246" s="71">
        <v>41695</v>
      </c>
      <c r="F246" s="58">
        <v>0.72916666666666663</v>
      </c>
      <c r="G246" s="60">
        <v>7.5</v>
      </c>
      <c r="H246" s="61">
        <v>4170</v>
      </c>
      <c r="I246" s="62">
        <v>2</v>
      </c>
      <c r="J246" s="62">
        <v>2.1</v>
      </c>
      <c r="K246" s="63">
        <v>1011</v>
      </c>
      <c r="L246" s="63">
        <v>1127</v>
      </c>
      <c r="M246" s="75">
        <f t="shared" si="24"/>
        <v>17.369444444444444</v>
      </c>
      <c r="N246" s="63">
        <v>58</v>
      </c>
      <c r="O246" s="62">
        <v>2</v>
      </c>
      <c r="P246" s="62">
        <v>15.8</v>
      </c>
      <c r="Q246" s="45">
        <f t="shared" si="20"/>
        <v>26</v>
      </c>
      <c r="R246" s="63">
        <v>38</v>
      </c>
      <c r="S246" s="63">
        <v>61</v>
      </c>
      <c r="T246" s="63">
        <v>25</v>
      </c>
      <c r="U246" s="61">
        <v>1</v>
      </c>
      <c r="V246" s="61">
        <v>0</v>
      </c>
      <c r="W246" s="61">
        <v>0</v>
      </c>
      <c r="X246" s="61">
        <v>0</v>
      </c>
      <c r="Y246" s="61">
        <v>0</v>
      </c>
      <c r="Z246" s="61">
        <v>0</v>
      </c>
      <c r="AA246" s="70">
        <f t="shared" si="21"/>
        <v>1.496881496881497</v>
      </c>
      <c r="AB246" s="70">
        <f t="shared" si="22"/>
        <v>0</v>
      </c>
      <c r="AC246" s="70">
        <f t="shared" si="23"/>
        <v>0</v>
      </c>
      <c r="AD246" s="65"/>
    </row>
    <row r="247" spans="1:30" s="61" customFormat="1" x14ac:dyDescent="0.2">
      <c r="A247" s="61" t="s">
        <v>30</v>
      </c>
      <c r="B247" s="61" t="s">
        <v>31</v>
      </c>
      <c r="C247" s="71">
        <v>41695</v>
      </c>
      <c r="D247" s="58">
        <v>0.72916666666666663</v>
      </c>
      <c r="E247" s="71">
        <v>41696</v>
      </c>
      <c r="F247" s="58">
        <v>0.32291666666666669</v>
      </c>
      <c r="G247" s="60">
        <v>14.25</v>
      </c>
      <c r="H247" s="61">
        <v>4280</v>
      </c>
      <c r="I247" s="62">
        <v>2</v>
      </c>
      <c r="J247" s="62">
        <v>2</v>
      </c>
      <c r="K247" s="63">
        <v>1603</v>
      </c>
      <c r="L247" s="63">
        <v>1775</v>
      </c>
      <c r="M247" s="75">
        <f t="shared" si="24"/>
        <v>28.15</v>
      </c>
      <c r="N247" s="63">
        <v>58</v>
      </c>
      <c r="O247" s="62">
        <v>2.6</v>
      </c>
      <c r="P247" s="62">
        <v>11.6</v>
      </c>
      <c r="Q247" s="45">
        <f t="shared" si="20"/>
        <v>63</v>
      </c>
      <c r="R247" s="63">
        <v>34</v>
      </c>
      <c r="S247" s="63">
        <v>53</v>
      </c>
      <c r="T247" s="63">
        <v>63</v>
      </c>
      <c r="U247" s="61">
        <v>0</v>
      </c>
      <c r="V247" s="61">
        <v>0</v>
      </c>
      <c r="W247" s="61">
        <v>0</v>
      </c>
      <c r="X247" s="61">
        <v>0</v>
      </c>
      <c r="Y247" s="61">
        <v>0</v>
      </c>
      <c r="Z247" s="61">
        <v>0</v>
      </c>
      <c r="AA247" s="70">
        <f t="shared" si="21"/>
        <v>2.2380106571936058</v>
      </c>
      <c r="AB247" s="70">
        <f t="shared" si="22"/>
        <v>0</v>
      </c>
      <c r="AC247" s="70">
        <f t="shared" si="23"/>
        <v>0</v>
      </c>
      <c r="AD247" s="65"/>
    </row>
    <row r="248" spans="1:30" s="61" customFormat="1" x14ac:dyDescent="0.2">
      <c r="A248" s="61" t="s">
        <v>30</v>
      </c>
      <c r="B248" s="61" t="s">
        <v>31</v>
      </c>
      <c r="C248" s="71">
        <v>41696</v>
      </c>
      <c r="D248" s="58">
        <v>0.36458333333333331</v>
      </c>
      <c r="E248" s="71">
        <v>41696</v>
      </c>
      <c r="F248" s="58">
        <v>0.73958333333333337</v>
      </c>
      <c r="G248" s="60">
        <v>9</v>
      </c>
      <c r="H248" s="61">
        <v>4320</v>
      </c>
      <c r="I248" s="62">
        <v>1.85</v>
      </c>
      <c r="J248" s="62">
        <v>2</v>
      </c>
      <c r="K248" s="63">
        <v>1037</v>
      </c>
      <c r="L248" s="63">
        <v>1209</v>
      </c>
      <c r="M248" s="75">
        <f t="shared" si="24"/>
        <v>19.417342342342341</v>
      </c>
      <c r="N248" s="63">
        <v>58</v>
      </c>
      <c r="O248" s="62">
        <v>2.9</v>
      </c>
      <c r="P248" s="62">
        <v>11.3</v>
      </c>
      <c r="Q248" s="45">
        <f t="shared" si="20"/>
        <v>56</v>
      </c>
      <c r="R248" s="63">
        <v>39</v>
      </c>
      <c r="S248" s="63">
        <v>58</v>
      </c>
      <c r="T248" s="63">
        <v>56</v>
      </c>
      <c r="U248" s="61">
        <v>0</v>
      </c>
      <c r="V248" s="61">
        <v>0</v>
      </c>
      <c r="W248" s="61">
        <v>0</v>
      </c>
      <c r="X248" s="61">
        <v>0</v>
      </c>
      <c r="Y248" s="61">
        <v>0</v>
      </c>
      <c r="Z248" s="61">
        <v>0</v>
      </c>
      <c r="AA248" s="70">
        <f t="shared" si="21"/>
        <v>2.8840198113973532</v>
      </c>
      <c r="AB248" s="70">
        <f t="shared" si="22"/>
        <v>0</v>
      </c>
      <c r="AC248" s="70">
        <f t="shared" si="23"/>
        <v>0</v>
      </c>
      <c r="AD248" s="65"/>
    </row>
    <row r="249" spans="1:30" s="61" customFormat="1" x14ac:dyDescent="0.2">
      <c r="A249" s="61" t="s">
        <v>30</v>
      </c>
      <c r="B249" s="61" t="s">
        <v>31</v>
      </c>
      <c r="C249" s="71">
        <v>41696</v>
      </c>
      <c r="D249" s="58">
        <v>0.75</v>
      </c>
      <c r="E249" s="71">
        <v>41697</v>
      </c>
      <c r="F249" s="58">
        <v>0.33333333333333331</v>
      </c>
      <c r="G249" s="60">
        <v>14</v>
      </c>
      <c r="H249" s="61">
        <v>4360</v>
      </c>
      <c r="I249" s="62">
        <v>1.95</v>
      </c>
      <c r="J249" s="62">
        <v>1.95</v>
      </c>
      <c r="K249" s="63">
        <v>1673</v>
      </c>
      <c r="L249" s="63">
        <v>1769</v>
      </c>
      <c r="M249" s="75">
        <f t="shared" si="24"/>
        <v>29.418803418803417</v>
      </c>
      <c r="N249" s="63">
        <v>57</v>
      </c>
      <c r="O249" s="62">
        <v>2.2999999999999998</v>
      </c>
      <c r="P249" s="62">
        <v>14.9</v>
      </c>
      <c r="Q249" s="45">
        <f t="shared" si="20"/>
        <v>70</v>
      </c>
      <c r="R249" s="63">
        <v>37</v>
      </c>
      <c r="S249" s="63">
        <v>58</v>
      </c>
      <c r="T249" s="63">
        <v>70</v>
      </c>
      <c r="U249" s="61">
        <v>0</v>
      </c>
      <c r="V249" s="61">
        <v>0</v>
      </c>
      <c r="W249" s="61">
        <v>0</v>
      </c>
      <c r="X249" s="61">
        <v>0</v>
      </c>
      <c r="Y249" s="61">
        <v>0</v>
      </c>
      <c r="Z249" s="61">
        <v>0</v>
      </c>
      <c r="AA249" s="70">
        <f t="shared" si="21"/>
        <v>2.3794305636257991</v>
      </c>
      <c r="AB249" s="70">
        <f t="shared" si="22"/>
        <v>0</v>
      </c>
      <c r="AC249" s="70">
        <f t="shared" si="23"/>
        <v>0</v>
      </c>
      <c r="AD249" s="65"/>
    </row>
    <row r="250" spans="1:30" s="61" customFormat="1" x14ac:dyDescent="0.2">
      <c r="A250" s="61" t="s">
        <v>30</v>
      </c>
      <c r="B250" s="61" t="s">
        <v>31</v>
      </c>
      <c r="C250" s="71">
        <v>41697</v>
      </c>
      <c r="D250" s="58">
        <v>0.35416666666666669</v>
      </c>
      <c r="E250" s="71">
        <v>41697</v>
      </c>
      <c r="F250" s="58">
        <v>0.72916666666666663</v>
      </c>
      <c r="G250" s="60">
        <v>9</v>
      </c>
      <c r="H250" s="61">
        <v>4470</v>
      </c>
      <c r="I250" s="62">
        <v>1.9</v>
      </c>
      <c r="J250" s="62">
        <v>2</v>
      </c>
      <c r="K250" s="63">
        <v>1040</v>
      </c>
      <c r="L250" s="63">
        <v>1253</v>
      </c>
      <c r="M250" s="75">
        <f t="shared" si="24"/>
        <v>19.56447368421053</v>
      </c>
      <c r="N250" s="63">
        <v>59</v>
      </c>
      <c r="O250" s="62">
        <v>2</v>
      </c>
      <c r="P250" s="62">
        <v>14.7</v>
      </c>
      <c r="Q250" s="45">
        <f t="shared" si="20"/>
        <v>79</v>
      </c>
      <c r="R250" s="63">
        <v>36</v>
      </c>
      <c r="S250" s="63">
        <v>56</v>
      </c>
      <c r="T250" s="63">
        <v>79</v>
      </c>
      <c r="U250" s="61">
        <v>0</v>
      </c>
      <c r="V250" s="61">
        <v>0</v>
      </c>
      <c r="W250" s="61">
        <v>0</v>
      </c>
      <c r="X250" s="61">
        <v>0</v>
      </c>
      <c r="Y250" s="61">
        <v>0</v>
      </c>
      <c r="Z250" s="61">
        <v>0</v>
      </c>
      <c r="AA250" s="70">
        <f t="shared" si="21"/>
        <v>4.0379312663931666</v>
      </c>
      <c r="AB250" s="70">
        <f t="shared" si="22"/>
        <v>0</v>
      </c>
      <c r="AC250" s="70">
        <f t="shared" si="23"/>
        <v>0</v>
      </c>
      <c r="AD250" s="65"/>
    </row>
    <row r="251" spans="1:30" s="61" customFormat="1" x14ac:dyDescent="0.2">
      <c r="A251" s="61" t="s">
        <v>30</v>
      </c>
      <c r="B251" s="61" t="s">
        <v>31</v>
      </c>
      <c r="C251" s="71">
        <v>41697</v>
      </c>
      <c r="D251" s="58">
        <v>0.72916666666666663</v>
      </c>
      <c r="E251" s="71">
        <v>41698</v>
      </c>
      <c r="F251" s="58">
        <v>0.3125</v>
      </c>
      <c r="G251" s="60">
        <v>14</v>
      </c>
      <c r="H251" s="61">
        <v>4800</v>
      </c>
      <c r="I251" s="62">
        <v>2.0499999999999998</v>
      </c>
      <c r="J251" s="62">
        <v>2.0499999999999998</v>
      </c>
      <c r="K251" s="63">
        <v>1625</v>
      </c>
      <c r="L251" s="63">
        <v>1654</v>
      </c>
      <c r="M251" s="75">
        <f t="shared" si="24"/>
        <v>26.658536585365855</v>
      </c>
      <c r="N251" s="63">
        <v>57</v>
      </c>
      <c r="O251" s="62">
        <v>1.5</v>
      </c>
      <c r="P251" s="62">
        <v>14.9</v>
      </c>
      <c r="Q251" s="45">
        <f t="shared" si="20"/>
        <v>126</v>
      </c>
      <c r="R251" s="63">
        <v>35</v>
      </c>
      <c r="S251" s="63">
        <v>61</v>
      </c>
      <c r="T251" s="63">
        <v>124</v>
      </c>
      <c r="U251" s="61">
        <v>2</v>
      </c>
      <c r="V251" s="61">
        <v>0</v>
      </c>
      <c r="W251" s="61">
        <v>0</v>
      </c>
      <c r="X251" s="61">
        <v>0</v>
      </c>
      <c r="Y251" s="61">
        <v>0</v>
      </c>
      <c r="Z251" s="61">
        <v>0</v>
      </c>
      <c r="AA251" s="70">
        <f t="shared" si="21"/>
        <v>4.7264409881061296</v>
      </c>
      <c r="AB251" s="70">
        <f t="shared" si="22"/>
        <v>0</v>
      </c>
      <c r="AC251" s="70">
        <f t="shared" si="23"/>
        <v>0</v>
      </c>
      <c r="AD251" s="65"/>
    </row>
    <row r="252" spans="1:30" s="61" customFormat="1" x14ac:dyDescent="0.2">
      <c r="A252" s="61" t="s">
        <v>30</v>
      </c>
      <c r="B252" s="61" t="s">
        <v>31</v>
      </c>
      <c r="C252" s="71">
        <v>41698</v>
      </c>
      <c r="D252" s="58">
        <v>0.33333333333333331</v>
      </c>
      <c r="E252" s="71">
        <v>41698</v>
      </c>
      <c r="F252" s="58">
        <v>0.70833333333333337</v>
      </c>
      <c r="G252" s="60">
        <v>9</v>
      </c>
      <c r="H252" s="61">
        <v>7660</v>
      </c>
      <c r="I252" s="62">
        <v>2.0499999999999998</v>
      </c>
      <c r="J252" s="62">
        <v>2.1</v>
      </c>
      <c r="K252" s="63">
        <v>1237</v>
      </c>
      <c r="L252" s="63">
        <v>1301</v>
      </c>
      <c r="M252" s="75">
        <f t="shared" si="24"/>
        <v>20.382307394502519</v>
      </c>
      <c r="N252" s="63">
        <v>58</v>
      </c>
      <c r="O252" s="62">
        <v>1.7</v>
      </c>
      <c r="P252" s="62">
        <v>16.600000000000001</v>
      </c>
      <c r="Q252" s="45">
        <f t="shared" si="20"/>
        <v>141</v>
      </c>
      <c r="R252" s="63">
        <v>39</v>
      </c>
      <c r="S252" s="63">
        <v>55</v>
      </c>
      <c r="T252" s="63">
        <v>141</v>
      </c>
      <c r="U252" s="61">
        <v>0</v>
      </c>
      <c r="V252" s="61">
        <v>0</v>
      </c>
      <c r="W252" s="61">
        <v>0</v>
      </c>
      <c r="X252" s="61">
        <v>0</v>
      </c>
      <c r="Y252" s="61">
        <v>0</v>
      </c>
      <c r="Z252" s="61">
        <v>0</v>
      </c>
      <c r="AA252" s="70">
        <f t="shared" si="21"/>
        <v>6.9177643762761756</v>
      </c>
      <c r="AB252" s="70">
        <f t="shared" si="22"/>
        <v>0</v>
      </c>
      <c r="AC252" s="70">
        <f t="shared" si="23"/>
        <v>0</v>
      </c>
      <c r="AD252" s="65"/>
    </row>
    <row r="253" spans="1:30" s="61" customFormat="1" x14ac:dyDescent="0.2">
      <c r="A253" s="61" t="s">
        <v>30</v>
      </c>
      <c r="B253" s="61" t="s">
        <v>31</v>
      </c>
      <c r="C253" s="71">
        <v>41698</v>
      </c>
      <c r="D253" s="58">
        <v>0.71875</v>
      </c>
      <c r="E253" s="71">
        <v>41699</v>
      </c>
      <c r="F253" s="58">
        <v>0.3125</v>
      </c>
      <c r="G253" s="60">
        <v>14.25</v>
      </c>
      <c r="H253" s="61">
        <v>11100</v>
      </c>
      <c r="I253" s="62">
        <v>2.2999999999999998</v>
      </c>
      <c r="J253" s="62">
        <v>2.4</v>
      </c>
      <c r="K253" s="63">
        <v>1312</v>
      </c>
      <c r="L253" s="63">
        <v>716</v>
      </c>
      <c r="M253" s="75">
        <f t="shared" si="24"/>
        <v>14.479468599033819</v>
      </c>
      <c r="N253" s="63">
        <v>58</v>
      </c>
      <c r="O253" s="62">
        <v>1</v>
      </c>
      <c r="P253" s="62">
        <v>13.85</v>
      </c>
      <c r="Q253" s="45">
        <f t="shared" si="20"/>
        <v>1387</v>
      </c>
      <c r="R253" s="63">
        <v>35</v>
      </c>
      <c r="S253" s="63">
        <v>115</v>
      </c>
      <c r="T253" s="63">
        <v>1381</v>
      </c>
      <c r="U253" s="61">
        <v>4</v>
      </c>
      <c r="V253" s="61">
        <v>2</v>
      </c>
      <c r="W253" s="61">
        <v>0</v>
      </c>
      <c r="X253" s="61">
        <v>0</v>
      </c>
      <c r="Y253" s="61">
        <v>0</v>
      </c>
      <c r="Z253" s="61">
        <v>0</v>
      </c>
      <c r="AA253" s="70">
        <f t="shared" si="21"/>
        <v>95.652681624822733</v>
      </c>
      <c r="AB253" s="70">
        <f t="shared" si="22"/>
        <v>0.13812661606472598</v>
      </c>
      <c r="AC253" s="70">
        <f t="shared" si="23"/>
        <v>0</v>
      </c>
      <c r="AD253" s="78"/>
    </row>
    <row r="254" spans="1:30" s="61" customFormat="1" x14ac:dyDescent="0.2">
      <c r="A254" s="61" t="s">
        <v>30</v>
      </c>
      <c r="B254" s="61" t="s">
        <v>31</v>
      </c>
      <c r="C254" s="71">
        <v>41699</v>
      </c>
      <c r="D254" s="58">
        <v>0.45833333333333331</v>
      </c>
      <c r="E254" s="71">
        <v>41699</v>
      </c>
      <c r="F254" s="58">
        <v>0.64583333333333337</v>
      </c>
      <c r="G254" s="60">
        <v>4.5</v>
      </c>
      <c r="H254" s="61">
        <v>11200</v>
      </c>
      <c r="I254" s="62">
        <v>3</v>
      </c>
      <c r="J254" s="62">
        <v>3</v>
      </c>
      <c r="K254" s="63">
        <v>414</v>
      </c>
      <c r="L254" s="63">
        <v>657</v>
      </c>
      <c r="M254" s="75">
        <f>((K254/I254)+(L254/J254))/60</f>
        <v>5.95</v>
      </c>
      <c r="N254" s="63">
        <v>58</v>
      </c>
      <c r="O254" s="62">
        <v>1</v>
      </c>
      <c r="P254" s="62">
        <v>13.85</v>
      </c>
      <c r="Q254" s="45">
        <f t="shared" si="20"/>
        <v>1703</v>
      </c>
      <c r="R254" s="63">
        <v>35</v>
      </c>
      <c r="S254" s="63">
        <v>105</v>
      </c>
      <c r="T254" s="63">
        <v>1700</v>
      </c>
      <c r="U254" s="61">
        <v>2</v>
      </c>
      <c r="V254" s="61">
        <v>1</v>
      </c>
      <c r="W254" s="61">
        <v>0</v>
      </c>
      <c r="X254" s="61">
        <v>2</v>
      </c>
      <c r="Y254" s="61">
        <v>1</v>
      </c>
      <c r="Z254" s="61">
        <v>0</v>
      </c>
      <c r="AA254" s="70">
        <f>(T254+U254)/(M254)</f>
        <v>286.05042016806721</v>
      </c>
      <c r="AB254" s="70">
        <f>(V254+W254)/(M254)</f>
        <v>0.16806722689075629</v>
      </c>
      <c r="AC254" s="70">
        <f t="shared" si="23"/>
        <v>0</v>
      </c>
      <c r="AD254" s="78" t="s">
        <v>40</v>
      </c>
    </row>
    <row r="255" spans="1:30" s="61" customFormat="1" x14ac:dyDescent="0.2">
      <c r="A255" s="61" t="s">
        <v>30</v>
      </c>
      <c r="B255" s="61" t="s">
        <v>31</v>
      </c>
      <c r="C255" s="71">
        <v>41700</v>
      </c>
      <c r="D255" s="58">
        <v>0.38541666666666669</v>
      </c>
      <c r="E255" s="71">
        <v>41700</v>
      </c>
      <c r="F255" s="58">
        <v>0.79166666666666663</v>
      </c>
      <c r="G255" s="60">
        <v>9.75</v>
      </c>
      <c r="H255" s="61">
        <v>13400</v>
      </c>
      <c r="I255" s="62">
        <v>2.9</v>
      </c>
      <c r="J255" s="62">
        <v>2.95</v>
      </c>
      <c r="K255" s="63">
        <v>1176</v>
      </c>
      <c r="L255" s="63">
        <v>998</v>
      </c>
      <c r="M255" s="75">
        <f>((K255/I255)+(L255/J255))/60</f>
        <v>12.397038768751218</v>
      </c>
      <c r="N255" s="63">
        <v>55</v>
      </c>
      <c r="O255" s="62">
        <v>0.7</v>
      </c>
      <c r="P255" s="62">
        <v>129.5</v>
      </c>
      <c r="Q255" s="45">
        <f t="shared" si="20"/>
        <v>5149</v>
      </c>
      <c r="R255" s="63">
        <v>34</v>
      </c>
      <c r="S255" s="63">
        <v>127</v>
      </c>
      <c r="T255" s="63">
        <v>5041</v>
      </c>
      <c r="U255" s="61">
        <v>79</v>
      </c>
      <c r="V255" s="61">
        <v>29</v>
      </c>
      <c r="W255" s="61">
        <v>0</v>
      </c>
      <c r="X255" s="61">
        <v>12</v>
      </c>
      <c r="Y255" s="61">
        <v>0</v>
      </c>
      <c r="Z255" s="61">
        <v>4</v>
      </c>
      <c r="AA255" s="70">
        <f>(T255+U255)/(M255)</f>
        <v>413.00185435459031</v>
      </c>
      <c r="AB255" s="70">
        <f>(V255+W255)/(M255)</f>
        <v>2.3392683156802967</v>
      </c>
      <c r="AC255" s="70">
        <f t="shared" si="23"/>
        <v>0.32265769871452371</v>
      </c>
      <c r="AD255" s="78" t="s">
        <v>40</v>
      </c>
    </row>
    <row r="256" spans="1:30" s="61" customFormat="1" x14ac:dyDescent="0.2">
      <c r="A256" s="61" t="s">
        <v>30</v>
      </c>
      <c r="B256" s="61" t="s">
        <v>31</v>
      </c>
      <c r="C256" s="71">
        <v>41701</v>
      </c>
      <c r="D256" s="58">
        <v>0.32291666666666669</v>
      </c>
      <c r="E256" s="71">
        <v>41701</v>
      </c>
      <c r="F256" s="58">
        <v>0.77083333333333337</v>
      </c>
      <c r="G256" s="60">
        <v>10.75</v>
      </c>
      <c r="H256" s="61">
        <v>12000</v>
      </c>
      <c r="I256" s="62">
        <v>2.8</v>
      </c>
      <c r="J256" s="62">
        <v>2.8</v>
      </c>
      <c r="K256" s="63">
        <v>1511</v>
      </c>
      <c r="L256" s="63">
        <v>835</v>
      </c>
      <c r="M256" s="75">
        <f>((K256/I256)+(L256/J256))/60</f>
        <v>13.964285714285715</v>
      </c>
      <c r="N256" s="63">
        <v>55</v>
      </c>
      <c r="O256" s="62">
        <v>0.3</v>
      </c>
      <c r="P256" s="62">
        <v>192.5</v>
      </c>
      <c r="Q256" s="45">
        <f t="shared" si="20"/>
        <v>29328</v>
      </c>
      <c r="R256" s="63">
        <v>30</v>
      </c>
      <c r="S256" s="63">
        <v>146</v>
      </c>
      <c r="T256" s="63">
        <v>28948</v>
      </c>
      <c r="U256" s="61">
        <v>355</v>
      </c>
      <c r="V256" s="61">
        <v>25</v>
      </c>
      <c r="W256" s="61">
        <v>0</v>
      </c>
      <c r="X256" s="61">
        <v>49</v>
      </c>
      <c r="Y256" s="61">
        <v>34</v>
      </c>
      <c r="Z256" s="61">
        <v>1</v>
      </c>
      <c r="AA256" s="70">
        <f>(T256+U256)/(M256)</f>
        <v>2098.4245524296675</v>
      </c>
      <c r="AB256" s="70">
        <f>(V256+W256)/(M256)</f>
        <v>1.7902813299232736</v>
      </c>
      <c r="AC256" s="70">
        <f t="shared" si="23"/>
        <v>7.1611253196930943E-2</v>
      </c>
      <c r="AD256" s="78" t="s">
        <v>40</v>
      </c>
    </row>
    <row r="257" spans="1:30" s="61" customFormat="1" x14ac:dyDescent="0.2">
      <c r="A257" s="61" t="s">
        <v>30</v>
      </c>
      <c r="B257" s="61" t="s">
        <v>31</v>
      </c>
      <c r="C257" s="71">
        <v>41702</v>
      </c>
      <c r="D257" s="58">
        <v>0.33333333333333331</v>
      </c>
      <c r="E257" s="71">
        <v>41702</v>
      </c>
      <c r="F257" s="58">
        <v>0.72916666666666663</v>
      </c>
      <c r="G257" s="60">
        <v>9.5</v>
      </c>
      <c r="H257" s="61">
        <v>9770</v>
      </c>
      <c r="I257" s="62">
        <v>2.5</v>
      </c>
      <c r="J257" s="62">
        <v>2.9</v>
      </c>
      <c r="K257" s="63">
        <v>1422</v>
      </c>
      <c r="L257" s="63">
        <v>1444</v>
      </c>
      <c r="M257" s="75">
        <f>((K257/I257)+(L257/J257))/60</f>
        <v>17.778850574712642</v>
      </c>
      <c r="N257" s="63">
        <v>56</v>
      </c>
      <c r="O257" s="62">
        <v>0.7</v>
      </c>
      <c r="P257" s="62">
        <v>63.2</v>
      </c>
      <c r="Q257" s="45">
        <f t="shared" si="20"/>
        <v>12621</v>
      </c>
      <c r="R257" s="63">
        <v>36</v>
      </c>
      <c r="S257" s="63">
        <v>92</v>
      </c>
      <c r="T257" s="63">
        <v>12560</v>
      </c>
      <c r="U257" s="61">
        <v>52</v>
      </c>
      <c r="V257" s="61">
        <v>9</v>
      </c>
      <c r="W257" s="61">
        <v>0</v>
      </c>
      <c r="X257" s="61">
        <v>10</v>
      </c>
      <c r="Y257" s="61">
        <v>3</v>
      </c>
      <c r="Z257" s="61">
        <v>1</v>
      </c>
      <c r="AA257" s="70">
        <f>(T257+U257)/(M257)</f>
        <v>709.38219245390371</v>
      </c>
      <c r="AB257" s="70">
        <f>(V257+W257)/(M257)</f>
        <v>0.50621945227443177</v>
      </c>
      <c r="AC257" s="70">
        <f t="shared" si="23"/>
        <v>5.6246605808270192E-2</v>
      </c>
      <c r="AD257" s="78" t="s">
        <v>40</v>
      </c>
    </row>
    <row r="258" spans="1:30" s="61" customFormat="1" x14ac:dyDescent="0.2">
      <c r="A258" s="61" t="s">
        <v>30</v>
      </c>
      <c r="B258" s="61" t="s">
        <v>31</v>
      </c>
      <c r="C258" s="71">
        <v>41703</v>
      </c>
      <c r="D258" s="58">
        <v>0.3125</v>
      </c>
      <c r="E258" s="71">
        <v>41703</v>
      </c>
      <c r="F258" s="58">
        <v>0.72916666666666663</v>
      </c>
      <c r="G258" s="60">
        <v>10</v>
      </c>
      <c r="H258" s="61">
        <v>16500</v>
      </c>
      <c r="I258" s="62">
        <v>1.6</v>
      </c>
      <c r="J258" s="62">
        <v>1.3</v>
      </c>
      <c r="K258" s="63">
        <v>456</v>
      </c>
      <c r="L258" s="63">
        <v>809</v>
      </c>
      <c r="M258" s="75">
        <f>((K258/I258)+(L258/J258))/60</f>
        <v>15.12179487179487</v>
      </c>
      <c r="N258" s="63">
        <v>55</v>
      </c>
      <c r="O258" s="62">
        <v>0.6</v>
      </c>
      <c r="P258" s="62">
        <v>43.7</v>
      </c>
      <c r="Q258" s="45">
        <f t="shared" si="20"/>
        <v>426</v>
      </c>
      <c r="R258" s="63">
        <v>34</v>
      </c>
      <c r="S258" s="63">
        <v>74</v>
      </c>
      <c r="T258" s="63">
        <v>419</v>
      </c>
      <c r="U258" s="61">
        <v>7</v>
      </c>
      <c r="V258" s="61">
        <v>0</v>
      </c>
      <c r="W258" s="61">
        <v>0</v>
      </c>
      <c r="X258" s="61">
        <v>1</v>
      </c>
      <c r="Y258" s="61">
        <v>1</v>
      </c>
      <c r="Z258" s="61">
        <v>1</v>
      </c>
      <c r="AA258" s="70">
        <f>(T258+U258)/(M258)</f>
        <v>28.171259008054264</v>
      </c>
      <c r="AB258" s="70">
        <f>(V258+W258)/(M258)</f>
        <v>0</v>
      </c>
      <c r="AC258" s="70">
        <f t="shared" si="23"/>
        <v>6.6129715981348036E-2</v>
      </c>
      <c r="AD258" s="78" t="s">
        <v>40</v>
      </c>
    </row>
    <row r="259" spans="1:30" s="61" customFormat="1" x14ac:dyDescent="0.2">
      <c r="A259" s="61" t="s">
        <v>30</v>
      </c>
      <c r="B259" s="61" t="s">
        <v>31</v>
      </c>
      <c r="C259" s="71">
        <v>41704</v>
      </c>
      <c r="D259" s="58">
        <v>0.3125</v>
      </c>
      <c r="E259" s="71">
        <v>41704</v>
      </c>
      <c r="F259" s="58">
        <v>0.75</v>
      </c>
      <c r="G259" s="60">
        <v>0</v>
      </c>
      <c r="H259" s="61">
        <v>19400</v>
      </c>
      <c r="I259" s="62">
        <v>0</v>
      </c>
      <c r="J259" s="62">
        <v>0</v>
      </c>
      <c r="K259" s="63">
        <v>0</v>
      </c>
      <c r="L259" s="63">
        <v>0</v>
      </c>
      <c r="M259" s="75">
        <v>0</v>
      </c>
      <c r="N259" s="63">
        <v>55</v>
      </c>
      <c r="O259" s="62">
        <v>0.6</v>
      </c>
      <c r="P259" s="62">
        <v>164.5</v>
      </c>
      <c r="Q259" s="45">
        <f t="shared" si="20"/>
        <v>0</v>
      </c>
      <c r="R259" s="63">
        <v>0</v>
      </c>
      <c r="S259" s="63">
        <v>0</v>
      </c>
      <c r="T259" s="63">
        <v>0</v>
      </c>
      <c r="U259" s="61">
        <v>0</v>
      </c>
      <c r="V259" s="61">
        <v>0</v>
      </c>
      <c r="W259" s="61">
        <v>0</v>
      </c>
      <c r="X259" s="61">
        <v>0</v>
      </c>
      <c r="Y259" s="61">
        <v>0</v>
      </c>
      <c r="Z259" s="61">
        <v>0</v>
      </c>
      <c r="AA259" s="70">
        <v>0</v>
      </c>
      <c r="AB259" s="70">
        <v>0</v>
      </c>
      <c r="AC259" s="70" t="e">
        <f t="shared" si="23"/>
        <v>#DIV/0!</v>
      </c>
      <c r="AD259" s="78" t="s">
        <v>42</v>
      </c>
    </row>
    <row r="260" spans="1:30" s="61" customFormat="1" x14ac:dyDescent="0.2">
      <c r="A260" s="61" t="s">
        <v>30</v>
      </c>
      <c r="B260" s="61" t="s">
        <v>31</v>
      </c>
      <c r="C260" s="71">
        <v>41705</v>
      </c>
      <c r="D260" s="58">
        <v>0.52083333333333337</v>
      </c>
      <c r="E260" s="71">
        <v>41705</v>
      </c>
      <c r="F260" s="58">
        <v>0.77083333333333337</v>
      </c>
      <c r="G260" s="60">
        <v>6</v>
      </c>
      <c r="H260" s="61">
        <v>15600</v>
      </c>
      <c r="I260" s="62">
        <v>4</v>
      </c>
      <c r="J260" s="62">
        <v>4.2</v>
      </c>
      <c r="K260" s="63">
        <v>1328</v>
      </c>
      <c r="L260" s="63">
        <v>405</v>
      </c>
      <c r="M260" s="75">
        <f t="shared" ref="M260:M323" si="25">((K260/I260)+(L260/J260))/60</f>
        <v>7.1404761904761909</v>
      </c>
      <c r="N260" s="63">
        <v>56</v>
      </c>
      <c r="O260" s="62">
        <v>0.7</v>
      </c>
      <c r="P260" s="62">
        <v>85.5</v>
      </c>
      <c r="Q260" s="45">
        <f t="shared" si="20"/>
        <v>8898</v>
      </c>
      <c r="R260" s="63">
        <v>37</v>
      </c>
      <c r="S260" s="63">
        <v>135</v>
      </c>
      <c r="T260" s="63">
        <v>8804</v>
      </c>
      <c r="U260" s="61">
        <v>70</v>
      </c>
      <c r="V260" s="61">
        <v>24</v>
      </c>
      <c r="W260" s="61">
        <v>0</v>
      </c>
      <c r="X260" s="61">
        <v>7</v>
      </c>
      <c r="Y260" s="61">
        <v>8</v>
      </c>
      <c r="Z260" s="61">
        <v>5</v>
      </c>
      <c r="AA260" s="70">
        <f t="shared" ref="AA260:AA323" si="26">(T260+U260)/(M260)</f>
        <v>1242.7742580860286</v>
      </c>
      <c r="AB260" s="70">
        <f t="shared" ref="AB260:AB323" si="27">(V260+W260)/(M260)</f>
        <v>3.361120373457819</v>
      </c>
      <c r="AC260" s="70">
        <f t="shared" si="23"/>
        <v>0.70023341113704562</v>
      </c>
      <c r="AD260" s="78" t="s">
        <v>40</v>
      </c>
    </row>
    <row r="261" spans="1:30" s="61" customFormat="1" x14ac:dyDescent="0.2">
      <c r="A261" s="61" t="s">
        <v>30</v>
      </c>
      <c r="B261" s="61" t="s">
        <v>31</v>
      </c>
      <c r="C261" s="71">
        <v>41706</v>
      </c>
      <c r="D261" s="58">
        <v>0.32291666666666669</v>
      </c>
      <c r="E261" s="71">
        <v>41706</v>
      </c>
      <c r="F261" s="58">
        <v>0.72916666666666663</v>
      </c>
      <c r="G261" s="60">
        <v>9.75</v>
      </c>
      <c r="H261" s="61">
        <v>15600</v>
      </c>
      <c r="I261" s="62">
        <v>4.2</v>
      </c>
      <c r="J261" s="62">
        <v>4.3</v>
      </c>
      <c r="K261" s="63">
        <v>2192</v>
      </c>
      <c r="L261" s="63">
        <v>2629</v>
      </c>
      <c r="M261" s="75">
        <f t="shared" si="25"/>
        <v>18.888335179032858</v>
      </c>
      <c r="N261" s="63">
        <v>59</v>
      </c>
      <c r="O261" s="62">
        <v>1.2</v>
      </c>
      <c r="P261" s="62">
        <v>42.3</v>
      </c>
      <c r="Q261" s="45">
        <f t="shared" si="20"/>
        <v>635</v>
      </c>
      <c r="R261" s="63">
        <v>35</v>
      </c>
      <c r="S261" s="63">
        <v>79</v>
      </c>
      <c r="T261" s="63">
        <v>624</v>
      </c>
      <c r="U261" s="61">
        <v>11</v>
      </c>
      <c r="V261" s="61">
        <v>0</v>
      </c>
      <c r="W261" s="61">
        <v>0</v>
      </c>
      <c r="X261" s="61">
        <v>0</v>
      </c>
      <c r="Y261" s="61">
        <v>0</v>
      </c>
      <c r="Z261" s="61">
        <v>0</v>
      </c>
      <c r="AA261" s="70">
        <f t="shared" si="26"/>
        <v>33.618632557139641</v>
      </c>
      <c r="AB261" s="70">
        <f t="shared" si="27"/>
        <v>0</v>
      </c>
      <c r="AC261" s="70">
        <f t="shared" si="23"/>
        <v>0</v>
      </c>
      <c r="AD261" s="78" t="s">
        <v>40</v>
      </c>
    </row>
    <row r="262" spans="1:30" s="61" customFormat="1" x14ac:dyDescent="0.2">
      <c r="A262" s="61" t="s">
        <v>30</v>
      </c>
      <c r="B262" s="61" t="s">
        <v>31</v>
      </c>
      <c r="C262" s="71">
        <v>41707</v>
      </c>
      <c r="D262" s="58">
        <v>0.33333333333333331</v>
      </c>
      <c r="E262" s="71">
        <v>41707</v>
      </c>
      <c r="F262" s="58">
        <v>0.72916666666666663</v>
      </c>
      <c r="G262" s="60">
        <v>9.5</v>
      </c>
      <c r="H262" s="61">
        <v>13000</v>
      </c>
      <c r="I262" s="62">
        <v>3.8</v>
      </c>
      <c r="J262" s="62">
        <v>4</v>
      </c>
      <c r="K262" s="63">
        <v>2105</v>
      </c>
      <c r="L262" s="63">
        <v>1775</v>
      </c>
      <c r="M262" s="75">
        <f t="shared" si="25"/>
        <v>16.628289473684209</v>
      </c>
      <c r="N262" s="63">
        <v>58</v>
      </c>
      <c r="O262" s="62">
        <v>0.5</v>
      </c>
      <c r="P262" s="62">
        <v>74.5</v>
      </c>
      <c r="Q262" s="45">
        <f t="shared" si="20"/>
        <v>5068</v>
      </c>
      <c r="R262" s="63">
        <v>35</v>
      </c>
      <c r="S262" s="63">
        <v>95</v>
      </c>
      <c r="T262" s="63">
        <v>4903</v>
      </c>
      <c r="U262" s="61">
        <v>162</v>
      </c>
      <c r="V262" s="61">
        <v>3</v>
      </c>
      <c r="W262" s="61">
        <v>0</v>
      </c>
      <c r="X262" s="61">
        <v>5</v>
      </c>
      <c r="Y262" s="61">
        <v>5</v>
      </c>
      <c r="Z262" s="61">
        <v>3</v>
      </c>
      <c r="AA262" s="70">
        <f t="shared" si="26"/>
        <v>304.60138476755691</v>
      </c>
      <c r="AB262" s="70">
        <f t="shared" si="27"/>
        <v>0.18041543026706233</v>
      </c>
      <c r="AC262" s="70">
        <f t="shared" si="23"/>
        <v>0.18041543026706233</v>
      </c>
      <c r="AD262" s="78" t="s">
        <v>40</v>
      </c>
    </row>
    <row r="263" spans="1:30" s="61" customFormat="1" x14ac:dyDescent="0.2">
      <c r="A263" s="61" t="s">
        <v>30</v>
      </c>
      <c r="B263" s="61" t="s">
        <v>31</v>
      </c>
      <c r="C263" s="71">
        <v>41708</v>
      </c>
      <c r="D263" s="58">
        <v>0.3125</v>
      </c>
      <c r="E263" s="71">
        <v>41708</v>
      </c>
      <c r="F263" s="58">
        <v>0.72916666666666663</v>
      </c>
      <c r="G263" s="60">
        <v>10</v>
      </c>
      <c r="H263" s="61">
        <v>9940</v>
      </c>
      <c r="I263" s="62">
        <v>3.55</v>
      </c>
      <c r="J263" s="62">
        <v>3.6</v>
      </c>
      <c r="K263" s="63">
        <v>2064</v>
      </c>
      <c r="L263" s="63">
        <v>2400</v>
      </c>
      <c r="M263" s="75">
        <f t="shared" si="25"/>
        <v>20.801251956181535</v>
      </c>
      <c r="N263" s="63">
        <v>59</v>
      </c>
      <c r="O263" s="62">
        <v>1.1000000000000001</v>
      </c>
      <c r="P263" s="62">
        <v>45.6</v>
      </c>
      <c r="Q263" s="45">
        <f t="shared" ref="Q263:Q326" si="28">T263+U263+V263+W263</f>
        <v>2802</v>
      </c>
      <c r="R263" s="63">
        <v>33</v>
      </c>
      <c r="S263" s="63">
        <v>122</v>
      </c>
      <c r="T263" s="63">
        <v>2769</v>
      </c>
      <c r="U263" s="61">
        <v>31</v>
      </c>
      <c r="V263" s="61">
        <v>2</v>
      </c>
      <c r="W263" s="61">
        <v>0</v>
      </c>
      <c r="X263" s="61">
        <v>3</v>
      </c>
      <c r="Y263" s="61">
        <v>4</v>
      </c>
      <c r="Z263" s="61">
        <v>1</v>
      </c>
      <c r="AA263" s="70">
        <f t="shared" si="26"/>
        <v>134.60728257598555</v>
      </c>
      <c r="AB263" s="70">
        <f t="shared" si="27"/>
        <v>9.6148058982846826E-2</v>
      </c>
      <c r="AC263" s="70">
        <f t="shared" si="23"/>
        <v>4.8074029491423413E-2</v>
      </c>
      <c r="AD263" s="78" t="s">
        <v>40</v>
      </c>
    </row>
    <row r="264" spans="1:30" s="61" customFormat="1" x14ac:dyDescent="0.2">
      <c r="A264" s="61" t="s">
        <v>30</v>
      </c>
      <c r="B264" s="61" t="s">
        <v>31</v>
      </c>
      <c r="C264" s="71">
        <v>41709</v>
      </c>
      <c r="D264" s="58">
        <v>0.33333333333333331</v>
      </c>
      <c r="E264" s="71">
        <v>41709</v>
      </c>
      <c r="F264" s="58">
        <v>0.72916666666666663</v>
      </c>
      <c r="G264" s="60">
        <v>9.5</v>
      </c>
      <c r="H264" s="61">
        <v>18700</v>
      </c>
      <c r="I264" s="62">
        <v>4.0999999999999996</v>
      </c>
      <c r="J264" s="62">
        <v>4.5</v>
      </c>
      <c r="K264" s="63">
        <v>2150</v>
      </c>
      <c r="L264" s="63">
        <v>2622</v>
      </c>
      <c r="M264" s="75">
        <f t="shared" si="25"/>
        <v>18.450948509485094</v>
      </c>
      <c r="N264" s="63">
        <v>62</v>
      </c>
      <c r="O264" s="62">
        <v>0.6</v>
      </c>
      <c r="P264" s="62">
        <v>42.6</v>
      </c>
      <c r="Q264" s="45">
        <f t="shared" si="28"/>
        <v>692</v>
      </c>
      <c r="R264" s="63">
        <v>34</v>
      </c>
      <c r="S264" s="63">
        <v>92</v>
      </c>
      <c r="T264" s="63">
        <v>683</v>
      </c>
      <c r="U264" s="61">
        <v>8</v>
      </c>
      <c r="V264" s="61">
        <v>1</v>
      </c>
      <c r="W264" s="61">
        <v>0</v>
      </c>
      <c r="X264" s="61">
        <v>0</v>
      </c>
      <c r="Y264" s="61">
        <v>0</v>
      </c>
      <c r="Z264" s="61">
        <v>0</v>
      </c>
      <c r="AA264" s="70">
        <f t="shared" si="26"/>
        <v>37.450649198049469</v>
      </c>
      <c r="AB264" s="70">
        <f t="shared" si="27"/>
        <v>5.4197755713530346E-2</v>
      </c>
      <c r="AC264" s="70">
        <f t="shared" si="23"/>
        <v>0</v>
      </c>
      <c r="AD264" s="78" t="s">
        <v>40</v>
      </c>
    </row>
    <row r="265" spans="1:30" s="61" customFormat="1" x14ac:dyDescent="0.2">
      <c r="A265" s="61" t="s">
        <v>30</v>
      </c>
      <c r="B265" s="61" t="s">
        <v>31</v>
      </c>
      <c r="C265" s="71">
        <v>41710</v>
      </c>
      <c r="D265" s="58">
        <v>0.3125</v>
      </c>
      <c r="E265" s="71">
        <v>41710</v>
      </c>
      <c r="F265" s="58">
        <v>0.72916666666666663</v>
      </c>
      <c r="G265" s="60">
        <v>10</v>
      </c>
      <c r="H265" s="61">
        <v>20200</v>
      </c>
      <c r="I265" s="62">
        <v>4.5</v>
      </c>
      <c r="J265" s="62">
        <v>4.9000000000000004</v>
      </c>
      <c r="K265" s="63">
        <v>1674</v>
      </c>
      <c r="L265" s="63">
        <v>2528</v>
      </c>
      <c r="M265" s="75">
        <f t="shared" si="25"/>
        <v>14.798639455782313</v>
      </c>
      <c r="N265" s="63">
        <v>57</v>
      </c>
      <c r="O265" s="62">
        <v>0.5</v>
      </c>
      <c r="P265" s="62">
        <v>80.2</v>
      </c>
      <c r="Q265" s="45">
        <f t="shared" si="28"/>
        <v>3242</v>
      </c>
      <c r="R265" s="63">
        <v>34</v>
      </c>
      <c r="S265" s="63">
        <v>145</v>
      </c>
      <c r="T265" s="63">
        <v>3160</v>
      </c>
      <c r="U265" s="61">
        <v>76</v>
      </c>
      <c r="V265" s="61">
        <v>6</v>
      </c>
      <c r="W265" s="61">
        <v>0</v>
      </c>
      <c r="X265" s="61">
        <v>4</v>
      </c>
      <c r="Y265" s="61">
        <v>8</v>
      </c>
      <c r="Z265" s="61">
        <v>7</v>
      </c>
      <c r="AA265" s="70">
        <f t="shared" si="26"/>
        <v>218.66875057460697</v>
      </c>
      <c r="AB265" s="70">
        <f t="shared" si="27"/>
        <v>0.40544267720878918</v>
      </c>
      <c r="AC265" s="70">
        <f t="shared" si="23"/>
        <v>0.47301645674358739</v>
      </c>
      <c r="AD265" s="78" t="s">
        <v>40</v>
      </c>
    </row>
    <row r="266" spans="1:30" s="61" customFormat="1" x14ac:dyDescent="0.2">
      <c r="A266" s="61" t="s">
        <v>30</v>
      </c>
      <c r="B266" s="61" t="s">
        <v>31</v>
      </c>
      <c r="C266" s="71">
        <v>41711</v>
      </c>
      <c r="D266" s="58">
        <v>0.32291666666666669</v>
      </c>
      <c r="E266" s="71">
        <v>41711</v>
      </c>
      <c r="F266" s="58">
        <v>0.73958333333333337</v>
      </c>
      <c r="G266" s="60">
        <v>9.5</v>
      </c>
      <c r="H266" s="61">
        <v>14800</v>
      </c>
      <c r="I266" s="62">
        <v>3.4</v>
      </c>
      <c r="J266" s="62">
        <v>4.0999999999999996</v>
      </c>
      <c r="K266" s="63">
        <v>2665</v>
      </c>
      <c r="L266" s="63">
        <v>2533</v>
      </c>
      <c r="M266" s="75">
        <f t="shared" si="25"/>
        <v>23.360473457675756</v>
      </c>
      <c r="N266" s="63">
        <v>60</v>
      </c>
      <c r="O266" s="62">
        <v>0.5</v>
      </c>
      <c r="P266" s="62">
        <v>92.7</v>
      </c>
      <c r="Q266" s="45">
        <f t="shared" si="28"/>
        <v>4533</v>
      </c>
      <c r="R266" s="63">
        <v>31</v>
      </c>
      <c r="S266" s="63">
        <v>117</v>
      </c>
      <c r="T266" s="63">
        <v>4431</v>
      </c>
      <c r="U266" s="61">
        <v>92</v>
      </c>
      <c r="V266" s="61">
        <v>10</v>
      </c>
      <c r="W266" s="61">
        <v>0</v>
      </c>
      <c r="X266" s="61">
        <v>1</v>
      </c>
      <c r="Y266" s="61">
        <v>7</v>
      </c>
      <c r="Z266" s="61">
        <v>10</v>
      </c>
      <c r="AA266" s="70">
        <f t="shared" si="26"/>
        <v>193.61765112315555</v>
      </c>
      <c r="AB266" s="70">
        <f t="shared" si="27"/>
        <v>0.4280735156381949</v>
      </c>
      <c r="AC266" s="70">
        <f t="shared" si="23"/>
        <v>0.4280735156381949</v>
      </c>
      <c r="AD266" s="78" t="s">
        <v>40</v>
      </c>
    </row>
    <row r="267" spans="1:30" s="61" customFormat="1" x14ac:dyDescent="0.2">
      <c r="A267" s="61" t="s">
        <v>30</v>
      </c>
      <c r="B267" s="61" t="s">
        <v>31</v>
      </c>
      <c r="C267" s="71">
        <v>41712</v>
      </c>
      <c r="D267" s="58">
        <v>0.33333333333333331</v>
      </c>
      <c r="E267" s="71">
        <v>41712</v>
      </c>
      <c r="F267" s="58">
        <v>0.8125</v>
      </c>
      <c r="G267" s="60">
        <v>11.5</v>
      </c>
      <c r="H267" s="61">
        <v>11300</v>
      </c>
      <c r="I267" s="62">
        <v>4.0999999999999996</v>
      </c>
      <c r="J267" s="62">
        <v>3.9</v>
      </c>
      <c r="K267" s="63">
        <v>2385</v>
      </c>
      <c r="L267" s="63">
        <v>2653</v>
      </c>
      <c r="M267" s="75">
        <f t="shared" si="25"/>
        <v>21.032728788826354</v>
      </c>
      <c r="N267" s="63">
        <v>56</v>
      </c>
      <c r="O267" s="62">
        <v>1.2</v>
      </c>
      <c r="P267" s="62">
        <v>59.55</v>
      </c>
      <c r="Q267" s="45">
        <f t="shared" si="28"/>
        <v>3265</v>
      </c>
      <c r="R267" s="63">
        <v>32</v>
      </c>
      <c r="S267" s="63">
        <v>114</v>
      </c>
      <c r="T267" s="63">
        <v>3201</v>
      </c>
      <c r="U267" s="61">
        <v>63</v>
      </c>
      <c r="V267" s="61">
        <v>1</v>
      </c>
      <c r="W267" s="61">
        <v>0</v>
      </c>
      <c r="X267" s="61">
        <v>1</v>
      </c>
      <c r="Y267" s="61">
        <v>3</v>
      </c>
      <c r="Z267" s="61">
        <v>0</v>
      </c>
      <c r="AA267" s="70">
        <f t="shared" si="26"/>
        <v>155.18671080539968</v>
      </c>
      <c r="AB267" s="70">
        <f t="shared" si="27"/>
        <v>4.7544948163419025E-2</v>
      </c>
      <c r="AC267" s="70">
        <f t="shared" si="23"/>
        <v>0</v>
      </c>
      <c r="AD267" s="78" t="s">
        <v>43</v>
      </c>
    </row>
    <row r="268" spans="1:30" s="61" customFormat="1" x14ac:dyDescent="0.2">
      <c r="A268" s="61" t="s">
        <v>30</v>
      </c>
      <c r="B268" s="61" t="s">
        <v>31</v>
      </c>
      <c r="C268" s="71">
        <v>41713</v>
      </c>
      <c r="D268" s="58">
        <v>0.32291666666666669</v>
      </c>
      <c r="E268" s="71">
        <v>41713</v>
      </c>
      <c r="F268" s="58">
        <v>0.79166666666666663</v>
      </c>
      <c r="G268" s="60">
        <v>11.25</v>
      </c>
      <c r="H268" s="61">
        <v>9350</v>
      </c>
      <c r="I268" s="62">
        <v>3.6</v>
      </c>
      <c r="J268" s="62">
        <v>3.4</v>
      </c>
      <c r="K268" s="63">
        <v>2265</v>
      </c>
      <c r="L268" s="63">
        <v>2523</v>
      </c>
      <c r="M268" s="75">
        <f t="shared" si="25"/>
        <v>22.85375816993464</v>
      </c>
      <c r="N268" s="63">
        <v>59</v>
      </c>
      <c r="O268" s="62">
        <v>0.9</v>
      </c>
      <c r="P268" s="62">
        <v>48</v>
      </c>
      <c r="Q268" s="45">
        <f t="shared" si="28"/>
        <v>561</v>
      </c>
      <c r="R268" s="63">
        <v>35</v>
      </c>
      <c r="S268" s="63">
        <v>78</v>
      </c>
      <c r="T268" s="63">
        <v>551</v>
      </c>
      <c r="U268" s="61">
        <v>10</v>
      </c>
      <c r="V268" s="61">
        <v>0</v>
      </c>
      <c r="W268" s="61">
        <v>0</v>
      </c>
      <c r="X268" s="61">
        <v>0</v>
      </c>
      <c r="Y268" s="61">
        <v>0</v>
      </c>
      <c r="Z268" s="61">
        <v>1</v>
      </c>
      <c r="AA268" s="70">
        <f t="shared" si="26"/>
        <v>24.547384978372001</v>
      </c>
      <c r="AB268" s="70">
        <f t="shared" si="27"/>
        <v>0</v>
      </c>
      <c r="AC268" s="70">
        <f t="shared" si="23"/>
        <v>4.3756479462338682E-2</v>
      </c>
      <c r="AD268" s="78" t="s">
        <v>43</v>
      </c>
    </row>
    <row r="269" spans="1:30" s="61" customFormat="1" x14ac:dyDescent="0.2">
      <c r="A269" s="61" t="s">
        <v>30</v>
      </c>
      <c r="B269" s="61" t="s">
        <v>31</v>
      </c>
      <c r="C269" s="71">
        <v>41714</v>
      </c>
      <c r="D269" s="58">
        <v>0.32291666666666669</v>
      </c>
      <c r="E269" s="71">
        <v>41714</v>
      </c>
      <c r="F269" s="58">
        <v>0.8125</v>
      </c>
      <c r="G269" s="60">
        <v>11.75</v>
      </c>
      <c r="H269" s="61">
        <v>7730</v>
      </c>
      <c r="I269" s="62">
        <v>3.3</v>
      </c>
      <c r="J269" s="62">
        <v>3.5</v>
      </c>
      <c r="K269" s="63">
        <v>2313</v>
      </c>
      <c r="L269" s="63">
        <v>2691</v>
      </c>
      <c r="M269" s="75">
        <f t="shared" si="25"/>
        <v>24.496103896103897</v>
      </c>
      <c r="N269" s="63">
        <v>61</v>
      </c>
      <c r="O269" s="62">
        <v>1.4</v>
      </c>
      <c r="P269" s="62">
        <v>28.2</v>
      </c>
      <c r="Q269" s="45">
        <f t="shared" si="28"/>
        <v>13</v>
      </c>
      <c r="R269" s="63">
        <v>35</v>
      </c>
      <c r="S269" s="63">
        <v>68</v>
      </c>
      <c r="T269" s="63">
        <v>12</v>
      </c>
      <c r="U269" s="61">
        <v>1</v>
      </c>
      <c r="V269" s="61">
        <v>0</v>
      </c>
      <c r="W269" s="61">
        <v>0</v>
      </c>
      <c r="X269" s="61">
        <v>0</v>
      </c>
      <c r="Y269" s="61">
        <v>0</v>
      </c>
      <c r="Z269" s="61">
        <v>0</v>
      </c>
      <c r="AA269" s="70">
        <f t="shared" si="26"/>
        <v>0.53069663874456574</v>
      </c>
      <c r="AB269" s="70">
        <f t="shared" si="27"/>
        <v>0</v>
      </c>
      <c r="AC269" s="70">
        <f t="shared" si="23"/>
        <v>0</v>
      </c>
      <c r="AD269" s="78" t="s">
        <v>43</v>
      </c>
    </row>
    <row r="270" spans="1:30" s="61" customFormat="1" x14ac:dyDescent="0.2">
      <c r="A270" s="61" t="s">
        <v>30</v>
      </c>
      <c r="B270" s="61" t="s">
        <v>31</v>
      </c>
      <c r="C270" s="71">
        <v>41715</v>
      </c>
      <c r="D270" s="58">
        <v>0.3125</v>
      </c>
      <c r="E270" s="71">
        <v>41715</v>
      </c>
      <c r="F270" s="58">
        <v>0.79166666666666663</v>
      </c>
      <c r="G270" s="60">
        <v>11.5</v>
      </c>
      <c r="H270" s="61">
        <v>7730</v>
      </c>
      <c r="I270" s="62">
        <v>3.2</v>
      </c>
      <c r="J270" s="62">
        <v>3.45</v>
      </c>
      <c r="K270" s="63">
        <v>2279</v>
      </c>
      <c r="L270" s="63">
        <v>2318</v>
      </c>
      <c r="M270" s="75">
        <f t="shared" si="25"/>
        <v>23.067859299516908</v>
      </c>
      <c r="N270" s="63">
        <v>61</v>
      </c>
      <c r="O270" s="62">
        <v>1.6</v>
      </c>
      <c r="P270" s="62">
        <v>29.1</v>
      </c>
      <c r="Q270" s="45">
        <f t="shared" si="28"/>
        <v>49</v>
      </c>
      <c r="R270" s="63">
        <v>35</v>
      </c>
      <c r="S270" s="63">
        <v>75</v>
      </c>
      <c r="T270" s="63">
        <v>45</v>
      </c>
      <c r="U270" s="61">
        <v>4</v>
      </c>
      <c r="V270" s="61">
        <v>0</v>
      </c>
      <c r="W270" s="61">
        <v>0</v>
      </c>
      <c r="X270" s="61">
        <v>0</v>
      </c>
      <c r="Y270" s="61">
        <v>0</v>
      </c>
      <c r="Z270" s="61">
        <v>0</v>
      </c>
      <c r="AA270" s="70">
        <f t="shared" si="26"/>
        <v>2.1241676292444773</v>
      </c>
      <c r="AB270" s="70">
        <f t="shared" si="27"/>
        <v>0</v>
      </c>
      <c r="AC270" s="70">
        <f t="shared" si="23"/>
        <v>0</v>
      </c>
      <c r="AD270" s="78"/>
    </row>
    <row r="271" spans="1:30" s="61" customFormat="1" x14ac:dyDescent="0.2">
      <c r="A271" s="61" t="s">
        <v>30</v>
      </c>
      <c r="B271" s="61" t="s">
        <v>31</v>
      </c>
      <c r="C271" s="71">
        <v>41715</v>
      </c>
      <c r="D271" s="58">
        <v>0.79166666666666663</v>
      </c>
      <c r="E271" s="71">
        <v>41716</v>
      </c>
      <c r="F271" s="58">
        <v>0.3125</v>
      </c>
      <c r="G271" s="60">
        <v>12.5</v>
      </c>
      <c r="H271" s="61">
        <v>6670</v>
      </c>
      <c r="I271" s="62">
        <v>3.3</v>
      </c>
      <c r="J271" s="62">
        <v>3.45</v>
      </c>
      <c r="K271" s="63">
        <v>2541</v>
      </c>
      <c r="L271" s="63">
        <v>3052</v>
      </c>
      <c r="M271" s="75">
        <f t="shared" si="25"/>
        <v>27.577294685990339</v>
      </c>
      <c r="N271" s="63">
        <v>58</v>
      </c>
      <c r="O271" s="62">
        <v>1.5</v>
      </c>
      <c r="P271" s="62">
        <v>25.95</v>
      </c>
      <c r="Q271" s="45">
        <f t="shared" si="28"/>
        <v>184</v>
      </c>
      <c r="R271" s="63">
        <v>33</v>
      </c>
      <c r="S271" s="63">
        <v>86</v>
      </c>
      <c r="T271" s="63">
        <v>170</v>
      </c>
      <c r="U271" s="61">
        <v>14</v>
      </c>
      <c r="V271" s="61">
        <v>0</v>
      </c>
      <c r="W271" s="61">
        <v>0</v>
      </c>
      <c r="X271" s="61">
        <v>0</v>
      </c>
      <c r="Y271" s="61">
        <v>0</v>
      </c>
      <c r="Z271" s="61">
        <v>0</v>
      </c>
      <c r="AA271" s="70">
        <f t="shared" si="26"/>
        <v>6.6721555575019709</v>
      </c>
      <c r="AB271" s="70">
        <f t="shared" si="27"/>
        <v>0</v>
      </c>
      <c r="AC271" s="70">
        <f t="shared" si="23"/>
        <v>0</v>
      </c>
      <c r="AD271" s="78" t="s">
        <v>44</v>
      </c>
    </row>
    <row r="272" spans="1:30" s="61" customFormat="1" x14ac:dyDescent="0.2">
      <c r="A272" s="61" t="s">
        <v>30</v>
      </c>
      <c r="B272" s="61" t="s">
        <v>31</v>
      </c>
      <c r="C272" s="71">
        <v>41716</v>
      </c>
      <c r="D272" s="58">
        <v>0.34375</v>
      </c>
      <c r="E272" s="71">
        <v>41716</v>
      </c>
      <c r="F272" s="58">
        <v>0.77083333333333337</v>
      </c>
      <c r="G272" s="60">
        <v>10.25</v>
      </c>
      <c r="H272" s="61">
        <v>6250</v>
      </c>
      <c r="I272" s="62">
        <v>3.3</v>
      </c>
      <c r="J272" s="62">
        <v>3.5</v>
      </c>
      <c r="K272" s="63">
        <v>1991</v>
      </c>
      <c r="L272" s="63">
        <v>2284</v>
      </c>
      <c r="M272" s="75">
        <f t="shared" si="25"/>
        <v>20.931746031746034</v>
      </c>
      <c r="N272" s="63">
        <v>60</v>
      </c>
      <c r="O272" s="62">
        <v>1.4</v>
      </c>
      <c r="P272" s="62">
        <v>26.35</v>
      </c>
      <c r="Q272" s="45">
        <f t="shared" si="28"/>
        <v>63</v>
      </c>
      <c r="R272" s="63">
        <v>34</v>
      </c>
      <c r="S272" s="63">
        <v>79</v>
      </c>
      <c r="T272" s="63">
        <v>56</v>
      </c>
      <c r="U272" s="61">
        <v>7</v>
      </c>
      <c r="V272" s="61">
        <v>0</v>
      </c>
      <c r="W272" s="61">
        <v>0</v>
      </c>
      <c r="X272" s="61">
        <v>0</v>
      </c>
      <c r="Y272" s="61">
        <v>1</v>
      </c>
      <c r="Z272" s="61">
        <v>0</v>
      </c>
      <c r="AA272" s="70">
        <f t="shared" si="26"/>
        <v>3.0097823614165464</v>
      </c>
      <c r="AB272" s="70">
        <f t="shared" si="27"/>
        <v>0</v>
      </c>
      <c r="AC272" s="70">
        <f t="shared" si="23"/>
        <v>0</v>
      </c>
      <c r="AD272" s="78" t="s">
        <v>43</v>
      </c>
    </row>
    <row r="273" spans="1:30" s="61" customFormat="1" x14ac:dyDescent="0.2">
      <c r="A273" s="61" t="s">
        <v>30</v>
      </c>
      <c r="B273" s="61" t="s">
        <v>31</v>
      </c>
      <c r="C273" s="71">
        <v>41717</v>
      </c>
      <c r="D273" s="58">
        <v>0.33333333333333331</v>
      </c>
      <c r="E273" s="71">
        <v>41717</v>
      </c>
      <c r="F273" s="58">
        <v>0.77083333333333337</v>
      </c>
      <c r="G273" s="60">
        <v>10.5</v>
      </c>
      <c r="H273" s="61">
        <v>5430</v>
      </c>
      <c r="I273" s="62">
        <v>3</v>
      </c>
      <c r="J273" s="62">
        <v>3.2</v>
      </c>
      <c r="K273" s="63">
        <v>1728</v>
      </c>
      <c r="L273" s="63">
        <v>1936</v>
      </c>
      <c r="M273" s="75">
        <f t="shared" si="25"/>
        <v>19.683333333333334</v>
      </c>
      <c r="N273" s="63">
        <v>59</v>
      </c>
      <c r="O273" s="62">
        <v>2</v>
      </c>
      <c r="P273" s="62">
        <v>21.55</v>
      </c>
      <c r="Q273" s="45">
        <f t="shared" si="28"/>
        <v>22</v>
      </c>
      <c r="R273" s="63">
        <v>35</v>
      </c>
      <c r="S273" s="63">
        <v>74</v>
      </c>
      <c r="T273" s="63">
        <v>17</v>
      </c>
      <c r="U273" s="61">
        <v>5</v>
      </c>
      <c r="V273" s="61">
        <v>0</v>
      </c>
      <c r="W273" s="61">
        <v>0</v>
      </c>
      <c r="X273" s="61">
        <v>0</v>
      </c>
      <c r="Y273" s="61">
        <v>0</v>
      </c>
      <c r="Z273" s="61">
        <v>1</v>
      </c>
      <c r="AA273" s="70">
        <f t="shared" si="26"/>
        <v>1.1176968670618119</v>
      </c>
      <c r="AB273" s="70">
        <f t="shared" si="27"/>
        <v>0</v>
      </c>
      <c r="AC273" s="70">
        <f t="shared" si="23"/>
        <v>5.0804403048264182E-2</v>
      </c>
      <c r="AD273" s="78" t="s">
        <v>43</v>
      </c>
    </row>
    <row r="274" spans="1:30" s="61" customFormat="1" x14ac:dyDescent="0.2">
      <c r="A274" s="61" t="s">
        <v>30</v>
      </c>
      <c r="B274" s="61" t="s">
        <v>31</v>
      </c>
      <c r="C274" s="71">
        <v>41718</v>
      </c>
      <c r="D274" s="58">
        <v>0.33333333333333331</v>
      </c>
      <c r="E274" s="71">
        <v>41718</v>
      </c>
      <c r="F274" s="58">
        <v>0.77083333333333337</v>
      </c>
      <c r="G274" s="60">
        <v>10.5</v>
      </c>
      <c r="H274" s="61">
        <v>5140</v>
      </c>
      <c r="I274" s="62">
        <v>2.8</v>
      </c>
      <c r="J274" s="62">
        <v>3</v>
      </c>
      <c r="K274" s="63">
        <v>1590</v>
      </c>
      <c r="L274" s="63">
        <v>1785</v>
      </c>
      <c r="M274" s="75">
        <f t="shared" si="25"/>
        <v>19.380952380952383</v>
      </c>
      <c r="N274" s="63">
        <v>59</v>
      </c>
      <c r="O274" s="62">
        <v>2.1</v>
      </c>
      <c r="P274" s="62">
        <v>18.399999999999999</v>
      </c>
      <c r="Q274" s="45">
        <f t="shared" si="28"/>
        <v>51</v>
      </c>
      <c r="R274" s="63">
        <v>39</v>
      </c>
      <c r="S274" s="63">
        <v>72</v>
      </c>
      <c r="T274" s="63">
        <v>47</v>
      </c>
      <c r="U274" s="61">
        <v>4</v>
      </c>
      <c r="V274" s="61">
        <v>0</v>
      </c>
      <c r="W274" s="61">
        <v>0</v>
      </c>
      <c r="X274" s="61">
        <v>0</v>
      </c>
      <c r="Y274" s="61">
        <v>0</v>
      </c>
      <c r="Z274" s="61">
        <v>0</v>
      </c>
      <c r="AA274" s="70">
        <f t="shared" si="26"/>
        <v>2.6314496314496312</v>
      </c>
      <c r="AB274" s="70">
        <f t="shared" si="27"/>
        <v>0</v>
      </c>
      <c r="AC274" s="70">
        <f t="shared" si="23"/>
        <v>0</v>
      </c>
      <c r="AD274" s="78"/>
    </row>
    <row r="275" spans="1:30" s="61" customFormat="1" x14ac:dyDescent="0.2">
      <c r="A275" s="61" t="s">
        <v>30</v>
      </c>
      <c r="B275" s="61" t="s">
        <v>31</v>
      </c>
      <c r="C275" s="71">
        <v>41718</v>
      </c>
      <c r="D275" s="58">
        <v>0.77083333333333337</v>
      </c>
      <c r="E275" s="71">
        <v>41719</v>
      </c>
      <c r="F275" s="58">
        <v>0.33333333333333331</v>
      </c>
      <c r="G275" s="60">
        <v>13.5</v>
      </c>
      <c r="H275" s="61">
        <v>5020</v>
      </c>
      <c r="I275" s="62">
        <v>2.75</v>
      </c>
      <c r="J275" s="62">
        <v>2.8</v>
      </c>
      <c r="K275" s="63">
        <v>2384</v>
      </c>
      <c r="L275" s="63">
        <v>198</v>
      </c>
      <c r="M275" s="75">
        <f t="shared" si="25"/>
        <v>15.627056277056276</v>
      </c>
      <c r="N275" s="63">
        <v>60</v>
      </c>
      <c r="O275" s="62">
        <v>1.9</v>
      </c>
      <c r="P275" s="62">
        <v>20.100000000000001</v>
      </c>
      <c r="Q275" s="45">
        <f t="shared" si="28"/>
        <v>65</v>
      </c>
      <c r="R275" s="63">
        <v>37</v>
      </c>
      <c r="S275" s="63">
        <v>81</v>
      </c>
      <c r="T275" s="63">
        <v>60</v>
      </c>
      <c r="U275" s="61">
        <v>5</v>
      </c>
      <c r="V275" s="61">
        <v>0</v>
      </c>
      <c r="W275" s="61">
        <v>0</v>
      </c>
      <c r="X275" s="61">
        <v>0</v>
      </c>
      <c r="Y275" s="61">
        <v>0</v>
      </c>
      <c r="Z275" s="61">
        <v>0</v>
      </c>
      <c r="AA275" s="70">
        <f t="shared" si="26"/>
        <v>4.1594526088341626</v>
      </c>
      <c r="AB275" s="70">
        <f t="shared" si="27"/>
        <v>0</v>
      </c>
      <c r="AC275" s="70">
        <f t="shared" si="23"/>
        <v>0</v>
      </c>
      <c r="AD275" s="78" t="s">
        <v>45</v>
      </c>
    </row>
    <row r="276" spans="1:30" s="61" customFormat="1" x14ac:dyDescent="0.2">
      <c r="A276" s="61" t="s">
        <v>30</v>
      </c>
      <c r="B276" s="61" t="s">
        <v>31</v>
      </c>
      <c r="C276" s="71">
        <v>41719</v>
      </c>
      <c r="D276" s="58">
        <v>0.38541666666666669</v>
      </c>
      <c r="E276" s="71">
        <v>41719</v>
      </c>
      <c r="F276" s="58">
        <v>0.77083333333333337</v>
      </c>
      <c r="G276" s="60">
        <v>9.25</v>
      </c>
      <c r="H276" s="61">
        <v>5010</v>
      </c>
      <c r="I276" s="62">
        <v>2.5</v>
      </c>
      <c r="J276" s="62">
        <v>3</v>
      </c>
      <c r="K276" s="63">
        <v>1370</v>
      </c>
      <c r="L276" s="63">
        <v>1603</v>
      </c>
      <c r="M276" s="75">
        <f t="shared" si="25"/>
        <v>18.038888888888891</v>
      </c>
      <c r="N276" s="63">
        <v>61</v>
      </c>
      <c r="O276" s="62">
        <v>2</v>
      </c>
      <c r="P276" s="62">
        <v>16.95</v>
      </c>
      <c r="Q276" s="45">
        <f t="shared" si="28"/>
        <v>69</v>
      </c>
      <c r="R276" s="63">
        <v>39</v>
      </c>
      <c r="S276" s="63">
        <v>75</v>
      </c>
      <c r="T276" s="63">
        <v>60</v>
      </c>
      <c r="U276" s="61">
        <v>9</v>
      </c>
      <c r="V276" s="61">
        <v>0</v>
      </c>
      <c r="W276" s="61">
        <v>0</v>
      </c>
      <c r="X276" s="61">
        <v>0</v>
      </c>
      <c r="Y276" s="61">
        <v>0</v>
      </c>
      <c r="Z276" s="61">
        <v>0</v>
      </c>
      <c r="AA276" s="70">
        <f t="shared" si="26"/>
        <v>3.8250692947335998</v>
      </c>
      <c r="AB276" s="70">
        <f t="shared" si="27"/>
        <v>0</v>
      </c>
      <c r="AC276" s="70">
        <f t="shared" si="23"/>
        <v>0</v>
      </c>
      <c r="AD276" s="78" t="s">
        <v>43</v>
      </c>
    </row>
    <row r="277" spans="1:30" s="61" customFormat="1" x14ac:dyDescent="0.2">
      <c r="A277" s="61" t="s">
        <v>30</v>
      </c>
      <c r="B277" s="61" t="s">
        <v>31</v>
      </c>
      <c r="C277" s="71">
        <v>41720</v>
      </c>
      <c r="D277" s="58">
        <v>0.32291666666666669</v>
      </c>
      <c r="E277" s="71">
        <v>41720</v>
      </c>
      <c r="F277" s="58">
        <v>0.79166666666666663</v>
      </c>
      <c r="G277" s="60">
        <v>11.25</v>
      </c>
      <c r="H277" s="61">
        <v>5160</v>
      </c>
      <c r="I277" s="62">
        <v>2.7</v>
      </c>
      <c r="J277" s="62">
        <v>2.8</v>
      </c>
      <c r="K277" s="63">
        <v>1866</v>
      </c>
      <c r="L277" s="63">
        <v>2269</v>
      </c>
      <c r="M277" s="75">
        <f t="shared" si="25"/>
        <v>25.024470899470899</v>
      </c>
      <c r="N277" s="63">
        <v>60</v>
      </c>
      <c r="O277" s="62">
        <v>7.5</v>
      </c>
      <c r="P277" s="62">
        <v>14.5</v>
      </c>
      <c r="Q277" s="45">
        <f t="shared" si="28"/>
        <v>107</v>
      </c>
      <c r="R277" s="63">
        <v>36</v>
      </c>
      <c r="S277" s="63">
        <v>73</v>
      </c>
      <c r="T277" s="63">
        <v>98</v>
      </c>
      <c r="U277" s="61">
        <v>9</v>
      </c>
      <c r="V277" s="61">
        <v>0</v>
      </c>
      <c r="W277" s="61">
        <v>0</v>
      </c>
      <c r="X277" s="61">
        <v>0</v>
      </c>
      <c r="Y277" s="61">
        <v>0</v>
      </c>
      <c r="Z277" s="61">
        <v>0</v>
      </c>
      <c r="AA277" s="70">
        <f t="shared" si="26"/>
        <v>4.2758146787536013</v>
      </c>
      <c r="AB277" s="70">
        <f t="shared" si="27"/>
        <v>0</v>
      </c>
      <c r="AC277" s="70">
        <f t="shared" si="23"/>
        <v>0</v>
      </c>
      <c r="AD277" s="78" t="s">
        <v>43</v>
      </c>
    </row>
    <row r="278" spans="1:30" s="61" customFormat="1" x14ac:dyDescent="0.2">
      <c r="A278" s="61" t="s">
        <v>30</v>
      </c>
      <c r="B278" s="61" t="s">
        <v>31</v>
      </c>
      <c r="C278" s="71">
        <v>41721</v>
      </c>
      <c r="D278" s="58">
        <v>0.32291666666666669</v>
      </c>
      <c r="E278" s="71">
        <v>41721</v>
      </c>
      <c r="F278" s="58">
        <v>0.79166666666666663</v>
      </c>
      <c r="G278" s="60">
        <v>11.25</v>
      </c>
      <c r="H278" s="61">
        <v>5250</v>
      </c>
      <c r="I278" s="62">
        <v>2.8</v>
      </c>
      <c r="J278" s="62">
        <v>3.1</v>
      </c>
      <c r="K278" s="63">
        <v>1796</v>
      </c>
      <c r="L278" s="63">
        <v>1992</v>
      </c>
      <c r="M278" s="75">
        <f t="shared" si="25"/>
        <v>21.40015360983103</v>
      </c>
      <c r="N278" s="63">
        <v>62</v>
      </c>
      <c r="O278" s="62">
        <v>1.5</v>
      </c>
      <c r="P278" s="62">
        <v>14.1</v>
      </c>
      <c r="Q278" s="45">
        <f t="shared" si="28"/>
        <v>59</v>
      </c>
      <c r="R278" s="63">
        <v>38</v>
      </c>
      <c r="S278" s="63">
        <v>78</v>
      </c>
      <c r="T278" s="63">
        <v>53</v>
      </c>
      <c r="U278" s="61">
        <v>6</v>
      </c>
      <c r="V278" s="61">
        <v>0</v>
      </c>
      <c r="W278" s="61">
        <v>0</v>
      </c>
      <c r="X278" s="61">
        <v>0</v>
      </c>
      <c r="Y278" s="61">
        <v>0</v>
      </c>
      <c r="Z278" s="61">
        <v>0</v>
      </c>
      <c r="AA278" s="70">
        <f t="shared" si="26"/>
        <v>2.756989556042063</v>
      </c>
      <c r="AB278" s="70">
        <f t="shared" si="27"/>
        <v>0</v>
      </c>
      <c r="AC278" s="70">
        <f t="shared" si="23"/>
        <v>0</v>
      </c>
      <c r="AD278" s="78" t="s">
        <v>43</v>
      </c>
    </row>
    <row r="279" spans="1:30" s="61" customFormat="1" x14ac:dyDescent="0.2">
      <c r="A279" s="61" t="s">
        <v>30</v>
      </c>
      <c r="B279" s="61" t="s">
        <v>31</v>
      </c>
      <c r="C279" s="71">
        <v>41722</v>
      </c>
      <c r="D279" s="58">
        <v>0.3125</v>
      </c>
      <c r="E279" s="71">
        <v>41722</v>
      </c>
      <c r="F279" s="58">
        <v>0.77083333333333337</v>
      </c>
      <c r="G279" s="60">
        <v>11</v>
      </c>
      <c r="H279" s="61">
        <v>5150</v>
      </c>
      <c r="I279" s="62">
        <v>2.8</v>
      </c>
      <c r="J279" s="62">
        <v>2.85</v>
      </c>
      <c r="K279" s="63">
        <v>1651</v>
      </c>
      <c r="L279" s="63">
        <v>866</v>
      </c>
      <c r="M279" s="75">
        <f t="shared" si="25"/>
        <v>14.891708437761071</v>
      </c>
      <c r="N279" s="63">
        <v>61</v>
      </c>
      <c r="O279" s="62">
        <v>1.7</v>
      </c>
      <c r="P279" s="62">
        <v>18.3</v>
      </c>
      <c r="Q279" s="45">
        <f t="shared" si="28"/>
        <v>38</v>
      </c>
      <c r="R279" s="63">
        <v>35</v>
      </c>
      <c r="S279" s="63">
        <v>78</v>
      </c>
      <c r="T279" s="63">
        <v>35</v>
      </c>
      <c r="U279" s="61">
        <v>3</v>
      </c>
      <c r="V279" s="61">
        <v>0</v>
      </c>
      <c r="W279" s="61">
        <v>0</v>
      </c>
      <c r="X279" s="61">
        <v>0</v>
      </c>
      <c r="Y279" s="61">
        <v>0</v>
      </c>
      <c r="Z279" s="61">
        <v>0</v>
      </c>
      <c r="AA279" s="70">
        <f t="shared" si="26"/>
        <v>2.5517555731646597</v>
      </c>
      <c r="AB279" s="70">
        <f t="shared" si="27"/>
        <v>0</v>
      </c>
      <c r="AC279" s="70">
        <f t="shared" si="23"/>
        <v>0</v>
      </c>
      <c r="AD279" s="78"/>
    </row>
    <row r="280" spans="1:30" s="61" customFormat="1" x14ac:dyDescent="0.2">
      <c r="A280" s="61" t="s">
        <v>30</v>
      </c>
      <c r="B280" s="61" t="s">
        <v>31</v>
      </c>
      <c r="C280" s="71">
        <v>41722</v>
      </c>
      <c r="D280" s="58">
        <v>0.77083333333333337</v>
      </c>
      <c r="E280" s="71">
        <v>41723</v>
      </c>
      <c r="F280" s="58">
        <v>0.3125</v>
      </c>
      <c r="G280" s="60">
        <v>13</v>
      </c>
      <c r="H280" s="61">
        <v>4910</v>
      </c>
      <c r="I280" s="62">
        <v>2.65</v>
      </c>
      <c r="J280" s="62">
        <v>2.8</v>
      </c>
      <c r="K280" s="63">
        <v>2137</v>
      </c>
      <c r="L280" s="63">
        <v>2398</v>
      </c>
      <c r="M280" s="75">
        <f t="shared" si="25"/>
        <v>27.714061096136568</v>
      </c>
      <c r="N280" s="63">
        <v>61</v>
      </c>
      <c r="O280" s="62">
        <v>1.65</v>
      </c>
      <c r="P280" s="62">
        <v>11.45</v>
      </c>
      <c r="Q280" s="45">
        <f t="shared" si="28"/>
        <v>12</v>
      </c>
      <c r="R280" s="63">
        <v>43</v>
      </c>
      <c r="S280" s="63">
        <v>61</v>
      </c>
      <c r="T280" s="63">
        <v>12</v>
      </c>
      <c r="U280" s="61">
        <v>0</v>
      </c>
      <c r="V280" s="61">
        <v>0</v>
      </c>
      <c r="W280" s="61">
        <v>0</v>
      </c>
      <c r="X280" s="61">
        <v>0</v>
      </c>
      <c r="Y280" s="61">
        <v>0</v>
      </c>
      <c r="Z280" s="61">
        <v>0</v>
      </c>
      <c r="AA280" s="70">
        <f t="shared" si="26"/>
        <v>0.43299320003566133</v>
      </c>
      <c r="AB280" s="70">
        <f t="shared" si="27"/>
        <v>0</v>
      </c>
      <c r="AC280" s="70">
        <f t="shared" si="23"/>
        <v>0</v>
      </c>
      <c r="AD280" s="78"/>
    </row>
    <row r="281" spans="1:30" s="61" customFormat="1" x14ac:dyDescent="0.2">
      <c r="A281" s="61" t="s">
        <v>30</v>
      </c>
      <c r="B281" s="61" t="s">
        <v>31</v>
      </c>
      <c r="C281" s="71">
        <v>41723</v>
      </c>
      <c r="D281" s="58">
        <v>0.33333333333333331</v>
      </c>
      <c r="E281" s="71">
        <v>41723</v>
      </c>
      <c r="F281" s="58">
        <v>0.77083333333333337</v>
      </c>
      <c r="G281" s="60">
        <v>10.5</v>
      </c>
      <c r="H281" s="61">
        <v>4910</v>
      </c>
      <c r="I281" s="62">
        <v>2.7</v>
      </c>
      <c r="J281" s="62">
        <v>2.8</v>
      </c>
      <c r="K281" s="63">
        <v>1592</v>
      </c>
      <c r="L281" s="63">
        <v>1792</v>
      </c>
      <c r="M281" s="75">
        <f t="shared" si="25"/>
        <v>20.493827160493826</v>
      </c>
      <c r="N281" s="63">
        <v>63</v>
      </c>
      <c r="O281" s="62">
        <v>2.25</v>
      </c>
      <c r="P281" s="62">
        <v>14.75</v>
      </c>
      <c r="Q281" s="45">
        <f t="shared" si="28"/>
        <v>16</v>
      </c>
      <c r="R281" s="63">
        <v>43</v>
      </c>
      <c r="S281" s="63">
        <v>75</v>
      </c>
      <c r="T281" s="63">
        <v>13</v>
      </c>
      <c r="U281" s="61">
        <v>3</v>
      </c>
      <c r="V281" s="61">
        <v>0</v>
      </c>
      <c r="W281" s="61">
        <v>0</v>
      </c>
      <c r="X281" s="61">
        <v>0</v>
      </c>
      <c r="Y281" s="61">
        <v>0</v>
      </c>
      <c r="Z281" s="61">
        <v>0</v>
      </c>
      <c r="AA281" s="70">
        <f t="shared" si="26"/>
        <v>0.78072289156626506</v>
      </c>
      <c r="AB281" s="70">
        <f t="shared" si="27"/>
        <v>0</v>
      </c>
      <c r="AC281" s="70">
        <f t="shared" si="23"/>
        <v>0</v>
      </c>
      <c r="AD281" s="78"/>
    </row>
    <row r="282" spans="1:30" s="61" customFormat="1" x14ac:dyDescent="0.2">
      <c r="A282" s="61" t="s">
        <v>30</v>
      </c>
      <c r="B282" s="61" t="s">
        <v>31</v>
      </c>
      <c r="C282" s="71">
        <v>41723</v>
      </c>
      <c r="D282" s="58">
        <v>0.77083333333333337</v>
      </c>
      <c r="E282" s="71">
        <v>41724</v>
      </c>
      <c r="F282" s="58">
        <v>0.34375</v>
      </c>
      <c r="G282" s="60">
        <v>13.75</v>
      </c>
      <c r="H282" s="61">
        <v>5010</v>
      </c>
      <c r="I282" s="62">
        <v>2.5</v>
      </c>
      <c r="J282" s="62">
        <v>2.75</v>
      </c>
      <c r="K282" s="63">
        <v>2124</v>
      </c>
      <c r="L282" s="63">
        <v>2471</v>
      </c>
      <c r="M282" s="75">
        <f t="shared" si="25"/>
        <v>29.135757575757573</v>
      </c>
      <c r="N282" s="63">
        <v>61</v>
      </c>
      <c r="O282" s="62">
        <v>2.2999999999999998</v>
      </c>
      <c r="P282" s="62">
        <v>12.7</v>
      </c>
      <c r="Q282" s="45">
        <f t="shared" si="28"/>
        <v>18</v>
      </c>
      <c r="R282" s="63">
        <v>42</v>
      </c>
      <c r="S282" s="63">
        <v>80</v>
      </c>
      <c r="T282" s="63">
        <v>16</v>
      </c>
      <c r="U282" s="61">
        <v>2</v>
      </c>
      <c r="V282" s="61">
        <v>0</v>
      </c>
      <c r="W282" s="61">
        <v>0</v>
      </c>
      <c r="X282" s="61">
        <v>0</v>
      </c>
      <c r="Y282" s="61">
        <v>0</v>
      </c>
      <c r="Z282" s="61">
        <v>0</v>
      </c>
      <c r="AA282" s="70">
        <f t="shared" si="26"/>
        <v>0.61779756209177528</v>
      </c>
      <c r="AB282" s="70">
        <f t="shared" si="27"/>
        <v>0</v>
      </c>
      <c r="AC282" s="70">
        <f t="shared" si="23"/>
        <v>0</v>
      </c>
      <c r="AD282" s="78"/>
    </row>
    <row r="283" spans="1:30" s="61" customFormat="1" x14ac:dyDescent="0.2">
      <c r="A283" s="61" t="s">
        <v>30</v>
      </c>
      <c r="B283" s="61" t="s">
        <v>31</v>
      </c>
      <c r="C283" s="71">
        <v>41724</v>
      </c>
      <c r="D283" s="58">
        <v>0.34375</v>
      </c>
      <c r="E283" s="71">
        <v>41724</v>
      </c>
      <c r="F283" s="58">
        <v>0.77083333333333337</v>
      </c>
      <c r="G283" s="60">
        <v>10.25</v>
      </c>
      <c r="H283" s="61">
        <v>5050</v>
      </c>
      <c r="I283" s="62">
        <v>2.6</v>
      </c>
      <c r="J283" s="62">
        <v>2.8</v>
      </c>
      <c r="K283" s="63">
        <v>1458</v>
      </c>
      <c r="L283" s="63">
        <v>1625</v>
      </c>
      <c r="M283" s="75">
        <f t="shared" si="25"/>
        <v>19.018772893772894</v>
      </c>
      <c r="N283" s="63">
        <v>61</v>
      </c>
      <c r="O283" s="62">
        <v>2.2999999999999998</v>
      </c>
      <c r="P283" s="62">
        <v>12.5</v>
      </c>
      <c r="Q283" s="45">
        <f t="shared" si="28"/>
        <v>3</v>
      </c>
      <c r="R283" s="63">
        <v>45</v>
      </c>
      <c r="S283" s="63">
        <v>74</v>
      </c>
      <c r="T283" s="63">
        <v>2</v>
      </c>
      <c r="U283" s="61">
        <v>1</v>
      </c>
      <c r="V283" s="61">
        <v>0</v>
      </c>
      <c r="W283" s="61">
        <v>0</v>
      </c>
      <c r="X283" s="61">
        <v>0</v>
      </c>
      <c r="Y283" s="61">
        <v>0</v>
      </c>
      <c r="Z283" s="61">
        <v>0</v>
      </c>
      <c r="AA283" s="70">
        <f t="shared" si="26"/>
        <v>0.15773888340515685</v>
      </c>
      <c r="AB283" s="70">
        <f t="shared" si="27"/>
        <v>0</v>
      </c>
      <c r="AC283" s="70">
        <f t="shared" si="23"/>
        <v>0</v>
      </c>
      <c r="AD283" s="78"/>
    </row>
    <row r="284" spans="1:30" s="61" customFormat="1" x14ac:dyDescent="0.2">
      <c r="A284" s="61" t="s">
        <v>30</v>
      </c>
      <c r="B284" s="61" t="s">
        <v>31</v>
      </c>
      <c r="C284" s="71">
        <v>41725</v>
      </c>
      <c r="D284" s="58">
        <v>0.54166666666666663</v>
      </c>
      <c r="E284" s="71">
        <v>41725</v>
      </c>
      <c r="F284" s="58">
        <v>0.77083333333333337</v>
      </c>
      <c r="G284" s="60">
        <v>5.5</v>
      </c>
      <c r="H284" s="61">
        <v>5140</v>
      </c>
      <c r="I284" s="62">
        <v>2.6</v>
      </c>
      <c r="J284" s="62">
        <v>2.85</v>
      </c>
      <c r="K284" s="63">
        <v>880</v>
      </c>
      <c r="L284" s="63">
        <v>951</v>
      </c>
      <c r="M284" s="75">
        <f t="shared" si="25"/>
        <v>11.20242914979757</v>
      </c>
      <c r="N284" s="63">
        <v>61</v>
      </c>
      <c r="O284" s="62">
        <v>1.7</v>
      </c>
      <c r="P284" s="62">
        <v>14</v>
      </c>
      <c r="Q284" s="45">
        <f t="shared" si="28"/>
        <v>1</v>
      </c>
      <c r="R284" s="63">
        <v>35</v>
      </c>
      <c r="S284" s="63">
        <v>35</v>
      </c>
      <c r="T284" s="63">
        <v>1</v>
      </c>
      <c r="U284" s="61">
        <v>0</v>
      </c>
      <c r="V284" s="61">
        <v>0</v>
      </c>
      <c r="W284" s="61">
        <v>0</v>
      </c>
      <c r="X284" s="61">
        <v>0</v>
      </c>
      <c r="Y284" s="61">
        <v>0</v>
      </c>
      <c r="Z284" s="61">
        <v>0</v>
      </c>
      <c r="AA284" s="70">
        <f t="shared" si="26"/>
        <v>8.9266353451391403E-2</v>
      </c>
      <c r="AB284" s="70">
        <f t="shared" si="27"/>
        <v>0</v>
      </c>
      <c r="AC284" s="70">
        <f t="shared" si="23"/>
        <v>0</v>
      </c>
      <c r="AD284" s="78" t="s">
        <v>43</v>
      </c>
    </row>
    <row r="285" spans="1:30" s="61" customFormat="1" x14ac:dyDescent="0.2">
      <c r="A285" s="61" t="s">
        <v>30</v>
      </c>
      <c r="B285" s="61" t="s">
        <v>31</v>
      </c>
      <c r="C285" s="71">
        <v>41726</v>
      </c>
      <c r="D285" s="58">
        <v>0.32291666666666669</v>
      </c>
      <c r="E285" s="71">
        <v>41726</v>
      </c>
      <c r="F285" s="58">
        <v>0.77083333333333337</v>
      </c>
      <c r="G285" s="60">
        <v>10.75</v>
      </c>
      <c r="H285" s="61">
        <v>5450</v>
      </c>
      <c r="I285" s="62">
        <v>2.6</v>
      </c>
      <c r="J285" s="62">
        <v>2.75</v>
      </c>
      <c r="K285" s="63">
        <v>1635</v>
      </c>
      <c r="L285" s="63">
        <v>2099</v>
      </c>
      <c r="M285" s="75">
        <f t="shared" si="25"/>
        <v>23.201981351981352</v>
      </c>
      <c r="N285" s="63">
        <v>58</v>
      </c>
      <c r="O285" s="62">
        <v>1.8</v>
      </c>
      <c r="P285" s="62">
        <v>11.8</v>
      </c>
      <c r="Q285" s="45">
        <f t="shared" si="28"/>
        <v>6</v>
      </c>
      <c r="R285" s="63">
        <v>43</v>
      </c>
      <c r="S285" s="63">
        <v>78</v>
      </c>
      <c r="T285" s="63">
        <v>5</v>
      </c>
      <c r="U285" s="61">
        <v>1</v>
      </c>
      <c r="V285" s="61">
        <v>0</v>
      </c>
      <c r="W285" s="61">
        <v>0</v>
      </c>
      <c r="X285" s="61">
        <v>0</v>
      </c>
      <c r="Y285" s="61">
        <v>0</v>
      </c>
      <c r="Z285" s="61">
        <v>0</v>
      </c>
      <c r="AA285" s="70">
        <f t="shared" si="26"/>
        <v>0.25859860453200584</v>
      </c>
      <c r="AB285" s="70">
        <f t="shared" si="27"/>
        <v>0</v>
      </c>
      <c r="AC285" s="70">
        <f t="shared" si="23"/>
        <v>0</v>
      </c>
      <c r="AD285" s="78"/>
    </row>
    <row r="286" spans="1:30" s="61" customFormat="1" x14ac:dyDescent="0.2">
      <c r="A286" s="61" t="s">
        <v>30</v>
      </c>
      <c r="B286" s="61" t="s">
        <v>31</v>
      </c>
      <c r="C286" s="71">
        <v>41726</v>
      </c>
      <c r="D286" s="58">
        <v>0.78125</v>
      </c>
      <c r="E286" s="71">
        <v>41727</v>
      </c>
      <c r="F286" s="58">
        <v>0.32291666666666669</v>
      </c>
      <c r="G286" s="60">
        <v>13</v>
      </c>
      <c r="H286" s="61">
        <v>5700</v>
      </c>
      <c r="I286" s="62">
        <v>2.4500000000000002</v>
      </c>
      <c r="J286" s="62">
        <v>2.75</v>
      </c>
      <c r="K286" s="63">
        <v>1936</v>
      </c>
      <c r="L286" s="63">
        <v>2416</v>
      </c>
      <c r="M286" s="75">
        <f t="shared" si="25"/>
        <v>27.812492269635126</v>
      </c>
      <c r="N286" s="63">
        <v>59</v>
      </c>
      <c r="O286" s="62">
        <v>2</v>
      </c>
      <c r="P286" s="62">
        <v>15.6</v>
      </c>
      <c r="Q286" s="45">
        <f t="shared" si="28"/>
        <v>2</v>
      </c>
      <c r="R286" s="63">
        <v>50</v>
      </c>
      <c r="S286" s="63">
        <v>61</v>
      </c>
      <c r="T286" s="63">
        <v>2</v>
      </c>
      <c r="U286" s="61">
        <v>0</v>
      </c>
      <c r="V286" s="61">
        <v>0</v>
      </c>
      <c r="W286" s="61">
        <v>0</v>
      </c>
      <c r="X286" s="61">
        <v>0</v>
      </c>
      <c r="Y286" s="61">
        <v>0</v>
      </c>
      <c r="Z286" s="61">
        <v>0</v>
      </c>
      <c r="AA286" s="70">
        <f t="shared" si="26"/>
        <v>7.1910132346662881E-2</v>
      </c>
      <c r="AB286" s="70">
        <f t="shared" si="27"/>
        <v>0</v>
      </c>
      <c r="AC286" s="70">
        <f t="shared" si="23"/>
        <v>0</v>
      </c>
      <c r="AD286" s="78" t="s">
        <v>45</v>
      </c>
    </row>
    <row r="287" spans="1:30" s="61" customFormat="1" x14ac:dyDescent="0.2">
      <c r="A287" s="61" t="s">
        <v>30</v>
      </c>
      <c r="B287" s="61" t="s">
        <v>31</v>
      </c>
      <c r="C287" s="71">
        <v>41727</v>
      </c>
      <c r="D287" s="58">
        <v>0.35416666666666669</v>
      </c>
      <c r="E287" s="71">
        <v>41727</v>
      </c>
      <c r="F287" s="58">
        <v>0.75</v>
      </c>
      <c r="G287" s="60">
        <v>9.5</v>
      </c>
      <c r="H287" s="61">
        <v>5650</v>
      </c>
      <c r="I287" s="62">
        <v>2.5</v>
      </c>
      <c r="J287" s="62">
        <v>2.85</v>
      </c>
      <c r="K287" s="63">
        <v>1506</v>
      </c>
      <c r="L287" s="63">
        <v>1640</v>
      </c>
      <c r="M287" s="75">
        <f t="shared" si="25"/>
        <v>19.630643274853803</v>
      </c>
      <c r="N287" s="63">
        <v>59</v>
      </c>
      <c r="O287" s="62">
        <v>1.5</v>
      </c>
      <c r="P287" s="62">
        <v>10.76</v>
      </c>
      <c r="Q287" s="45">
        <f t="shared" si="28"/>
        <v>11</v>
      </c>
      <c r="R287" s="63">
        <v>45</v>
      </c>
      <c r="S287" s="63">
        <v>81</v>
      </c>
      <c r="T287" s="63">
        <v>7</v>
      </c>
      <c r="U287" s="61">
        <v>4</v>
      </c>
      <c r="V287" s="61">
        <v>0</v>
      </c>
      <c r="W287" s="61">
        <v>0</v>
      </c>
      <c r="X287" s="61">
        <v>0</v>
      </c>
      <c r="Y287" s="61">
        <v>0</v>
      </c>
      <c r="Z287" s="61">
        <v>0</v>
      </c>
      <c r="AA287" s="70">
        <f t="shared" si="26"/>
        <v>0.56034842292155718</v>
      </c>
      <c r="AB287" s="70">
        <f t="shared" si="27"/>
        <v>0</v>
      </c>
      <c r="AC287" s="70">
        <f t="shared" si="23"/>
        <v>0</v>
      </c>
      <c r="AD287" s="78" t="s">
        <v>43</v>
      </c>
    </row>
    <row r="288" spans="1:30" s="61" customFormat="1" x14ac:dyDescent="0.2">
      <c r="A288" s="61" t="s">
        <v>30</v>
      </c>
      <c r="B288" s="61" t="s">
        <v>31</v>
      </c>
      <c r="C288" s="71">
        <v>41728</v>
      </c>
      <c r="D288" s="58">
        <v>0.34375</v>
      </c>
      <c r="E288" s="71">
        <v>41728</v>
      </c>
      <c r="F288" s="58">
        <v>0.76041666666666663</v>
      </c>
      <c r="G288" s="60">
        <v>10</v>
      </c>
      <c r="H288" s="61">
        <v>7200</v>
      </c>
      <c r="I288" s="62">
        <v>2.6</v>
      </c>
      <c r="J288" s="62">
        <v>2.9</v>
      </c>
      <c r="K288" s="63">
        <v>1403</v>
      </c>
      <c r="L288" s="63">
        <v>1474</v>
      </c>
      <c r="M288" s="75">
        <f t="shared" si="25"/>
        <v>17.464854111405835</v>
      </c>
      <c r="N288" s="63">
        <v>57</v>
      </c>
      <c r="O288" s="62">
        <v>1.5</v>
      </c>
      <c r="P288" s="62">
        <v>13.5</v>
      </c>
      <c r="Q288" s="45">
        <f t="shared" si="28"/>
        <v>0</v>
      </c>
      <c r="R288" s="63">
        <v>0</v>
      </c>
      <c r="S288" s="63">
        <v>0</v>
      </c>
      <c r="T288" s="63">
        <v>0</v>
      </c>
      <c r="U288" s="61">
        <v>0</v>
      </c>
      <c r="V288" s="61">
        <v>0</v>
      </c>
      <c r="W288" s="61">
        <v>0</v>
      </c>
      <c r="X288" s="61">
        <v>0</v>
      </c>
      <c r="Y288" s="61">
        <v>0</v>
      </c>
      <c r="Z288" s="61">
        <v>0</v>
      </c>
      <c r="AA288" s="70">
        <f t="shared" si="26"/>
        <v>0</v>
      </c>
      <c r="AB288" s="70">
        <f t="shared" si="27"/>
        <v>0</v>
      </c>
      <c r="AC288" s="70">
        <f t="shared" si="23"/>
        <v>0</v>
      </c>
      <c r="AD288" s="78" t="s">
        <v>43</v>
      </c>
    </row>
    <row r="289" spans="1:30" s="61" customFormat="1" x14ac:dyDescent="0.2">
      <c r="A289" s="61" t="s">
        <v>30</v>
      </c>
      <c r="B289" s="61" t="s">
        <v>31</v>
      </c>
      <c r="C289" s="71">
        <v>41729</v>
      </c>
      <c r="D289" s="58">
        <v>0.32291666666666669</v>
      </c>
      <c r="E289" s="71">
        <v>41729</v>
      </c>
      <c r="F289" s="58">
        <v>0.75</v>
      </c>
      <c r="G289" s="60">
        <v>10.25</v>
      </c>
      <c r="H289" s="61">
        <v>14600</v>
      </c>
      <c r="I289" s="62">
        <v>3.5</v>
      </c>
      <c r="J289" s="62">
        <v>3.9</v>
      </c>
      <c r="K289" s="63">
        <v>1998</v>
      </c>
      <c r="L289" s="63">
        <v>2320</v>
      </c>
      <c r="M289" s="75">
        <f t="shared" si="25"/>
        <v>19.428815628815631</v>
      </c>
      <c r="N289" s="63">
        <v>57</v>
      </c>
      <c r="O289" s="62">
        <v>1</v>
      </c>
      <c r="P289" s="62">
        <v>32.5</v>
      </c>
      <c r="Q289" s="45">
        <f t="shared" si="28"/>
        <v>94</v>
      </c>
      <c r="R289" s="63">
        <v>41</v>
      </c>
      <c r="S289" s="63">
        <v>86</v>
      </c>
      <c r="T289" s="63">
        <v>80</v>
      </c>
      <c r="U289" s="61">
        <v>14</v>
      </c>
      <c r="V289" s="61">
        <v>0</v>
      </c>
      <c r="W289" s="61">
        <v>0</v>
      </c>
      <c r="X289" s="61">
        <v>0</v>
      </c>
      <c r="Y289" s="61">
        <v>0</v>
      </c>
      <c r="Z289" s="61">
        <v>0</v>
      </c>
      <c r="AA289" s="70">
        <f t="shared" si="26"/>
        <v>4.8381744824725681</v>
      </c>
      <c r="AB289" s="70">
        <f t="shared" si="27"/>
        <v>0</v>
      </c>
      <c r="AC289" s="70">
        <f t="shared" si="23"/>
        <v>0</v>
      </c>
      <c r="AD289" s="78" t="s">
        <v>43</v>
      </c>
    </row>
    <row r="290" spans="1:30" s="61" customFormat="1" x14ac:dyDescent="0.2">
      <c r="A290" s="61" t="s">
        <v>30</v>
      </c>
      <c r="B290" s="61" t="s">
        <v>31</v>
      </c>
      <c r="C290" s="71">
        <v>41730</v>
      </c>
      <c r="D290" s="58">
        <v>0.33333333333333331</v>
      </c>
      <c r="E290" s="71">
        <v>41730</v>
      </c>
      <c r="F290" s="58">
        <v>0.75</v>
      </c>
      <c r="G290" s="60">
        <v>10</v>
      </c>
      <c r="H290" s="61">
        <v>12200</v>
      </c>
      <c r="I290" s="62">
        <v>3.4</v>
      </c>
      <c r="J290" s="62">
        <v>3.6</v>
      </c>
      <c r="K290" s="63">
        <v>1926</v>
      </c>
      <c r="L290" s="63">
        <v>2308</v>
      </c>
      <c r="M290" s="75">
        <f t="shared" si="25"/>
        <v>20.126361655773419</v>
      </c>
      <c r="N290" s="63">
        <v>59</v>
      </c>
      <c r="O290" s="62">
        <v>1</v>
      </c>
      <c r="P290" s="62">
        <v>74.400000000000006</v>
      </c>
      <c r="Q290" s="45">
        <f t="shared" si="28"/>
        <v>281</v>
      </c>
      <c r="R290" s="63">
        <v>35</v>
      </c>
      <c r="S290" s="63">
        <v>90</v>
      </c>
      <c r="T290" s="63">
        <v>194</v>
      </c>
      <c r="U290" s="61">
        <v>87</v>
      </c>
      <c r="V290" s="61">
        <v>0</v>
      </c>
      <c r="W290" s="61">
        <v>0</v>
      </c>
      <c r="X290" s="61">
        <v>0</v>
      </c>
      <c r="Y290" s="61">
        <v>1</v>
      </c>
      <c r="Z290" s="61">
        <v>3</v>
      </c>
      <c r="AA290" s="70">
        <f t="shared" si="26"/>
        <v>13.961788265858413</v>
      </c>
      <c r="AB290" s="70">
        <f t="shared" si="27"/>
        <v>0</v>
      </c>
      <c r="AC290" s="70">
        <f t="shared" si="23"/>
        <v>0.14905823771379087</v>
      </c>
      <c r="AD290" s="78" t="s">
        <v>43</v>
      </c>
    </row>
    <row r="291" spans="1:30" s="61" customFormat="1" x14ac:dyDescent="0.2">
      <c r="A291" s="61" t="s">
        <v>30</v>
      </c>
      <c r="B291" s="61" t="s">
        <v>31</v>
      </c>
      <c r="C291" s="71">
        <v>41731</v>
      </c>
      <c r="D291" s="58">
        <v>0.33333333333333331</v>
      </c>
      <c r="E291" s="71">
        <v>41731</v>
      </c>
      <c r="F291" s="58">
        <v>0.76041666666666663</v>
      </c>
      <c r="G291" s="60">
        <v>10.25</v>
      </c>
      <c r="H291" s="61">
        <v>12100</v>
      </c>
      <c r="I291" s="62">
        <v>3.5</v>
      </c>
      <c r="J291" s="62">
        <v>3.9</v>
      </c>
      <c r="K291" s="63">
        <v>2083</v>
      </c>
      <c r="L291" s="63">
        <v>2328</v>
      </c>
      <c r="M291" s="75">
        <f t="shared" si="25"/>
        <v>19.867765567765566</v>
      </c>
      <c r="N291" s="63">
        <v>54</v>
      </c>
      <c r="O291" s="62">
        <v>0.35</v>
      </c>
      <c r="P291" s="62">
        <v>56.98</v>
      </c>
      <c r="Q291" s="45">
        <f t="shared" si="28"/>
        <v>493</v>
      </c>
      <c r="R291" s="63">
        <v>33</v>
      </c>
      <c r="S291" s="63">
        <v>97</v>
      </c>
      <c r="T291" s="63">
        <v>435</v>
      </c>
      <c r="U291" s="61">
        <v>57</v>
      </c>
      <c r="V291" s="61">
        <v>1</v>
      </c>
      <c r="W291" s="61">
        <v>0</v>
      </c>
      <c r="X291" s="61">
        <v>0</v>
      </c>
      <c r="Y291" s="61">
        <v>2</v>
      </c>
      <c r="Z291" s="61">
        <v>1</v>
      </c>
      <c r="AA291" s="70">
        <f t="shared" si="26"/>
        <v>24.763730894743635</v>
      </c>
      <c r="AB291" s="70">
        <f t="shared" si="27"/>
        <v>5.0332786371430155E-2</v>
      </c>
      <c r="AC291" s="70">
        <f t="shared" si="23"/>
        <v>5.0332786371430155E-2</v>
      </c>
      <c r="AD291" s="78" t="s">
        <v>43</v>
      </c>
    </row>
    <row r="292" spans="1:30" s="61" customFormat="1" x14ac:dyDescent="0.2">
      <c r="A292" s="61" t="s">
        <v>30</v>
      </c>
      <c r="B292" s="61" t="s">
        <v>31</v>
      </c>
      <c r="C292" s="71">
        <v>41732</v>
      </c>
      <c r="D292" s="58">
        <v>0.35416666666666669</v>
      </c>
      <c r="E292" s="71">
        <v>41732</v>
      </c>
      <c r="F292" s="58">
        <v>0.75</v>
      </c>
      <c r="G292" s="60">
        <v>9.5</v>
      </c>
      <c r="H292" s="61">
        <v>11140</v>
      </c>
      <c r="I292" s="62">
        <v>3.45</v>
      </c>
      <c r="J292" s="62">
        <v>3.65</v>
      </c>
      <c r="K292" s="63">
        <v>1769</v>
      </c>
      <c r="L292" s="63">
        <v>2276</v>
      </c>
      <c r="M292" s="75">
        <f t="shared" si="25"/>
        <v>18.938587783733702</v>
      </c>
      <c r="N292" s="63">
        <v>53</v>
      </c>
      <c r="O292" s="62">
        <v>0.6</v>
      </c>
      <c r="P292" s="62">
        <v>30.5</v>
      </c>
      <c r="Q292" s="45">
        <f t="shared" si="28"/>
        <v>29</v>
      </c>
      <c r="R292" s="63">
        <v>45</v>
      </c>
      <c r="S292" s="63">
        <v>85</v>
      </c>
      <c r="T292" s="63">
        <v>23</v>
      </c>
      <c r="U292" s="61">
        <v>6</v>
      </c>
      <c r="V292" s="61">
        <v>0</v>
      </c>
      <c r="W292" s="61">
        <v>0</v>
      </c>
      <c r="X292" s="61">
        <v>0</v>
      </c>
      <c r="Y292" s="61">
        <v>0</v>
      </c>
      <c r="Z292" s="61">
        <v>0</v>
      </c>
      <c r="AA292" s="70">
        <f t="shared" si="26"/>
        <v>1.5312651783311961</v>
      </c>
      <c r="AB292" s="70">
        <f t="shared" si="27"/>
        <v>0</v>
      </c>
      <c r="AC292" s="70">
        <f t="shared" si="23"/>
        <v>0</v>
      </c>
      <c r="AD292" s="78" t="s">
        <v>43</v>
      </c>
    </row>
    <row r="293" spans="1:30" s="61" customFormat="1" x14ac:dyDescent="0.2">
      <c r="A293" s="61" t="s">
        <v>30</v>
      </c>
      <c r="B293" s="61" t="s">
        <v>31</v>
      </c>
      <c r="C293" s="71">
        <v>41733</v>
      </c>
      <c r="D293" s="58">
        <v>0.34375</v>
      </c>
      <c r="E293" s="71">
        <v>41733</v>
      </c>
      <c r="F293" s="58">
        <v>0.79166666666666663</v>
      </c>
      <c r="G293" s="60">
        <v>10.75</v>
      </c>
      <c r="H293" s="61">
        <v>9920</v>
      </c>
      <c r="I293" s="62">
        <v>3.55</v>
      </c>
      <c r="J293" s="62">
        <v>3.8</v>
      </c>
      <c r="K293" s="63">
        <v>2108</v>
      </c>
      <c r="L293" s="63">
        <v>2621</v>
      </c>
      <c r="M293" s="75">
        <f t="shared" si="25"/>
        <v>21.392327650111195</v>
      </c>
      <c r="N293" s="63">
        <v>53</v>
      </c>
      <c r="O293" s="62">
        <v>0.6</v>
      </c>
      <c r="P293" s="62">
        <v>30.5</v>
      </c>
      <c r="Q293" s="45">
        <f t="shared" si="28"/>
        <v>97</v>
      </c>
      <c r="R293" s="63">
        <v>34</v>
      </c>
      <c r="S293" s="63">
        <v>88</v>
      </c>
      <c r="T293" s="63">
        <v>81</v>
      </c>
      <c r="U293" s="61">
        <v>16</v>
      </c>
      <c r="V293" s="61">
        <v>0</v>
      </c>
      <c r="W293" s="61">
        <v>0</v>
      </c>
      <c r="X293" s="61">
        <v>0</v>
      </c>
      <c r="Y293" s="61">
        <v>0</v>
      </c>
      <c r="Z293" s="61">
        <v>0</v>
      </c>
      <c r="AA293" s="70">
        <f t="shared" si="26"/>
        <v>4.5343359351312014</v>
      </c>
      <c r="AB293" s="70">
        <f t="shared" si="27"/>
        <v>0</v>
      </c>
      <c r="AC293" s="70">
        <f t="shared" si="23"/>
        <v>0</v>
      </c>
      <c r="AD293" s="78" t="s">
        <v>43</v>
      </c>
    </row>
    <row r="294" spans="1:30" s="61" customFormat="1" x14ac:dyDescent="0.2">
      <c r="A294" s="61" t="s">
        <v>30</v>
      </c>
      <c r="B294" s="61" t="s">
        <v>31</v>
      </c>
      <c r="C294" s="71">
        <v>41734</v>
      </c>
      <c r="D294" s="58">
        <v>0.34375</v>
      </c>
      <c r="E294" s="71">
        <v>41734</v>
      </c>
      <c r="F294" s="58">
        <v>0.79166666666666663</v>
      </c>
      <c r="G294" s="60">
        <v>10.75</v>
      </c>
      <c r="H294" s="61">
        <v>8870</v>
      </c>
      <c r="I294" s="62">
        <v>3.3</v>
      </c>
      <c r="J294" s="62">
        <v>3.45</v>
      </c>
      <c r="K294" s="63">
        <v>2112</v>
      </c>
      <c r="L294" s="63">
        <v>2396</v>
      </c>
      <c r="M294" s="75">
        <f t="shared" si="25"/>
        <v>22.24154589371981</v>
      </c>
      <c r="N294" s="63">
        <v>55</v>
      </c>
      <c r="O294" s="62">
        <v>1.1000000000000001</v>
      </c>
      <c r="P294" s="62">
        <v>23.6</v>
      </c>
      <c r="Q294" s="45">
        <f t="shared" si="28"/>
        <v>78</v>
      </c>
      <c r="R294" s="63">
        <v>46</v>
      </c>
      <c r="S294" s="63">
        <v>88</v>
      </c>
      <c r="T294" s="63">
        <v>67</v>
      </c>
      <c r="U294" s="61">
        <v>11</v>
      </c>
      <c r="V294" s="61">
        <v>0</v>
      </c>
      <c r="W294" s="61">
        <v>0</v>
      </c>
      <c r="X294" s="61">
        <v>0</v>
      </c>
      <c r="Y294" s="61">
        <v>0</v>
      </c>
      <c r="Z294" s="61">
        <v>1</v>
      </c>
      <c r="AA294" s="70">
        <f t="shared" si="26"/>
        <v>3.5069504778453515</v>
      </c>
      <c r="AB294" s="70">
        <f t="shared" si="27"/>
        <v>0</v>
      </c>
      <c r="AC294" s="70">
        <f t="shared" si="23"/>
        <v>4.4960903562119889E-2</v>
      </c>
      <c r="AD294" s="78" t="s">
        <v>43</v>
      </c>
    </row>
    <row r="295" spans="1:30" s="61" customFormat="1" x14ac:dyDescent="0.2">
      <c r="A295" s="61" t="s">
        <v>30</v>
      </c>
      <c r="B295" s="61" t="s">
        <v>31</v>
      </c>
      <c r="C295" s="71">
        <v>41735</v>
      </c>
      <c r="D295" s="58">
        <v>0.35416666666666669</v>
      </c>
      <c r="E295" s="71">
        <v>41735</v>
      </c>
      <c r="F295" s="58">
        <v>0.79166666666666663</v>
      </c>
      <c r="G295" s="60">
        <v>10.5</v>
      </c>
      <c r="H295" s="61">
        <v>7940</v>
      </c>
      <c r="I295" s="62">
        <v>3.25</v>
      </c>
      <c r="J295" s="62">
        <v>3.65</v>
      </c>
      <c r="K295" s="63">
        <v>1944</v>
      </c>
      <c r="L295" s="63">
        <v>2347</v>
      </c>
      <c r="M295" s="75">
        <f t="shared" si="25"/>
        <v>20.686125746399721</v>
      </c>
      <c r="N295" s="63">
        <v>58</v>
      </c>
      <c r="O295" s="62">
        <v>1.3</v>
      </c>
      <c r="P295" s="62">
        <v>24.35</v>
      </c>
      <c r="Q295" s="45">
        <f t="shared" si="28"/>
        <v>57</v>
      </c>
      <c r="R295" s="63">
        <v>35</v>
      </c>
      <c r="S295" s="63">
        <v>83</v>
      </c>
      <c r="T295" s="63">
        <v>54</v>
      </c>
      <c r="U295" s="61">
        <v>3</v>
      </c>
      <c r="V295" s="61">
        <v>0</v>
      </c>
      <c r="W295" s="61">
        <v>0</v>
      </c>
      <c r="X295" s="61">
        <v>0</v>
      </c>
      <c r="Y295" s="61">
        <v>0</v>
      </c>
      <c r="Z295" s="61">
        <v>0</v>
      </c>
      <c r="AA295" s="70">
        <f t="shared" si="26"/>
        <v>2.7554700526714364</v>
      </c>
      <c r="AB295" s="70">
        <f t="shared" si="27"/>
        <v>0</v>
      </c>
      <c r="AC295" s="70">
        <f t="shared" si="23"/>
        <v>0</v>
      </c>
      <c r="AD295" s="78" t="s">
        <v>43</v>
      </c>
    </row>
    <row r="296" spans="1:30" s="61" customFormat="1" x14ac:dyDescent="0.2">
      <c r="A296" s="61" t="s">
        <v>30</v>
      </c>
      <c r="B296" s="61" t="s">
        <v>31</v>
      </c>
      <c r="C296" s="71">
        <v>41736</v>
      </c>
      <c r="D296" s="58">
        <v>0.32291666666666669</v>
      </c>
      <c r="E296" s="71">
        <v>41736</v>
      </c>
      <c r="F296" s="58">
        <v>0.77083333333333337</v>
      </c>
      <c r="G296" s="60">
        <v>10.75</v>
      </c>
      <c r="H296" s="61">
        <v>7310</v>
      </c>
      <c r="I296" s="62">
        <v>3.1</v>
      </c>
      <c r="J296" s="62">
        <v>3.6</v>
      </c>
      <c r="K296" s="63">
        <v>1936</v>
      </c>
      <c r="L296" s="63">
        <v>2111</v>
      </c>
      <c r="M296" s="75">
        <f t="shared" si="25"/>
        <v>20.181750298685781</v>
      </c>
      <c r="N296" s="63">
        <v>60</v>
      </c>
      <c r="O296" s="62">
        <v>1.3</v>
      </c>
      <c r="P296" s="62">
        <v>26</v>
      </c>
      <c r="Q296" s="45">
        <f t="shared" si="28"/>
        <v>20</v>
      </c>
      <c r="R296" s="63">
        <v>50</v>
      </c>
      <c r="S296" s="63">
        <v>87</v>
      </c>
      <c r="T296" s="63">
        <v>15</v>
      </c>
      <c r="U296" s="61">
        <v>5</v>
      </c>
      <c r="V296" s="61">
        <v>0</v>
      </c>
      <c r="W296" s="61">
        <v>0</v>
      </c>
      <c r="X296" s="61">
        <v>0</v>
      </c>
      <c r="Y296" s="61">
        <v>0</v>
      </c>
      <c r="Z296" s="61">
        <v>0</v>
      </c>
      <c r="AA296" s="70">
        <f t="shared" si="26"/>
        <v>0.99099432427832501</v>
      </c>
      <c r="AB296" s="70">
        <f t="shared" si="27"/>
        <v>0</v>
      </c>
      <c r="AC296" s="70">
        <f t="shared" si="23"/>
        <v>0</v>
      </c>
      <c r="AD296" s="78" t="s">
        <v>43</v>
      </c>
    </row>
    <row r="297" spans="1:30" s="61" customFormat="1" x14ac:dyDescent="0.2">
      <c r="A297" s="61" t="s">
        <v>30</v>
      </c>
      <c r="B297" s="61" t="s">
        <v>31</v>
      </c>
      <c r="C297" s="71">
        <v>41737</v>
      </c>
      <c r="D297" s="58">
        <v>0.3125</v>
      </c>
      <c r="E297" s="71">
        <v>41737</v>
      </c>
      <c r="F297" s="58">
        <v>0.78125</v>
      </c>
      <c r="G297" s="60">
        <v>11.25</v>
      </c>
      <c r="H297" s="61">
        <v>6960</v>
      </c>
      <c r="I297" s="62">
        <v>3</v>
      </c>
      <c r="J297" s="62">
        <v>3.4</v>
      </c>
      <c r="K297" s="63">
        <v>2015</v>
      </c>
      <c r="L297" s="63">
        <v>2111</v>
      </c>
      <c r="M297" s="75">
        <f t="shared" si="25"/>
        <v>21.542483660130717</v>
      </c>
      <c r="N297" s="63">
        <v>61</v>
      </c>
      <c r="O297" s="62">
        <v>1.3</v>
      </c>
      <c r="P297" s="62">
        <v>16.899999999999999</v>
      </c>
      <c r="Q297" s="45">
        <f t="shared" si="28"/>
        <v>19</v>
      </c>
      <c r="R297" s="63">
        <v>54</v>
      </c>
      <c r="S297" s="63">
        <v>87</v>
      </c>
      <c r="T297" s="63">
        <v>15</v>
      </c>
      <c r="U297" s="61">
        <v>4</v>
      </c>
      <c r="V297" s="61">
        <v>0</v>
      </c>
      <c r="W297" s="61">
        <v>0</v>
      </c>
      <c r="X297" s="61">
        <v>0</v>
      </c>
      <c r="Y297" s="61">
        <v>0</v>
      </c>
      <c r="Z297" s="61">
        <v>0</v>
      </c>
      <c r="AA297" s="70">
        <f t="shared" si="26"/>
        <v>0.88197815533980595</v>
      </c>
      <c r="AB297" s="70">
        <f t="shared" si="27"/>
        <v>0</v>
      </c>
      <c r="AC297" s="70">
        <f t="shared" si="23"/>
        <v>0</v>
      </c>
      <c r="AD297" s="78"/>
    </row>
    <row r="298" spans="1:30" s="61" customFormat="1" x14ac:dyDescent="0.2">
      <c r="A298" s="61" t="s">
        <v>30</v>
      </c>
      <c r="B298" s="61" t="s">
        <v>31</v>
      </c>
      <c r="C298" s="71">
        <v>41737</v>
      </c>
      <c r="D298" s="58">
        <v>0.79166666666666663</v>
      </c>
      <c r="E298" s="71">
        <v>41738</v>
      </c>
      <c r="F298" s="58">
        <v>0.3125</v>
      </c>
      <c r="G298" s="60">
        <v>12.5</v>
      </c>
      <c r="H298" s="61">
        <v>6720</v>
      </c>
      <c r="I298" s="62">
        <v>2.9</v>
      </c>
      <c r="J298" s="62">
        <v>3.5</v>
      </c>
      <c r="K298" s="63">
        <v>2229</v>
      </c>
      <c r="L298" s="63">
        <v>1143</v>
      </c>
      <c r="M298" s="75">
        <f t="shared" si="25"/>
        <v>18.253201970443349</v>
      </c>
      <c r="N298" s="63">
        <v>64</v>
      </c>
      <c r="O298" s="62">
        <v>1.7</v>
      </c>
      <c r="P298" s="62">
        <v>14.9</v>
      </c>
      <c r="Q298" s="45">
        <f t="shared" si="28"/>
        <v>9</v>
      </c>
      <c r="R298" s="63">
        <v>55</v>
      </c>
      <c r="S298" s="63">
        <v>86</v>
      </c>
      <c r="T298" s="63">
        <v>7</v>
      </c>
      <c r="U298" s="61">
        <v>2</v>
      </c>
      <c r="V298" s="61">
        <v>0</v>
      </c>
      <c r="W298" s="61">
        <v>0</v>
      </c>
      <c r="X298" s="61">
        <v>0</v>
      </c>
      <c r="Y298" s="61">
        <v>0</v>
      </c>
      <c r="Z298" s="61">
        <v>0</v>
      </c>
      <c r="AA298" s="70">
        <f t="shared" si="26"/>
        <v>0.49306417660711394</v>
      </c>
      <c r="AB298" s="70">
        <f t="shared" si="27"/>
        <v>0</v>
      </c>
      <c r="AC298" s="70">
        <f t="shared" si="23"/>
        <v>0</v>
      </c>
      <c r="AD298" s="78" t="s">
        <v>45</v>
      </c>
    </row>
    <row r="299" spans="1:30" s="61" customFormat="1" x14ac:dyDescent="0.2">
      <c r="A299" s="61" t="s">
        <v>30</v>
      </c>
      <c r="B299" s="61" t="s">
        <v>31</v>
      </c>
      <c r="C299" s="71">
        <v>41738</v>
      </c>
      <c r="D299" s="58">
        <v>0.32291666666666669</v>
      </c>
      <c r="E299" s="71">
        <v>41738</v>
      </c>
      <c r="F299" s="58">
        <v>0.83333333333333337</v>
      </c>
      <c r="G299" s="60">
        <v>12.25</v>
      </c>
      <c r="H299" s="61">
        <v>6610</v>
      </c>
      <c r="I299" s="62">
        <v>2.9</v>
      </c>
      <c r="J299" s="62">
        <v>3.25</v>
      </c>
      <c r="K299" s="63">
        <v>1995</v>
      </c>
      <c r="L299" s="63">
        <v>2136</v>
      </c>
      <c r="M299" s="75">
        <f t="shared" si="25"/>
        <v>22.419363395225464</v>
      </c>
      <c r="N299" s="63">
        <v>66</v>
      </c>
      <c r="O299" s="62">
        <v>1.6</v>
      </c>
      <c r="P299" s="62">
        <v>15.3</v>
      </c>
      <c r="Q299" s="45">
        <f t="shared" si="28"/>
        <v>19</v>
      </c>
      <c r="R299" s="63">
        <v>53</v>
      </c>
      <c r="S299" s="63">
        <v>88</v>
      </c>
      <c r="T299" s="63">
        <v>13</v>
      </c>
      <c r="U299" s="61">
        <v>6</v>
      </c>
      <c r="V299" s="61">
        <v>0</v>
      </c>
      <c r="W299" s="61">
        <v>0</v>
      </c>
      <c r="X299" s="61">
        <v>0</v>
      </c>
      <c r="Y299" s="61">
        <v>0</v>
      </c>
      <c r="Z299" s="61">
        <v>1</v>
      </c>
      <c r="AA299" s="70">
        <f t="shared" si="26"/>
        <v>0.84748169094071302</v>
      </c>
      <c r="AB299" s="70">
        <f t="shared" si="27"/>
        <v>0</v>
      </c>
      <c r="AC299" s="70">
        <f t="shared" si="23"/>
        <v>4.4604299523195418E-2</v>
      </c>
      <c r="AD299" s="78" t="s">
        <v>43</v>
      </c>
    </row>
    <row r="300" spans="1:30" s="61" customFormat="1" x14ac:dyDescent="0.2">
      <c r="A300" s="61" t="s">
        <v>30</v>
      </c>
      <c r="B300" s="61" t="s">
        <v>31</v>
      </c>
      <c r="C300" s="71">
        <v>41739</v>
      </c>
      <c r="D300" s="58">
        <v>0.34375</v>
      </c>
      <c r="E300" s="71">
        <v>41739</v>
      </c>
      <c r="F300" s="58">
        <v>0.79166666666666663</v>
      </c>
      <c r="G300" s="60">
        <v>11.75</v>
      </c>
      <c r="H300" s="61">
        <v>6570</v>
      </c>
      <c r="I300" s="62">
        <v>2.9</v>
      </c>
      <c r="J300" s="62">
        <v>3.2</v>
      </c>
      <c r="K300" s="63">
        <v>1906</v>
      </c>
      <c r="L300" s="63">
        <v>2335</v>
      </c>
      <c r="M300" s="75">
        <f t="shared" si="25"/>
        <v>23.115481321839081</v>
      </c>
      <c r="N300" s="63">
        <v>65</v>
      </c>
      <c r="O300" s="62">
        <v>2</v>
      </c>
      <c r="P300" s="62">
        <v>16.100000000000001</v>
      </c>
      <c r="Q300" s="45">
        <f t="shared" si="28"/>
        <v>63</v>
      </c>
      <c r="R300" s="63">
        <v>57</v>
      </c>
      <c r="S300" s="63">
        <v>86</v>
      </c>
      <c r="T300" s="63">
        <v>46</v>
      </c>
      <c r="U300" s="61">
        <v>17</v>
      </c>
      <c r="V300" s="61">
        <v>0</v>
      </c>
      <c r="W300" s="61">
        <v>0</v>
      </c>
      <c r="X300" s="61">
        <v>0</v>
      </c>
      <c r="Y300" s="61">
        <v>0</v>
      </c>
      <c r="Z300" s="61">
        <v>0</v>
      </c>
      <c r="AA300" s="70">
        <f t="shared" si="26"/>
        <v>2.7254461684290674</v>
      </c>
      <c r="AB300" s="70">
        <f t="shared" si="27"/>
        <v>0</v>
      </c>
      <c r="AC300" s="70">
        <f t="shared" si="23"/>
        <v>0</v>
      </c>
      <c r="AD300" s="78" t="s">
        <v>43</v>
      </c>
    </row>
    <row r="301" spans="1:30" s="61" customFormat="1" x14ac:dyDescent="0.2">
      <c r="A301" s="61" t="s">
        <v>30</v>
      </c>
      <c r="B301" s="61" t="s">
        <v>31</v>
      </c>
      <c r="C301" s="71">
        <v>41740</v>
      </c>
      <c r="D301" s="58">
        <v>0.32291666666666669</v>
      </c>
      <c r="E301" s="71">
        <v>41740</v>
      </c>
      <c r="F301" s="58">
        <v>0.76041666666666663</v>
      </c>
      <c r="G301" s="60">
        <v>12.5</v>
      </c>
      <c r="H301" s="61">
        <v>6400</v>
      </c>
      <c r="I301" s="62">
        <v>2.9</v>
      </c>
      <c r="J301" s="62">
        <v>3.3</v>
      </c>
      <c r="K301" s="63">
        <v>1728</v>
      </c>
      <c r="L301" s="63">
        <v>2156</v>
      </c>
      <c r="M301" s="75">
        <f t="shared" si="25"/>
        <v>20.819923371647512</v>
      </c>
      <c r="N301" s="63">
        <v>66</v>
      </c>
      <c r="O301" s="62">
        <v>1.55</v>
      </c>
      <c r="P301" s="62">
        <v>17</v>
      </c>
      <c r="Q301" s="45">
        <f t="shared" si="28"/>
        <v>117</v>
      </c>
      <c r="R301" s="63">
        <v>53</v>
      </c>
      <c r="S301" s="63">
        <v>90</v>
      </c>
      <c r="T301" s="63">
        <v>81</v>
      </c>
      <c r="U301" s="61">
        <v>36</v>
      </c>
      <c r="V301" s="61">
        <v>0</v>
      </c>
      <c r="W301" s="61">
        <v>0</v>
      </c>
      <c r="X301" s="61">
        <v>20</v>
      </c>
      <c r="Y301" s="61">
        <v>0</v>
      </c>
      <c r="Z301" s="61">
        <v>0</v>
      </c>
      <c r="AA301" s="70">
        <f t="shared" si="26"/>
        <v>5.6196172248803817</v>
      </c>
      <c r="AB301" s="70">
        <f t="shared" si="27"/>
        <v>0</v>
      </c>
      <c r="AC301" s="70">
        <f t="shared" si="23"/>
        <v>0</v>
      </c>
      <c r="AD301" s="78" t="s">
        <v>43</v>
      </c>
    </row>
    <row r="302" spans="1:30" s="61" customFormat="1" x14ac:dyDescent="0.2">
      <c r="A302" s="61" t="s">
        <v>30</v>
      </c>
      <c r="B302" s="61" t="s">
        <v>31</v>
      </c>
      <c r="C302" s="71">
        <v>41741</v>
      </c>
      <c r="D302" s="58">
        <v>0.33333333333333331</v>
      </c>
      <c r="E302" s="71">
        <v>41741</v>
      </c>
      <c r="F302" s="58">
        <v>0.79166666666666663</v>
      </c>
      <c r="G302" s="60">
        <v>11</v>
      </c>
      <c r="H302" s="61">
        <v>6120</v>
      </c>
      <c r="I302" s="62">
        <v>2.8</v>
      </c>
      <c r="J302" s="62">
        <v>3</v>
      </c>
      <c r="K302" s="63">
        <v>1755</v>
      </c>
      <c r="L302" s="63">
        <v>2119</v>
      </c>
      <c r="M302" s="75">
        <f t="shared" si="25"/>
        <v>22.218650793650795</v>
      </c>
      <c r="N302" s="63">
        <v>67</v>
      </c>
      <c r="O302" s="62">
        <v>1.8</v>
      </c>
      <c r="P302" s="62">
        <v>13.2</v>
      </c>
      <c r="Q302" s="45">
        <f t="shared" si="28"/>
        <v>61</v>
      </c>
      <c r="R302" s="63">
        <v>46</v>
      </c>
      <c r="S302" s="63">
        <v>86</v>
      </c>
      <c r="T302" s="63">
        <v>44</v>
      </c>
      <c r="U302" s="61">
        <v>17</v>
      </c>
      <c r="V302" s="61">
        <v>0</v>
      </c>
      <c r="W302" s="61">
        <v>0</v>
      </c>
      <c r="X302" s="61">
        <v>0</v>
      </c>
      <c r="Y302" s="61">
        <v>0</v>
      </c>
      <c r="Z302" s="61">
        <v>0</v>
      </c>
      <c r="AA302" s="70">
        <f t="shared" si="26"/>
        <v>2.7454412316265113</v>
      </c>
      <c r="AB302" s="70">
        <f t="shared" si="27"/>
        <v>0</v>
      </c>
      <c r="AC302" s="70">
        <f t="shared" ref="AC302:AC365" si="29">Z302/M302</f>
        <v>0</v>
      </c>
      <c r="AD302" s="78" t="s">
        <v>43</v>
      </c>
    </row>
    <row r="303" spans="1:30" s="61" customFormat="1" x14ac:dyDescent="0.2">
      <c r="A303" s="61" t="s">
        <v>30</v>
      </c>
      <c r="B303" s="61" t="s">
        <v>31</v>
      </c>
      <c r="C303" s="71">
        <v>41742</v>
      </c>
      <c r="D303" s="58">
        <v>0.33333333333333331</v>
      </c>
      <c r="E303" s="71">
        <v>41742</v>
      </c>
      <c r="F303" s="58">
        <v>0.77083333333333337</v>
      </c>
      <c r="G303" s="60">
        <v>10.5</v>
      </c>
      <c r="H303" s="61">
        <v>5960</v>
      </c>
      <c r="I303" s="62">
        <v>2.8</v>
      </c>
      <c r="J303" s="62">
        <v>3.1</v>
      </c>
      <c r="K303" s="63">
        <v>1690</v>
      </c>
      <c r="L303" s="63">
        <v>1840</v>
      </c>
      <c r="M303" s="75">
        <f t="shared" si="25"/>
        <v>19.951996927803375</v>
      </c>
      <c r="N303" s="63">
        <v>67</v>
      </c>
      <c r="O303" s="62">
        <v>1.8</v>
      </c>
      <c r="P303" s="62">
        <v>13.65</v>
      </c>
      <c r="Q303" s="45">
        <f t="shared" si="28"/>
        <v>29</v>
      </c>
      <c r="R303" s="63">
        <v>50</v>
      </c>
      <c r="S303" s="63">
        <v>87</v>
      </c>
      <c r="T303" s="63">
        <v>23</v>
      </c>
      <c r="U303" s="61">
        <v>6</v>
      </c>
      <c r="V303" s="61">
        <v>0</v>
      </c>
      <c r="W303" s="61">
        <v>0</v>
      </c>
      <c r="X303" s="61">
        <v>0</v>
      </c>
      <c r="Y303" s="61">
        <v>0</v>
      </c>
      <c r="Z303" s="61">
        <v>0</v>
      </c>
      <c r="AA303" s="70">
        <f t="shared" si="26"/>
        <v>1.4534885959002988</v>
      </c>
      <c r="AB303" s="70">
        <f t="shared" si="27"/>
        <v>0</v>
      </c>
      <c r="AC303" s="70">
        <f t="shared" si="29"/>
        <v>0</v>
      </c>
      <c r="AD303" s="78" t="s">
        <v>43</v>
      </c>
    </row>
    <row r="304" spans="1:30" s="61" customFormat="1" x14ac:dyDescent="0.2">
      <c r="A304" s="61" t="s">
        <v>30</v>
      </c>
      <c r="B304" s="61" t="s">
        <v>31</v>
      </c>
      <c r="C304" s="71">
        <v>41743</v>
      </c>
      <c r="D304" s="58">
        <v>0.32291666666666669</v>
      </c>
      <c r="E304" s="71">
        <v>41743</v>
      </c>
      <c r="F304" s="58">
        <v>0.77083333333333337</v>
      </c>
      <c r="G304" s="60">
        <v>10.75</v>
      </c>
      <c r="H304" s="61">
        <v>5580</v>
      </c>
      <c r="I304" s="62">
        <v>2.7</v>
      </c>
      <c r="J304" s="62">
        <v>3</v>
      </c>
      <c r="K304" s="63">
        <v>1700</v>
      </c>
      <c r="L304" s="63">
        <v>1603</v>
      </c>
      <c r="M304" s="75">
        <f t="shared" si="25"/>
        <v>19.399382716049384</v>
      </c>
      <c r="N304" s="63">
        <v>67</v>
      </c>
      <c r="O304" s="62">
        <v>2.5</v>
      </c>
      <c r="P304" s="62">
        <v>12.3</v>
      </c>
      <c r="Q304" s="45">
        <f t="shared" si="28"/>
        <v>71</v>
      </c>
      <c r="R304" s="63">
        <v>51</v>
      </c>
      <c r="S304" s="63">
        <v>89</v>
      </c>
      <c r="T304" s="63">
        <v>69</v>
      </c>
      <c r="U304" s="61">
        <v>2</v>
      </c>
      <c r="V304" s="61">
        <v>0</v>
      </c>
      <c r="W304" s="61">
        <v>0</v>
      </c>
      <c r="X304" s="61">
        <v>0</v>
      </c>
      <c r="Y304" s="61">
        <v>0</v>
      </c>
      <c r="Z304" s="61">
        <v>0</v>
      </c>
      <c r="AA304" s="70">
        <f t="shared" si="26"/>
        <v>3.6599102682406843</v>
      </c>
      <c r="AB304" s="70">
        <f t="shared" si="27"/>
        <v>0</v>
      </c>
      <c r="AC304" s="70">
        <f t="shared" si="29"/>
        <v>0</v>
      </c>
      <c r="AD304" s="78"/>
    </row>
    <row r="305" spans="1:30" s="61" customFormat="1" x14ac:dyDescent="0.2">
      <c r="A305" s="61" t="s">
        <v>30</v>
      </c>
      <c r="B305" s="61" t="s">
        <v>31</v>
      </c>
      <c r="C305" s="71">
        <v>41743</v>
      </c>
      <c r="D305" s="58">
        <v>0.77083333333333337</v>
      </c>
      <c r="E305" s="71">
        <v>41744</v>
      </c>
      <c r="F305" s="58">
        <v>0.32291666666666669</v>
      </c>
      <c r="G305" s="60">
        <v>13.25</v>
      </c>
      <c r="H305" s="61">
        <v>5310</v>
      </c>
      <c r="I305" s="62">
        <v>2.7</v>
      </c>
      <c r="J305" s="62">
        <v>2.9</v>
      </c>
      <c r="K305" s="63">
        <v>2100</v>
      </c>
      <c r="L305" s="63">
        <v>93</v>
      </c>
      <c r="M305" s="75">
        <f t="shared" si="25"/>
        <v>13.497445721583652</v>
      </c>
      <c r="N305" s="63">
        <v>67</v>
      </c>
      <c r="O305" s="62">
        <v>2.7</v>
      </c>
      <c r="P305" s="62">
        <v>7.43</v>
      </c>
      <c r="Q305" s="45">
        <f t="shared" si="28"/>
        <v>9</v>
      </c>
      <c r="R305" s="63">
        <v>57</v>
      </c>
      <c r="S305" s="63">
        <v>85</v>
      </c>
      <c r="T305" s="63">
        <v>5</v>
      </c>
      <c r="U305" s="61">
        <v>4</v>
      </c>
      <c r="V305" s="61">
        <v>0</v>
      </c>
      <c r="W305" s="61">
        <v>0</v>
      </c>
      <c r="X305" s="61">
        <v>0</v>
      </c>
      <c r="Y305" s="61">
        <v>0</v>
      </c>
      <c r="Z305" s="61">
        <v>0</v>
      </c>
      <c r="AA305" s="70">
        <f t="shared" si="26"/>
        <v>0.66679282774282067</v>
      </c>
      <c r="AB305" s="70">
        <f t="shared" si="27"/>
        <v>0</v>
      </c>
      <c r="AC305" s="70">
        <f t="shared" si="29"/>
        <v>0</v>
      </c>
      <c r="AD305" s="78"/>
    </row>
    <row r="306" spans="1:30" s="61" customFormat="1" x14ac:dyDescent="0.2">
      <c r="A306" s="61" t="s">
        <v>30</v>
      </c>
      <c r="B306" s="61" t="s">
        <v>31</v>
      </c>
      <c r="C306" s="71">
        <v>41744</v>
      </c>
      <c r="D306" s="58">
        <v>0.33333333333333331</v>
      </c>
      <c r="E306" s="71">
        <v>41744</v>
      </c>
      <c r="F306" s="58">
        <v>0.77083333333333337</v>
      </c>
      <c r="G306" s="60">
        <v>10.5</v>
      </c>
      <c r="H306" s="61">
        <v>5150</v>
      </c>
      <c r="I306" s="62">
        <v>2.6</v>
      </c>
      <c r="J306" s="62">
        <v>2.9</v>
      </c>
      <c r="K306" s="63">
        <v>1651</v>
      </c>
      <c r="L306" s="63">
        <v>1915</v>
      </c>
      <c r="M306" s="75">
        <f t="shared" si="25"/>
        <v>21.589080459770116</v>
      </c>
      <c r="N306" s="63">
        <v>69</v>
      </c>
      <c r="O306" s="62">
        <v>2.2000000000000002</v>
      </c>
      <c r="P306" s="62">
        <v>4.9000000000000004</v>
      </c>
      <c r="Q306" s="45">
        <f t="shared" si="28"/>
        <v>3</v>
      </c>
      <c r="R306" s="63">
        <v>54</v>
      </c>
      <c r="S306" s="63">
        <v>73</v>
      </c>
      <c r="T306" s="63">
        <v>3</v>
      </c>
      <c r="U306" s="61">
        <v>0</v>
      </c>
      <c r="V306" s="61">
        <v>0</v>
      </c>
      <c r="W306" s="61">
        <v>0</v>
      </c>
      <c r="X306" s="61">
        <v>1</v>
      </c>
      <c r="Y306" s="61">
        <v>0</v>
      </c>
      <c r="Z306" s="61">
        <v>0</v>
      </c>
      <c r="AA306" s="70">
        <f t="shared" si="26"/>
        <v>0.13895913749500866</v>
      </c>
      <c r="AB306" s="70">
        <f t="shared" si="27"/>
        <v>0</v>
      </c>
      <c r="AC306" s="70">
        <f t="shared" si="29"/>
        <v>0</v>
      </c>
      <c r="AD306" s="78"/>
    </row>
    <row r="307" spans="1:30" s="61" customFormat="1" x14ac:dyDescent="0.2">
      <c r="A307" s="61" t="s">
        <v>30</v>
      </c>
      <c r="B307" s="61" t="s">
        <v>31</v>
      </c>
      <c r="C307" s="71">
        <v>41744</v>
      </c>
      <c r="D307" s="58">
        <v>0.77083333333333337</v>
      </c>
      <c r="E307" s="71">
        <v>41745</v>
      </c>
      <c r="F307" s="58">
        <v>0.3125</v>
      </c>
      <c r="G307" s="60">
        <v>13</v>
      </c>
      <c r="H307" s="61">
        <v>4970</v>
      </c>
      <c r="I307" s="62">
        <v>2.5499999999999998</v>
      </c>
      <c r="J307" s="62">
        <v>2.9</v>
      </c>
      <c r="K307" s="63">
        <v>1983</v>
      </c>
      <c r="L307" s="63">
        <v>2347</v>
      </c>
      <c r="M307" s="75">
        <f t="shared" si="25"/>
        <v>26.449290060851929</v>
      </c>
      <c r="N307" s="63">
        <v>68</v>
      </c>
      <c r="O307" s="62">
        <v>2.15</v>
      </c>
      <c r="P307" s="62">
        <v>11.34</v>
      </c>
      <c r="Q307" s="45">
        <f t="shared" si="28"/>
        <v>48</v>
      </c>
      <c r="R307" s="63">
        <v>41</v>
      </c>
      <c r="S307" s="63">
        <v>89</v>
      </c>
      <c r="T307" s="63">
        <v>27</v>
      </c>
      <c r="U307" s="61">
        <v>21</v>
      </c>
      <c r="V307" s="61">
        <v>0</v>
      </c>
      <c r="W307" s="61">
        <v>0</v>
      </c>
      <c r="X307" s="61">
        <v>5</v>
      </c>
      <c r="Y307" s="61">
        <v>0</v>
      </c>
      <c r="Z307" s="61">
        <v>0</v>
      </c>
      <c r="AA307" s="70">
        <f t="shared" si="26"/>
        <v>1.8147935120211662</v>
      </c>
      <c r="AB307" s="70">
        <f t="shared" si="27"/>
        <v>0</v>
      </c>
      <c r="AC307" s="70">
        <f t="shared" si="29"/>
        <v>0</v>
      </c>
      <c r="AD307" s="78"/>
    </row>
    <row r="308" spans="1:30" s="61" customFormat="1" x14ac:dyDescent="0.2">
      <c r="A308" s="61" t="s">
        <v>30</v>
      </c>
      <c r="B308" s="61" t="s">
        <v>31</v>
      </c>
      <c r="C308" s="71">
        <v>41745</v>
      </c>
      <c r="D308" s="58">
        <v>0.33333333333333331</v>
      </c>
      <c r="E308" s="71">
        <v>41745</v>
      </c>
      <c r="F308" s="58">
        <v>0.78125</v>
      </c>
      <c r="G308" s="60">
        <v>10.75</v>
      </c>
      <c r="H308" s="61">
        <v>4660</v>
      </c>
      <c r="I308" s="62">
        <v>2.4500000000000002</v>
      </c>
      <c r="J308" s="62">
        <v>2.8</v>
      </c>
      <c r="K308" s="63">
        <v>1454</v>
      </c>
      <c r="L308" s="63">
        <v>1801</v>
      </c>
      <c r="M308" s="75">
        <f t="shared" si="25"/>
        <v>20.611394557823132</v>
      </c>
      <c r="N308" s="63">
        <v>69.5</v>
      </c>
      <c r="O308" s="62">
        <v>2.4</v>
      </c>
      <c r="P308" s="62">
        <v>15.7</v>
      </c>
      <c r="Q308" s="45">
        <f t="shared" si="28"/>
        <v>11</v>
      </c>
      <c r="R308" s="63">
        <v>55</v>
      </c>
      <c r="S308" s="63">
        <v>96</v>
      </c>
      <c r="T308" s="63">
        <v>6</v>
      </c>
      <c r="U308" s="61">
        <v>5</v>
      </c>
      <c r="V308" s="61">
        <v>0</v>
      </c>
      <c r="W308" s="61">
        <v>0</v>
      </c>
      <c r="X308" s="61">
        <v>0</v>
      </c>
      <c r="Y308" s="61">
        <v>0</v>
      </c>
      <c r="Z308" s="61">
        <v>0</v>
      </c>
      <c r="AA308" s="70">
        <f t="shared" si="26"/>
        <v>0.53368538306035718</v>
      </c>
      <c r="AB308" s="70">
        <f t="shared" si="27"/>
        <v>0</v>
      </c>
      <c r="AC308" s="70">
        <f t="shared" si="29"/>
        <v>0</v>
      </c>
      <c r="AD308" s="78" t="s">
        <v>43</v>
      </c>
    </row>
    <row r="309" spans="1:30" s="61" customFormat="1" x14ac:dyDescent="0.2">
      <c r="A309" s="61" t="s">
        <v>30</v>
      </c>
      <c r="B309" s="61" t="s">
        <v>31</v>
      </c>
      <c r="C309" s="71">
        <v>41746</v>
      </c>
      <c r="D309" s="58">
        <v>0.5</v>
      </c>
      <c r="E309" s="71">
        <v>41746</v>
      </c>
      <c r="F309" s="58">
        <v>0.75</v>
      </c>
      <c r="G309" s="60">
        <v>6</v>
      </c>
      <c r="H309" s="61">
        <v>4550</v>
      </c>
      <c r="I309" s="62">
        <v>2.5</v>
      </c>
      <c r="J309" s="62">
        <v>2.7</v>
      </c>
      <c r="K309" s="63">
        <v>983</v>
      </c>
      <c r="L309" s="63">
        <v>1066</v>
      </c>
      <c r="M309" s="75">
        <f t="shared" si="25"/>
        <v>13.13358024691358</v>
      </c>
      <c r="N309" s="63">
        <v>71</v>
      </c>
      <c r="O309" s="62">
        <v>2.8</v>
      </c>
      <c r="P309" s="62">
        <v>5.7649999999999997</v>
      </c>
      <c r="Q309" s="45">
        <f t="shared" si="28"/>
        <v>5</v>
      </c>
      <c r="R309" s="63">
        <v>56</v>
      </c>
      <c r="S309" s="63">
        <v>80</v>
      </c>
      <c r="T309" s="63">
        <v>5</v>
      </c>
      <c r="U309" s="61">
        <v>0</v>
      </c>
      <c r="V309" s="61">
        <v>0</v>
      </c>
      <c r="W309" s="61">
        <v>0</v>
      </c>
      <c r="X309" s="61">
        <v>0</v>
      </c>
      <c r="Y309" s="61">
        <v>0</v>
      </c>
      <c r="Z309" s="61">
        <v>0</v>
      </c>
      <c r="AA309" s="70">
        <f t="shared" si="26"/>
        <v>0.38070350247222279</v>
      </c>
      <c r="AB309" s="70">
        <f t="shared" si="27"/>
        <v>0</v>
      </c>
      <c r="AC309" s="70">
        <f t="shared" si="29"/>
        <v>0</v>
      </c>
      <c r="AD309" s="78" t="s">
        <v>43</v>
      </c>
    </row>
    <row r="310" spans="1:30" s="61" customFormat="1" x14ac:dyDescent="0.2">
      <c r="A310" s="61" t="s">
        <v>30</v>
      </c>
      <c r="B310" s="61" t="s">
        <v>31</v>
      </c>
      <c r="C310" s="71">
        <v>41746</v>
      </c>
      <c r="D310" s="58">
        <v>0.75</v>
      </c>
      <c r="E310" s="71">
        <v>41747</v>
      </c>
      <c r="F310" s="58">
        <v>0.3125</v>
      </c>
      <c r="G310" s="60">
        <v>13.5</v>
      </c>
      <c r="H310" s="61">
        <v>4610</v>
      </c>
      <c r="I310" s="62">
        <v>2.7</v>
      </c>
      <c r="J310" s="62">
        <v>2.5</v>
      </c>
      <c r="K310" s="63">
        <v>2321</v>
      </c>
      <c r="L310" s="63">
        <v>2081</v>
      </c>
      <c r="M310" s="75">
        <f t="shared" si="25"/>
        <v>28.200493827160493</v>
      </c>
      <c r="N310" s="63">
        <v>68</v>
      </c>
      <c r="O310" s="62">
        <v>2.2000000000000002</v>
      </c>
      <c r="P310" s="62">
        <v>11.6</v>
      </c>
      <c r="Q310" s="45">
        <f t="shared" si="28"/>
        <v>54</v>
      </c>
      <c r="R310" s="63">
        <v>42</v>
      </c>
      <c r="S310" s="63">
        <v>97</v>
      </c>
      <c r="T310" s="63">
        <v>18</v>
      </c>
      <c r="U310" s="61">
        <v>36</v>
      </c>
      <c r="V310" s="61">
        <v>0</v>
      </c>
      <c r="W310" s="61">
        <v>0</v>
      </c>
      <c r="X310" s="61">
        <v>0</v>
      </c>
      <c r="Y310" s="61">
        <v>0</v>
      </c>
      <c r="Z310" s="61">
        <v>0</v>
      </c>
      <c r="AA310" s="70">
        <f t="shared" si="26"/>
        <v>1.9148600847546668</v>
      </c>
      <c r="AB310" s="70">
        <f t="shared" si="27"/>
        <v>0</v>
      </c>
      <c r="AC310" s="70">
        <f t="shared" si="29"/>
        <v>0</v>
      </c>
      <c r="AD310" s="78" t="s">
        <v>45</v>
      </c>
    </row>
    <row r="311" spans="1:30" s="61" customFormat="1" x14ac:dyDescent="0.2">
      <c r="A311" s="61" t="s">
        <v>30</v>
      </c>
      <c r="B311" s="61" t="s">
        <v>31</v>
      </c>
      <c r="C311" s="71">
        <v>41747</v>
      </c>
      <c r="D311" s="58">
        <v>0.33333333333333331</v>
      </c>
      <c r="E311" s="71">
        <v>41747</v>
      </c>
      <c r="F311" s="58">
        <v>0.78125</v>
      </c>
      <c r="G311" s="60">
        <v>10.75</v>
      </c>
      <c r="H311" s="61">
        <v>4710</v>
      </c>
      <c r="I311" s="62">
        <v>2.7</v>
      </c>
      <c r="J311" s="62">
        <v>2.8</v>
      </c>
      <c r="K311" s="63">
        <v>1623</v>
      </c>
      <c r="L311" s="63">
        <v>1933</v>
      </c>
      <c r="M311" s="75">
        <f t="shared" si="25"/>
        <v>21.524470899470899</v>
      </c>
      <c r="N311" s="63">
        <v>70</v>
      </c>
      <c r="O311" s="62">
        <v>2.2999999999999998</v>
      </c>
      <c r="P311" s="62">
        <v>19</v>
      </c>
      <c r="Q311" s="45">
        <f t="shared" si="28"/>
        <v>9</v>
      </c>
      <c r="R311" s="63">
        <v>60</v>
      </c>
      <c r="S311" s="63">
        <v>81</v>
      </c>
      <c r="T311" s="63">
        <v>9</v>
      </c>
      <c r="U311" s="61">
        <v>0</v>
      </c>
      <c r="V311" s="61">
        <v>0</v>
      </c>
      <c r="W311" s="61">
        <v>0</v>
      </c>
      <c r="X311" s="61">
        <v>0</v>
      </c>
      <c r="Y311" s="61">
        <v>0</v>
      </c>
      <c r="Z311" s="61">
        <v>0</v>
      </c>
      <c r="AA311" s="70">
        <f t="shared" si="26"/>
        <v>0.41812874481487172</v>
      </c>
      <c r="AB311" s="70">
        <f t="shared" si="27"/>
        <v>0</v>
      </c>
      <c r="AC311" s="70">
        <f t="shared" si="29"/>
        <v>0</v>
      </c>
      <c r="AD311" s="78"/>
    </row>
    <row r="312" spans="1:30" s="61" customFormat="1" x14ac:dyDescent="0.2">
      <c r="A312" s="61" t="s">
        <v>30</v>
      </c>
      <c r="B312" s="61" t="s">
        <v>31</v>
      </c>
      <c r="C312" s="71">
        <v>41747</v>
      </c>
      <c r="D312" s="58">
        <v>0.79166666666666663</v>
      </c>
      <c r="E312" s="71">
        <v>41748</v>
      </c>
      <c r="F312" s="58">
        <v>0.32291666666666669</v>
      </c>
      <c r="G312" s="60">
        <v>12.75</v>
      </c>
      <c r="H312" s="61">
        <v>4700</v>
      </c>
      <c r="I312" s="62">
        <v>2.5</v>
      </c>
      <c r="J312" s="62">
        <v>2.7</v>
      </c>
      <c r="K312" s="63">
        <v>1874</v>
      </c>
      <c r="L312" s="63">
        <v>2198</v>
      </c>
      <c r="M312" s="75">
        <f t="shared" si="25"/>
        <v>26.061234567901234</v>
      </c>
      <c r="N312" s="63">
        <v>68</v>
      </c>
      <c r="O312" s="62">
        <v>2</v>
      </c>
      <c r="P312" s="62">
        <v>5.63</v>
      </c>
      <c r="Q312" s="45">
        <f t="shared" si="28"/>
        <v>9</v>
      </c>
      <c r="R312" s="63">
        <v>57</v>
      </c>
      <c r="S312" s="63">
        <v>83</v>
      </c>
      <c r="T312" s="63">
        <v>8</v>
      </c>
      <c r="U312" s="61">
        <v>1</v>
      </c>
      <c r="V312" s="61">
        <v>0</v>
      </c>
      <c r="W312" s="61">
        <v>0</v>
      </c>
      <c r="X312" s="61">
        <v>3</v>
      </c>
      <c r="Y312" s="61">
        <v>0</v>
      </c>
      <c r="Z312" s="61">
        <v>0</v>
      </c>
      <c r="AA312" s="70">
        <f t="shared" si="26"/>
        <v>0.3453405085837723</v>
      </c>
      <c r="AB312" s="70">
        <f t="shared" si="27"/>
        <v>0</v>
      </c>
      <c r="AC312" s="70">
        <f t="shared" si="29"/>
        <v>0</v>
      </c>
      <c r="AD312" s="78"/>
    </row>
    <row r="313" spans="1:30" s="61" customFormat="1" x14ac:dyDescent="0.2">
      <c r="A313" s="61" t="s">
        <v>30</v>
      </c>
      <c r="B313" s="61" t="s">
        <v>31</v>
      </c>
      <c r="C313" s="71">
        <v>41748</v>
      </c>
      <c r="D313" s="58">
        <v>0.32291666666666669</v>
      </c>
      <c r="E313" s="71">
        <v>41748</v>
      </c>
      <c r="F313" s="58">
        <v>0.77083333333333337</v>
      </c>
      <c r="G313" s="60">
        <v>10.75</v>
      </c>
      <c r="H313" s="61">
        <v>4660</v>
      </c>
      <c r="I313" s="62">
        <v>2.4</v>
      </c>
      <c r="J313" s="62">
        <v>2.7</v>
      </c>
      <c r="K313" s="63">
        <v>1593</v>
      </c>
      <c r="L313" s="63">
        <v>1895</v>
      </c>
      <c r="M313" s="75">
        <f t="shared" si="25"/>
        <v>22.760030864197528</v>
      </c>
      <c r="N313" s="63">
        <v>70</v>
      </c>
      <c r="O313" s="62">
        <v>2</v>
      </c>
      <c r="P313" s="62">
        <v>9.4</v>
      </c>
      <c r="Q313" s="45">
        <f t="shared" si="28"/>
        <v>2</v>
      </c>
      <c r="R313" s="63">
        <v>52</v>
      </c>
      <c r="S313" s="63">
        <v>56</v>
      </c>
      <c r="T313" s="63">
        <v>2</v>
      </c>
      <c r="U313" s="61">
        <v>0</v>
      </c>
      <c r="V313" s="61">
        <v>0</v>
      </c>
      <c r="W313" s="61">
        <v>0</v>
      </c>
      <c r="X313" s="61">
        <v>0</v>
      </c>
      <c r="Y313" s="61">
        <v>0</v>
      </c>
      <c r="Z313" s="61">
        <v>0</v>
      </c>
      <c r="AA313" s="70">
        <f t="shared" si="26"/>
        <v>8.7873343051835792E-2</v>
      </c>
      <c r="AB313" s="70">
        <f t="shared" si="27"/>
        <v>0</v>
      </c>
      <c r="AC313" s="70">
        <f t="shared" si="29"/>
        <v>0</v>
      </c>
      <c r="AD313" s="78"/>
    </row>
    <row r="314" spans="1:30" s="61" customFormat="1" x14ac:dyDescent="0.2">
      <c r="A314" s="61" t="s">
        <v>30</v>
      </c>
      <c r="B314" s="61" t="s">
        <v>31</v>
      </c>
      <c r="C314" s="71">
        <v>41748</v>
      </c>
      <c r="D314" s="58">
        <v>0.78125</v>
      </c>
      <c r="E314" s="71">
        <v>41749</v>
      </c>
      <c r="F314" s="58">
        <v>0.3125</v>
      </c>
      <c r="G314" s="60">
        <v>12.75</v>
      </c>
      <c r="H314" s="61">
        <v>4700</v>
      </c>
      <c r="I314" s="62">
        <v>2.5499999999999998</v>
      </c>
      <c r="J314" s="62">
        <v>2.75</v>
      </c>
      <c r="K314" s="63">
        <v>1902</v>
      </c>
      <c r="L314" s="63">
        <v>2259</v>
      </c>
      <c r="M314" s="75">
        <f t="shared" si="25"/>
        <v>26.122281639928701</v>
      </c>
      <c r="N314" s="63">
        <v>67</v>
      </c>
      <c r="O314" s="62">
        <v>3.05</v>
      </c>
      <c r="P314" s="62">
        <v>12.8</v>
      </c>
      <c r="Q314" s="45">
        <f t="shared" si="28"/>
        <v>9</v>
      </c>
      <c r="R314" s="63">
        <v>60</v>
      </c>
      <c r="S314" s="63">
        <v>85</v>
      </c>
      <c r="T314" s="63">
        <v>6</v>
      </c>
      <c r="U314" s="61">
        <v>3</v>
      </c>
      <c r="V314" s="61">
        <v>0</v>
      </c>
      <c r="W314" s="61">
        <v>0</v>
      </c>
      <c r="X314" s="61">
        <v>1</v>
      </c>
      <c r="Y314" s="61">
        <v>0</v>
      </c>
      <c r="Z314" s="61">
        <v>0</v>
      </c>
      <c r="AA314" s="70">
        <f t="shared" si="26"/>
        <v>0.34453345707149968</v>
      </c>
      <c r="AB314" s="70">
        <f t="shared" si="27"/>
        <v>0</v>
      </c>
      <c r="AC314" s="70">
        <f t="shared" si="29"/>
        <v>0</v>
      </c>
      <c r="AD314" s="78"/>
    </row>
    <row r="315" spans="1:30" s="61" customFormat="1" x14ac:dyDescent="0.2">
      <c r="A315" s="61" t="s">
        <v>30</v>
      </c>
      <c r="B315" s="61" t="s">
        <v>31</v>
      </c>
      <c r="C315" s="71">
        <v>41749</v>
      </c>
      <c r="D315" s="58">
        <v>0.33333333333333331</v>
      </c>
      <c r="E315" s="71">
        <v>41749</v>
      </c>
      <c r="F315" s="58">
        <v>0.77083333333333337</v>
      </c>
      <c r="G315" s="60">
        <v>10.5</v>
      </c>
      <c r="H315" s="61">
        <v>4950</v>
      </c>
      <c r="I315" s="62">
        <v>2.5</v>
      </c>
      <c r="J315" s="62">
        <v>2.8</v>
      </c>
      <c r="K315" s="63">
        <v>1721</v>
      </c>
      <c r="L315" s="63">
        <v>1706</v>
      </c>
      <c r="M315" s="75">
        <f t="shared" si="25"/>
        <v>21.628095238095238</v>
      </c>
      <c r="N315" s="63">
        <v>70</v>
      </c>
      <c r="O315" s="62">
        <v>2.2999999999999998</v>
      </c>
      <c r="P315" s="62">
        <v>8.6999999999999993</v>
      </c>
      <c r="Q315" s="45">
        <f t="shared" si="28"/>
        <v>2</v>
      </c>
      <c r="R315" s="63">
        <v>64</v>
      </c>
      <c r="S315" s="63">
        <v>75</v>
      </c>
      <c r="T315" s="63">
        <v>2</v>
      </c>
      <c r="U315" s="61">
        <v>0</v>
      </c>
      <c r="V315" s="61">
        <v>0</v>
      </c>
      <c r="W315" s="61">
        <v>0</v>
      </c>
      <c r="X315" s="61">
        <v>0</v>
      </c>
      <c r="Y315" s="61">
        <v>0</v>
      </c>
      <c r="Z315" s="61">
        <v>0</v>
      </c>
      <c r="AA315" s="70">
        <f t="shared" si="26"/>
        <v>9.2472313349038951E-2</v>
      </c>
      <c r="AB315" s="70">
        <f t="shared" si="27"/>
        <v>0</v>
      </c>
      <c r="AC315" s="70">
        <f t="shared" si="29"/>
        <v>0</v>
      </c>
      <c r="AD315" s="78"/>
    </row>
    <row r="316" spans="1:30" s="61" customFormat="1" x14ac:dyDescent="0.2">
      <c r="A316" s="61" t="s">
        <v>30</v>
      </c>
      <c r="B316" s="61" t="s">
        <v>31</v>
      </c>
      <c r="C316" s="71">
        <v>41749</v>
      </c>
      <c r="D316" s="58">
        <v>0.77083333333333337</v>
      </c>
      <c r="E316" s="71">
        <v>41750</v>
      </c>
      <c r="F316" s="58">
        <v>0.32291666666666669</v>
      </c>
      <c r="G316" s="60">
        <v>12.75</v>
      </c>
      <c r="H316" s="61">
        <v>5040</v>
      </c>
      <c r="I316" s="62">
        <v>2.5</v>
      </c>
      <c r="J316" s="62">
        <v>2.85</v>
      </c>
      <c r="K316" s="63">
        <v>1898</v>
      </c>
      <c r="L316" s="63">
        <v>2349</v>
      </c>
      <c r="M316" s="75">
        <f t="shared" si="25"/>
        <v>26.39017543859649</v>
      </c>
      <c r="N316" s="63">
        <v>68</v>
      </c>
      <c r="O316" s="62">
        <v>3.9</v>
      </c>
      <c r="P316" s="62">
        <v>4.8</v>
      </c>
      <c r="Q316" s="45">
        <f t="shared" si="28"/>
        <v>5</v>
      </c>
      <c r="R316" s="63">
        <v>60</v>
      </c>
      <c r="S316" s="63">
        <v>88</v>
      </c>
      <c r="T316" s="63">
        <v>3</v>
      </c>
      <c r="U316" s="61">
        <v>2</v>
      </c>
      <c r="V316" s="61">
        <v>0</v>
      </c>
      <c r="W316" s="61">
        <v>0</v>
      </c>
      <c r="X316" s="61">
        <v>0</v>
      </c>
      <c r="Y316" s="61">
        <v>0</v>
      </c>
      <c r="Z316" s="61">
        <v>0</v>
      </c>
      <c r="AA316" s="70">
        <f t="shared" si="26"/>
        <v>0.18946444716268682</v>
      </c>
      <c r="AB316" s="70">
        <f t="shared" si="27"/>
        <v>0</v>
      </c>
      <c r="AC316" s="70">
        <f t="shared" si="29"/>
        <v>0</v>
      </c>
      <c r="AD316" s="78"/>
    </row>
    <row r="317" spans="1:30" s="61" customFormat="1" x14ac:dyDescent="0.2">
      <c r="A317" s="61" t="s">
        <v>30</v>
      </c>
      <c r="B317" s="61" t="s">
        <v>31</v>
      </c>
      <c r="C317" s="71">
        <v>41750</v>
      </c>
      <c r="D317" s="58">
        <v>0.3125</v>
      </c>
      <c r="E317" s="71">
        <v>41750</v>
      </c>
      <c r="F317" s="58">
        <v>0.77083333333333337</v>
      </c>
      <c r="G317" s="60">
        <v>11</v>
      </c>
      <c r="H317" s="61">
        <v>4910</v>
      </c>
      <c r="I317" s="62">
        <v>2.5</v>
      </c>
      <c r="J317" s="62">
        <v>2.8</v>
      </c>
      <c r="K317" s="63">
        <v>1541</v>
      </c>
      <c r="L317" s="63">
        <v>1894</v>
      </c>
      <c r="M317" s="75">
        <f t="shared" si="25"/>
        <v>21.547142857142855</v>
      </c>
      <c r="N317" s="63">
        <v>69</v>
      </c>
      <c r="O317" s="62">
        <v>3.4</v>
      </c>
      <c r="P317" s="62">
        <v>6.19</v>
      </c>
      <c r="Q317" s="45">
        <f t="shared" si="28"/>
        <v>0</v>
      </c>
      <c r="R317" s="63">
        <v>0</v>
      </c>
      <c r="S317" s="63">
        <v>0</v>
      </c>
      <c r="T317" s="63">
        <v>0</v>
      </c>
      <c r="U317" s="61">
        <v>0</v>
      </c>
      <c r="V317" s="61">
        <v>0</v>
      </c>
      <c r="W317" s="61">
        <v>0</v>
      </c>
      <c r="X317" s="61">
        <v>0</v>
      </c>
      <c r="Y317" s="61">
        <v>0</v>
      </c>
      <c r="Z317" s="61">
        <v>0</v>
      </c>
      <c r="AA317" s="70">
        <f t="shared" si="26"/>
        <v>0</v>
      </c>
      <c r="AB317" s="70">
        <f t="shared" si="27"/>
        <v>0</v>
      </c>
      <c r="AC317" s="70">
        <f t="shared" si="29"/>
        <v>0</v>
      </c>
      <c r="AD317" s="78"/>
    </row>
    <row r="318" spans="1:30" s="61" customFormat="1" x14ac:dyDescent="0.2">
      <c r="A318" s="61" t="s">
        <v>30</v>
      </c>
      <c r="B318" s="61" t="s">
        <v>31</v>
      </c>
      <c r="C318" s="71">
        <v>41750</v>
      </c>
      <c r="D318" s="58">
        <v>0.77083333333333337</v>
      </c>
      <c r="E318" s="71">
        <v>41751</v>
      </c>
      <c r="F318" s="58">
        <v>0.3125</v>
      </c>
      <c r="G318" s="60">
        <v>13</v>
      </c>
      <c r="H318" s="61">
        <v>4770</v>
      </c>
      <c r="I318" s="62">
        <v>2.6</v>
      </c>
      <c r="J318" s="62">
        <v>2.75</v>
      </c>
      <c r="K318" s="63">
        <v>1988</v>
      </c>
      <c r="L318" s="63">
        <v>2507</v>
      </c>
      <c r="M318" s="75">
        <f t="shared" si="25"/>
        <v>27.937529137529136</v>
      </c>
      <c r="N318" s="63">
        <v>66</v>
      </c>
      <c r="O318" s="62">
        <v>2.7</v>
      </c>
      <c r="P318" s="62">
        <v>4.7850000000000001</v>
      </c>
      <c r="Q318" s="45">
        <f t="shared" si="28"/>
        <v>2</v>
      </c>
      <c r="R318" s="63">
        <v>83</v>
      </c>
      <c r="S318" s="63">
        <v>93</v>
      </c>
      <c r="T318" s="63">
        <v>1</v>
      </c>
      <c r="U318" s="61">
        <v>1</v>
      </c>
      <c r="V318" s="61">
        <v>0</v>
      </c>
      <c r="W318" s="61">
        <v>0</v>
      </c>
      <c r="X318" s="61">
        <v>0</v>
      </c>
      <c r="Y318" s="61">
        <v>0</v>
      </c>
      <c r="Z318" s="61">
        <v>0</v>
      </c>
      <c r="AA318" s="70">
        <f t="shared" si="26"/>
        <v>7.1588292227080075E-2</v>
      </c>
      <c r="AB318" s="70">
        <f t="shared" si="27"/>
        <v>0</v>
      </c>
      <c r="AC318" s="70">
        <f t="shared" si="29"/>
        <v>0</v>
      </c>
      <c r="AD318" s="78"/>
    </row>
    <row r="319" spans="1:30" s="61" customFormat="1" x14ac:dyDescent="0.2">
      <c r="A319" s="61" t="s">
        <v>30</v>
      </c>
      <c r="B319" s="61" t="s">
        <v>31</v>
      </c>
      <c r="C319" s="71">
        <v>41751</v>
      </c>
      <c r="D319" s="58">
        <v>0.3125</v>
      </c>
      <c r="E319" s="71">
        <v>41751</v>
      </c>
      <c r="F319" s="58">
        <v>0.75</v>
      </c>
      <c r="G319" s="60">
        <v>10.5</v>
      </c>
      <c r="H319" s="61">
        <v>4710</v>
      </c>
      <c r="I319" s="62">
        <v>2.4</v>
      </c>
      <c r="J319" s="62">
        <v>2.8</v>
      </c>
      <c r="K319" s="63">
        <v>1458</v>
      </c>
      <c r="L319" s="63">
        <v>1851</v>
      </c>
      <c r="M319" s="75">
        <f t="shared" si="25"/>
        <v>21.142857142857146</v>
      </c>
      <c r="N319" s="63">
        <v>68</v>
      </c>
      <c r="O319" s="62">
        <v>3.4</v>
      </c>
      <c r="P319" s="62">
        <v>4.8499999999999996</v>
      </c>
      <c r="Q319" s="45">
        <f t="shared" si="28"/>
        <v>0</v>
      </c>
      <c r="R319" s="63">
        <v>0</v>
      </c>
      <c r="S319" s="63">
        <v>0</v>
      </c>
      <c r="T319" s="63">
        <v>0</v>
      </c>
      <c r="U319" s="61">
        <v>0</v>
      </c>
      <c r="V319" s="61">
        <v>0</v>
      </c>
      <c r="W319" s="61">
        <v>0</v>
      </c>
      <c r="X319" s="61">
        <v>1</v>
      </c>
      <c r="Y319" s="61">
        <v>0</v>
      </c>
      <c r="Z319" s="61">
        <v>0</v>
      </c>
      <c r="AA319" s="70">
        <f t="shared" si="26"/>
        <v>0</v>
      </c>
      <c r="AB319" s="70">
        <f t="shared" si="27"/>
        <v>0</v>
      </c>
      <c r="AC319" s="70">
        <f t="shared" si="29"/>
        <v>0</v>
      </c>
      <c r="AD319" s="78"/>
    </row>
    <row r="320" spans="1:30" s="61" customFormat="1" x14ac:dyDescent="0.2">
      <c r="A320" s="61" t="s">
        <v>30</v>
      </c>
      <c r="B320" s="61" t="s">
        <v>31</v>
      </c>
      <c r="C320" s="71">
        <v>41751</v>
      </c>
      <c r="D320" s="58">
        <v>0.75</v>
      </c>
      <c r="E320" s="71">
        <v>41752</v>
      </c>
      <c r="F320" s="58">
        <v>0.33333333333333331</v>
      </c>
      <c r="G320" s="60">
        <v>14</v>
      </c>
      <c r="H320" s="61">
        <v>4640</v>
      </c>
      <c r="I320" s="62">
        <v>2.4</v>
      </c>
      <c r="J320" s="62">
        <v>2.7</v>
      </c>
      <c r="K320" s="63">
        <v>1645</v>
      </c>
      <c r="L320" s="63">
        <v>2644</v>
      </c>
      <c r="M320" s="75">
        <f t="shared" si="25"/>
        <v>27.744598765432102</v>
      </c>
      <c r="N320" s="63">
        <v>66</v>
      </c>
      <c r="O320" s="62">
        <v>4.0999999999999996</v>
      </c>
      <c r="P320" s="62">
        <v>3.76</v>
      </c>
      <c r="Q320" s="45">
        <f t="shared" si="28"/>
        <v>2</v>
      </c>
      <c r="R320" s="63">
        <v>60</v>
      </c>
      <c r="S320" s="63">
        <v>86</v>
      </c>
      <c r="T320" s="63">
        <v>1</v>
      </c>
      <c r="U320" s="61">
        <v>1</v>
      </c>
      <c r="V320" s="61">
        <v>0</v>
      </c>
      <c r="W320" s="61">
        <v>0</v>
      </c>
      <c r="X320" s="61">
        <v>1</v>
      </c>
      <c r="Y320" s="61">
        <v>0</v>
      </c>
      <c r="Z320" s="61">
        <v>0</v>
      </c>
      <c r="AA320" s="70">
        <f t="shared" si="26"/>
        <v>7.2086102845064934E-2</v>
      </c>
      <c r="AB320" s="70">
        <f t="shared" si="27"/>
        <v>0</v>
      </c>
      <c r="AC320" s="70">
        <f t="shared" si="29"/>
        <v>0</v>
      </c>
      <c r="AD320" s="78"/>
    </row>
    <row r="321" spans="1:30" s="61" customFormat="1" x14ac:dyDescent="0.2">
      <c r="A321" s="61" t="s">
        <v>30</v>
      </c>
      <c r="B321" s="61" t="s">
        <v>31</v>
      </c>
      <c r="C321" s="71">
        <v>41752</v>
      </c>
      <c r="D321" s="58">
        <v>0.35416666666666669</v>
      </c>
      <c r="E321" s="71">
        <v>41752</v>
      </c>
      <c r="F321" s="58">
        <v>0.75</v>
      </c>
      <c r="G321" s="60">
        <v>9.5</v>
      </c>
      <c r="H321" s="61">
        <v>4450</v>
      </c>
      <c r="I321" s="62">
        <v>2.4500000000000002</v>
      </c>
      <c r="J321" s="62">
        <v>2.65</v>
      </c>
      <c r="K321" s="63">
        <v>1413</v>
      </c>
      <c r="L321" s="63">
        <v>1720</v>
      </c>
      <c r="M321" s="75">
        <f t="shared" si="25"/>
        <v>20.429854960852264</v>
      </c>
      <c r="N321" s="63">
        <v>67</v>
      </c>
      <c r="O321" s="62">
        <v>4.0999999999999996</v>
      </c>
      <c r="P321" s="62">
        <v>6.12</v>
      </c>
      <c r="Q321" s="45">
        <f t="shared" si="28"/>
        <v>1</v>
      </c>
      <c r="R321" s="63">
        <v>82</v>
      </c>
      <c r="S321" s="63">
        <v>82</v>
      </c>
      <c r="T321" s="63">
        <v>1</v>
      </c>
      <c r="U321" s="61">
        <v>0</v>
      </c>
      <c r="V321" s="61">
        <v>0</v>
      </c>
      <c r="W321" s="61">
        <v>0</v>
      </c>
      <c r="X321" s="61">
        <v>0</v>
      </c>
      <c r="Y321" s="61">
        <v>0</v>
      </c>
      <c r="Z321" s="61">
        <v>0</v>
      </c>
      <c r="AA321" s="70">
        <f t="shared" si="26"/>
        <v>4.894797353756071E-2</v>
      </c>
      <c r="AB321" s="70">
        <f t="shared" si="27"/>
        <v>0</v>
      </c>
      <c r="AC321" s="70">
        <f t="shared" si="29"/>
        <v>0</v>
      </c>
      <c r="AD321" s="78"/>
    </row>
    <row r="322" spans="1:30" s="61" customFormat="1" x14ac:dyDescent="0.2">
      <c r="A322" s="61" t="s">
        <v>30</v>
      </c>
      <c r="B322" s="61" t="s">
        <v>31</v>
      </c>
      <c r="C322" s="71">
        <v>41752</v>
      </c>
      <c r="D322" s="58">
        <v>0.76041666666666663</v>
      </c>
      <c r="E322" s="71">
        <v>41753</v>
      </c>
      <c r="F322" s="58">
        <v>0.30208333333333331</v>
      </c>
      <c r="G322" s="60">
        <v>13</v>
      </c>
      <c r="H322" s="61">
        <v>4420</v>
      </c>
      <c r="I322" s="62">
        <v>2.4</v>
      </c>
      <c r="J322" s="62">
        <v>2.5499999999999998</v>
      </c>
      <c r="K322" s="63">
        <v>1901</v>
      </c>
      <c r="L322" s="63">
        <v>2304</v>
      </c>
      <c r="M322" s="75">
        <f t="shared" si="25"/>
        <v>28.260212418300657</v>
      </c>
      <c r="N322" s="63">
        <v>66</v>
      </c>
      <c r="O322" s="62">
        <v>5</v>
      </c>
      <c r="P322" s="62">
        <v>4.1399999999999997</v>
      </c>
      <c r="Q322" s="45">
        <f t="shared" si="28"/>
        <v>3</v>
      </c>
      <c r="R322" s="63">
        <v>62</v>
      </c>
      <c r="S322" s="63">
        <v>84</v>
      </c>
      <c r="T322" s="63">
        <v>3</v>
      </c>
      <c r="U322" s="61">
        <v>0</v>
      </c>
      <c r="V322" s="61">
        <v>0</v>
      </c>
      <c r="W322" s="61">
        <v>0</v>
      </c>
      <c r="X322" s="61">
        <v>0</v>
      </c>
      <c r="Y322" s="61">
        <v>0</v>
      </c>
      <c r="Z322" s="61">
        <v>0</v>
      </c>
      <c r="AA322" s="70">
        <f t="shared" si="26"/>
        <v>0.10615631459504776</v>
      </c>
      <c r="AB322" s="70">
        <f t="shared" si="27"/>
        <v>0</v>
      </c>
      <c r="AC322" s="70">
        <f t="shared" si="29"/>
        <v>0</v>
      </c>
      <c r="AD322" s="78"/>
    </row>
    <row r="323" spans="1:30" s="61" customFormat="1" x14ac:dyDescent="0.2">
      <c r="A323" s="61" t="s">
        <v>30</v>
      </c>
      <c r="B323" s="61" t="s">
        <v>31</v>
      </c>
      <c r="C323" s="71">
        <v>41753</v>
      </c>
      <c r="D323" s="58">
        <v>0.33333333333333331</v>
      </c>
      <c r="E323" s="71">
        <v>41753</v>
      </c>
      <c r="F323" s="58">
        <v>0.73958333333333337</v>
      </c>
      <c r="G323" s="60">
        <v>9.75</v>
      </c>
      <c r="H323" s="61">
        <v>4340</v>
      </c>
      <c r="I323" s="62">
        <v>2.4</v>
      </c>
      <c r="J323" s="62">
        <v>2.6</v>
      </c>
      <c r="K323" s="63">
        <v>1377</v>
      </c>
      <c r="L323" s="63">
        <v>1767</v>
      </c>
      <c r="M323" s="75">
        <f t="shared" si="25"/>
        <v>20.88942307692308</v>
      </c>
      <c r="N323" s="63">
        <v>67</v>
      </c>
      <c r="O323" s="62">
        <v>3.85</v>
      </c>
      <c r="P323" s="62">
        <v>4.37</v>
      </c>
      <c r="Q323" s="45">
        <f t="shared" si="28"/>
        <v>0</v>
      </c>
      <c r="R323" s="63">
        <v>0</v>
      </c>
      <c r="S323" s="63">
        <v>0</v>
      </c>
      <c r="T323" s="63">
        <v>0</v>
      </c>
      <c r="U323" s="61">
        <v>0</v>
      </c>
      <c r="V323" s="61">
        <v>0</v>
      </c>
      <c r="W323" s="61">
        <v>0</v>
      </c>
      <c r="X323" s="61">
        <v>1</v>
      </c>
      <c r="Y323" s="61">
        <v>0</v>
      </c>
      <c r="Z323" s="61">
        <v>0</v>
      </c>
      <c r="AA323" s="70">
        <f t="shared" si="26"/>
        <v>0</v>
      </c>
      <c r="AB323" s="70">
        <f t="shared" si="27"/>
        <v>0</v>
      </c>
      <c r="AC323" s="70">
        <f t="shared" si="29"/>
        <v>0</v>
      </c>
      <c r="AD323" s="78"/>
    </row>
    <row r="324" spans="1:30" s="61" customFormat="1" x14ac:dyDescent="0.2">
      <c r="A324" s="61" t="s">
        <v>30</v>
      </c>
      <c r="B324" s="61" t="s">
        <v>31</v>
      </c>
      <c r="C324" s="71">
        <v>41753</v>
      </c>
      <c r="D324" s="58">
        <v>0.73958333333333337</v>
      </c>
      <c r="E324" s="71">
        <v>41754</v>
      </c>
      <c r="F324" s="58">
        <v>0.3125</v>
      </c>
      <c r="G324" s="60">
        <v>13.5</v>
      </c>
      <c r="H324" s="61">
        <v>4250</v>
      </c>
      <c r="I324" s="62">
        <v>2.4500000000000002</v>
      </c>
      <c r="J324" s="62">
        <v>2.6</v>
      </c>
      <c r="K324" s="63">
        <v>2062</v>
      </c>
      <c r="L324" s="63">
        <v>2292</v>
      </c>
      <c r="M324" s="75">
        <f t="shared" ref="M324:M370" si="30">((K324/I324)+(L324/J324))/60</f>
        <v>28.719518576661432</v>
      </c>
      <c r="N324" s="63">
        <v>67</v>
      </c>
      <c r="O324" s="62">
        <v>4.2</v>
      </c>
      <c r="P324" s="62">
        <v>5.78</v>
      </c>
      <c r="Q324" s="45">
        <f t="shared" si="28"/>
        <v>5</v>
      </c>
      <c r="R324" s="63">
        <v>45</v>
      </c>
      <c r="S324" s="63">
        <v>92</v>
      </c>
      <c r="T324" s="63">
        <v>4</v>
      </c>
      <c r="U324" s="61">
        <v>1</v>
      </c>
      <c r="V324" s="61">
        <v>0</v>
      </c>
      <c r="W324" s="61">
        <v>0</v>
      </c>
      <c r="X324" s="61">
        <v>0</v>
      </c>
      <c r="Y324" s="61">
        <v>0</v>
      </c>
      <c r="Z324" s="61">
        <v>0</v>
      </c>
      <c r="AA324" s="70">
        <f t="shared" ref="AA324:AA370" si="31">(T324+U324)/(M324)</f>
        <v>0.17409762585864477</v>
      </c>
      <c r="AB324" s="70">
        <f t="shared" ref="AB324:AB370" si="32">(V324+W324)/(M324)</f>
        <v>0</v>
      </c>
      <c r="AC324" s="70">
        <f t="shared" si="29"/>
        <v>0</v>
      </c>
      <c r="AD324" s="78"/>
    </row>
    <row r="325" spans="1:30" s="61" customFormat="1" x14ac:dyDescent="0.2">
      <c r="A325" s="61" t="s">
        <v>30</v>
      </c>
      <c r="B325" s="61" t="s">
        <v>31</v>
      </c>
      <c r="C325" s="71">
        <v>41754</v>
      </c>
      <c r="D325" s="58">
        <v>0.34375</v>
      </c>
      <c r="E325" s="71">
        <v>41754</v>
      </c>
      <c r="F325" s="58">
        <v>0.75</v>
      </c>
      <c r="G325" s="60">
        <v>9.75</v>
      </c>
      <c r="H325" s="61">
        <v>4140</v>
      </c>
      <c r="I325" s="62">
        <v>2.5</v>
      </c>
      <c r="J325" s="62">
        <v>2.7</v>
      </c>
      <c r="K325" s="63">
        <v>1493</v>
      </c>
      <c r="L325" s="63">
        <v>1609</v>
      </c>
      <c r="M325" s="75">
        <f t="shared" si="30"/>
        <v>19.885432098765431</v>
      </c>
      <c r="N325" s="63">
        <v>65</v>
      </c>
      <c r="O325" s="62">
        <v>3.5</v>
      </c>
      <c r="P325" s="62">
        <v>9.6</v>
      </c>
      <c r="Q325" s="45">
        <f t="shared" si="28"/>
        <v>1</v>
      </c>
      <c r="R325" s="63">
        <v>39</v>
      </c>
      <c r="S325" s="63">
        <v>85</v>
      </c>
      <c r="T325" s="63">
        <v>1</v>
      </c>
      <c r="U325" s="61">
        <v>0</v>
      </c>
      <c r="V325" s="61">
        <v>0</v>
      </c>
      <c r="W325" s="61">
        <v>0</v>
      </c>
      <c r="X325" s="61">
        <v>0</v>
      </c>
      <c r="Y325" s="61">
        <v>0</v>
      </c>
      <c r="Z325" s="61">
        <v>0</v>
      </c>
      <c r="AA325" s="70">
        <f t="shared" si="31"/>
        <v>5.0288069931459227E-2</v>
      </c>
      <c r="AB325" s="70">
        <f t="shared" si="32"/>
        <v>0</v>
      </c>
      <c r="AC325" s="70">
        <f t="shared" si="29"/>
        <v>0</v>
      </c>
      <c r="AD325" s="78"/>
    </row>
    <row r="326" spans="1:30" s="61" customFormat="1" x14ac:dyDescent="0.2">
      <c r="A326" s="61" t="s">
        <v>30</v>
      </c>
      <c r="B326" s="61" t="s">
        <v>31</v>
      </c>
      <c r="C326" s="71">
        <v>41754</v>
      </c>
      <c r="D326" s="58">
        <v>0.75</v>
      </c>
      <c r="E326" s="71">
        <v>41755</v>
      </c>
      <c r="F326" s="58">
        <v>0.33333333333333331</v>
      </c>
      <c r="G326" s="60">
        <v>14</v>
      </c>
      <c r="H326" s="61">
        <v>4160</v>
      </c>
      <c r="I326" s="62">
        <v>2.4</v>
      </c>
      <c r="J326" s="62">
        <v>2.6</v>
      </c>
      <c r="K326" s="63">
        <v>2062</v>
      </c>
      <c r="L326" s="63">
        <v>2457</v>
      </c>
      <c r="M326" s="75">
        <f t="shared" si="30"/>
        <v>30.069444444444446</v>
      </c>
      <c r="N326" s="63">
        <v>63</v>
      </c>
      <c r="O326" s="62">
        <v>3.8</v>
      </c>
      <c r="P326" s="62">
        <v>3.58</v>
      </c>
      <c r="Q326" s="45">
        <f t="shared" si="28"/>
        <v>3</v>
      </c>
      <c r="R326" s="63">
        <v>55</v>
      </c>
      <c r="S326" s="63">
        <v>82</v>
      </c>
      <c r="T326" s="63">
        <v>3</v>
      </c>
      <c r="U326" s="61">
        <v>0</v>
      </c>
      <c r="V326" s="61">
        <v>0</v>
      </c>
      <c r="W326" s="61">
        <v>0</v>
      </c>
      <c r="X326" s="61">
        <v>0</v>
      </c>
      <c r="Y326" s="61">
        <v>0</v>
      </c>
      <c r="Z326" s="61">
        <v>0</v>
      </c>
      <c r="AA326" s="70">
        <f t="shared" si="31"/>
        <v>9.9769053117782905E-2</v>
      </c>
      <c r="AB326" s="70">
        <f t="shared" si="32"/>
        <v>0</v>
      </c>
      <c r="AC326" s="70">
        <f t="shared" si="29"/>
        <v>0</v>
      </c>
      <c r="AD326" s="78"/>
    </row>
    <row r="327" spans="1:30" s="61" customFormat="1" x14ac:dyDescent="0.2">
      <c r="A327" s="61" t="s">
        <v>30</v>
      </c>
      <c r="B327" s="61" t="s">
        <v>31</v>
      </c>
      <c r="C327" s="71">
        <v>41755</v>
      </c>
      <c r="D327" s="58">
        <v>0.33333333333333331</v>
      </c>
      <c r="E327" s="71">
        <v>41755</v>
      </c>
      <c r="F327" s="58">
        <v>0.75</v>
      </c>
      <c r="G327" s="60">
        <v>10</v>
      </c>
      <c r="H327" s="61">
        <v>4190</v>
      </c>
      <c r="I327" s="62">
        <v>2.2999999999999998</v>
      </c>
      <c r="J327" s="62">
        <v>2.5</v>
      </c>
      <c r="K327" s="63">
        <v>1255</v>
      </c>
      <c r="L327" s="63">
        <v>1430</v>
      </c>
      <c r="M327" s="75">
        <f t="shared" si="30"/>
        <v>18.627536231884058</v>
      </c>
      <c r="N327" s="63">
        <v>64</v>
      </c>
      <c r="O327" s="62">
        <v>2.5</v>
      </c>
      <c r="P327" s="62">
        <v>8.6999999999999993</v>
      </c>
      <c r="Q327" s="45">
        <f t="shared" ref="Q327:Q368" si="33">T327+U327+V327+W327</f>
        <v>0</v>
      </c>
      <c r="R327" s="63">
        <v>0</v>
      </c>
      <c r="S327" s="63">
        <v>0</v>
      </c>
      <c r="T327" s="63">
        <v>0</v>
      </c>
      <c r="U327" s="61">
        <v>0</v>
      </c>
      <c r="V327" s="61">
        <v>0</v>
      </c>
      <c r="W327" s="61">
        <v>0</v>
      </c>
      <c r="X327" s="61">
        <v>0</v>
      </c>
      <c r="Y327" s="61">
        <v>0</v>
      </c>
      <c r="Z327" s="61">
        <v>0</v>
      </c>
      <c r="AA327" s="70">
        <f t="shared" si="31"/>
        <v>0</v>
      </c>
      <c r="AB327" s="70">
        <f t="shared" si="32"/>
        <v>0</v>
      </c>
      <c r="AC327" s="70">
        <f t="shared" si="29"/>
        <v>0</v>
      </c>
      <c r="AD327" s="78"/>
    </row>
    <row r="328" spans="1:30" s="61" customFormat="1" x14ac:dyDescent="0.2">
      <c r="A328" s="61" t="s">
        <v>30</v>
      </c>
      <c r="B328" s="61" t="s">
        <v>31</v>
      </c>
      <c r="C328" s="71">
        <v>41755</v>
      </c>
      <c r="D328" s="58">
        <v>0.75</v>
      </c>
      <c r="E328" s="71">
        <v>41756</v>
      </c>
      <c r="F328" s="58">
        <v>0.3125</v>
      </c>
      <c r="G328" s="60">
        <v>13.5</v>
      </c>
      <c r="H328" s="61">
        <v>4150</v>
      </c>
      <c r="I328" s="62">
        <v>2.2999999999999998</v>
      </c>
      <c r="J328" s="62">
        <v>2.5499999999999998</v>
      </c>
      <c r="K328" s="63">
        <v>1821</v>
      </c>
      <c r="L328" s="63">
        <v>2299</v>
      </c>
      <c r="M328" s="75">
        <f t="shared" si="30"/>
        <v>28.221795964762716</v>
      </c>
      <c r="N328" s="63">
        <v>63</v>
      </c>
      <c r="O328" s="62">
        <v>3.3</v>
      </c>
      <c r="P328" s="62">
        <v>3.82</v>
      </c>
      <c r="Q328" s="45">
        <f t="shared" si="33"/>
        <v>3</v>
      </c>
      <c r="R328" s="63">
        <v>80</v>
      </c>
      <c r="S328" s="63">
        <v>85</v>
      </c>
      <c r="T328" s="63">
        <v>3</v>
      </c>
      <c r="U328" s="61">
        <v>0</v>
      </c>
      <c r="V328" s="61">
        <v>0</v>
      </c>
      <c r="W328" s="61">
        <v>0</v>
      </c>
      <c r="X328" s="61">
        <v>0</v>
      </c>
      <c r="Y328" s="61">
        <v>0</v>
      </c>
      <c r="Z328" s="61">
        <v>0</v>
      </c>
      <c r="AA328" s="70">
        <f t="shared" si="31"/>
        <v>0.10630081812460668</v>
      </c>
      <c r="AB328" s="70">
        <f t="shared" si="32"/>
        <v>0</v>
      </c>
      <c r="AC328" s="70">
        <f t="shared" si="29"/>
        <v>0</v>
      </c>
      <c r="AD328" s="78"/>
    </row>
    <row r="329" spans="1:30" s="61" customFormat="1" x14ac:dyDescent="0.2">
      <c r="A329" s="61" t="s">
        <v>30</v>
      </c>
      <c r="B329" s="61" t="s">
        <v>31</v>
      </c>
      <c r="C329" s="71">
        <v>41756</v>
      </c>
      <c r="D329" s="58">
        <v>0.33333333333333331</v>
      </c>
      <c r="E329" s="71">
        <v>41756</v>
      </c>
      <c r="F329" s="58">
        <v>0.77083333333333337</v>
      </c>
      <c r="G329" s="60">
        <v>10.5</v>
      </c>
      <c r="H329" s="61">
        <v>4210</v>
      </c>
      <c r="I329" s="62">
        <v>2.2999999999999998</v>
      </c>
      <c r="J329" s="62">
        <v>2.5</v>
      </c>
      <c r="K329" s="63">
        <v>1371</v>
      </c>
      <c r="L329" s="63">
        <v>1732</v>
      </c>
      <c r="M329" s="75">
        <f t="shared" si="30"/>
        <v>21.481449275362319</v>
      </c>
      <c r="N329" s="63">
        <v>64</v>
      </c>
      <c r="O329" s="62">
        <v>3</v>
      </c>
      <c r="P329" s="62">
        <v>4.88</v>
      </c>
      <c r="Q329" s="45">
        <f t="shared" si="33"/>
        <v>0</v>
      </c>
      <c r="R329" s="63">
        <v>0</v>
      </c>
      <c r="S329" s="63">
        <v>0</v>
      </c>
      <c r="T329" s="63">
        <v>0</v>
      </c>
      <c r="U329" s="61">
        <v>0</v>
      </c>
      <c r="V329" s="61">
        <v>0</v>
      </c>
      <c r="W329" s="61">
        <v>0</v>
      </c>
      <c r="X329" s="61">
        <v>0</v>
      </c>
      <c r="Y329" s="61">
        <v>0</v>
      </c>
      <c r="Z329" s="61">
        <v>0</v>
      </c>
      <c r="AA329" s="70">
        <f t="shared" si="31"/>
        <v>0</v>
      </c>
      <c r="AB329" s="70">
        <f t="shared" si="32"/>
        <v>0</v>
      </c>
      <c r="AC329" s="70">
        <f t="shared" si="29"/>
        <v>0</v>
      </c>
      <c r="AD329" s="78"/>
    </row>
    <row r="330" spans="1:30" s="61" customFormat="1" x14ac:dyDescent="0.2">
      <c r="A330" s="61" t="s">
        <v>30</v>
      </c>
      <c r="B330" s="61" t="s">
        <v>31</v>
      </c>
      <c r="C330" s="71">
        <v>41756</v>
      </c>
      <c r="D330" s="58">
        <v>0.77083333333333337</v>
      </c>
      <c r="E330" s="71">
        <v>41757</v>
      </c>
      <c r="F330" s="58">
        <v>0.3125</v>
      </c>
      <c r="G330" s="60">
        <v>13</v>
      </c>
      <c r="H330" s="61">
        <v>4230</v>
      </c>
      <c r="I330" s="62">
        <v>2.25</v>
      </c>
      <c r="J330" s="62">
        <v>2.5</v>
      </c>
      <c r="K330" s="63">
        <v>1743</v>
      </c>
      <c r="L330" s="63">
        <v>2261</v>
      </c>
      <c r="M330" s="75">
        <f t="shared" si="30"/>
        <v>27.984444444444442</v>
      </c>
      <c r="N330" s="63">
        <v>64</v>
      </c>
      <c r="O330" s="62">
        <v>3.65</v>
      </c>
      <c r="P330" s="62">
        <v>4.4349999999999996</v>
      </c>
      <c r="Q330" s="45">
        <f t="shared" si="33"/>
        <v>0</v>
      </c>
      <c r="R330" s="63">
        <v>0</v>
      </c>
      <c r="S330" s="63">
        <v>0</v>
      </c>
      <c r="T330" s="63">
        <v>0</v>
      </c>
      <c r="U330" s="61">
        <v>0</v>
      </c>
      <c r="V330" s="61">
        <v>0</v>
      </c>
      <c r="W330" s="61">
        <v>0</v>
      </c>
      <c r="X330" s="61">
        <v>0</v>
      </c>
      <c r="Y330" s="61">
        <v>0</v>
      </c>
      <c r="Z330" s="61">
        <v>0</v>
      </c>
      <c r="AA330" s="70">
        <f t="shared" si="31"/>
        <v>0</v>
      </c>
      <c r="AB330" s="70">
        <f t="shared" si="32"/>
        <v>0</v>
      </c>
      <c r="AC330" s="70">
        <f t="shared" si="29"/>
        <v>0</v>
      </c>
      <c r="AD330" s="78"/>
    </row>
    <row r="331" spans="1:30" s="61" customFormat="1" x14ac:dyDescent="0.2">
      <c r="A331" s="61" t="s">
        <v>30</v>
      </c>
      <c r="B331" s="61" t="s">
        <v>31</v>
      </c>
      <c r="C331" s="71">
        <v>41757</v>
      </c>
      <c r="D331" s="58">
        <v>0.34375</v>
      </c>
      <c r="E331" s="71">
        <v>41757</v>
      </c>
      <c r="F331" s="58">
        <v>0.79166666666666663</v>
      </c>
      <c r="G331" s="60">
        <v>10.75</v>
      </c>
      <c r="H331" s="61">
        <v>4170</v>
      </c>
      <c r="I331" s="62">
        <v>2</v>
      </c>
      <c r="J331" s="62">
        <v>2.4</v>
      </c>
      <c r="K331" s="63">
        <v>1212</v>
      </c>
      <c r="L331" s="63">
        <v>1676</v>
      </c>
      <c r="M331" s="75">
        <f t="shared" si="30"/>
        <v>21.738888888888891</v>
      </c>
      <c r="N331" s="63">
        <v>64</v>
      </c>
      <c r="O331" s="62">
        <v>2.9</v>
      </c>
      <c r="P331" s="62">
        <v>8.6</v>
      </c>
      <c r="Q331" s="45">
        <f t="shared" si="33"/>
        <v>0</v>
      </c>
      <c r="R331" s="63">
        <v>0</v>
      </c>
      <c r="S331" s="63">
        <v>0</v>
      </c>
      <c r="T331" s="63">
        <v>0</v>
      </c>
      <c r="U331" s="61">
        <v>0</v>
      </c>
      <c r="V331" s="61">
        <v>0</v>
      </c>
      <c r="W331" s="61">
        <v>0</v>
      </c>
      <c r="X331" s="61">
        <v>0</v>
      </c>
      <c r="Y331" s="61">
        <v>0</v>
      </c>
      <c r="Z331" s="61">
        <v>0</v>
      </c>
      <c r="AA331" s="70">
        <f t="shared" si="31"/>
        <v>0</v>
      </c>
      <c r="AB331" s="70">
        <f t="shared" si="32"/>
        <v>0</v>
      </c>
      <c r="AC331" s="70">
        <f t="shared" si="29"/>
        <v>0</v>
      </c>
      <c r="AD331" s="78"/>
    </row>
    <row r="332" spans="1:30" s="61" customFormat="1" x14ac:dyDescent="0.2">
      <c r="A332" s="61" t="s">
        <v>30</v>
      </c>
      <c r="B332" s="61" t="s">
        <v>31</v>
      </c>
      <c r="C332" s="71">
        <v>41757</v>
      </c>
      <c r="D332" s="58">
        <v>0.79166666666666663</v>
      </c>
      <c r="E332" s="71">
        <v>41758</v>
      </c>
      <c r="F332" s="58">
        <v>0.33333333333333331</v>
      </c>
      <c r="G332" s="60">
        <v>13</v>
      </c>
      <c r="H332" s="61">
        <v>4020</v>
      </c>
      <c r="I332" s="62">
        <v>1.75</v>
      </c>
      <c r="J332" s="62">
        <v>2.35</v>
      </c>
      <c r="K332" s="63">
        <v>1317</v>
      </c>
      <c r="L332" s="63">
        <v>2426</v>
      </c>
      <c r="M332" s="75">
        <f t="shared" si="30"/>
        <v>29.748530901722393</v>
      </c>
      <c r="N332" s="63">
        <v>69</v>
      </c>
      <c r="O332" s="62">
        <v>4.1500000000000004</v>
      </c>
      <c r="P332" s="62">
        <v>3.13</v>
      </c>
      <c r="Q332" s="45">
        <f t="shared" si="33"/>
        <v>3</v>
      </c>
      <c r="R332" s="63">
        <v>78</v>
      </c>
      <c r="S332" s="63">
        <v>86</v>
      </c>
      <c r="T332" s="63">
        <v>3</v>
      </c>
      <c r="U332" s="61">
        <v>0</v>
      </c>
      <c r="V332" s="61">
        <v>0</v>
      </c>
      <c r="W332" s="61">
        <v>0</v>
      </c>
      <c r="X332" s="61">
        <v>0</v>
      </c>
      <c r="Y332" s="61">
        <v>0</v>
      </c>
      <c r="Z332" s="61">
        <v>0</v>
      </c>
      <c r="AA332" s="70">
        <f t="shared" si="31"/>
        <v>0.10084531602285962</v>
      </c>
      <c r="AB332" s="70">
        <f t="shared" si="32"/>
        <v>0</v>
      </c>
      <c r="AC332" s="70">
        <f t="shared" si="29"/>
        <v>0</v>
      </c>
      <c r="AD332" s="78"/>
    </row>
    <row r="333" spans="1:30" s="61" customFormat="1" x14ac:dyDescent="0.2">
      <c r="A333" s="61" t="s">
        <v>30</v>
      </c>
      <c r="B333" s="61" t="s">
        <v>31</v>
      </c>
      <c r="C333" s="71">
        <v>41758</v>
      </c>
      <c r="D333" s="58">
        <v>0.35416666666666669</v>
      </c>
      <c r="E333" s="71">
        <v>41758</v>
      </c>
      <c r="F333" s="58">
        <v>0.76041666666666663</v>
      </c>
      <c r="G333" s="60">
        <v>9.75</v>
      </c>
      <c r="H333" s="61">
        <v>3950</v>
      </c>
      <c r="I333" s="62">
        <v>2.4</v>
      </c>
      <c r="J333" s="62">
        <v>2.6</v>
      </c>
      <c r="K333" s="63">
        <v>1316</v>
      </c>
      <c r="L333" s="63">
        <v>1652</v>
      </c>
      <c r="M333" s="75">
        <f t="shared" si="30"/>
        <v>19.72863247863248</v>
      </c>
      <c r="N333" s="63">
        <v>65</v>
      </c>
      <c r="O333" s="62">
        <v>3.3</v>
      </c>
      <c r="P333" s="62">
        <v>3.13</v>
      </c>
      <c r="Q333" s="45">
        <f t="shared" si="33"/>
        <v>1</v>
      </c>
      <c r="R333" s="63">
        <v>64</v>
      </c>
      <c r="S333" s="63">
        <v>64</v>
      </c>
      <c r="T333" s="63">
        <v>1</v>
      </c>
      <c r="U333" s="61">
        <v>0</v>
      </c>
      <c r="V333" s="61">
        <v>0</v>
      </c>
      <c r="W333" s="61">
        <v>0</v>
      </c>
      <c r="X333" s="61">
        <v>0</v>
      </c>
      <c r="Y333" s="61">
        <v>0</v>
      </c>
      <c r="Z333" s="61">
        <v>0</v>
      </c>
      <c r="AA333" s="70">
        <f t="shared" si="31"/>
        <v>5.0687750460305422E-2</v>
      </c>
      <c r="AB333" s="70">
        <f t="shared" si="32"/>
        <v>0</v>
      </c>
      <c r="AC333" s="70">
        <f t="shared" si="29"/>
        <v>0</v>
      </c>
      <c r="AD333" s="78"/>
    </row>
    <row r="334" spans="1:30" s="83" customFormat="1" x14ac:dyDescent="0.2">
      <c r="A334" s="61" t="s">
        <v>30</v>
      </c>
      <c r="B334" s="61" t="s">
        <v>31</v>
      </c>
      <c r="C334" s="71">
        <v>41758</v>
      </c>
      <c r="D334" s="58">
        <v>0.76041666666666663</v>
      </c>
      <c r="E334" s="82">
        <v>41759</v>
      </c>
      <c r="F334" s="58">
        <v>0.33333333333333331</v>
      </c>
      <c r="G334" s="60">
        <v>13.75</v>
      </c>
      <c r="H334" s="61">
        <v>4030</v>
      </c>
      <c r="I334" s="62">
        <v>2.2999999999999998</v>
      </c>
      <c r="J334" s="62">
        <v>2.5</v>
      </c>
      <c r="K334" s="63">
        <v>1830</v>
      </c>
      <c r="L334" s="63">
        <v>2194</v>
      </c>
      <c r="M334" s="75">
        <f t="shared" si="30"/>
        <v>27.887536231884056</v>
      </c>
      <c r="N334" s="63">
        <v>65</v>
      </c>
      <c r="O334" s="62">
        <v>4.2</v>
      </c>
      <c r="P334" s="62">
        <v>3.8</v>
      </c>
      <c r="Q334" s="45">
        <f t="shared" si="33"/>
        <v>0</v>
      </c>
      <c r="R334" s="63">
        <v>0</v>
      </c>
      <c r="S334" s="63">
        <v>0</v>
      </c>
      <c r="T334" s="63">
        <v>0</v>
      </c>
      <c r="U334" s="61">
        <v>0</v>
      </c>
      <c r="V334" s="61">
        <v>0</v>
      </c>
      <c r="W334" s="61">
        <v>0</v>
      </c>
      <c r="X334" s="61">
        <v>0</v>
      </c>
      <c r="Y334" s="61">
        <v>0</v>
      </c>
      <c r="Z334" s="61">
        <v>0</v>
      </c>
      <c r="AA334" s="70">
        <f t="shared" si="31"/>
        <v>0</v>
      </c>
      <c r="AB334" s="70">
        <f t="shared" si="32"/>
        <v>0</v>
      </c>
      <c r="AC334" s="70">
        <f t="shared" si="29"/>
        <v>0</v>
      </c>
      <c r="AD334" s="78"/>
    </row>
    <row r="335" spans="1:30" s="83" customFormat="1" x14ac:dyDescent="0.2">
      <c r="A335" s="61" t="s">
        <v>30</v>
      </c>
      <c r="B335" s="61" t="s">
        <v>31</v>
      </c>
      <c r="C335" s="71">
        <v>41759</v>
      </c>
      <c r="D335" s="58">
        <v>0.33333333333333331</v>
      </c>
      <c r="E335" s="82">
        <v>41759</v>
      </c>
      <c r="F335" s="58">
        <v>0.78125</v>
      </c>
      <c r="G335" s="84">
        <v>10.75</v>
      </c>
      <c r="H335" s="61">
        <v>3840</v>
      </c>
      <c r="I335" s="62">
        <v>2</v>
      </c>
      <c r="J335" s="62">
        <v>2.4</v>
      </c>
      <c r="K335" s="63">
        <v>1342</v>
      </c>
      <c r="L335" s="63">
        <v>1539</v>
      </c>
      <c r="M335" s="75">
        <f t="shared" si="30"/>
        <v>21.870833333333334</v>
      </c>
      <c r="N335" s="63">
        <v>67</v>
      </c>
      <c r="O335" s="62">
        <v>3.2</v>
      </c>
      <c r="P335" s="62">
        <v>2.5</v>
      </c>
      <c r="Q335" s="45">
        <f t="shared" si="33"/>
        <v>0</v>
      </c>
      <c r="R335" s="63">
        <v>0</v>
      </c>
      <c r="S335" s="63">
        <v>0</v>
      </c>
      <c r="T335" s="63">
        <v>0</v>
      </c>
      <c r="U335" s="61">
        <v>0</v>
      </c>
      <c r="V335" s="61">
        <v>0</v>
      </c>
      <c r="W335" s="61">
        <v>0</v>
      </c>
      <c r="X335" s="61">
        <v>0</v>
      </c>
      <c r="Y335" s="61">
        <v>0</v>
      </c>
      <c r="Z335" s="61">
        <v>0</v>
      </c>
      <c r="AA335" s="70">
        <f t="shared" si="31"/>
        <v>0</v>
      </c>
      <c r="AB335" s="70">
        <f t="shared" si="32"/>
        <v>0</v>
      </c>
      <c r="AC335" s="70">
        <f t="shared" si="29"/>
        <v>0</v>
      </c>
      <c r="AD335" s="78"/>
    </row>
    <row r="336" spans="1:30" s="83" customFormat="1" x14ac:dyDescent="0.2">
      <c r="A336" s="61" t="s">
        <v>30</v>
      </c>
      <c r="B336" s="61" t="s">
        <v>31</v>
      </c>
      <c r="C336" s="71">
        <v>41759</v>
      </c>
      <c r="D336" s="58">
        <v>0.78125</v>
      </c>
      <c r="E336" s="82">
        <v>41760</v>
      </c>
      <c r="F336" s="58">
        <v>0.375</v>
      </c>
      <c r="G336" s="60">
        <v>14.25</v>
      </c>
      <c r="H336" s="61">
        <v>3770</v>
      </c>
      <c r="I336" s="62">
        <v>1.6</v>
      </c>
      <c r="J336" s="62">
        <v>2.2999999999999998</v>
      </c>
      <c r="K336" s="63">
        <v>1307</v>
      </c>
      <c r="L336" s="63">
        <v>120</v>
      </c>
      <c r="M336" s="75">
        <f t="shared" si="30"/>
        <v>14.484148550724637</v>
      </c>
      <c r="N336" s="63">
        <v>67</v>
      </c>
      <c r="O336" s="62">
        <v>4</v>
      </c>
      <c r="P336" s="62">
        <v>4.9000000000000004</v>
      </c>
      <c r="Q336" s="45">
        <f t="shared" si="33"/>
        <v>2</v>
      </c>
      <c r="R336" s="63">
        <v>71</v>
      </c>
      <c r="S336" s="63">
        <v>84</v>
      </c>
      <c r="T336" s="63">
        <v>2</v>
      </c>
      <c r="U336" s="61">
        <v>0</v>
      </c>
      <c r="V336" s="61">
        <v>0</v>
      </c>
      <c r="W336" s="61">
        <v>0</v>
      </c>
      <c r="X336" s="61">
        <v>0</v>
      </c>
      <c r="Y336" s="61">
        <v>0</v>
      </c>
      <c r="Z336" s="61">
        <v>0</v>
      </c>
      <c r="AA336" s="70">
        <f t="shared" si="31"/>
        <v>0.13808198617929396</v>
      </c>
      <c r="AB336" s="70">
        <f t="shared" si="32"/>
        <v>0</v>
      </c>
      <c r="AC336" s="70">
        <f t="shared" si="29"/>
        <v>0</v>
      </c>
      <c r="AD336" s="78"/>
    </row>
    <row r="337" spans="1:30" s="83" customFormat="1" x14ac:dyDescent="0.2">
      <c r="A337" s="61" t="s">
        <v>30</v>
      </c>
      <c r="B337" s="61" t="s">
        <v>31</v>
      </c>
      <c r="C337" s="71">
        <v>41760</v>
      </c>
      <c r="D337" s="58">
        <v>0.375</v>
      </c>
      <c r="E337" s="82">
        <v>41761</v>
      </c>
      <c r="F337" s="58">
        <v>0.38541666666666669</v>
      </c>
      <c r="G337" s="60">
        <v>24.25</v>
      </c>
      <c r="H337" s="61">
        <v>3600</v>
      </c>
      <c r="I337" s="62">
        <v>1.5</v>
      </c>
      <c r="J337" s="62">
        <v>2.2000000000000002</v>
      </c>
      <c r="K337" s="63">
        <v>2201</v>
      </c>
      <c r="L337" s="63">
        <v>3326</v>
      </c>
      <c r="M337" s="75">
        <f t="shared" si="30"/>
        <v>49.652525252525251</v>
      </c>
      <c r="N337" s="63">
        <v>68</v>
      </c>
      <c r="O337" s="62">
        <v>4.2</v>
      </c>
      <c r="P337" s="62">
        <v>5</v>
      </c>
      <c r="Q337" s="45">
        <f t="shared" si="33"/>
        <v>3</v>
      </c>
      <c r="R337" s="63">
        <v>41</v>
      </c>
      <c r="S337" s="63">
        <v>89</v>
      </c>
      <c r="T337" s="63">
        <v>3</v>
      </c>
      <c r="U337" s="61">
        <v>0</v>
      </c>
      <c r="V337" s="61">
        <v>0</v>
      </c>
      <c r="W337" s="61">
        <v>0</v>
      </c>
      <c r="X337" s="61">
        <v>0</v>
      </c>
      <c r="Y337" s="61">
        <v>0</v>
      </c>
      <c r="Z337" s="61">
        <v>0</v>
      </c>
      <c r="AA337" s="70">
        <f t="shared" si="31"/>
        <v>6.0419887704451135E-2</v>
      </c>
      <c r="AB337" s="70">
        <f t="shared" si="32"/>
        <v>0</v>
      </c>
      <c r="AC337" s="70">
        <f t="shared" si="29"/>
        <v>0</v>
      </c>
      <c r="AD337" s="78"/>
    </row>
    <row r="338" spans="1:30" s="83" customFormat="1" x14ac:dyDescent="0.2">
      <c r="A338" s="61" t="s">
        <v>30</v>
      </c>
      <c r="B338" s="61" t="s">
        <v>31</v>
      </c>
      <c r="C338" s="71">
        <v>41761</v>
      </c>
      <c r="D338" s="58">
        <v>0.38541666666666669</v>
      </c>
      <c r="E338" s="85">
        <v>41762</v>
      </c>
      <c r="F338" s="58">
        <v>0.39583333333333331</v>
      </c>
      <c r="G338" s="60">
        <v>24.25</v>
      </c>
      <c r="H338" s="61">
        <v>3570</v>
      </c>
      <c r="I338" s="62">
        <v>1.8</v>
      </c>
      <c r="J338" s="62">
        <v>2.2000000000000002</v>
      </c>
      <c r="K338" s="63">
        <v>3026</v>
      </c>
      <c r="L338" s="63">
        <v>3452</v>
      </c>
      <c r="M338" s="75">
        <f t="shared" si="30"/>
        <v>54.170033670033675</v>
      </c>
      <c r="N338" s="63">
        <v>70</v>
      </c>
      <c r="O338" s="62">
        <v>4.5</v>
      </c>
      <c r="P338" s="62">
        <v>3</v>
      </c>
      <c r="Q338" s="45">
        <f t="shared" si="33"/>
        <v>1</v>
      </c>
      <c r="R338" s="63">
        <v>82</v>
      </c>
      <c r="S338" s="63">
        <v>82</v>
      </c>
      <c r="T338" s="63">
        <v>1</v>
      </c>
      <c r="U338" s="61">
        <v>0</v>
      </c>
      <c r="V338" s="61">
        <v>0</v>
      </c>
      <c r="W338" s="61">
        <v>0</v>
      </c>
      <c r="X338" s="61">
        <v>0</v>
      </c>
      <c r="Y338" s="61">
        <v>0</v>
      </c>
      <c r="Z338" s="61">
        <v>0</v>
      </c>
      <c r="AA338" s="70">
        <f t="shared" si="31"/>
        <v>1.8460390962488731E-2</v>
      </c>
      <c r="AB338" s="70">
        <f t="shared" si="32"/>
        <v>0</v>
      </c>
      <c r="AC338" s="70">
        <f t="shared" si="29"/>
        <v>0</v>
      </c>
      <c r="AD338" s="78"/>
    </row>
    <row r="339" spans="1:30" s="83" customFormat="1" x14ac:dyDescent="0.2">
      <c r="A339" s="61" t="s">
        <v>30</v>
      </c>
      <c r="B339" s="61" t="s">
        <v>31</v>
      </c>
      <c r="C339" s="71">
        <v>41762</v>
      </c>
      <c r="D339" s="58">
        <v>0.39583333333333331</v>
      </c>
      <c r="E339" s="71">
        <v>41763</v>
      </c>
      <c r="F339" s="58">
        <v>0.36458333333333331</v>
      </c>
      <c r="G339" s="60">
        <v>23.25</v>
      </c>
      <c r="H339" s="61">
        <v>3690</v>
      </c>
      <c r="I339" s="62">
        <v>2.2000000000000002</v>
      </c>
      <c r="J339" s="62">
        <v>2.2000000000000002</v>
      </c>
      <c r="K339" s="63">
        <v>3000</v>
      </c>
      <c r="L339" s="63">
        <v>3158</v>
      </c>
      <c r="M339" s="75">
        <f t="shared" si="30"/>
        <v>46.651515151515149</v>
      </c>
      <c r="N339" s="63">
        <v>70</v>
      </c>
      <c r="O339" s="62">
        <v>4</v>
      </c>
      <c r="P339" s="62">
        <v>2.6</v>
      </c>
      <c r="Q339" s="45">
        <f t="shared" si="33"/>
        <v>0</v>
      </c>
      <c r="R339" s="63">
        <v>0</v>
      </c>
      <c r="S339" s="63">
        <v>0</v>
      </c>
      <c r="T339" s="63">
        <v>0</v>
      </c>
      <c r="U339" s="61">
        <v>0</v>
      </c>
      <c r="V339" s="61">
        <v>0</v>
      </c>
      <c r="W339" s="61">
        <v>0</v>
      </c>
      <c r="X339" s="61">
        <v>0</v>
      </c>
      <c r="Y339" s="61">
        <v>0</v>
      </c>
      <c r="Z339" s="61">
        <v>0</v>
      </c>
      <c r="AA339" s="70">
        <f t="shared" si="31"/>
        <v>0</v>
      </c>
      <c r="AB339" s="70">
        <f t="shared" si="32"/>
        <v>0</v>
      </c>
      <c r="AC339" s="70">
        <f t="shared" si="29"/>
        <v>0</v>
      </c>
      <c r="AD339" s="78"/>
    </row>
    <row r="340" spans="1:30" s="83" customFormat="1" x14ac:dyDescent="0.2">
      <c r="A340" s="61" t="s">
        <v>30</v>
      </c>
      <c r="B340" s="61" t="s">
        <v>31</v>
      </c>
      <c r="C340" s="71">
        <v>41763</v>
      </c>
      <c r="D340" s="58">
        <v>0.36458333333333331</v>
      </c>
      <c r="E340" s="71">
        <v>41764</v>
      </c>
      <c r="F340" s="58">
        <v>0.375</v>
      </c>
      <c r="G340" s="60">
        <v>24.25</v>
      </c>
      <c r="H340" s="61">
        <v>3570</v>
      </c>
      <c r="I340" s="62">
        <v>2.2000000000000002</v>
      </c>
      <c r="J340" s="62">
        <v>2.2000000000000002</v>
      </c>
      <c r="K340" s="63">
        <v>2991</v>
      </c>
      <c r="L340" s="63">
        <v>3241</v>
      </c>
      <c r="M340" s="75">
        <f t="shared" si="30"/>
        <v>47.212121212121211</v>
      </c>
      <c r="N340" s="63">
        <v>70</v>
      </c>
      <c r="O340" s="62">
        <v>3.5</v>
      </c>
      <c r="P340" s="62">
        <v>2.2999999999999998</v>
      </c>
      <c r="Q340" s="45">
        <f t="shared" si="33"/>
        <v>0</v>
      </c>
      <c r="R340" s="63">
        <v>0</v>
      </c>
      <c r="S340" s="63">
        <v>0</v>
      </c>
      <c r="T340" s="63">
        <v>0</v>
      </c>
      <c r="U340" s="61">
        <v>0</v>
      </c>
      <c r="V340" s="61">
        <v>0</v>
      </c>
      <c r="W340" s="61">
        <v>0</v>
      </c>
      <c r="X340" s="61">
        <v>0</v>
      </c>
      <c r="Y340" s="61">
        <v>0</v>
      </c>
      <c r="Z340" s="61">
        <v>0</v>
      </c>
      <c r="AA340" s="70">
        <f t="shared" si="31"/>
        <v>0</v>
      </c>
      <c r="AB340" s="70">
        <f t="shared" si="32"/>
        <v>0</v>
      </c>
      <c r="AC340" s="70">
        <f t="shared" si="29"/>
        <v>0</v>
      </c>
      <c r="AD340" s="78"/>
    </row>
    <row r="341" spans="1:30" s="83" customFormat="1" x14ac:dyDescent="0.2">
      <c r="A341" s="61" t="s">
        <v>30</v>
      </c>
      <c r="B341" s="61" t="s">
        <v>31</v>
      </c>
      <c r="C341" s="71">
        <v>41764</v>
      </c>
      <c r="D341" s="58">
        <v>0.375</v>
      </c>
      <c r="E341" s="71">
        <v>41765</v>
      </c>
      <c r="F341" s="58">
        <v>0.35416666666666669</v>
      </c>
      <c r="G341" s="60">
        <v>23.5</v>
      </c>
      <c r="H341" s="61">
        <v>3500</v>
      </c>
      <c r="I341" s="62">
        <v>2.1</v>
      </c>
      <c r="J341" s="62">
        <v>2.2000000000000002</v>
      </c>
      <c r="K341" s="63">
        <v>2926</v>
      </c>
      <c r="L341" s="63">
        <v>3194</v>
      </c>
      <c r="M341" s="75">
        <f t="shared" si="30"/>
        <v>47.419191919191917</v>
      </c>
      <c r="N341" s="63">
        <v>69</v>
      </c>
      <c r="O341" s="62">
        <v>4.5</v>
      </c>
      <c r="P341" s="62">
        <v>3.3</v>
      </c>
      <c r="Q341" s="45">
        <f t="shared" si="33"/>
        <v>0</v>
      </c>
      <c r="R341" s="63">
        <v>0</v>
      </c>
      <c r="S341" s="63">
        <v>0</v>
      </c>
      <c r="T341" s="63">
        <v>0</v>
      </c>
      <c r="U341" s="61">
        <v>0</v>
      </c>
      <c r="V341" s="61">
        <v>0</v>
      </c>
      <c r="W341" s="61">
        <v>0</v>
      </c>
      <c r="X341" s="61">
        <v>0</v>
      </c>
      <c r="Y341" s="61">
        <v>0</v>
      </c>
      <c r="Z341" s="61">
        <v>0</v>
      </c>
      <c r="AA341" s="70">
        <f t="shared" si="31"/>
        <v>0</v>
      </c>
      <c r="AB341" s="70">
        <f t="shared" si="32"/>
        <v>0</v>
      </c>
      <c r="AC341" s="70">
        <f t="shared" si="29"/>
        <v>0</v>
      </c>
      <c r="AD341" s="78"/>
    </row>
    <row r="342" spans="1:30" s="83" customFormat="1" x14ac:dyDescent="0.2">
      <c r="A342" s="61" t="s">
        <v>30</v>
      </c>
      <c r="B342" s="61" t="s">
        <v>31</v>
      </c>
      <c r="C342" s="71">
        <v>41765</v>
      </c>
      <c r="D342" s="58">
        <v>0.375</v>
      </c>
      <c r="E342" s="71">
        <v>41766</v>
      </c>
      <c r="F342" s="58">
        <v>0.35416666666666669</v>
      </c>
      <c r="G342" s="60">
        <v>23.5</v>
      </c>
      <c r="H342" s="61">
        <v>3370</v>
      </c>
      <c r="I342" s="62">
        <v>2.1</v>
      </c>
      <c r="J342" s="62">
        <v>2.2000000000000002</v>
      </c>
      <c r="K342" s="63">
        <v>2831</v>
      </c>
      <c r="L342" s="63">
        <v>1270</v>
      </c>
      <c r="M342" s="75">
        <f t="shared" si="30"/>
        <v>32.089466089466086</v>
      </c>
      <c r="N342" s="63">
        <v>68</v>
      </c>
      <c r="O342" s="62">
        <v>4.5</v>
      </c>
      <c r="P342" s="62">
        <v>3.2</v>
      </c>
      <c r="Q342" s="45">
        <f t="shared" si="33"/>
        <v>0</v>
      </c>
      <c r="R342" s="63">
        <v>0</v>
      </c>
      <c r="S342" s="63">
        <v>0</v>
      </c>
      <c r="T342" s="63">
        <v>0</v>
      </c>
      <c r="U342" s="61">
        <v>0</v>
      </c>
      <c r="V342" s="61">
        <v>0</v>
      </c>
      <c r="W342" s="61">
        <v>0</v>
      </c>
      <c r="X342" s="61">
        <v>0</v>
      </c>
      <c r="Y342" s="61">
        <v>0</v>
      </c>
      <c r="Z342" s="61">
        <v>0</v>
      </c>
      <c r="AA342" s="70">
        <f t="shared" si="31"/>
        <v>0</v>
      </c>
      <c r="AB342" s="70">
        <f t="shared" si="32"/>
        <v>0</v>
      </c>
      <c r="AC342" s="70">
        <f t="shared" si="29"/>
        <v>0</v>
      </c>
      <c r="AD342" s="78"/>
    </row>
    <row r="343" spans="1:30" s="83" customFormat="1" x14ac:dyDescent="0.2">
      <c r="A343" s="61" t="s">
        <v>30</v>
      </c>
      <c r="B343" s="61" t="s">
        <v>31</v>
      </c>
      <c r="C343" s="71">
        <v>41766</v>
      </c>
      <c r="D343" s="58">
        <v>0.35416666666666669</v>
      </c>
      <c r="E343" s="71">
        <v>41767</v>
      </c>
      <c r="F343" s="58">
        <v>0.35416666666666669</v>
      </c>
      <c r="G343" s="60">
        <v>24</v>
      </c>
      <c r="H343" s="61">
        <v>3350</v>
      </c>
      <c r="I343" s="62">
        <v>1.9</v>
      </c>
      <c r="J343" s="62">
        <v>2.1</v>
      </c>
      <c r="K343" s="63">
        <v>2721</v>
      </c>
      <c r="L343" s="63">
        <v>3174</v>
      </c>
      <c r="M343" s="75">
        <f t="shared" si="30"/>
        <v>49.058897243107772</v>
      </c>
      <c r="N343" s="63">
        <v>68</v>
      </c>
      <c r="O343" s="62">
        <v>4.4000000000000004</v>
      </c>
      <c r="P343" s="62">
        <v>5.2</v>
      </c>
      <c r="Q343" s="45">
        <f t="shared" si="33"/>
        <v>2</v>
      </c>
      <c r="R343" s="63">
        <v>82</v>
      </c>
      <c r="S343" s="63">
        <v>91</v>
      </c>
      <c r="T343" s="63">
        <v>2</v>
      </c>
      <c r="U343" s="61">
        <v>0</v>
      </c>
      <c r="V343" s="61">
        <v>0</v>
      </c>
      <c r="W343" s="61">
        <v>0</v>
      </c>
      <c r="X343" s="61">
        <v>0</v>
      </c>
      <c r="Y343" s="61">
        <v>0</v>
      </c>
      <c r="Z343" s="61">
        <v>0</v>
      </c>
      <c r="AA343" s="70">
        <f t="shared" si="31"/>
        <v>4.0767324835883419E-2</v>
      </c>
      <c r="AB343" s="70">
        <f t="shared" si="32"/>
        <v>0</v>
      </c>
      <c r="AC343" s="70">
        <f t="shared" si="29"/>
        <v>0</v>
      </c>
      <c r="AD343" s="78"/>
    </row>
    <row r="344" spans="1:30" s="83" customFormat="1" x14ac:dyDescent="0.2">
      <c r="A344" s="61" t="s">
        <v>30</v>
      </c>
      <c r="B344" s="61" t="s">
        <v>31</v>
      </c>
      <c r="C344" s="71">
        <v>41767</v>
      </c>
      <c r="D344" s="58">
        <v>0.35416666666666669</v>
      </c>
      <c r="E344" s="71">
        <v>41768</v>
      </c>
      <c r="F344" s="58">
        <v>0.35416666666666669</v>
      </c>
      <c r="G344" s="60">
        <v>24</v>
      </c>
      <c r="H344" s="61">
        <v>3580</v>
      </c>
      <c r="I344" s="62">
        <v>1.9</v>
      </c>
      <c r="J344" s="62">
        <v>1.9</v>
      </c>
      <c r="K344" s="63">
        <v>2726</v>
      </c>
      <c r="L344" s="63">
        <v>237</v>
      </c>
      <c r="M344" s="75">
        <f t="shared" si="30"/>
        <v>25.991228070175438</v>
      </c>
      <c r="N344" s="63">
        <v>67</v>
      </c>
      <c r="O344" s="62">
        <v>4.4000000000000004</v>
      </c>
      <c r="P344" s="62">
        <v>2.9</v>
      </c>
      <c r="Q344" s="45">
        <f t="shared" si="33"/>
        <v>1</v>
      </c>
      <c r="R344" s="63">
        <v>84</v>
      </c>
      <c r="S344" s="63">
        <v>84</v>
      </c>
      <c r="T344" s="63">
        <v>1</v>
      </c>
      <c r="U344" s="61">
        <v>0</v>
      </c>
      <c r="V344" s="61">
        <v>0</v>
      </c>
      <c r="W344" s="61">
        <v>0</v>
      </c>
      <c r="X344" s="61">
        <v>0</v>
      </c>
      <c r="Y344" s="61">
        <v>0</v>
      </c>
      <c r="Z344" s="61">
        <v>0</v>
      </c>
      <c r="AA344" s="70">
        <f t="shared" si="31"/>
        <v>3.8474519068511646E-2</v>
      </c>
      <c r="AB344" s="70">
        <f t="shared" si="32"/>
        <v>0</v>
      </c>
      <c r="AC344" s="70">
        <f t="shared" si="29"/>
        <v>0</v>
      </c>
      <c r="AD344" s="78"/>
    </row>
    <row r="345" spans="1:30" s="83" customFormat="1" x14ac:dyDescent="0.2">
      <c r="A345" s="61" t="s">
        <v>30</v>
      </c>
      <c r="B345" s="61" t="s">
        <v>31</v>
      </c>
      <c r="C345" s="71">
        <v>41768</v>
      </c>
      <c r="D345" s="58">
        <v>0.35416666666666669</v>
      </c>
      <c r="E345" s="71">
        <v>41769</v>
      </c>
      <c r="F345" s="58">
        <v>0.3125</v>
      </c>
      <c r="G345" s="60">
        <v>23</v>
      </c>
      <c r="H345" s="61">
        <v>3510</v>
      </c>
      <c r="I345" s="62">
        <v>1.9</v>
      </c>
      <c r="J345" s="62">
        <v>2</v>
      </c>
      <c r="K345" s="63">
        <v>2533</v>
      </c>
      <c r="L345" s="63">
        <v>3029</v>
      </c>
      <c r="M345" s="75">
        <f t="shared" si="30"/>
        <v>47.460964912280701</v>
      </c>
      <c r="N345" s="63">
        <v>67</v>
      </c>
      <c r="O345" s="62">
        <v>2.9</v>
      </c>
      <c r="P345" s="62">
        <v>5.6</v>
      </c>
      <c r="Q345" s="45">
        <f t="shared" si="33"/>
        <v>0</v>
      </c>
      <c r="R345" s="63">
        <v>0</v>
      </c>
      <c r="S345" s="63">
        <v>0</v>
      </c>
      <c r="T345" s="63">
        <v>0</v>
      </c>
      <c r="U345" s="61">
        <v>0</v>
      </c>
      <c r="V345" s="61">
        <v>0</v>
      </c>
      <c r="W345" s="61">
        <v>0</v>
      </c>
      <c r="X345" s="61">
        <v>0</v>
      </c>
      <c r="Y345" s="61">
        <v>0</v>
      </c>
      <c r="Z345" s="61">
        <v>0</v>
      </c>
      <c r="AA345" s="70">
        <f t="shared" si="31"/>
        <v>0</v>
      </c>
      <c r="AB345" s="70">
        <f t="shared" si="32"/>
        <v>0</v>
      </c>
      <c r="AC345" s="70">
        <f t="shared" si="29"/>
        <v>0</v>
      </c>
      <c r="AD345" s="78"/>
    </row>
    <row r="346" spans="1:30" s="83" customFormat="1" x14ac:dyDescent="0.2">
      <c r="A346" s="61" t="s">
        <v>30</v>
      </c>
      <c r="B346" s="61" t="s">
        <v>31</v>
      </c>
      <c r="C346" s="71">
        <v>41769</v>
      </c>
      <c r="D346" s="58">
        <v>0.3125</v>
      </c>
      <c r="E346" s="71">
        <v>41770</v>
      </c>
      <c r="F346" s="58">
        <v>0.35416666666666702</v>
      </c>
      <c r="G346" s="60">
        <v>25</v>
      </c>
      <c r="H346" s="61">
        <v>3590</v>
      </c>
      <c r="I346" s="62">
        <v>1.9</v>
      </c>
      <c r="J346" s="62">
        <v>2.2000000000000002</v>
      </c>
      <c r="K346" s="63">
        <v>2793</v>
      </c>
      <c r="L346" s="63">
        <v>3404</v>
      </c>
      <c r="M346" s="75">
        <f t="shared" si="30"/>
        <v>50.287878787878782</v>
      </c>
      <c r="N346" s="63">
        <v>66</v>
      </c>
      <c r="O346" s="62">
        <v>3.4</v>
      </c>
      <c r="P346" s="62">
        <v>3.6</v>
      </c>
      <c r="Q346" s="45">
        <f t="shared" si="33"/>
        <v>1</v>
      </c>
      <c r="R346" s="63">
        <v>80</v>
      </c>
      <c r="S346" s="63">
        <v>80</v>
      </c>
      <c r="T346" s="63">
        <v>1</v>
      </c>
      <c r="U346" s="61">
        <v>0</v>
      </c>
      <c r="V346" s="61">
        <v>0</v>
      </c>
      <c r="W346" s="61">
        <v>0</v>
      </c>
      <c r="X346" s="61">
        <v>0</v>
      </c>
      <c r="Y346" s="61">
        <v>0</v>
      </c>
      <c r="Z346" s="61">
        <v>0</v>
      </c>
      <c r="AA346" s="70">
        <f t="shared" si="31"/>
        <v>1.9885507683037061E-2</v>
      </c>
      <c r="AB346" s="70">
        <f t="shared" si="32"/>
        <v>0</v>
      </c>
      <c r="AC346" s="70">
        <f t="shared" si="29"/>
        <v>0</v>
      </c>
      <c r="AD346" s="78"/>
    </row>
    <row r="347" spans="1:30" s="83" customFormat="1" x14ac:dyDescent="0.2">
      <c r="A347" s="61" t="s">
        <v>30</v>
      </c>
      <c r="B347" s="61" t="s">
        <v>31</v>
      </c>
      <c r="C347" s="71">
        <v>41770</v>
      </c>
      <c r="D347" s="58">
        <v>0.39583333333333331</v>
      </c>
      <c r="E347" s="71">
        <v>41771</v>
      </c>
      <c r="F347" s="58">
        <v>0.375</v>
      </c>
      <c r="G347" s="60">
        <v>23.5</v>
      </c>
      <c r="H347" s="61">
        <v>3610</v>
      </c>
      <c r="I347" s="62">
        <v>1.9</v>
      </c>
      <c r="J347" s="62">
        <v>2</v>
      </c>
      <c r="K347" s="63">
        <v>2542</v>
      </c>
      <c r="L347" s="63">
        <v>3149</v>
      </c>
      <c r="M347" s="75">
        <f t="shared" si="30"/>
        <v>48.539912280701756</v>
      </c>
      <c r="N347" s="63">
        <v>66</v>
      </c>
      <c r="O347" s="62">
        <v>3.3</v>
      </c>
      <c r="P347" s="62">
        <v>4.5999999999999996</v>
      </c>
      <c r="Q347" s="45">
        <f t="shared" si="33"/>
        <v>1</v>
      </c>
      <c r="R347" s="63">
        <v>74</v>
      </c>
      <c r="S347" s="63">
        <v>74</v>
      </c>
      <c r="T347" s="63">
        <v>1</v>
      </c>
      <c r="U347" s="61">
        <v>0</v>
      </c>
      <c r="V347" s="61">
        <v>0</v>
      </c>
      <c r="W347" s="61">
        <v>0</v>
      </c>
      <c r="X347" s="61">
        <v>0</v>
      </c>
      <c r="Y347" s="61">
        <v>0</v>
      </c>
      <c r="Z347" s="61">
        <v>0</v>
      </c>
      <c r="AA347" s="70">
        <f t="shared" si="31"/>
        <v>2.0601602949282104E-2</v>
      </c>
      <c r="AB347" s="70">
        <f t="shared" si="32"/>
        <v>0</v>
      </c>
      <c r="AC347" s="70">
        <f t="shared" si="29"/>
        <v>0</v>
      </c>
      <c r="AD347" s="78"/>
    </row>
    <row r="348" spans="1:30" s="83" customFormat="1" x14ac:dyDescent="0.2">
      <c r="A348" s="61" t="s">
        <v>30</v>
      </c>
      <c r="B348" s="61" t="s">
        <v>31</v>
      </c>
      <c r="C348" s="71">
        <v>41771</v>
      </c>
      <c r="D348" s="58">
        <v>0.375</v>
      </c>
      <c r="E348" s="71">
        <v>41772</v>
      </c>
      <c r="F348" s="58">
        <v>0.375</v>
      </c>
      <c r="G348" s="86">
        <v>24</v>
      </c>
      <c r="H348" s="61">
        <v>3610</v>
      </c>
      <c r="I348" s="62">
        <v>1.7</v>
      </c>
      <c r="J348" s="62">
        <v>2</v>
      </c>
      <c r="K348" s="63">
        <v>2290</v>
      </c>
      <c r="L348" s="63">
        <v>3289</v>
      </c>
      <c r="M348" s="75">
        <f t="shared" si="30"/>
        <v>49.859313725490196</v>
      </c>
      <c r="N348" s="63">
        <v>67</v>
      </c>
      <c r="O348" s="62">
        <v>3.2</v>
      </c>
      <c r="P348" s="62">
        <v>2.2999999999999998</v>
      </c>
      <c r="Q348" s="45">
        <f t="shared" si="33"/>
        <v>1</v>
      </c>
      <c r="R348" s="63">
        <v>93</v>
      </c>
      <c r="S348" s="63">
        <v>93</v>
      </c>
      <c r="T348" s="63">
        <v>1</v>
      </c>
      <c r="U348" s="61">
        <v>0</v>
      </c>
      <c r="V348" s="61">
        <v>0</v>
      </c>
      <c r="W348" s="61">
        <v>0</v>
      </c>
      <c r="X348" s="61">
        <v>0</v>
      </c>
      <c r="Y348" s="61">
        <v>0</v>
      </c>
      <c r="Z348" s="61">
        <v>0</v>
      </c>
      <c r="AA348" s="70">
        <f t="shared" si="31"/>
        <v>2.0056433297611909E-2</v>
      </c>
      <c r="AB348" s="70">
        <f t="shared" si="32"/>
        <v>0</v>
      </c>
      <c r="AC348" s="70">
        <f t="shared" si="29"/>
        <v>0</v>
      </c>
      <c r="AD348" s="78"/>
    </row>
    <row r="349" spans="1:30" s="83" customFormat="1" x14ac:dyDescent="0.2">
      <c r="A349" s="61" t="s">
        <v>30</v>
      </c>
      <c r="B349" s="61" t="s">
        <v>31</v>
      </c>
      <c r="C349" s="71">
        <v>41772</v>
      </c>
      <c r="D349" s="58">
        <v>0.375</v>
      </c>
      <c r="E349" s="71">
        <v>41773</v>
      </c>
      <c r="F349" s="58">
        <v>0.375</v>
      </c>
      <c r="G349" s="60">
        <v>24</v>
      </c>
      <c r="H349" s="61">
        <v>3390</v>
      </c>
      <c r="I349" s="62">
        <v>1.8</v>
      </c>
      <c r="J349" s="62">
        <v>2</v>
      </c>
      <c r="K349" s="63">
        <v>2424</v>
      </c>
      <c r="L349" s="63">
        <v>3124</v>
      </c>
      <c r="M349" s="75">
        <f t="shared" si="30"/>
        <v>48.477777777777781</v>
      </c>
      <c r="N349" s="63">
        <v>69</v>
      </c>
      <c r="O349" s="62">
        <v>3.5</v>
      </c>
      <c r="P349" s="62">
        <v>4.2</v>
      </c>
      <c r="Q349" s="45">
        <f t="shared" si="33"/>
        <v>1</v>
      </c>
      <c r="R349" s="63">
        <v>86</v>
      </c>
      <c r="S349" s="63">
        <v>86</v>
      </c>
      <c r="T349" s="63">
        <v>1</v>
      </c>
      <c r="U349" s="61">
        <v>0</v>
      </c>
      <c r="V349" s="61">
        <v>0</v>
      </c>
      <c r="W349" s="61">
        <v>0</v>
      </c>
      <c r="X349" s="61">
        <v>0</v>
      </c>
      <c r="Y349" s="61">
        <v>0</v>
      </c>
      <c r="Z349" s="61">
        <v>0</v>
      </c>
      <c r="AA349" s="70">
        <f t="shared" si="31"/>
        <v>2.0628008251203298E-2</v>
      </c>
      <c r="AB349" s="70">
        <f t="shared" si="32"/>
        <v>0</v>
      </c>
      <c r="AC349" s="70">
        <f t="shared" si="29"/>
        <v>0</v>
      </c>
      <c r="AD349" s="78"/>
    </row>
    <row r="350" spans="1:30" s="83" customFormat="1" x14ac:dyDescent="0.2">
      <c r="A350" s="61" t="s">
        <v>30</v>
      </c>
      <c r="B350" s="61" t="s">
        <v>31</v>
      </c>
      <c r="C350" s="71">
        <v>41773</v>
      </c>
      <c r="D350" s="58">
        <v>0.375</v>
      </c>
      <c r="E350" s="71">
        <v>41774</v>
      </c>
      <c r="F350" s="58">
        <v>0.42708333333333331</v>
      </c>
      <c r="G350" s="60">
        <v>25.25</v>
      </c>
      <c r="H350" s="61">
        <v>3300</v>
      </c>
      <c r="I350" s="62">
        <v>1.7</v>
      </c>
      <c r="J350" s="62">
        <v>2</v>
      </c>
      <c r="K350" s="63">
        <v>2576</v>
      </c>
      <c r="L350" s="63">
        <v>3042</v>
      </c>
      <c r="M350" s="75">
        <f t="shared" si="30"/>
        <v>50.604901960784311</v>
      </c>
      <c r="N350" s="63">
        <v>71</v>
      </c>
      <c r="O350" s="62">
        <v>4</v>
      </c>
      <c r="P350" s="62">
        <v>3</v>
      </c>
      <c r="Q350" s="45">
        <f t="shared" si="33"/>
        <v>2</v>
      </c>
      <c r="R350" s="63">
        <v>50</v>
      </c>
      <c r="S350" s="63">
        <v>82</v>
      </c>
      <c r="T350" s="63">
        <v>2</v>
      </c>
      <c r="U350" s="61">
        <v>0</v>
      </c>
      <c r="V350" s="61">
        <v>0</v>
      </c>
      <c r="W350" s="61">
        <v>0</v>
      </c>
      <c r="X350" s="61">
        <v>0</v>
      </c>
      <c r="Y350" s="61">
        <v>0</v>
      </c>
      <c r="Z350" s="61">
        <v>0</v>
      </c>
      <c r="AA350" s="70">
        <f t="shared" si="31"/>
        <v>3.952186295212818E-2</v>
      </c>
      <c r="AB350" s="70">
        <f t="shared" si="32"/>
        <v>0</v>
      </c>
      <c r="AC350" s="70">
        <f t="shared" si="29"/>
        <v>0</v>
      </c>
      <c r="AD350" s="78"/>
    </row>
    <row r="351" spans="1:30" s="83" customFormat="1" x14ac:dyDescent="0.2">
      <c r="A351" s="61" t="s">
        <v>30</v>
      </c>
      <c r="B351" s="61" t="s">
        <v>31</v>
      </c>
      <c r="C351" s="71">
        <v>41774</v>
      </c>
      <c r="D351" s="58">
        <v>0.4375</v>
      </c>
      <c r="E351" s="71">
        <v>41775</v>
      </c>
      <c r="F351" s="58">
        <v>0.39583333333333331</v>
      </c>
      <c r="G351" s="60">
        <v>23</v>
      </c>
      <c r="H351" s="61">
        <v>3210</v>
      </c>
      <c r="I351" s="62">
        <v>1.6</v>
      </c>
      <c r="J351" s="62">
        <v>1.8</v>
      </c>
      <c r="K351" s="63">
        <v>2170</v>
      </c>
      <c r="L351" s="63">
        <v>2828</v>
      </c>
      <c r="M351" s="75">
        <f t="shared" si="30"/>
        <v>48.789351851851855</v>
      </c>
      <c r="N351" s="63">
        <v>71</v>
      </c>
      <c r="O351" s="62">
        <v>3.9</v>
      </c>
      <c r="P351" s="62">
        <v>3</v>
      </c>
      <c r="Q351" s="45">
        <f t="shared" si="33"/>
        <v>0</v>
      </c>
      <c r="R351" s="63">
        <v>0</v>
      </c>
      <c r="S351" s="63">
        <v>0</v>
      </c>
      <c r="T351" s="63">
        <v>0</v>
      </c>
      <c r="U351" s="61">
        <v>0</v>
      </c>
      <c r="V351" s="61">
        <v>0</v>
      </c>
      <c r="W351" s="61">
        <v>0</v>
      </c>
      <c r="X351" s="61">
        <v>0</v>
      </c>
      <c r="Y351" s="61">
        <v>0</v>
      </c>
      <c r="Z351" s="61">
        <v>0</v>
      </c>
      <c r="AA351" s="70">
        <f t="shared" si="31"/>
        <v>0</v>
      </c>
      <c r="AB351" s="70">
        <f t="shared" si="32"/>
        <v>0</v>
      </c>
      <c r="AC351" s="70">
        <f t="shared" si="29"/>
        <v>0</v>
      </c>
      <c r="AD351" s="78"/>
    </row>
    <row r="352" spans="1:30" s="83" customFormat="1" x14ac:dyDescent="0.2">
      <c r="A352" s="61" t="s">
        <v>30</v>
      </c>
      <c r="B352" s="61" t="s">
        <v>31</v>
      </c>
      <c r="C352" s="71">
        <v>41775</v>
      </c>
      <c r="D352" s="58">
        <v>0.41666666666666669</v>
      </c>
      <c r="E352" s="71">
        <v>41776</v>
      </c>
      <c r="F352" s="58">
        <v>0.35416666666666669</v>
      </c>
      <c r="G352" s="60">
        <v>22.5</v>
      </c>
      <c r="H352" s="61">
        <v>3090</v>
      </c>
      <c r="I352" s="62">
        <v>1.6</v>
      </c>
      <c r="J352" s="62">
        <v>1.7</v>
      </c>
      <c r="K352" s="63">
        <v>2093</v>
      </c>
      <c r="L352" s="63">
        <v>2812</v>
      </c>
      <c r="M352" s="75">
        <f t="shared" si="30"/>
        <v>49.370710784313722</v>
      </c>
      <c r="N352" s="63">
        <v>71</v>
      </c>
      <c r="O352" s="62">
        <v>3.8</v>
      </c>
      <c r="P352" s="62">
        <v>3.3</v>
      </c>
      <c r="Q352" s="45">
        <f t="shared" si="33"/>
        <v>1</v>
      </c>
      <c r="R352" s="63">
        <v>89</v>
      </c>
      <c r="S352" s="63">
        <v>89</v>
      </c>
      <c r="T352" s="63">
        <v>1</v>
      </c>
      <c r="U352" s="61">
        <v>0</v>
      </c>
      <c r="V352" s="61">
        <v>0</v>
      </c>
      <c r="W352" s="61">
        <v>0</v>
      </c>
      <c r="X352" s="61">
        <v>0</v>
      </c>
      <c r="Y352" s="61">
        <v>0</v>
      </c>
      <c r="Z352" s="61">
        <v>0</v>
      </c>
      <c r="AA352" s="70">
        <f t="shared" si="31"/>
        <v>2.025492410609013E-2</v>
      </c>
      <c r="AB352" s="70">
        <f t="shared" si="32"/>
        <v>0</v>
      </c>
      <c r="AC352" s="70">
        <f t="shared" si="29"/>
        <v>0</v>
      </c>
      <c r="AD352" s="78"/>
    </row>
    <row r="353" spans="1:30" s="83" customFormat="1" x14ac:dyDescent="0.2">
      <c r="A353" s="61" t="s">
        <v>30</v>
      </c>
      <c r="B353" s="61" t="s">
        <v>31</v>
      </c>
      <c r="C353" s="71">
        <v>41776</v>
      </c>
      <c r="D353" s="58">
        <v>0.35416666666666669</v>
      </c>
      <c r="E353" s="71">
        <v>41777</v>
      </c>
      <c r="F353" s="58">
        <v>0.35416666666666669</v>
      </c>
      <c r="G353" s="60">
        <v>24</v>
      </c>
      <c r="H353" s="61">
        <v>3190</v>
      </c>
      <c r="I353" s="62">
        <v>1.6</v>
      </c>
      <c r="J353" s="62">
        <v>1.8</v>
      </c>
      <c r="K353" s="63">
        <v>2148</v>
      </c>
      <c r="L353" s="63">
        <v>2551</v>
      </c>
      <c r="M353" s="75">
        <f t="shared" si="30"/>
        <v>45.995370370370367</v>
      </c>
      <c r="N353" s="63">
        <v>72</v>
      </c>
      <c r="O353" s="62">
        <v>3.2</v>
      </c>
      <c r="P353" s="62">
        <v>4.9000000000000004</v>
      </c>
      <c r="Q353" s="45">
        <f t="shared" si="33"/>
        <v>1</v>
      </c>
      <c r="R353" s="63">
        <v>85</v>
      </c>
      <c r="S353" s="63">
        <v>85</v>
      </c>
      <c r="T353" s="63">
        <v>1</v>
      </c>
      <c r="U353" s="61">
        <v>0</v>
      </c>
      <c r="V353" s="61">
        <v>0</v>
      </c>
      <c r="W353" s="61">
        <v>0</v>
      </c>
      <c r="X353" s="61">
        <v>0</v>
      </c>
      <c r="Y353" s="61">
        <v>0</v>
      </c>
      <c r="Z353" s="61">
        <v>0</v>
      </c>
      <c r="AA353" s="70">
        <f t="shared" si="31"/>
        <v>2.1741318570709614E-2</v>
      </c>
      <c r="AB353" s="70">
        <f t="shared" si="32"/>
        <v>0</v>
      </c>
      <c r="AC353" s="70">
        <f t="shared" si="29"/>
        <v>0</v>
      </c>
      <c r="AD353" s="78"/>
    </row>
    <row r="354" spans="1:30" s="83" customFormat="1" x14ac:dyDescent="0.2">
      <c r="A354" s="61" t="s">
        <v>30</v>
      </c>
      <c r="B354" s="61" t="s">
        <v>31</v>
      </c>
      <c r="C354" s="71">
        <v>41777</v>
      </c>
      <c r="D354" s="58">
        <v>0.375</v>
      </c>
      <c r="E354" s="71">
        <v>41778</v>
      </c>
      <c r="F354" s="58">
        <v>0.35416666666666669</v>
      </c>
      <c r="G354" s="60">
        <v>23.5</v>
      </c>
      <c r="H354" s="61">
        <v>3410</v>
      </c>
      <c r="I354" s="62">
        <v>1.6</v>
      </c>
      <c r="J354" s="62">
        <v>1.7</v>
      </c>
      <c r="K354" s="63">
        <v>2071</v>
      </c>
      <c r="L354" s="63">
        <v>2407</v>
      </c>
      <c r="M354" s="75">
        <f t="shared" si="30"/>
        <v>45.170955882352942</v>
      </c>
      <c r="N354" s="63">
        <v>71</v>
      </c>
      <c r="O354" s="62">
        <v>4</v>
      </c>
      <c r="P354" s="62">
        <v>4.5999999999999996</v>
      </c>
      <c r="Q354" s="45">
        <f t="shared" si="33"/>
        <v>0</v>
      </c>
      <c r="R354" s="63">
        <v>0</v>
      </c>
      <c r="S354" s="63">
        <v>0</v>
      </c>
      <c r="T354" s="63">
        <v>0</v>
      </c>
      <c r="U354" s="61">
        <v>0</v>
      </c>
      <c r="V354" s="61">
        <v>0</v>
      </c>
      <c r="W354" s="61">
        <v>0</v>
      </c>
      <c r="X354" s="61">
        <v>0</v>
      </c>
      <c r="Y354" s="61">
        <v>0</v>
      </c>
      <c r="Z354" s="61">
        <v>0</v>
      </c>
      <c r="AA354" s="70">
        <f t="shared" si="31"/>
        <v>0</v>
      </c>
      <c r="AB354" s="70">
        <f t="shared" si="32"/>
        <v>0</v>
      </c>
      <c r="AC354" s="70">
        <f t="shared" si="29"/>
        <v>0</v>
      </c>
      <c r="AD354" s="78"/>
    </row>
    <row r="355" spans="1:30" s="83" customFormat="1" x14ac:dyDescent="0.2">
      <c r="A355" s="61" t="s">
        <v>30</v>
      </c>
      <c r="B355" s="61" t="s">
        <v>31</v>
      </c>
      <c r="C355" s="71">
        <v>41778</v>
      </c>
      <c r="D355" s="58">
        <v>0.375</v>
      </c>
      <c r="E355" s="71">
        <v>41779</v>
      </c>
      <c r="F355" s="58">
        <v>0.38541666666666669</v>
      </c>
      <c r="G355" s="60">
        <v>24.25</v>
      </c>
      <c r="H355" s="61">
        <v>3540</v>
      </c>
      <c r="I355" s="62">
        <v>1.7</v>
      </c>
      <c r="J355" s="62">
        <v>1.7</v>
      </c>
      <c r="K355" s="63">
        <v>2364</v>
      </c>
      <c r="L355" s="63">
        <v>2674</v>
      </c>
      <c r="M355" s="75">
        <f t="shared" si="30"/>
        <v>49.392156862745104</v>
      </c>
      <c r="N355" s="63">
        <v>71</v>
      </c>
      <c r="O355" s="62">
        <v>2.4500000000000002</v>
      </c>
      <c r="P355" s="62">
        <v>7.51</v>
      </c>
      <c r="Q355" s="45">
        <f t="shared" si="33"/>
        <v>2</v>
      </c>
      <c r="R355" s="63">
        <v>74</v>
      </c>
      <c r="S355" s="63">
        <v>90</v>
      </c>
      <c r="T355" s="63">
        <v>2</v>
      </c>
      <c r="U355" s="61">
        <v>0</v>
      </c>
      <c r="V355" s="61">
        <v>0</v>
      </c>
      <c r="W355" s="61">
        <v>0</v>
      </c>
      <c r="X355" s="61">
        <v>0</v>
      </c>
      <c r="Y355" s="61">
        <v>0</v>
      </c>
      <c r="Z355" s="61">
        <v>0</v>
      </c>
      <c r="AA355" s="70">
        <f t="shared" si="31"/>
        <v>4.0492258832870179E-2</v>
      </c>
      <c r="AB355" s="70">
        <f t="shared" si="32"/>
        <v>0</v>
      </c>
      <c r="AC355" s="70">
        <f t="shared" si="29"/>
        <v>0</v>
      </c>
      <c r="AD355" s="78"/>
    </row>
    <row r="356" spans="1:30" s="83" customFormat="1" x14ac:dyDescent="0.2">
      <c r="A356" s="61" t="s">
        <v>30</v>
      </c>
      <c r="B356" s="61" t="s">
        <v>31</v>
      </c>
      <c r="C356" s="71">
        <v>41779</v>
      </c>
      <c r="D356" s="58">
        <v>0.40625</v>
      </c>
      <c r="E356" s="71">
        <v>41780</v>
      </c>
      <c r="F356" s="58">
        <v>0.375</v>
      </c>
      <c r="G356" s="60">
        <v>23.25</v>
      </c>
      <c r="H356" s="61">
        <v>3520</v>
      </c>
      <c r="I356" s="62">
        <v>1.7</v>
      </c>
      <c r="J356" s="62">
        <v>1.65</v>
      </c>
      <c r="K356" s="63">
        <v>263</v>
      </c>
      <c r="L356" s="63">
        <v>2638</v>
      </c>
      <c r="M356" s="75">
        <f t="shared" si="30"/>
        <v>29.22489601901367</v>
      </c>
      <c r="N356" s="63">
        <v>70</v>
      </c>
      <c r="O356" s="62">
        <v>3.5</v>
      </c>
      <c r="P356" s="62">
        <v>3.6</v>
      </c>
      <c r="Q356" s="45">
        <f t="shared" si="33"/>
        <v>0</v>
      </c>
      <c r="R356" s="63">
        <v>0</v>
      </c>
      <c r="S356" s="63">
        <v>0</v>
      </c>
      <c r="T356" s="63">
        <v>0</v>
      </c>
      <c r="U356" s="61">
        <v>0</v>
      </c>
      <c r="V356" s="61">
        <v>0</v>
      </c>
      <c r="W356" s="61">
        <v>0</v>
      </c>
      <c r="X356" s="61">
        <v>0</v>
      </c>
      <c r="Y356" s="61">
        <v>0</v>
      </c>
      <c r="Z356" s="61">
        <v>0</v>
      </c>
      <c r="AA356" s="70">
        <f t="shared" si="31"/>
        <v>0</v>
      </c>
      <c r="AB356" s="70">
        <f t="shared" si="32"/>
        <v>0</v>
      </c>
      <c r="AC356" s="70">
        <f t="shared" si="29"/>
        <v>0</v>
      </c>
      <c r="AD356" s="78"/>
    </row>
    <row r="357" spans="1:30" s="83" customFormat="1" x14ac:dyDescent="0.2">
      <c r="A357" s="61" t="s">
        <v>30</v>
      </c>
      <c r="B357" s="61" t="s">
        <v>31</v>
      </c>
      <c r="C357" s="71">
        <v>41780</v>
      </c>
      <c r="D357" s="58">
        <v>0.39583333333333331</v>
      </c>
      <c r="E357" s="71">
        <v>41781</v>
      </c>
      <c r="F357" s="58">
        <v>0.375</v>
      </c>
      <c r="G357" s="60">
        <v>23.5</v>
      </c>
      <c r="H357" s="61">
        <v>3610</v>
      </c>
      <c r="I357" s="62">
        <v>1.6</v>
      </c>
      <c r="J357" s="62">
        <v>1.8</v>
      </c>
      <c r="K357" s="63">
        <v>518</v>
      </c>
      <c r="L357" s="63">
        <v>887</v>
      </c>
      <c r="M357" s="75">
        <f t="shared" si="30"/>
        <v>13.608796296296298</v>
      </c>
      <c r="N357" s="63">
        <v>71</v>
      </c>
      <c r="O357" s="62">
        <v>2.6</v>
      </c>
      <c r="P357" s="62">
        <v>4</v>
      </c>
      <c r="Q357" s="45">
        <f t="shared" si="33"/>
        <v>0</v>
      </c>
      <c r="R357" s="63">
        <v>0</v>
      </c>
      <c r="S357" s="63">
        <v>0</v>
      </c>
      <c r="T357" s="63">
        <v>0</v>
      </c>
      <c r="U357" s="61">
        <v>0</v>
      </c>
      <c r="V357" s="61">
        <v>0</v>
      </c>
      <c r="W357" s="61">
        <v>0</v>
      </c>
      <c r="X357" s="61">
        <v>0</v>
      </c>
      <c r="Y357" s="61">
        <v>0</v>
      </c>
      <c r="Z357" s="61">
        <v>0</v>
      </c>
      <c r="AA357" s="70">
        <f t="shared" si="31"/>
        <v>0</v>
      </c>
      <c r="AB357" s="70">
        <f t="shared" si="32"/>
        <v>0</v>
      </c>
      <c r="AC357" s="70">
        <f t="shared" si="29"/>
        <v>0</v>
      </c>
      <c r="AD357" s="78"/>
    </row>
    <row r="358" spans="1:30" s="83" customFormat="1" x14ac:dyDescent="0.2">
      <c r="A358" s="61" t="s">
        <v>30</v>
      </c>
      <c r="B358" s="61" t="s">
        <v>31</v>
      </c>
      <c r="C358" s="71">
        <v>41781</v>
      </c>
      <c r="D358" s="58">
        <v>0.39583333333333331</v>
      </c>
      <c r="E358" s="71">
        <v>41782</v>
      </c>
      <c r="F358" s="58">
        <v>0.35416666666666669</v>
      </c>
      <c r="G358" s="60">
        <v>23</v>
      </c>
      <c r="H358" s="61">
        <v>3710</v>
      </c>
      <c r="I358" s="62">
        <v>1.75</v>
      </c>
      <c r="J358" s="62">
        <v>1.8</v>
      </c>
      <c r="K358" s="63">
        <v>2423</v>
      </c>
      <c r="L358" s="63">
        <v>2751</v>
      </c>
      <c r="M358" s="75">
        <f t="shared" si="30"/>
        <v>48.548412698412697</v>
      </c>
      <c r="N358" s="63">
        <v>71</v>
      </c>
      <c r="O358" s="62">
        <v>3.4</v>
      </c>
      <c r="P358" s="62">
        <v>3.15</v>
      </c>
      <c r="Q358" s="45">
        <f t="shared" si="33"/>
        <v>0</v>
      </c>
      <c r="R358" s="63">
        <v>0</v>
      </c>
      <c r="S358" s="63">
        <v>0</v>
      </c>
      <c r="T358" s="63">
        <v>0</v>
      </c>
      <c r="U358" s="61">
        <v>0</v>
      </c>
      <c r="V358" s="61">
        <v>0</v>
      </c>
      <c r="W358" s="61">
        <v>0</v>
      </c>
      <c r="X358" s="61">
        <v>0</v>
      </c>
      <c r="Y358" s="61">
        <v>0</v>
      </c>
      <c r="Z358" s="61">
        <v>0</v>
      </c>
      <c r="AA358" s="70">
        <f t="shared" si="31"/>
        <v>0</v>
      </c>
      <c r="AB358" s="70">
        <f t="shared" si="32"/>
        <v>0</v>
      </c>
      <c r="AC358" s="70">
        <f t="shared" si="29"/>
        <v>0</v>
      </c>
      <c r="AD358" s="78"/>
    </row>
    <row r="359" spans="1:30" s="83" customFormat="1" x14ac:dyDescent="0.2">
      <c r="A359" s="61" t="s">
        <v>30</v>
      </c>
      <c r="B359" s="61" t="s">
        <v>31</v>
      </c>
      <c r="C359" s="71">
        <v>41782</v>
      </c>
      <c r="D359" s="58">
        <v>0.39583333333333331</v>
      </c>
      <c r="E359" s="71">
        <v>41783</v>
      </c>
      <c r="F359" s="58">
        <v>0.35416666666666669</v>
      </c>
      <c r="G359" s="60">
        <v>23</v>
      </c>
      <c r="H359" s="61">
        <v>3990</v>
      </c>
      <c r="I359" s="62">
        <v>1.7</v>
      </c>
      <c r="J359" s="62">
        <v>1.65</v>
      </c>
      <c r="K359" s="63">
        <v>2381</v>
      </c>
      <c r="L359" s="63">
        <v>1731</v>
      </c>
      <c r="M359" s="75">
        <f t="shared" si="30"/>
        <v>40.827985739750453</v>
      </c>
      <c r="N359" s="63">
        <v>72</v>
      </c>
      <c r="O359" s="62">
        <v>4.8</v>
      </c>
      <c r="P359" s="62">
        <v>3.29</v>
      </c>
      <c r="Q359" s="45">
        <f t="shared" si="33"/>
        <v>0</v>
      </c>
      <c r="R359" s="63">
        <v>0</v>
      </c>
      <c r="S359" s="63">
        <v>0</v>
      </c>
      <c r="T359" s="63">
        <v>0</v>
      </c>
      <c r="U359" s="61">
        <v>0</v>
      </c>
      <c r="V359" s="61">
        <v>0</v>
      </c>
      <c r="W359" s="61">
        <v>0</v>
      </c>
      <c r="X359" s="61">
        <v>0</v>
      </c>
      <c r="Y359" s="61">
        <v>0</v>
      </c>
      <c r="Z359" s="61">
        <v>0</v>
      </c>
      <c r="AA359" s="70">
        <f t="shared" si="31"/>
        <v>0</v>
      </c>
      <c r="AB359" s="70">
        <f t="shared" si="32"/>
        <v>0</v>
      </c>
      <c r="AC359" s="70">
        <f t="shared" si="29"/>
        <v>0</v>
      </c>
      <c r="AD359" s="78"/>
    </row>
    <row r="360" spans="1:30" s="83" customFormat="1" x14ac:dyDescent="0.2">
      <c r="A360" s="61" t="s">
        <v>30</v>
      </c>
      <c r="B360" s="61" t="s">
        <v>31</v>
      </c>
      <c r="C360" s="71">
        <v>41783</v>
      </c>
      <c r="D360" s="58">
        <v>0.375</v>
      </c>
      <c r="E360" s="71">
        <v>41784</v>
      </c>
      <c r="F360" s="58">
        <v>0.35416666666666669</v>
      </c>
      <c r="G360" s="60">
        <v>23.5</v>
      </c>
      <c r="H360" s="61">
        <v>4010</v>
      </c>
      <c r="I360" s="62">
        <v>1.75</v>
      </c>
      <c r="J360" s="62">
        <v>1.8</v>
      </c>
      <c r="K360" s="63">
        <v>2574</v>
      </c>
      <c r="L360" s="63">
        <v>2885</v>
      </c>
      <c r="M360" s="75">
        <f t="shared" si="30"/>
        <v>51.227248677248674</v>
      </c>
      <c r="N360" s="63">
        <v>74</v>
      </c>
      <c r="O360" s="62">
        <v>4.5999999999999996</v>
      </c>
      <c r="P360" s="62">
        <v>3.51</v>
      </c>
      <c r="Q360" s="45">
        <f t="shared" si="33"/>
        <v>0</v>
      </c>
      <c r="R360" s="63">
        <v>0</v>
      </c>
      <c r="S360" s="63">
        <v>0</v>
      </c>
      <c r="T360" s="63">
        <v>0</v>
      </c>
      <c r="U360" s="61">
        <v>0</v>
      </c>
      <c r="V360" s="61">
        <v>0</v>
      </c>
      <c r="W360" s="61">
        <v>0</v>
      </c>
      <c r="X360" s="61">
        <v>0</v>
      </c>
      <c r="Y360" s="61">
        <v>0</v>
      </c>
      <c r="Z360" s="61">
        <v>0</v>
      </c>
      <c r="AA360" s="70">
        <f t="shared" si="31"/>
        <v>0</v>
      </c>
      <c r="AB360" s="70">
        <f t="shared" si="32"/>
        <v>0</v>
      </c>
      <c r="AC360" s="70">
        <f t="shared" si="29"/>
        <v>0</v>
      </c>
      <c r="AD360" s="78"/>
    </row>
    <row r="361" spans="1:30" s="83" customFormat="1" x14ac:dyDescent="0.2">
      <c r="A361" s="61" t="s">
        <v>30</v>
      </c>
      <c r="B361" s="61" t="s">
        <v>31</v>
      </c>
      <c r="C361" s="71">
        <v>41784</v>
      </c>
      <c r="D361" s="58">
        <v>0.38541666666666669</v>
      </c>
      <c r="E361" s="71">
        <v>41785</v>
      </c>
      <c r="F361" s="58">
        <v>0.34375</v>
      </c>
      <c r="G361" s="60">
        <v>23</v>
      </c>
      <c r="H361" s="61">
        <v>3990</v>
      </c>
      <c r="I361" s="62">
        <v>1.8</v>
      </c>
      <c r="J361" s="62">
        <v>1.8</v>
      </c>
      <c r="K361" s="63">
        <v>1130</v>
      </c>
      <c r="L361" s="63">
        <v>30</v>
      </c>
      <c r="M361" s="75">
        <f t="shared" si="30"/>
        <v>10.740740740740739</v>
      </c>
      <c r="N361" s="63">
        <v>74</v>
      </c>
      <c r="O361" s="62">
        <v>3.25</v>
      </c>
      <c r="P361" s="62">
        <v>4</v>
      </c>
      <c r="Q361" s="45">
        <f t="shared" si="33"/>
        <v>0</v>
      </c>
      <c r="R361" s="63">
        <v>0</v>
      </c>
      <c r="S361" s="63">
        <v>0</v>
      </c>
      <c r="T361" s="63">
        <v>0</v>
      </c>
      <c r="U361" s="61">
        <v>0</v>
      </c>
      <c r="V361" s="61">
        <v>0</v>
      </c>
      <c r="W361" s="61">
        <v>0</v>
      </c>
      <c r="X361" s="61">
        <v>0</v>
      </c>
      <c r="Y361" s="61">
        <v>0</v>
      </c>
      <c r="Z361" s="61">
        <v>0</v>
      </c>
      <c r="AA361" s="70">
        <f t="shared" si="31"/>
        <v>0</v>
      </c>
      <c r="AB361" s="70">
        <f t="shared" si="32"/>
        <v>0</v>
      </c>
      <c r="AC361" s="70">
        <f t="shared" si="29"/>
        <v>0</v>
      </c>
      <c r="AD361" s="78"/>
    </row>
    <row r="362" spans="1:30" s="83" customFormat="1" x14ac:dyDescent="0.2">
      <c r="A362" s="61" t="s">
        <v>30</v>
      </c>
      <c r="B362" s="61" t="s">
        <v>31</v>
      </c>
      <c r="C362" s="71">
        <v>41785</v>
      </c>
      <c r="D362" s="58">
        <v>0.36458333333333331</v>
      </c>
      <c r="E362" s="71">
        <v>41786</v>
      </c>
      <c r="F362" s="58">
        <v>0.375</v>
      </c>
      <c r="G362" s="60">
        <v>24.25</v>
      </c>
      <c r="H362" s="61">
        <v>4090</v>
      </c>
      <c r="I362" s="62">
        <v>2.1</v>
      </c>
      <c r="J362" s="62">
        <v>1.95</v>
      </c>
      <c r="K362" s="63">
        <v>1226</v>
      </c>
      <c r="L362" s="63">
        <v>3282</v>
      </c>
      <c r="M362" s="75">
        <f t="shared" si="30"/>
        <v>37.781440781440779</v>
      </c>
      <c r="N362" s="63">
        <v>74</v>
      </c>
      <c r="O362" s="62">
        <v>2.65</v>
      </c>
      <c r="P362" s="62">
        <v>6.19</v>
      </c>
      <c r="Q362" s="45">
        <f t="shared" si="33"/>
        <v>0</v>
      </c>
      <c r="R362" s="63">
        <v>0</v>
      </c>
      <c r="S362" s="63">
        <v>0</v>
      </c>
      <c r="T362" s="63">
        <v>0</v>
      </c>
      <c r="U362" s="61">
        <v>0</v>
      </c>
      <c r="V362" s="61">
        <v>0</v>
      </c>
      <c r="W362" s="61">
        <v>0</v>
      </c>
      <c r="X362" s="61">
        <v>0</v>
      </c>
      <c r="Y362" s="61">
        <v>0</v>
      </c>
      <c r="Z362" s="61">
        <v>0</v>
      </c>
      <c r="AA362" s="70">
        <f t="shared" si="31"/>
        <v>0</v>
      </c>
      <c r="AB362" s="70">
        <f t="shared" si="32"/>
        <v>0</v>
      </c>
      <c r="AC362" s="70">
        <f t="shared" si="29"/>
        <v>0</v>
      </c>
      <c r="AD362" s="78"/>
    </row>
    <row r="363" spans="1:30" s="83" customFormat="1" x14ac:dyDescent="0.2">
      <c r="A363" s="61" t="s">
        <v>30</v>
      </c>
      <c r="B363" s="61" t="s">
        <v>31</v>
      </c>
      <c r="C363" s="71">
        <v>41786</v>
      </c>
      <c r="D363" s="58">
        <v>0.39583333333333331</v>
      </c>
      <c r="E363" s="71">
        <v>41787</v>
      </c>
      <c r="F363" s="58">
        <v>0.39583333333333331</v>
      </c>
      <c r="G363" s="60">
        <v>24</v>
      </c>
      <c r="H363" s="61">
        <v>4190</v>
      </c>
      <c r="I363" s="62">
        <v>2</v>
      </c>
      <c r="J363" s="62">
        <v>2</v>
      </c>
      <c r="K363" s="63">
        <v>2825</v>
      </c>
      <c r="L363" s="63">
        <v>3357</v>
      </c>
      <c r="M363" s="75">
        <f t="shared" si="30"/>
        <v>51.516666666666666</v>
      </c>
      <c r="N363" s="63">
        <v>74</v>
      </c>
      <c r="O363" s="62">
        <v>2</v>
      </c>
      <c r="P363" s="62">
        <v>6.47</v>
      </c>
      <c r="Q363" s="45">
        <f t="shared" si="33"/>
        <v>0</v>
      </c>
      <c r="R363" s="63">
        <v>0</v>
      </c>
      <c r="S363" s="63">
        <v>0</v>
      </c>
      <c r="T363" s="63">
        <v>0</v>
      </c>
      <c r="U363" s="61">
        <v>0</v>
      </c>
      <c r="V363" s="61">
        <v>0</v>
      </c>
      <c r="W363" s="61">
        <v>0</v>
      </c>
      <c r="X363" s="61">
        <v>0</v>
      </c>
      <c r="Y363" s="61">
        <v>0</v>
      </c>
      <c r="Z363" s="61">
        <v>0</v>
      </c>
      <c r="AA363" s="70">
        <f t="shared" si="31"/>
        <v>0</v>
      </c>
      <c r="AB363" s="70">
        <f t="shared" si="32"/>
        <v>0</v>
      </c>
      <c r="AC363" s="70">
        <f t="shared" si="29"/>
        <v>0</v>
      </c>
      <c r="AD363" s="78"/>
    </row>
    <row r="364" spans="1:30" s="83" customFormat="1" x14ac:dyDescent="0.2">
      <c r="A364" s="61" t="s">
        <v>30</v>
      </c>
      <c r="B364" s="61" t="s">
        <v>31</v>
      </c>
      <c r="C364" s="71">
        <v>41787</v>
      </c>
      <c r="D364" s="58">
        <v>0.39583333333333331</v>
      </c>
      <c r="E364" s="71">
        <v>41788</v>
      </c>
      <c r="F364" s="58">
        <v>0.375</v>
      </c>
      <c r="G364" s="60">
        <v>23.5</v>
      </c>
      <c r="H364" s="61">
        <v>4410</v>
      </c>
      <c r="I364" s="62">
        <v>2</v>
      </c>
      <c r="J364" s="62">
        <v>2.2000000000000002</v>
      </c>
      <c r="K364" s="63">
        <v>2749</v>
      </c>
      <c r="L364" s="63">
        <v>3151</v>
      </c>
      <c r="M364" s="75">
        <f t="shared" si="30"/>
        <v>46.779545454545449</v>
      </c>
      <c r="N364" s="63">
        <v>71</v>
      </c>
      <c r="O364" s="62">
        <v>2.4</v>
      </c>
      <c r="P364" s="62">
        <v>9.51</v>
      </c>
      <c r="Q364" s="45">
        <f t="shared" si="33"/>
        <v>1</v>
      </c>
      <c r="R364" s="63">
        <v>68</v>
      </c>
      <c r="S364" s="63">
        <v>68</v>
      </c>
      <c r="T364" s="63">
        <v>1</v>
      </c>
      <c r="U364" s="61">
        <v>0</v>
      </c>
      <c r="V364" s="61">
        <v>0</v>
      </c>
      <c r="W364" s="61">
        <v>0</v>
      </c>
      <c r="X364" s="61">
        <v>0</v>
      </c>
      <c r="Y364" s="61">
        <v>0</v>
      </c>
      <c r="Z364" s="61">
        <v>0</v>
      </c>
      <c r="AA364" s="70">
        <f t="shared" si="31"/>
        <v>2.1376864402662395E-2</v>
      </c>
      <c r="AB364" s="70">
        <f t="shared" si="32"/>
        <v>0</v>
      </c>
      <c r="AC364" s="70">
        <f t="shared" si="29"/>
        <v>0</v>
      </c>
      <c r="AD364" s="78"/>
    </row>
    <row r="365" spans="1:30" s="83" customFormat="1" x14ac:dyDescent="0.2">
      <c r="A365" s="61" t="s">
        <v>30</v>
      </c>
      <c r="B365" s="61" t="s">
        <v>31</v>
      </c>
      <c r="C365" s="71">
        <v>41788</v>
      </c>
      <c r="D365" s="58">
        <v>0.39583333333333331</v>
      </c>
      <c r="E365" s="71">
        <v>41789</v>
      </c>
      <c r="F365" s="58">
        <v>0.375</v>
      </c>
      <c r="G365" s="60">
        <v>23.5</v>
      </c>
      <c r="H365" s="61">
        <v>4450</v>
      </c>
      <c r="I365" s="62">
        <v>1.85</v>
      </c>
      <c r="J365" s="62">
        <v>1.95</v>
      </c>
      <c r="K365" s="63">
        <v>2487</v>
      </c>
      <c r="L365" s="63">
        <v>3032</v>
      </c>
      <c r="M365" s="75">
        <f t="shared" si="30"/>
        <v>48.319935319935318</v>
      </c>
      <c r="N365" s="63">
        <v>70</v>
      </c>
      <c r="O365" s="62">
        <v>3.1</v>
      </c>
      <c r="P365" s="62">
        <v>6.17</v>
      </c>
      <c r="Q365" s="45">
        <f t="shared" si="33"/>
        <v>0</v>
      </c>
      <c r="R365" s="63">
        <v>0</v>
      </c>
      <c r="S365" s="63">
        <v>0</v>
      </c>
      <c r="T365" s="63">
        <v>0</v>
      </c>
      <c r="U365" s="61">
        <v>0</v>
      </c>
      <c r="V365" s="61">
        <v>0</v>
      </c>
      <c r="W365" s="61">
        <v>0</v>
      </c>
      <c r="X365" s="61">
        <v>0</v>
      </c>
      <c r="Y365" s="61">
        <v>0</v>
      </c>
      <c r="Z365" s="61">
        <v>0</v>
      </c>
      <c r="AA365" s="70">
        <f t="shared" si="31"/>
        <v>0</v>
      </c>
      <c r="AB365" s="70">
        <f t="shared" si="32"/>
        <v>0</v>
      </c>
      <c r="AC365" s="70">
        <f t="shared" si="29"/>
        <v>0</v>
      </c>
      <c r="AD365" s="78"/>
    </row>
    <row r="366" spans="1:30" s="83" customFormat="1" x14ac:dyDescent="0.2">
      <c r="A366" s="61" t="s">
        <v>30</v>
      </c>
      <c r="B366" s="61" t="s">
        <v>31</v>
      </c>
      <c r="C366" s="71">
        <v>41789</v>
      </c>
      <c r="D366" s="58">
        <v>0.40625</v>
      </c>
      <c r="E366" s="71">
        <v>41790</v>
      </c>
      <c r="F366" s="58">
        <v>0.35416666666666669</v>
      </c>
      <c r="G366" s="60">
        <v>23.25</v>
      </c>
      <c r="H366" s="61">
        <v>4490</v>
      </c>
      <c r="I366" s="62">
        <v>1.9</v>
      </c>
      <c r="J366" s="62">
        <v>2</v>
      </c>
      <c r="K366" s="63">
        <v>2593</v>
      </c>
      <c r="L366" s="63">
        <v>3047</v>
      </c>
      <c r="M366" s="75">
        <f t="shared" si="30"/>
        <v>48.137280701754392</v>
      </c>
      <c r="N366" s="63">
        <v>69</v>
      </c>
      <c r="O366" s="62">
        <v>2.5</v>
      </c>
      <c r="P366" s="62">
        <v>5.23</v>
      </c>
      <c r="Q366" s="45">
        <f t="shared" si="33"/>
        <v>0</v>
      </c>
      <c r="R366" s="63">
        <v>0</v>
      </c>
      <c r="S366" s="63">
        <v>0</v>
      </c>
      <c r="T366" s="63">
        <v>0</v>
      </c>
      <c r="U366" s="61">
        <v>0</v>
      </c>
      <c r="V366" s="61">
        <v>0</v>
      </c>
      <c r="W366" s="61">
        <v>0</v>
      </c>
      <c r="X366" s="61">
        <v>0</v>
      </c>
      <c r="Y366" s="61">
        <v>0</v>
      </c>
      <c r="Z366" s="61">
        <v>0</v>
      </c>
      <c r="AA366" s="70">
        <f t="shared" si="31"/>
        <v>0</v>
      </c>
      <c r="AB366" s="70">
        <f t="shared" si="32"/>
        <v>0</v>
      </c>
      <c r="AC366" s="70">
        <f t="shared" ref="AC366:AC371" si="34">Z366/M366</f>
        <v>0</v>
      </c>
      <c r="AD366" s="78"/>
    </row>
    <row r="367" spans="1:30" s="83" customFormat="1" x14ac:dyDescent="0.2">
      <c r="A367" s="61" t="s">
        <v>30</v>
      </c>
      <c r="B367" s="61" t="s">
        <v>31</v>
      </c>
      <c r="C367" s="71">
        <v>41790</v>
      </c>
      <c r="D367" s="58">
        <v>0.39583333333333331</v>
      </c>
      <c r="E367" s="71">
        <v>41791</v>
      </c>
      <c r="F367" s="58">
        <v>0.36458333333333331</v>
      </c>
      <c r="G367" s="60">
        <v>23.25</v>
      </c>
      <c r="H367" s="61">
        <v>4670</v>
      </c>
      <c r="I367" s="62">
        <v>1.95</v>
      </c>
      <c r="J367" s="62">
        <v>2</v>
      </c>
      <c r="K367" s="63">
        <v>2798</v>
      </c>
      <c r="L367" s="63">
        <v>3332</v>
      </c>
      <c r="M367" s="75">
        <f t="shared" si="30"/>
        <v>51.681196581196581</v>
      </c>
      <c r="N367" s="63">
        <v>70</v>
      </c>
      <c r="O367" s="62">
        <v>3</v>
      </c>
      <c r="P367" s="62">
        <v>4.3600000000000003</v>
      </c>
      <c r="Q367" s="45">
        <f t="shared" si="33"/>
        <v>0</v>
      </c>
      <c r="R367" s="63">
        <v>0</v>
      </c>
      <c r="S367" s="63">
        <v>0</v>
      </c>
      <c r="T367" s="63">
        <v>0</v>
      </c>
      <c r="U367" s="61">
        <v>0</v>
      </c>
      <c r="V367" s="61">
        <v>0</v>
      </c>
      <c r="W367" s="61">
        <v>0</v>
      </c>
      <c r="X367" s="61">
        <v>0</v>
      </c>
      <c r="Y367" s="61">
        <v>0</v>
      </c>
      <c r="Z367" s="61">
        <v>0</v>
      </c>
      <c r="AA367" s="70">
        <f t="shared" si="31"/>
        <v>0</v>
      </c>
      <c r="AB367" s="70">
        <f t="shared" si="32"/>
        <v>0</v>
      </c>
      <c r="AC367" s="70">
        <f t="shared" si="34"/>
        <v>0</v>
      </c>
      <c r="AD367" s="78"/>
    </row>
    <row r="368" spans="1:30" s="83" customFormat="1" x14ac:dyDescent="0.2">
      <c r="A368" s="61" t="s">
        <v>30</v>
      </c>
      <c r="B368" s="61" t="s">
        <v>31</v>
      </c>
      <c r="C368" s="71">
        <v>41791</v>
      </c>
      <c r="D368" s="58">
        <v>0.375</v>
      </c>
      <c r="E368" s="71">
        <v>41792</v>
      </c>
      <c r="F368" s="58">
        <v>0.38541666666666669</v>
      </c>
      <c r="G368" s="60">
        <v>24.25</v>
      </c>
      <c r="H368" s="61">
        <v>4940</v>
      </c>
      <c r="I368" s="62">
        <v>1.9</v>
      </c>
      <c r="J368" s="62">
        <v>2.1</v>
      </c>
      <c r="K368" s="63">
        <v>1855</v>
      </c>
      <c r="L368" s="63">
        <v>3613</v>
      </c>
      <c r="M368" s="75">
        <f t="shared" si="30"/>
        <v>44.946532999164575</v>
      </c>
      <c r="N368" s="63">
        <v>71</v>
      </c>
      <c r="O368" s="62">
        <v>2.7</v>
      </c>
      <c r="P368" s="62">
        <v>10.31</v>
      </c>
      <c r="Q368" s="45">
        <f t="shared" si="33"/>
        <v>0</v>
      </c>
      <c r="R368" s="63">
        <v>0</v>
      </c>
      <c r="S368" s="63">
        <v>0</v>
      </c>
      <c r="T368" s="63">
        <v>0</v>
      </c>
      <c r="U368" s="61">
        <v>0</v>
      </c>
      <c r="V368" s="61">
        <v>0</v>
      </c>
      <c r="W368" s="61">
        <v>0</v>
      </c>
      <c r="X368" s="61">
        <v>0</v>
      </c>
      <c r="Y368" s="61">
        <v>0</v>
      </c>
      <c r="Z368" s="61">
        <v>1</v>
      </c>
      <c r="AA368" s="70">
        <f t="shared" si="31"/>
        <v>0</v>
      </c>
      <c r="AB368" s="70">
        <f t="shared" si="32"/>
        <v>0</v>
      </c>
      <c r="AC368" s="70">
        <f t="shared" si="34"/>
        <v>2.2248657088158215E-2</v>
      </c>
      <c r="AD368" s="78"/>
    </row>
    <row r="369" spans="1:30" s="83" customFormat="1" x14ac:dyDescent="0.2">
      <c r="A369" s="61" t="s">
        <v>30</v>
      </c>
      <c r="B369" s="61" t="s">
        <v>31</v>
      </c>
      <c r="C369" s="71">
        <v>41792</v>
      </c>
      <c r="D369" s="58">
        <v>0.39583333333333331</v>
      </c>
      <c r="E369" s="71">
        <v>41793</v>
      </c>
      <c r="F369" s="58">
        <v>0.38541666666666669</v>
      </c>
      <c r="G369" s="60">
        <v>23.75</v>
      </c>
      <c r="H369" s="61">
        <v>4980</v>
      </c>
      <c r="I369" s="62">
        <v>2.2000000000000002</v>
      </c>
      <c r="J369" s="62">
        <v>2.2999999999999998</v>
      </c>
      <c r="K369" s="63">
        <v>2782</v>
      </c>
      <c r="L369" s="63">
        <v>3486</v>
      </c>
      <c r="M369" s="75">
        <f t="shared" si="30"/>
        <v>46.336627140974969</v>
      </c>
      <c r="N369" s="63">
        <v>71</v>
      </c>
      <c r="O369" s="62">
        <v>2.7</v>
      </c>
      <c r="P369" s="62">
        <v>9.4499999999999993</v>
      </c>
      <c r="Q369" s="45">
        <f>T369+U369+V369+W369</f>
        <v>0</v>
      </c>
      <c r="R369" s="63">
        <v>0</v>
      </c>
      <c r="S369" s="63">
        <v>0</v>
      </c>
      <c r="T369" s="63">
        <v>0</v>
      </c>
      <c r="U369" s="61">
        <v>0</v>
      </c>
      <c r="V369" s="61">
        <v>0</v>
      </c>
      <c r="W369" s="61">
        <v>0</v>
      </c>
      <c r="X369" s="61">
        <v>0</v>
      </c>
      <c r="Y369" s="61">
        <v>0</v>
      </c>
      <c r="Z369" s="61">
        <v>0</v>
      </c>
      <c r="AA369" s="70">
        <f t="shared" si="31"/>
        <v>0</v>
      </c>
      <c r="AB369" s="70">
        <f t="shared" si="32"/>
        <v>0</v>
      </c>
      <c r="AC369" s="70">
        <f>Z369/M369</f>
        <v>0</v>
      </c>
      <c r="AD369" s="78"/>
    </row>
    <row r="370" spans="1:30" s="83" customFormat="1" x14ac:dyDescent="0.2">
      <c r="A370" s="61" t="s">
        <v>30</v>
      </c>
      <c r="B370" s="61" t="s">
        <v>31</v>
      </c>
      <c r="C370" s="71">
        <v>41793</v>
      </c>
      <c r="D370" s="58">
        <v>0.38541666666666669</v>
      </c>
      <c r="E370" s="71">
        <v>41794</v>
      </c>
      <c r="F370" s="58">
        <v>0.38541666666666669</v>
      </c>
      <c r="G370" s="60">
        <v>24</v>
      </c>
      <c r="H370" s="61">
        <v>5080</v>
      </c>
      <c r="I370" s="62">
        <v>2.2999999999999998</v>
      </c>
      <c r="J370" s="62">
        <v>2.2999999999999998</v>
      </c>
      <c r="K370" s="63">
        <v>404</v>
      </c>
      <c r="L370" s="63">
        <v>460</v>
      </c>
      <c r="M370" s="75">
        <f t="shared" si="30"/>
        <v>6.2608695652173916</v>
      </c>
      <c r="N370" s="63">
        <v>72</v>
      </c>
      <c r="O370" s="62">
        <v>2.4500000000000002</v>
      </c>
      <c r="P370" s="62">
        <v>6.19</v>
      </c>
      <c r="Q370" s="45">
        <f>T370+U370+V370+W370</f>
        <v>0</v>
      </c>
      <c r="R370" s="63">
        <v>0</v>
      </c>
      <c r="S370" s="63">
        <v>0</v>
      </c>
      <c r="T370" s="63">
        <v>0</v>
      </c>
      <c r="U370" s="61">
        <v>0</v>
      </c>
      <c r="V370" s="61">
        <v>0</v>
      </c>
      <c r="W370" s="61">
        <v>0</v>
      </c>
      <c r="X370" s="61">
        <v>0</v>
      </c>
      <c r="Y370" s="61">
        <v>0</v>
      </c>
      <c r="Z370" s="61">
        <v>0</v>
      </c>
      <c r="AA370" s="70">
        <f t="shared" si="31"/>
        <v>0</v>
      </c>
      <c r="AB370" s="70">
        <f t="shared" si="32"/>
        <v>0</v>
      </c>
      <c r="AC370" s="70">
        <f>Z370/M370</f>
        <v>0</v>
      </c>
      <c r="AD370" s="78"/>
    </row>
    <row r="371" spans="1:30" s="83" customFormat="1" x14ac:dyDescent="0.2">
      <c r="A371" s="61" t="s">
        <v>30</v>
      </c>
      <c r="B371" s="61" t="s">
        <v>31</v>
      </c>
      <c r="C371" s="71">
        <v>41794</v>
      </c>
      <c r="D371" s="58">
        <v>0.38541666666666669</v>
      </c>
      <c r="E371" s="71">
        <v>41795</v>
      </c>
      <c r="F371" s="58">
        <v>0.40625</v>
      </c>
      <c r="G371" s="60">
        <v>24.5</v>
      </c>
      <c r="H371" s="61">
        <v>4890</v>
      </c>
      <c r="I371" s="62">
        <v>2.15</v>
      </c>
      <c r="J371" s="62">
        <v>2.4</v>
      </c>
      <c r="K371" s="63">
        <v>3099</v>
      </c>
      <c r="L371" s="63">
        <v>2669</v>
      </c>
      <c r="M371" s="75">
        <f>((K371/I371)+(L371/J371))/60</f>
        <v>42.557978036175719</v>
      </c>
      <c r="N371" s="63">
        <v>72</v>
      </c>
      <c r="O371" s="62">
        <v>2.2999999999999998</v>
      </c>
      <c r="P371" s="62">
        <v>3.9</v>
      </c>
      <c r="Q371" s="45">
        <f>T371+U371+V371+W371</f>
        <v>0</v>
      </c>
      <c r="R371" s="63">
        <v>0</v>
      </c>
      <c r="S371" s="63">
        <v>0</v>
      </c>
      <c r="T371" s="63">
        <v>0</v>
      </c>
      <c r="U371" s="61">
        <v>0</v>
      </c>
      <c r="V371" s="61">
        <v>0</v>
      </c>
      <c r="W371" s="61">
        <v>0</v>
      </c>
      <c r="X371" s="61">
        <v>0</v>
      </c>
      <c r="Y371" s="61">
        <v>0</v>
      </c>
      <c r="Z371" s="61">
        <v>0</v>
      </c>
      <c r="AA371" s="70">
        <f>(T371+U371)/(M371)</f>
        <v>0</v>
      </c>
      <c r="AB371" s="70">
        <f>(V371+W371)/(M371)</f>
        <v>0</v>
      </c>
      <c r="AC371" s="70">
        <f>Z371/M371</f>
        <v>0</v>
      </c>
      <c r="AD371" s="78"/>
    </row>
    <row r="372" spans="1:30" s="83" customFormat="1" x14ac:dyDescent="0.2">
      <c r="A372" s="61" t="s">
        <v>30</v>
      </c>
      <c r="B372" s="61" t="s">
        <v>31</v>
      </c>
      <c r="C372" s="71">
        <v>41795</v>
      </c>
      <c r="D372" s="58">
        <v>0.40625</v>
      </c>
      <c r="E372" s="71">
        <v>41796</v>
      </c>
      <c r="F372" s="58">
        <v>0.36458333333333331</v>
      </c>
      <c r="G372" s="60">
        <v>3</v>
      </c>
      <c r="H372" s="61">
        <v>4890</v>
      </c>
      <c r="I372" s="62">
        <v>2.1</v>
      </c>
      <c r="J372" s="62">
        <v>2.25</v>
      </c>
      <c r="K372" s="63">
        <v>600</v>
      </c>
      <c r="L372" s="63">
        <v>3530</v>
      </c>
      <c r="M372" s="75">
        <f>((K372/I372)+(L372/J372))/60</f>
        <v>30.910052910052912</v>
      </c>
      <c r="N372" s="63">
        <v>73</v>
      </c>
      <c r="O372" s="62">
        <v>2</v>
      </c>
      <c r="P372" s="62">
        <v>4.1399999999999997</v>
      </c>
      <c r="Q372" s="45">
        <f>T372+U372+V372+W372</f>
        <v>0</v>
      </c>
      <c r="R372" s="63">
        <v>0</v>
      </c>
      <c r="S372" s="63">
        <v>0</v>
      </c>
      <c r="T372" s="63">
        <v>0</v>
      </c>
      <c r="U372" s="61">
        <v>0</v>
      </c>
      <c r="V372" s="61">
        <v>0</v>
      </c>
      <c r="W372" s="61">
        <v>0</v>
      </c>
      <c r="X372" s="61">
        <v>0</v>
      </c>
      <c r="Y372" s="61">
        <v>0</v>
      </c>
      <c r="Z372" s="61">
        <v>0</v>
      </c>
      <c r="AA372" s="70">
        <f>(T372+U372)/(M372)</f>
        <v>0</v>
      </c>
      <c r="AB372" s="70">
        <f>(V372+W372)/(M372)</f>
        <v>0</v>
      </c>
      <c r="AC372" s="70">
        <f>Z372/M372</f>
        <v>0</v>
      </c>
      <c r="AD372" s="78" t="s">
        <v>46</v>
      </c>
    </row>
    <row r="373" spans="1:30" s="83" customFormat="1" x14ac:dyDescent="0.2">
      <c r="C373" s="87"/>
      <c r="D373" s="88"/>
      <c r="E373" s="89"/>
      <c r="F373" s="88"/>
      <c r="G373" s="90"/>
      <c r="I373" s="91"/>
      <c r="J373" s="91"/>
      <c r="K373" s="92"/>
      <c r="L373" s="92"/>
      <c r="M373" s="90"/>
      <c r="N373" s="91"/>
      <c r="AD373" s="93"/>
    </row>
    <row r="374" spans="1:30" s="83" customFormat="1" x14ac:dyDescent="0.2">
      <c r="C374" s="87"/>
      <c r="D374" s="88"/>
      <c r="E374" s="89"/>
      <c r="F374" s="88"/>
      <c r="G374" s="90"/>
      <c r="I374" s="91"/>
      <c r="J374" s="91"/>
      <c r="K374" s="92"/>
      <c r="L374" s="92"/>
      <c r="M374" s="90"/>
      <c r="N374" s="91"/>
      <c r="AD374" s="93"/>
    </row>
    <row r="375" spans="1:30" s="83" customFormat="1" x14ac:dyDescent="0.2">
      <c r="C375" s="87"/>
      <c r="D375" s="88"/>
      <c r="E375" s="89"/>
      <c r="F375" s="88"/>
      <c r="G375" s="90"/>
      <c r="I375" s="91"/>
      <c r="J375" s="91"/>
      <c r="K375" s="92"/>
      <c r="L375" s="92"/>
      <c r="M375" s="90"/>
      <c r="N375" s="91"/>
      <c r="AD375" s="93"/>
    </row>
    <row r="376" spans="1:30" s="83" customFormat="1" x14ac:dyDescent="0.2">
      <c r="C376" s="87"/>
      <c r="D376" s="88"/>
      <c r="E376" s="89"/>
      <c r="F376" s="88"/>
      <c r="G376" s="90"/>
      <c r="I376" s="91"/>
      <c r="J376" s="91"/>
      <c r="K376" s="92"/>
      <c r="L376" s="92"/>
      <c r="M376" s="90"/>
      <c r="N376" s="91"/>
      <c r="AD376" s="93"/>
    </row>
    <row r="377" spans="1:30" s="83" customFormat="1" x14ac:dyDescent="0.2">
      <c r="C377" s="87"/>
      <c r="D377" s="88"/>
      <c r="E377" s="89"/>
      <c r="F377" s="88"/>
      <c r="G377" s="90"/>
      <c r="I377" s="91"/>
      <c r="J377" s="91"/>
      <c r="K377" s="92"/>
      <c r="L377" s="92"/>
      <c r="M377" s="90"/>
      <c r="N377" s="91"/>
      <c r="AD377" s="93"/>
    </row>
    <row r="378" spans="1:30" s="83" customFormat="1" x14ac:dyDescent="0.2">
      <c r="C378" s="87"/>
      <c r="D378" s="88"/>
      <c r="E378" s="89"/>
      <c r="F378" s="88"/>
      <c r="G378" s="90"/>
      <c r="I378" s="91"/>
      <c r="J378" s="91"/>
      <c r="K378" s="92"/>
      <c r="L378" s="92"/>
      <c r="M378" s="90"/>
      <c r="N378" s="91"/>
      <c r="AD378" s="93"/>
    </row>
    <row r="379" spans="1:30" s="83" customFormat="1" x14ac:dyDescent="0.2">
      <c r="C379" s="87"/>
      <c r="D379" s="88"/>
      <c r="E379" s="89"/>
      <c r="F379" s="88"/>
      <c r="G379" s="90"/>
      <c r="I379" s="91"/>
      <c r="J379" s="91"/>
      <c r="K379" s="92"/>
      <c r="L379" s="92"/>
      <c r="M379" s="90"/>
      <c r="N379" s="91"/>
      <c r="AD379" s="93"/>
    </row>
    <row r="380" spans="1:30" s="83" customFormat="1" x14ac:dyDescent="0.2">
      <c r="C380" s="87"/>
      <c r="D380" s="88"/>
      <c r="E380" s="89"/>
      <c r="F380" s="88"/>
      <c r="G380" s="90"/>
      <c r="I380" s="91"/>
      <c r="J380" s="91"/>
      <c r="K380" s="92"/>
      <c r="L380" s="92"/>
      <c r="M380" s="90"/>
      <c r="N380" s="91"/>
      <c r="AD380" s="93"/>
    </row>
    <row r="381" spans="1:30" s="83" customFormat="1" x14ac:dyDescent="0.2">
      <c r="C381" s="87"/>
      <c r="D381" s="88"/>
      <c r="E381" s="89"/>
      <c r="F381" s="88"/>
      <c r="G381" s="90"/>
      <c r="I381" s="91"/>
      <c r="J381" s="91"/>
      <c r="K381" s="92"/>
      <c r="L381" s="92"/>
      <c r="M381" s="90"/>
      <c r="N381" s="91"/>
      <c r="AD381" s="93"/>
    </row>
    <row r="382" spans="1:30" s="83" customFormat="1" x14ac:dyDescent="0.2">
      <c r="C382" s="87"/>
      <c r="D382" s="88"/>
      <c r="E382" s="89"/>
      <c r="F382" s="88"/>
      <c r="G382" s="90"/>
      <c r="I382" s="91"/>
      <c r="J382" s="91"/>
      <c r="K382" s="92"/>
      <c r="L382" s="92"/>
      <c r="M382" s="90"/>
      <c r="N382" s="91"/>
      <c r="AD382" s="93"/>
    </row>
    <row r="383" spans="1:30" s="83" customFormat="1" x14ac:dyDescent="0.2">
      <c r="C383" s="87"/>
      <c r="D383" s="88"/>
      <c r="E383" s="89"/>
      <c r="F383" s="88"/>
      <c r="G383" s="90"/>
      <c r="I383" s="91"/>
      <c r="J383" s="91"/>
      <c r="K383" s="92"/>
      <c r="L383" s="92"/>
      <c r="M383" s="90"/>
      <c r="N383" s="91"/>
      <c r="AD383" s="93"/>
    </row>
    <row r="384" spans="1:30" s="83" customFormat="1" x14ac:dyDescent="0.2">
      <c r="C384" s="87"/>
      <c r="D384" s="88"/>
      <c r="E384" s="89"/>
      <c r="F384" s="88"/>
      <c r="G384" s="90"/>
      <c r="I384" s="91"/>
      <c r="J384" s="91"/>
      <c r="K384" s="92"/>
      <c r="L384" s="92"/>
      <c r="M384" s="90"/>
      <c r="N384" s="91"/>
      <c r="AD384" s="93"/>
    </row>
    <row r="385" spans="3:30" s="83" customFormat="1" x14ac:dyDescent="0.2">
      <c r="C385" s="87"/>
      <c r="D385" s="88"/>
      <c r="E385" s="89"/>
      <c r="F385" s="88"/>
      <c r="G385" s="90"/>
      <c r="I385" s="91"/>
      <c r="J385" s="91"/>
      <c r="K385" s="92"/>
      <c r="L385" s="92"/>
      <c r="M385" s="90"/>
      <c r="N385" s="91"/>
      <c r="AD385" s="93"/>
    </row>
    <row r="386" spans="3:30" s="83" customFormat="1" x14ac:dyDescent="0.2">
      <c r="C386" s="87"/>
      <c r="D386" s="88"/>
      <c r="E386" s="89"/>
      <c r="F386" s="88"/>
      <c r="G386" s="90"/>
      <c r="I386" s="91"/>
      <c r="J386" s="91"/>
      <c r="K386" s="92"/>
      <c r="L386" s="92"/>
      <c r="M386" s="90"/>
      <c r="N386" s="91"/>
      <c r="AD386" s="93"/>
    </row>
    <row r="387" spans="3:30" s="83" customFormat="1" x14ac:dyDescent="0.2">
      <c r="C387" s="87"/>
      <c r="D387" s="88"/>
      <c r="E387" s="89"/>
      <c r="F387" s="88"/>
      <c r="G387" s="90"/>
      <c r="I387" s="91"/>
      <c r="J387" s="91"/>
      <c r="K387" s="92"/>
      <c r="L387" s="92"/>
      <c r="M387" s="90"/>
      <c r="N387" s="91"/>
      <c r="AD387" s="93"/>
    </row>
    <row r="388" spans="3:30" s="83" customFormat="1" x14ac:dyDescent="0.2">
      <c r="C388" s="87"/>
      <c r="D388" s="88"/>
      <c r="E388" s="89"/>
      <c r="F388" s="88"/>
      <c r="G388" s="90"/>
      <c r="I388" s="91"/>
      <c r="J388" s="91"/>
      <c r="K388" s="92"/>
      <c r="L388" s="92"/>
      <c r="M388" s="90"/>
      <c r="N388" s="91"/>
      <c r="AD388" s="93"/>
    </row>
    <row r="389" spans="3:30" s="83" customFormat="1" x14ac:dyDescent="0.2">
      <c r="C389" s="87"/>
      <c r="D389" s="88"/>
      <c r="E389" s="89"/>
      <c r="F389" s="88"/>
      <c r="G389" s="90"/>
      <c r="I389" s="91"/>
      <c r="J389" s="91"/>
      <c r="K389" s="92"/>
      <c r="L389" s="92"/>
      <c r="M389" s="90"/>
      <c r="N389" s="91"/>
      <c r="AD389" s="93"/>
    </row>
    <row r="390" spans="3:30" s="83" customFormat="1" x14ac:dyDescent="0.2">
      <c r="C390" s="87"/>
      <c r="D390" s="88"/>
      <c r="E390" s="89"/>
      <c r="F390" s="88"/>
      <c r="G390" s="90"/>
      <c r="I390" s="91"/>
      <c r="J390" s="91"/>
      <c r="K390" s="92"/>
      <c r="L390" s="92"/>
      <c r="M390" s="90"/>
      <c r="N390" s="91"/>
      <c r="AD390" s="93"/>
    </row>
    <row r="391" spans="3:30" s="83" customFormat="1" x14ac:dyDescent="0.2">
      <c r="C391" s="87"/>
      <c r="D391" s="88"/>
      <c r="E391" s="89"/>
      <c r="F391" s="88"/>
      <c r="G391" s="90"/>
      <c r="I391" s="91"/>
      <c r="J391" s="91"/>
      <c r="K391" s="92"/>
      <c r="L391" s="92"/>
      <c r="M391" s="90"/>
      <c r="N391" s="91"/>
      <c r="AD391" s="93"/>
    </row>
    <row r="392" spans="3:30" s="83" customFormat="1" x14ac:dyDescent="0.2">
      <c r="C392" s="87"/>
      <c r="D392" s="88"/>
      <c r="E392" s="89"/>
      <c r="F392" s="88"/>
      <c r="G392" s="90"/>
      <c r="I392" s="91"/>
      <c r="J392" s="91"/>
      <c r="K392" s="92"/>
      <c r="L392" s="92"/>
      <c r="M392" s="90"/>
      <c r="N392" s="91"/>
      <c r="AD392" s="93"/>
    </row>
    <row r="393" spans="3:30" s="83" customFormat="1" x14ac:dyDescent="0.2">
      <c r="C393" s="87"/>
      <c r="D393" s="88"/>
      <c r="E393" s="89"/>
      <c r="F393" s="88"/>
      <c r="G393" s="90"/>
      <c r="I393" s="91"/>
      <c r="J393" s="91"/>
      <c r="K393" s="92"/>
      <c r="L393" s="92"/>
      <c r="M393" s="90"/>
      <c r="N393" s="91"/>
      <c r="AD393" s="93"/>
    </row>
    <row r="394" spans="3:30" s="83" customFormat="1" x14ac:dyDescent="0.2">
      <c r="C394" s="87"/>
      <c r="D394" s="88"/>
      <c r="E394" s="89"/>
      <c r="F394" s="88"/>
      <c r="G394" s="90"/>
      <c r="I394" s="91"/>
      <c r="J394" s="91"/>
      <c r="K394" s="92"/>
      <c r="L394" s="92"/>
      <c r="M394" s="90"/>
      <c r="N394" s="91"/>
      <c r="AD394" s="93"/>
    </row>
    <row r="395" spans="3:30" s="83" customFormat="1" x14ac:dyDescent="0.2">
      <c r="C395" s="87"/>
      <c r="D395" s="88"/>
      <c r="E395" s="89"/>
      <c r="F395" s="88"/>
      <c r="G395" s="90"/>
      <c r="I395" s="91"/>
      <c r="J395" s="91"/>
      <c r="K395" s="92"/>
      <c r="L395" s="92"/>
      <c r="M395" s="90"/>
      <c r="N395" s="91"/>
      <c r="AD395" s="93"/>
    </row>
    <row r="396" spans="3:30" s="83" customFormat="1" x14ac:dyDescent="0.2">
      <c r="C396" s="87"/>
      <c r="D396" s="88"/>
      <c r="E396" s="89"/>
      <c r="F396" s="88"/>
      <c r="G396" s="90"/>
      <c r="I396" s="91"/>
      <c r="J396" s="91"/>
      <c r="K396" s="92"/>
      <c r="L396" s="92"/>
      <c r="M396" s="90"/>
      <c r="N396" s="91"/>
      <c r="AD396" s="93"/>
    </row>
    <row r="397" spans="3:30" s="83" customFormat="1" x14ac:dyDescent="0.2">
      <c r="C397" s="87"/>
      <c r="D397" s="88"/>
      <c r="E397" s="89"/>
      <c r="F397" s="88"/>
      <c r="G397" s="90"/>
      <c r="I397" s="91"/>
      <c r="J397" s="91"/>
      <c r="K397" s="92"/>
      <c r="L397" s="92"/>
      <c r="M397" s="90"/>
      <c r="N397" s="91"/>
      <c r="AD397" s="93"/>
    </row>
    <row r="398" spans="3:30" s="83" customFormat="1" x14ac:dyDescent="0.2">
      <c r="C398" s="87"/>
      <c r="D398" s="88"/>
      <c r="E398" s="89"/>
      <c r="F398" s="88"/>
      <c r="G398" s="90"/>
      <c r="I398" s="91"/>
      <c r="J398" s="91"/>
      <c r="K398" s="92"/>
      <c r="L398" s="92"/>
      <c r="M398" s="90"/>
      <c r="N398" s="91"/>
      <c r="AD398" s="93"/>
    </row>
    <row r="399" spans="3:30" s="83" customFormat="1" x14ac:dyDescent="0.2">
      <c r="C399" s="87"/>
      <c r="D399" s="88"/>
      <c r="E399" s="89"/>
      <c r="F399" s="88"/>
      <c r="G399" s="90"/>
      <c r="I399" s="91"/>
      <c r="J399" s="91"/>
      <c r="K399" s="92"/>
      <c r="L399" s="92"/>
      <c r="M399" s="90"/>
      <c r="N399" s="91"/>
      <c r="AD399" s="93"/>
    </row>
    <row r="400" spans="3:30" s="83" customFormat="1" x14ac:dyDescent="0.2">
      <c r="C400" s="87"/>
      <c r="D400" s="88"/>
      <c r="E400" s="89"/>
      <c r="F400" s="88"/>
      <c r="G400" s="90"/>
      <c r="I400" s="91"/>
      <c r="J400" s="91"/>
      <c r="K400" s="92"/>
      <c r="L400" s="92"/>
      <c r="M400" s="90"/>
      <c r="N400" s="91"/>
      <c r="AD400" s="93"/>
    </row>
    <row r="401" spans="3:30" s="83" customFormat="1" x14ac:dyDescent="0.2">
      <c r="C401" s="87"/>
      <c r="D401" s="88"/>
      <c r="E401" s="89"/>
      <c r="F401" s="88"/>
      <c r="G401" s="90"/>
      <c r="I401" s="91"/>
      <c r="J401" s="91"/>
      <c r="K401" s="92"/>
      <c r="L401" s="92"/>
      <c r="M401" s="90"/>
      <c r="N401" s="91"/>
      <c r="AD401" s="93"/>
    </row>
    <row r="402" spans="3:30" s="83" customFormat="1" x14ac:dyDescent="0.2">
      <c r="C402" s="87"/>
      <c r="D402" s="88"/>
      <c r="E402" s="89"/>
      <c r="F402" s="88"/>
      <c r="G402" s="90"/>
      <c r="I402" s="91"/>
      <c r="J402" s="91"/>
      <c r="K402" s="92"/>
      <c r="L402" s="92"/>
      <c r="M402" s="90"/>
      <c r="N402" s="91"/>
      <c r="AD402" s="93"/>
    </row>
    <row r="403" spans="3:30" s="83" customFormat="1" x14ac:dyDescent="0.2">
      <c r="C403" s="87"/>
      <c r="D403" s="88"/>
      <c r="E403" s="89"/>
      <c r="F403" s="88"/>
      <c r="G403" s="90"/>
      <c r="I403" s="91"/>
      <c r="J403" s="91"/>
      <c r="K403" s="92"/>
      <c r="L403" s="92"/>
      <c r="M403" s="90"/>
      <c r="N403" s="91"/>
      <c r="AD403" s="93"/>
    </row>
    <row r="404" spans="3:30" s="83" customFormat="1" x14ac:dyDescent="0.2">
      <c r="C404" s="87"/>
      <c r="D404" s="88"/>
      <c r="E404" s="89"/>
      <c r="F404" s="88"/>
      <c r="G404" s="90"/>
      <c r="I404" s="91"/>
      <c r="J404" s="91"/>
      <c r="K404" s="92"/>
      <c r="L404" s="92"/>
      <c r="M404" s="90"/>
      <c r="N404" s="91"/>
      <c r="AD404" s="93"/>
    </row>
    <row r="405" spans="3:30" s="83" customFormat="1" x14ac:dyDescent="0.2">
      <c r="C405" s="87"/>
      <c r="D405" s="88"/>
      <c r="E405" s="89"/>
      <c r="F405" s="88"/>
      <c r="G405" s="90"/>
      <c r="I405" s="91"/>
      <c r="J405" s="91"/>
      <c r="K405" s="92"/>
      <c r="L405" s="92"/>
      <c r="M405" s="90"/>
      <c r="N405" s="91"/>
      <c r="AD405" s="93"/>
    </row>
    <row r="406" spans="3:30" s="83" customFormat="1" x14ac:dyDescent="0.2">
      <c r="C406" s="87"/>
      <c r="D406" s="88"/>
      <c r="E406" s="89"/>
      <c r="F406" s="88"/>
      <c r="G406" s="90"/>
      <c r="I406" s="91"/>
      <c r="J406" s="91"/>
      <c r="K406" s="92"/>
      <c r="L406" s="92"/>
      <c r="M406" s="90"/>
      <c r="N406" s="91"/>
      <c r="AD406" s="93"/>
    </row>
    <row r="407" spans="3:30" s="83" customFormat="1" x14ac:dyDescent="0.2">
      <c r="C407" s="87"/>
      <c r="D407" s="88"/>
      <c r="E407" s="89"/>
      <c r="F407" s="88"/>
      <c r="G407" s="90"/>
      <c r="I407" s="91"/>
      <c r="J407" s="91"/>
      <c r="K407" s="92"/>
      <c r="L407" s="92"/>
      <c r="M407" s="90"/>
      <c r="N407" s="91"/>
      <c r="AD407" s="93"/>
    </row>
    <row r="408" spans="3:30" s="83" customFormat="1" x14ac:dyDescent="0.2">
      <c r="C408" s="87"/>
      <c r="D408" s="88"/>
      <c r="E408" s="89"/>
      <c r="F408" s="88"/>
      <c r="G408" s="90"/>
      <c r="I408" s="91"/>
      <c r="J408" s="91"/>
      <c r="K408" s="92"/>
      <c r="L408" s="92"/>
      <c r="M408" s="90"/>
      <c r="N408" s="91"/>
      <c r="AD408" s="93"/>
    </row>
    <row r="409" spans="3:30" s="83" customFormat="1" x14ac:dyDescent="0.2">
      <c r="C409" s="87"/>
      <c r="D409" s="88"/>
      <c r="E409" s="89"/>
      <c r="F409" s="88"/>
      <c r="G409" s="90"/>
      <c r="I409" s="91"/>
      <c r="J409" s="91"/>
      <c r="K409" s="92"/>
      <c r="L409" s="92"/>
      <c r="M409" s="90"/>
      <c r="N409" s="91"/>
      <c r="AD409" s="93"/>
    </row>
    <row r="410" spans="3:30" s="83" customFormat="1" x14ac:dyDescent="0.2">
      <c r="C410" s="87"/>
      <c r="D410" s="88"/>
      <c r="E410" s="89"/>
      <c r="F410" s="88"/>
      <c r="G410" s="90"/>
      <c r="I410" s="91"/>
      <c r="J410" s="91"/>
      <c r="K410" s="92"/>
      <c r="L410" s="92"/>
      <c r="M410" s="90"/>
      <c r="N410" s="91"/>
      <c r="AD410" s="93"/>
    </row>
    <row r="411" spans="3:30" s="83" customFormat="1" x14ac:dyDescent="0.2">
      <c r="C411" s="87"/>
      <c r="D411" s="88"/>
      <c r="E411" s="89"/>
      <c r="F411" s="88"/>
      <c r="G411" s="90"/>
      <c r="I411" s="91"/>
      <c r="J411" s="91"/>
      <c r="K411" s="92"/>
      <c r="L411" s="92"/>
      <c r="M411" s="90"/>
      <c r="N411" s="91"/>
      <c r="AD411" s="93"/>
    </row>
    <row r="412" spans="3:30" s="83" customFormat="1" x14ac:dyDescent="0.2">
      <c r="C412" s="87"/>
      <c r="D412" s="88"/>
      <c r="E412" s="89"/>
      <c r="F412" s="88"/>
      <c r="G412" s="90"/>
      <c r="I412" s="91"/>
      <c r="J412" s="91"/>
      <c r="K412" s="92"/>
      <c r="L412" s="92"/>
      <c r="M412" s="90"/>
      <c r="N412" s="91"/>
      <c r="AD412" s="93"/>
    </row>
    <row r="413" spans="3:30" s="83" customFormat="1" x14ac:dyDescent="0.2">
      <c r="C413" s="87"/>
      <c r="D413" s="88"/>
      <c r="E413" s="89"/>
      <c r="F413" s="88"/>
      <c r="G413" s="90"/>
      <c r="I413" s="91"/>
      <c r="J413" s="91"/>
      <c r="K413" s="92"/>
      <c r="L413" s="92"/>
      <c r="M413" s="90"/>
      <c r="N413" s="91"/>
      <c r="AD413" s="93"/>
    </row>
    <row r="414" spans="3:30" s="83" customFormat="1" x14ac:dyDescent="0.2">
      <c r="C414" s="87"/>
      <c r="D414" s="88"/>
      <c r="E414" s="89"/>
      <c r="F414" s="88"/>
      <c r="G414" s="90"/>
      <c r="I414" s="91"/>
      <c r="J414" s="91"/>
      <c r="K414" s="92"/>
      <c r="L414" s="92"/>
      <c r="M414" s="90"/>
      <c r="N414" s="91"/>
      <c r="AD414" s="93"/>
    </row>
    <row r="415" spans="3:30" s="83" customFormat="1" x14ac:dyDescent="0.2">
      <c r="C415" s="87"/>
      <c r="D415" s="88"/>
      <c r="E415" s="89"/>
      <c r="F415" s="88"/>
      <c r="G415" s="90"/>
      <c r="I415" s="91"/>
      <c r="J415" s="91"/>
      <c r="K415" s="92"/>
      <c r="L415" s="92"/>
      <c r="M415" s="90"/>
      <c r="N415" s="91"/>
      <c r="AD415" s="93"/>
    </row>
    <row r="416" spans="3:30" s="83" customFormat="1" x14ac:dyDescent="0.2">
      <c r="C416" s="87"/>
      <c r="D416" s="88"/>
      <c r="E416" s="89"/>
      <c r="F416" s="88"/>
      <c r="G416" s="90"/>
      <c r="I416" s="91"/>
      <c r="J416" s="91"/>
      <c r="K416" s="92"/>
      <c r="L416" s="92"/>
      <c r="M416" s="90"/>
      <c r="N416" s="91"/>
      <c r="AD416" s="93"/>
    </row>
    <row r="417" spans="3:30" s="83" customFormat="1" x14ac:dyDescent="0.2">
      <c r="C417" s="87"/>
      <c r="D417" s="88"/>
      <c r="E417" s="89"/>
      <c r="F417" s="88"/>
      <c r="G417" s="90"/>
      <c r="I417" s="91"/>
      <c r="J417" s="91"/>
      <c r="K417" s="92"/>
      <c r="L417" s="92"/>
      <c r="M417" s="90"/>
      <c r="N417" s="91"/>
      <c r="AD417" s="93"/>
    </row>
    <row r="418" spans="3:30" s="83" customFormat="1" x14ac:dyDescent="0.2">
      <c r="C418" s="87"/>
      <c r="D418" s="88"/>
      <c r="E418" s="89"/>
      <c r="F418" s="88"/>
      <c r="G418" s="90"/>
      <c r="I418" s="91"/>
      <c r="J418" s="91"/>
      <c r="K418" s="92"/>
      <c r="L418" s="92"/>
      <c r="M418" s="90"/>
      <c r="N418" s="91"/>
      <c r="AD418" s="93"/>
    </row>
    <row r="419" spans="3:30" s="83" customFormat="1" x14ac:dyDescent="0.2">
      <c r="C419" s="87"/>
      <c r="D419" s="88"/>
      <c r="E419" s="89"/>
      <c r="F419" s="88"/>
      <c r="G419" s="90"/>
      <c r="I419" s="91"/>
      <c r="J419" s="91"/>
      <c r="K419" s="92"/>
      <c r="L419" s="92"/>
      <c r="M419" s="90"/>
      <c r="N419" s="91"/>
      <c r="AD419" s="93"/>
    </row>
    <row r="420" spans="3:30" s="83" customFormat="1" x14ac:dyDescent="0.2">
      <c r="C420" s="87"/>
      <c r="D420" s="88"/>
      <c r="E420" s="89"/>
      <c r="F420" s="88"/>
      <c r="G420" s="90"/>
      <c r="I420" s="91"/>
      <c r="J420" s="91"/>
      <c r="K420" s="92"/>
      <c r="L420" s="92"/>
      <c r="M420" s="90"/>
      <c r="N420" s="91"/>
      <c r="AD420" s="93"/>
    </row>
    <row r="421" spans="3:30" s="83" customFormat="1" x14ac:dyDescent="0.2">
      <c r="C421" s="87"/>
      <c r="D421" s="88"/>
      <c r="E421" s="89"/>
      <c r="F421" s="88"/>
      <c r="G421" s="90"/>
      <c r="I421" s="91"/>
      <c r="J421" s="91"/>
      <c r="K421" s="92"/>
      <c r="L421" s="92"/>
      <c r="M421" s="90"/>
      <c r="N421" s="91"/>
      <c r="AD421" s="93"/>
    </row>
    <row r="422" spans="3:30" s="83" customFormat="1" x14ac:dyDescent="0.2">
      <c r="C422" s="87"/>
      <c r="D422" s="88"/>
      <c r="E422" s="89"/>
      <c r="F422" s="88"/>
      <c r="G422" s="90"/>
      <c r="I422" s="91"/>
      <c r="J422" s="91"/>
      <c r="K422" s="92"/>
      <c r="L422" s="92"/>
      <c r="M422" s="90"/>
      <c r="N422" s="91"/>
      <c r="AD422" s="93"/>
    </row>
    <row r="423" spans="3:30" s="83" customFormat="1" x14ac:dyDescent="0.2">
      <c r="C423" s="87"/>
      <c r="D423" s="88"/>
      <c r="E423" s="89"/>
      <c r="F423" s="88"/>
      <c r="G423" s="90"/>
      <c r="I423" s="91"/>
      <c r="J423" s="91"/>
      <c r="K423" s="92"/>
      <c r="L423" s="92"/>
      <c r="M423" s="90"/>
      <c r="N423" s="91"/>
      <c r="AD423" s="93"/>
    </row>
    <row r="424" spans="3:30" s="83" customFormat="1" x14ac:dyDescent="0.2">
      <c r="C424" s="87"/>
      <c r="D424" s="88"/>
      <c r="E424" s="89"/>
      <c r="F424" s="88"/>
      <c r="G424" s="90"/>
      <c r="I424" s="91"/>
      <c r="J424" s="91"/>
      <c r="K424" s="92"/>
      <c r="L424" s="92"/>
      <c r="M424" s="90"/>
      <c r="N424" s="91"/>
      <c r="AD424" s="93"/>
    </row>
    <row r="425" spans="3:30" s="83" customFormat="1" x14ac:dyDescent="0.2">
      <c r="C425" s="87"/>
      <c r="D425" s="88"/>
      <c r="E425" s="89"/>
      <c r="F425" s="88"/>
      <c r="G425" s="90"/>
      <c r="I425" s="91"/>
      <c r="J425" s="91"/>
      <c r="K425" s="92"/>
      <c r="L425" s="92"/>
      <c r="M425" s="90"/>
      <c r="N425" s="91"/>
      <c r="AD425" s="93"/>
    </row>
    <row r="426" spans="3:30" s="83" customFormat="1" x14ac:dyDescent="0.2">
      <c r="C426" s="87"/>
      <c r="D426" s="88"/>
      <c r="E426" s="89"/>
      <c r="F426" s="88"/>
      <c r="G426" s="90"/>
      <c r="I426" s="91"/>
      <c r="J426" s="91"/>
      <c r="K426" s="92"/>
      <c r="L426" s="92"/>
      <c r="M426" s="90"/>
      <c r="N426" s="91"/>
      <c r="AD426" s="93"/>
    </row>
    <row r="427" spans="3:30" s="83" customFormat="1" x14ac:dyDescent="0.2">
      <c r="C427" s="87"/>
      <c r="D427" s="88"/>
      <c r="E427" s="89"/>
      <c r="F427" s="88"/>
      <c r="G427" s="90"/>
      <c r="I427" s="91"/>
      <c r="J427" s="91"/>
      <c r="K427" s="92"/>
      <c r="L427" s="92"/>
      <c r="M427" s="90"/>
      <c r="N427" s="91"/>
      <c r="AD427" s="93"/>
    </row>
    <row r="428" spans="3:30" s="83" customFormat="1" x14ac:dyDescent="0.2">
      <c r="C428" s="87"/>
      <c r="D428" s="88"/>
      <c r="E428" s="89"/>
      <c r="F428" s="88"/>
      <c r="G428" s="90"/>
      <c r="I428" s="91"/>
      <c r="J428" s="91"/>
      <c r="K428" s="92"/>
      <c r="L428" s="92"/>
      <c r="M428" s="90"/>
      <c r="N428" s="91"/>
      <c r="AD428" s="93"/>
    </row>
    <row r="429" spans="3:30" s="83" customFormat="1" x14ac:dyDescent="0.2">
      <c r="C429" s="87"/>
      <c r="D429" s="88"/>
      <c r="E429" s="89"/>
      <c r="F429" s="88"/>
      <c r="G429" s="90"/>
      <c r="I429" s="91"/>
      <c r="J429" s="91"/>
      <c r="K429" s="92"/>
      <c r="L429" s="92"/>
      <c r="M429" s="90"/>
      <c r="N429" s="91"/>
      <c r="AD429" s="93"/>
    </row>
    <row r="430" spans="3:30" s="83" customFormat="1" x14ac:dyDescent="0.2">
      <c r="C430" s="87"/>
      <c r="D430" s="88"/>
      <c r="E430" s="89"/>
      <c r="F430" s="88"/>
      <c r="G430" s="90"/>
      <c r="I430" s="91"/>
      <c r="J430" s="91"/>
      <c r="K430" s="92"/>
      <c r="L430" s="92"/>
      <c r="M430" s="90"/>
      <c r="N430" s="91"/>
      <c r="AD430" s="93"/>
    </row>
    <row r="431" spans="3:30" s="83" customFormat="1" x14ac:dyDescent="0.2">
      <c r="C431" s="87"/>
      <c r="D431" s="88"/>
      <c r="E431" s="89"/>
      <c r="F431" s="88"/>
      <c r="G431" s="90"/>
      <c r="I431" s="91"/>
      <c r="J431" s="91"/>
      <c r="K431" s="92"/>
      <c r="L431" s="92"/>
      <c r="M431" s="90"/>
      <c r="N431" s="91"/>
      <c r="AD431" s="93"/>
    </row>
    <row r="432" spans="3:30" s="83" customFormat="1" x14ac:dyDescent="0.2">
      <c r="C432" s="87"/>
      <c r="D432" s="88"/>
      <c r="E432" s="89"/>
      <c r="F432" s="88"/>
      <c r="G432" s="90"/>
      <c r="I432" s="91"/>
      <c r="J432" s="91"/>
      <c r="K432" s="92"/>
      <c r="L432" s="92"/>
      <c r="M432" s="90"/>
      <c r="N432" s="91"/>
      <c r="AD432" s="93"/>
    </row>
    <row r="433" spans="3:30" s="83" customFormat="1" x14ac:dyDescent="0.2">
      <c r="C433" s="87"/>
      <c r="D433" s="88"/>
      <c r="E433" s="89"/>
      <c r="F433" s="88"/>
      <c r="G433" s="90"/>
      <c r="I433" s="91"/>
      <c r="J433" s="91"/>
      <c r="K433" s="92"/>
      <c r="L433" s="92"/>
      <c r="M433" s="90"/>
      <c r="N433" s="91"/>
      <c r="AD433" s="93"/>
    </row>
    <row r="434" spans="3:30" s="83" customFormat="1" x14ac:dyDescent="0.2">
      <c r="C434" s="87"/>
      <c r="D434" s="88"/>
      <c r="E434" s="89"/>
      <c r="F434" s="88"/>
      <c r="G434" s="90"/>
      <c r="I434" s="91"/>
      <c r="J434" s="91"/>
      <c r="K434" s="92"/>
      <c r="L434" s="92"/>
      <c r="M434" s="90"/>
      <c r="N434" s="91"/>
      <c r="AD434" s="93"/>
    </row>
    <row r="435" spans="3:30" s="83" customFormat="1" x14ac:dyDescent="0.2">
      <c r="C435" s="87"/>
      <c r="D435" s="88"/>
      <c r="E435" s="89"/>
      <c r="F435" s="88"/>
      <c r="G435" s="90"/>
      <c r="I435" s="91"/>
      <c r="J435" s="91"/>
      <c r="K435" s="92"/>
      <c r="L435" s="92"/>
      <c r="M435" s="90"/>
      <c r="N435" s="91"/>
      <c r="AD435" s="93"/>
    </row>
    <row r="436" spans="3:30" s="83" customFormat="1" x14ac:dyDescent="0.2">
      <c r="C436" s="87"/>
      <c r="D436" s="88"/>
      <c r="E436" s="89"/>
      <c r="F436" s="88"/>
      <c r="G436" s="90"/>
      <c r="I436" s="91"/>
      <c r="J436" s="91"/>
      <c r="K436" s="92"/>
      <c r="L436" s="92"/>
      <c r="M436" s="90"/>
      <c r="N436" s="91"/>
      <c r="AD436" s="93"/>
    </row>
    <row r="437" spans="3:30" s="83" customFormat="1" x14ac:dyDescent="0.2">
      <c r="C437" s="87"/>
      <c r="D437" s="88"/>
      <c r="E437" s="89"/>
      <c r="F437" s="88"/>
      <c r="G437" s="90"/>
      <c r="I437" s="91"/>
      <c r="J437" s="91"/>
      <c r="K437" s="92"/>
      <c r="L437" s="92"/>
      <c r="M437" s="90"/>
      <c r="N437" s="91"/>
      <c r="AD437" s="93"/>
    </row>
    <row r="438" spans="3:30" s="83" customFormat="1" x14ac:dyDescent="0.2">
      <c r="C438" s="87"/>
      <c r="D438" s="88"/>
      <c r="E438" s="89"/>
      <c r="F438" s="88"/>
      <c r="G438" s="90"/>
      <c r="I438" s="91"/>
      <c r="J438" s="91"/>
      <c r="K438" s="92"/>
      <c r="L438" s="92"/>
      <c r="M438" s="90"/>
      <c r="N438" s="91"/>
      <c r="AD438" s="93"/>
    </row>
    <row r="439" spans="3:30" s="83" customFormat="1" x14ac:dyDescent="0.2">
      <c r="C439" s="87"/>
      <c r="D439" s="88"/>
      <c r="E439" s="89"/>
      <c r="F439" s="88"/>
      <c r="G439" s="90"/>
      <c r="I439" s="91"/>
      <c r="J439" s="91"/>
      <c r="K439" s="92"/>
      <c r="L439" s="92"/>
      <c r="M439" s="90"/>
      <c r="N439" s="91"/>
      <c r="AD439" s="93"/>
    </row>
    <row r="440" spans="3:30" s="83" customFormat="1" x14ac:dyDescent="0.2">
      <c r="C440" s="87"/>
      <c r="D440" s="88"/>
      <c r="E440" s="89"/>
      <c r="F440" s="88"/>
      <c r="G440" s="90"/>
      <c r="I440" s="91"/>
      <c r="J440" s="91"/>
      <c r="K440" s="92"/>
      <c r="L440" s="92"/>
      <c r="M440" s="90"/>
      <c r="N440" s="91"/>
      <c r="AD440" s="93"/>
    </row>
    <row r="441" spans="3:30" s="83" customFormat="1" x14ac:dyDescent="0.2">
      <c r="C441" s="87"/>
      <c r="D441" s="88"/>
      <c r="E441" s="89"/>
      <c r="F441" s="88"/>
      <c r="G441" s="90"/>
      <c r="I441" s="91"/>
      <c r="J441" s="91"/>
      <c r="K441" s="92"/>
      <c r="L441" s="92"/>
      <c r="M441" s="90"/>
      <c r="N441" s="91"/>
      <c r="AD441" s="93"/>
    </row>
    <row r="442" spans="3:30" s="83" customFormat="1" x14ac:dyDescent="0.2">
      <c r="C442" s="87"/>
      <c r="D442" s="88"/>
      <c r="E442" s="89"/>
      <c r="F442" s="88"/>
      <c r="G442" s="90"/>
      <c r="I442" s="91"/>
      <c r="J442" s="91"/>
      <c r="K442" s="92"/>
      <c r="L442" s="92"/>
      <c r="M442" s="90"/>
      <c r="N442" s="91"/>
      <c r="AD442" s="93"/>
    </row>
    <row r="443" spans="3:30" s="83" customFormat="1" x14ac:dyDescent="0.2">
      <c r="C443" s="87"/>
      <c r="D443" s="88"/>
      <c r="E443" s="89"/>
      <c r="F443" s="88"/>
      <c r="G443" s="90"/>
      <c r="I443" s="91"/>
      <c r="J443" s="91"/>
      <c r="K443" s="92"/>
      <c r="L443" s="92"/>
      <c r="M443" s="90"/>
      <c r="N443" s="91"/>
      <c r="AD443" s="93"/>
    </row>
    <row r="444" spans="3:30" s="83" customFormat="1" x14ac:dyDescent="0.2">
      <c r="C444" s="87"/>
      <c r="D444" s="88"/>
      <c r="E444" s="89"/>
      <c r="F444" s="88"/>
      <c r="G444" s="90"/>
      <c r="I444" s="91"/>
      <c r="J444" s="91"/>
      <c r="K444" s="92"/>
      <c r="L444" s="92"/>
      <c r="M444" s="90"/>
      <c r="N444" s="91"/>
      <c r="AD444" s="93"/>
    </row>
    <row r="445" spans="3:30" s="83" customFormat="1" x14ac:dyDescent="0.2">
      <c r="C445" s="87"/>
      <c r="D445" s="88"/>
      <c r="E445" s="89"/>
      <c r="F445" s="88"/>
      <c r="G445" s="90"/>
      <c r="I445" s="91"/>
      <c r="J445" s="91"/>
      <c r="K445" s="92"/>
      <c r="L445" s="92"/>
      <c r="M445" s="90"/>
      <c r="N445" s="91"/>
      <c r="AD445" s="93"/>
    </row>
    <row r="446" spans="3:30" s="83" customFormat="1" x14ac:dyDescent="0.2">
      <c r="C446" s="87"/>
      <c r="D446" s="88"/>
      <c r="E446" s="89"/>
      <c r="F446" s="88"/>
      <c r="G446" s="90"/>
      <c r="I446" s="91"/>
      <c r="J446" s="91"/>
      <c r="K446" s="92"/>
      <c r="L446" s="92"/>
      <c r="M446" s="90"/>
      <c r="N446" s="91"/>
      <c r="AD446" s="93"/>
    </row>
    <row r="447" spans="3:30" s="83" customFormat="1" x14ac:dyDescent="0.2">
      <c r="C447" s="87"/>
      <c r="D447" s="88"/>
      <c r="E447" s="89"/>
      <c r="F447" s="88"/>
      <c r="G447" s="90"/>
      <c r="I447" s="91"/>
      <c r="J447" s="91"/>
      <c r="K447" s="92"/>
      <c r="L447" s="92"/>
      <c r="M447" s="90"/>
      <c r="N447" s="91"/>
      <c r="AD447" s="93"/>
    </row>
    <row r="448" spans="3:30" s="83" customFormat="1" x14ac:dyDescent="0.2">
      <c r="C448" s="87"/>
      <c r="D448" s="88"/>
      <c r="E448" s="89"/>
      <c r="F448" s="88"/>
      <c r="G448" s="90"/>
      <c r="I448" s="91"/>
      <c r="J448" s="91"/>
      <c r="K448" s="92"/>
      <c r="L448" s="92"/>
      <c r="M448" s="90"/>
      <c r="N448" s="91"/>
      <c r="AD448" s="93"/>
    </row>
    <row r="449" spans="3:30" s="83" customFormat="1" x14ac:dyDescent="0.2">
      <c r="C449" s="87"/>
      <c r="D449" s="88"/>
      <c r="E449" s="89"/>
      <c r="F449" s="88"/>
      <c r="G449" s="90"/>
      <c r="I449" s="91"/>
      <c r="J449" s="91"/>
      <c r="K449" s="92"/>
      <c r="L449" s="92"/>
      <c r="M449" s="90"/>
      <c r="N449" s="91"/>
      <c r="AD449" s="93"/>
    </row>
    <row r="450" spans="3:30" s="83" customFormat="1" x14ac:dyDescent="0.2">
      <c r="C450" s="87"/>
      <c r="D450" s="88"/>
      <c r="E450" s="89"/>
      <c r="F450" s="88"/>
      <c r="G450" s="90"/>
      <c r="I450" s="91"/>
      <c r="J450" s="91"/>
      <c r="K450" s="92"/>
      <c r="L450" s="92"/>
      <c r="M450" s="90"/>
      <c r="N450" s="91"/>
      <c r="AD450" s="93"/>
    </row>
    <row r="451" spans="3:30" s="83" customFormat="1" x14ac:dyDescent="0.2">
      <c r="C451" s="87"/>
      <c r="D451" s="88"/>
      <c r="E451" s="89"/>
      <c r="F451" s="88"/>
      <c r="G451" s="90"/>
      <c r="I451" s="91"/>
      <c r="J451" s="91"/>
      <c r="K451" s="92"/>
      <c r="L451" s="92"/>
      <c r="M451" s="90"/>
      <c r="N451" s="91"/>
      <c r="AD451" s="93"/>
    </row>
    <row r="452" spans="3:30" s="83" customFormat="1" x14ac:dyDescent="0.2">
      <c r="C452" s="87"/>
      <c r="D452" s="88"/>
      <c r="E452" s="89"/>
      <c r="F452" s="88"/>
      <c r="G452" s="90"/>
      <c r="I452" s="91"/>
      <c r="J452" s="91"/>
      <c r="K452" s="92"/>
      <c r="L452" s="92"/>
      <c r="M452" s="90"/>
      <c r="N452" s="91"/>
      <c r="AD452" s="93"/>
    </row>
    <row r="453" spans="3:30" s="83" customFormat="1" x14ac:dyDescent="0.2">
      <c r="C453" s="87"/>
      <c r="D453" s="88"/>
      <c r="E453" s="89"/>
      <c r="F453" s="88"/>
      <c r="G453" s="90"/>
      <c r="I453" s="91"/>
      <c r="J453" s="91"/>
      <c r="K453" s="92"/>
      <c r="L453" s="92"/>
      <c r="M453" s="90"/>
      <c r="N453" s="91"/>
      <c r="AD453" s="93"/>
    </row>
    <row r="454" spans="3:30" s="83" customFormat="1" x14ac:dyDescent="0.2">
      <c r="C454" s="87"/>
      <c r="D454" s="88"/>
      <c r="E454" s="89"/>
      <c r="F454" s="88"/>
      <c r="G454" s="90"/>
      <c r="I454" s="91"/>
      <c r="J454" s="91"/>
      <c r="K454" s="92"/>
      <c r="L454" s="92"/>
      <c r="M454" s="90"/>
      <c r="N454" s="91"/>
      <c r="AD454" s="93"/>
    </row>
    <row r="455" spans="3:30" s="83" customFormat="1" x14ac:dyDescent="0.2">
      <c r="C455" s="87"/>
      <c r="D455" s="88"/>
      <c r="E455" s="89"/>
      <c r="F455" s="88"/>
      <c r="G455" s="90"/>
      <c r="I455" s="91"/>
      <c r="J455" s="91"/>
      <c r="K455" s="92"/>
      <c r="L455" s="92"/>
      <c r="M455" s="90"/>
      <c r="N455" s="91"/>
      <c r="AD455" s="93"/>
    </row>
    <row r="456" spans="3:30" s="83" customFormat="1" x14ac:dyDescent="0.2">
      <c r="C456" s="87"/>
      <c r="D456" s="88"/>
      <c r="E456" s="89"/>
      <c r="F456" s="88"/>
      <c r="G456" s="90"/>
      <c r="I456" s="91"/>
      <c r="J456" s="91"/>
      <c r="K456" s="92"/>
      <c r="L456" s="92"/>
      <c r="M456" s="90"/>
      <c r="AD456" s="93"/>
    </row>
    <row r="457" spans="3:30" s="83" customFormat="1" x14ac:dyDescent="0.2">
      <c r="C457" s="87"/>
      <c r="D457" s="88"/>
      <c r="E457" s="89"/>
      <c r="F457" s="88"/>
      <c r="G457" s="90"/>
      <c r="I457" s="91"/>
      <c r="J457" s="91"/>
      <c r="K457" s="92"/>
      <c r="L457" s="92"/>
      <c r="M457" s="90"/>
      <c r="AD457" s="93"/>
    </row>
    <row r="458" spans="3:30" s="83" customFormat="1" x14ac:dyDescent="0.2">
      <c r="C458" s="87"/>
      <c r="D458" s="88"/>
      <c r="E458" s="89"/>
      <c r="F458" s="88"/>
      <c r="G458" s="90"/>
      <c r="I458" s="91"/>
      <c r="J458" s="91"/>
      <c r="K458" s="92"/>
      <c r="L458" s="92"/>
      <c r="M458" s="90"/>
      <c r="AD458" s="93"/>
    </row>
    <row r="459" spans="3:30" s="83" customFormat="1" x14ac:dyDescent="0.2">
      <c r="C459" s="87"/>
      <c r="D459" s="88"/>
      <c r="E459" s="89"/>
      <c r="F459" s="88"/>
      <c r="G459" s="90"/>
      <c r="I459" s="91"/>
      <c r="J459" s="91"/>
      <c r="K459" s="92"/>
      <c r="L459" s="92"/>
      <c r="M459" s="90"/>
      <c r="AD459" s="93"/>
    </row>
    <row r="460" spans="3:30" s="83" customFormat="1" x14ac:dyDescent="0.2">
      <c r="C460" s="87"/>
      <c r="D460" s="88"/>
      <c r="E460" s="89"/>
      <c r="F460" s="88"/>
      <c r="G460" s="90"/>
      <c r="I460" s="91"/>
      <c r="J460" s="91"/>
      <c r="K460" s="92"/>
      <c r="L460" s="92"/>
      <c r="M460" s="90"/>
      <c r="AD460" s="93"/>
    </row>
    <row r="461" spans="3:30" s="83" customFormat="1" x14ac:dyDescent="0.2">
      <c r="C461" s="87"/>
      <c r="D461" s="88"/>
      <c r="E461" s="89"/>
      <c r="F461" s="88"/>
      <c r="G461" s="90"/>
      <c r="I461" s="91"/>
      <c r="J461" s="91"/>
      <c r="K461" s="92"/>
      <c r="L461" s="92"/>
      <c r="M461" s="90"/>
      <c r="AD461" s="93"/>
    </row>
    <row r="462" spans="3:30" s="83" customFormat="1" x14ac:dyDescent="0.2">
      <c r="C462" s="87"/>
      <c r="D462" s="88"/>
      <c r="E462" s="89"/>
      <c r="F462" s="88"/>
      <c r="G462" s="90"/>
      <c r="I462" s="91"/>
      <c r="J462" s="91"/>
      <c r="K462" s="92"/>
      <c r="L462" s="92"/>
      <c r="M462" s="90"/>
      <c r="AD462" s="93"/>
    </row>
    <row r="463" spans="3:30" s="83" customFormat="1" x14ac:dyDescent="0.2">
      <c r="C463" s="87"/>
      <c r="D463" s="88"/>
      <c r="E463" s="89"/>
      <c r="F463" s="88"/>
      <c r="G463" s="90"/>
      <c r="I463" s="91"/>
      <c r="J463" s="91"/>
      <c r="K463" s="92"/>
      <c r="L463" s="92"/>
      <c r="M463" s="90"/>
      <c r="AD463" s="93"/>
    </row>
    <row r="464" spans="3:30" s="83" customFormat="1" x14ac:dyDescent="0.2">
      <c r="C464" s="87"/>
      <c r="D464" s="88"/>
      <c r="E464" s="89"/>
      <c r="F464" s="88"/>
      <c r="G464" s="90"/>
      <c r="I464" s="91"/>
      <c r="J464" s="91"/>
      <c r="K464" s="92"/>
      <c r="L464" s="92"/>
      <c r="M464" s="90"/>
      <c r="AD464" s="93"/>
    </row>
    <row r="465" spans="3:30" s="83" customFormat="1" x14ac:dyDescent="0.2">
      <c r="C465" s="87"/>
      <c r="D465" s="88"/>
      <c r="E465" s="89"/>
      <c r="F465" s="88"/>
      <c r="G465" s="90"/>
      <c r="I465" s="91"/>
      <c r="J465" s="91"/>
      <c r="K465" s="92"/>
      <c r="L465" s="92"/>
      <c r="M465" s="90"/>
      <c r="AD465" s="93"/>
    </row>
    <row r="466" spans="3:30" s="83" customFormat="1" x14ac:dyDescent="0.2">
      <c r="C466" s="87"/>
      <c r="D466" s="88"/>
      <c r="E466" s="89"/>
      <c r="F466" s="88"/>
      <c r="G466" s="90"/>
      <c r="I466" s="91"/>
      <c r="J466" s="91"/>
      <c r="K466" s="92"/>
      <c r="L466" s="92"/>
      <c r="M466" s="90"/>
      <c r="AD466" s="93"/>
    </row>
    <row r="467" spans="3:30" s="83" customFormat="1" x14ac:dyDescent="0.2">
      <c r="C467" s="87"/>
      <c r="D467" s="88"/>
      <c r="E467" s="89"/>
      <c r="F467" s="88"/>
      <c r="G467" s="90"/>
      <c r="I467" s="91"/>
      <c r="J467" s="91"/>
      <c r="K467" s="92"/>
      <c r="L467" s="92"/>
      <c r="M467" s="90"/>
      <c r="AD467" s="93"/>
    </row>
    <row r="468" spans="3:30" s="83" customFormat="1" x14ac:dyDescent="0.2">
      <c r="C468" s="87"/>
      <c r="D468" s="88"/>
      <c r="E468" s="89"/>
      <c r="F468" s="88"/>
      <c r="G468" s="90"/>
      <c r="I468" s="91"/>
      <c r="J468" s="91"/>
      <c r="K468" s="92"/>
      <c r="L468" s="92"/>
      <c r="M468" s="90"/>
      <c r="AD468" s="93"/>
    </row>
    <row r="469" spans="3:30" s="83" customFormat="1" x14ac:dyDescent="0.2">
      <c r="C469" s="87"/>
      <c r="D469" s="88"/>
      <c r="E469" s="89"/>
      <c r="F469" s="88"/>
      <c r="G469" s="90"/>
      <c r="I469" s="91"/>
      <c r="J469" s="91"/>
      <c r="K469" s="92"/>
      <c r="L469" s="92"/>
      <c r="M469" s="90"/>
      <c r="AD469" s="93"/>
    </row>
    <row r="470" spans="3:30" s="83" customFormat="1" x14ac:dyDescent="0.2">
      <c r="C470" s="87"/>
      <c r="D470" s="88"/>
      <c r="E470" s="89"/>
      <c r="F470" s="88"/>
      <c r="G470" s="90"/>
      <c r="I470" s="91"/>
      <c r="J470" s="91"/>
      <c r="K470" s="92"/>
      <c r="L470" s="92"/>
      <c r="M470" s="90"/>
      <c r="AD470" s="93"/>
    </row>
    <row r="471" spans="3:30" s="83" customFormat="1" x14ac:dyDescent="0.2">
      <c r="C471" s="87"/>
      <c r="D471" s="88"/>
      <c r="E471" s="89"/>
      <c r="F471" s="88"/>
      <c r="G471" s="90"/>
      <c r="I471" s="91"/>
      <c r="J471" s="91"/>
      <c r="K471" s="92"/>
      <c r="L471" s="92"/>
      <c r="M471" s="90"/>
      <c r="AD471" s="93"/>
    </row>
    <row r="472" spans="3:30" s="83" customFormat="1" x14ac:dyDescent="0.2">
      <c r="C472" s="87"/>
      <c r="D472" s="88"/>
      <c r="E472" s="89"/>
      <c r="F472" s="88"/>
      <c r="G472" s="90"/>
      <c r="I472" s="91"/>
      <c r="J472" s="91"/>
      <c r="K472" s="92"/>
      <c r="L472" s="92"/>
      <c r="M472" s="90"/>
      <c r="AD472" s="93"/>
    </row>
    <row r="473" spans="3:30" s="83" customFormat="1" x14ac:dyDescent="0.2">
      <c r="C473" s="87"/>
      <c r="D473" s="88"/>
      <c r="E473" s="89"/>
      <c r="F473" s="88"/>
      <c r="G473" s="90"/>
      <c r="I473" s="91"/>
      <c r="J473" s="91"/>
      <c r="K473" s="92"/>
      <c r="L473" s="92"/>
      <c r="M473" s="90"/>
      <c r="AD473" s="93"/>
    </row>
    <row r="474" spans="3:30" s="83" customFormat="1" x14ac:dyDescent="0.2">
      <c r="C474" s="87"/>
      <c r="D474" s="88"/>
      <c r="E474" s="89"/>
      <c r="F474" s="88"/>
      <c r="G474" s="90"/>
      <c r="I474" s="91"/>
      <c r="J474" s="91"/>
      <c r="K474" s="92"/>
      <c r="L474" s="92"/>
      <c r="M474" s="90"/>
      <c r="AD474" s="93"/>
    </row>
    <row r="475" spans="3:30" s="83" customFormat="1" x14ac:dyDescent="0.2">
      <c r="C475" s="87"/>
      <c r="D475" s="88"/>
      <c r="E475" s="89"/>
      <c r="F475" s="88"/>
      <c r="G475" s="90"/>
      <c r="I475" s="91"/>
      <c r="J475" s="91"/>
      <c r="K475" s="92"/>
      <c r="L475" s="92"/>
      <c r="M475" s="90"/>
      <c r="AD475" s="93"/>
    </row>
    <row r="476" spans="3:30" s="83" customFormat="1" x14ac:dyDescent="0.2">
      <c r="C476" s="87"/>
      <c r="D476" s="88"/>
      <c r="E476" s="89"/>
      <c r="F476" s="88"/>
      <c r="G476" s="90"/>
      <c r="I476" s="91"/>
      <c r="J476" s="91"/>
      <c r="K476" s="92"/>
      <c r="L476" s="92"/>
      <c r="M476" s="90"/>
      <c r="AD476" s="93"/>
    </row>
    <row r="477" spans="3:30" s="83" customFormat="1" x14ac:dyDescent="0.2">
      <c r="C477" s="87"/>
      <c r="D477" s="88"/>
      <c r="E477" s="89"/>
      <c r="F477" s="88"/>
      <c r="G477" s="90"/>
      <c r="I477" s="91"/>
      <c r="J477" s="91"/>
      <c r="K477" s="92"/>
      <c r="L477" s="92"/>
      <c r="M477" s="90"/>
      <c r="AD477" s="93"/>
    </row>
    <row r="478" spans="3:30" s="83" customFormat="1" x14ac:dyDescent="0.2">
      <c r="C478" s="87"/>
      <c r="D478" s="88"/>
      <c r="E478" s="89"/>
      <c r="F478" s="88"/>
      <c r="G478" s="90"/>
      <c r="I478" s="91"/>
      <c r="J478" s="91"/>
      <c r="K478" s="92"/>
      <c r="L478" s="92"/>
      <c r="M478" s="90"/>
      <c r="AD478" s="93"/>
    </row>
    <row r="479" spans="3:30" s="83" customFormat="1" x14ac:dyDescent="0.2">
      <c r="C479" s="87"/>
      <c r="D479" s="88"/>
      <c r="E479" s="89"/>
      <c r="F479" s="88"/>
      <c r="G479" s="90"/>
      <c r="I479" s="91"/>
      <c r="J479" s="91"/>
      <c r="K479" s="92"/>
      <c r="L479" s="92"/>
      <c r="M479" s="90"/>
      <c r="AD479" s="93"/>
    </row>
    <row r="480" spans="3:30" s="83" customFormat="1" x14ac:dyDescent="0.2">
      <c r="C480" s="87"/>
      <c r="D480" s="88"/>
      <c r="E480" s="89"/>
      <c r="F480" s="88"/>
      <c r="G480" s="90"/>
      <c r="I480" s="91"/>
      <c r="J480" s="91"/>
      <c r="K480" s="92"/>
      <c r="L480" s="92"/>
      <c r="M480" s="90"/>
      <c r="AD480" s="93"/>
    </row>
    <row r="481" spans="3:30" s="83" customFormat="1" x14ac:dyDescent="0.2">
      <c r="C481" s="87"/>
      <c r="D481" s="88"/>
      <c r="E481" s="89"/>
      <c r="F481" s="88"/>
      <c r="G481" s="90"/>
      <c r="I481" s="91"/>
      <c r="J481" s="91"/>
      <c r="K481" s="92"/>
      <c r="L481" s="92"/>
      <c r="M481" s="90"/>
      <c r="AD481" s="93"/>
    </row>
    <row r="482" spans="3:30" s="83" customFormat="1" x14ac:dyDescent="0.2">
      <c r="C482" s="87"/>
      <c r="D482" s="88"/>
      <c r="E482" s="89"/>
      <c r="F482" s="88"/>
      <c r="G482" s="90"/>
      <c r="I482" s="91"/>
      <c r="J482" s="91"/>
      <c r="K482" s="92"/>
      <c r="L482" s="92"/>
      <c r="M482" s="90"/>
      <c r="AD482" s="93"/>
    </row>
    <row r="483" spans="3:30" s="83" customFormat="1" x14ac:dyDescent="0.2">
      <c r="C483" s="87"/>
      <c r="D483" s="88"/>
      <c r="E483" s="89"/>
      <c r="F483" s="88"/>
      <c r="G483" s="90"/>
      <c r="I483" s="91"/>
      <c r="J483" s="91"/>
      <c r="K483" s="92"/>
      <c r="L483" s="92"/>
      <c r="M483" s="90"/>
      <c r="AD483" s="93"/>
    </row>
    <row r="484" spans="3:30" s="83" customFormat="1" x14ac:dyDescent="0.2">
      <c r="C484" s="87"/>
      <c r="D484" s="88"/>
      <c r="E484" s="89"/>
      <c r="F484" s="88"/>
      <c r="G484" s="90"/>
      <c r="I484" s="91"/>
      <c r="J484" s="91"/>
      <c r="K484" s="92"/>
      <c r="L484" s="92"/>
      <c r="M484" s="90"/>
      <c r="AD484" s="93"/>
    </row>
    <row r="485" spans="3:30" s="83" customFormat="1" x14ac:dyDescent="0.2">
      <c r="C485" s="87"/>
      <c r="D485" s="88"/>
      <c r="E485" s="89"/>
      <c r="F485" s="88"/>
      <c r="G485" s="90"/>
      <c r="I485" s="91"/>
      <c r="J485" s="91"/>
      <c r="K485" s="92"/>
      <c r="L485" s="92"/>
      <c r="M485" s="90"/>
      <c r="AD485" s="93"/>
    </row>
    <row r="486" spans="3:30" s="83" customFormat="1" x14ac:dyDescent="0.2">
      <c r="C486" s="87"/>
      <c r="D486" s="88"/>
      <c r="E486" s="89"/>
      <c r="F486" s="88"/>
      <c r="G486" s="90"/>
      <c r="I486" s="91"/>
      <c r="J486" s="91"/>
      <c r="K486" s="92"/>
      <c r="L486" s="92"/>
      <c r="M486" s="90"/>
      <c r="AD486" s="93"/>
    </row>
    <row r="487" spans="3:30" s="83" customFormat="1" x14ac:dyDescent="0.2">
      <c r="C487" s="87"/>
      <c r="D487" s="88"/>
      <c r="E487" s="89"/>
      <c r="F487" s="88"/>
      <c r="G487" s="90"/>
      <c r="I487" s="91"/>
      <c r="J487" s="91"/>
      <c r="K487" s="92"/>
      <c r="L487" s="92"/>
      <c r="M487" s="90"/>
      <c r="AD487" s="93"/>
    </row>
    <row r="488" spans="3:30" s="83" customFormat="1" x14ac:dyDescent="0.2">
      <c r="C488" s="87"/>
      <c r="D488" s="88"/>
      <c r="E488" s="89"/>
      <c r="F488" s="88"/>
      <c r="G488" s="90"/>
      <c r="I488" s="91"/>
      <c r="J488" s="91"/>
      <c r="K488" s="92"/>
      <c r="L488" s="92"/>
      <c r="M488" s="90"/>
      <c r="AD488" s="93"/>
    </row>
    <row r="489" spans="3:30" s="83" customFormat="1" x14ac:dyDescent="0.2">
      <c r="C489" s="87"/>
      <c r="D489" s="88"/>
      <c r="E489" s="89"/>
      <c r="F489" s="88"/>
      <c r="G489" s="90"/>
      <c r="I489" s="91"/>
      <c r="J489" s="91"/>
      <c r="K489" s="92"/>
      <c r="L489" s="92"/>
      <c r="M489" s="90"/>
      <c r="AD489" s="93"/>
    </row>
    <row r="490" spans="3:30" s="83" customFormat="1" x14ac:dyDescent="0.2">
      <c r="C490" s="87"/>
      <c r="D490" s="88"/>
      <c r="E490" s="89"/>
      <c r="F490" s="88"/>
      <c r="G490" s="90"/>
      <c r="I490" s="91"/>
      <c r="J490" s="91"/>
      <c r="K490" s="92"/>
      <c r="L490" s="92"/>
      <c r="M490" s="90"/>
      <c r="AD490" s="93"/>
    </row>
    <row r="491" spans="3:30" s="83" customFormat="1" x14ac:dyDescent="0.2">
      <c r="C491" s="87"/>
      <c r="D491" s="88"/>
      <c r="E491" s="89"/>
      <c r="F491" s="88"/>
      <c r="G491" s="90"/>
      <c r="I491" s="91"/>
      <c r="J491" s="91"/>
      <c r="K491" s="92"/>
      <c r="L491" s="92"/>
      <c r="M491" s="90"/>
      <c r="AD491" s="93"/>
    </row>
    <row r="492" spans="3:30" s="83" customFormat="1" x14ac:dyDescent="0.2">
      <c r="C492" s="87"/>
      <c r="D492" s="88"/>
      <c r="E492" s="89"/>
      <c r="F492" s="88"/>
      <c r="G492" s="90"/>
      <c r="I492" s="91"/>
      <c r="J492" s="91"/>
      <c r="K492" s="92"/>
      <c r="L492" s="92"/>
      <c r="M492" s="90"/>
      <c r="AD492" s="93"/>
    </row>
    <row r="493" spans="3:30" s="83" customFormat="1" x14ac:dyDescent="0.2">
      <c r="C493" s="87"/>
      <c r="D493" s="88"/>
      <c r="E493" s="89"/>
      <c r="F493" s="88"/>
      <c r="G493" s="90"/>
      <c r="I493" s="91"/>
      <c r="J493" s="91"/>
      <c r="K493" s="92"/>
      <c r="L493" s="92"/>
      <c r="M493" s="90"/>
      <c r="AD493" s="93"/>
    </row>
    <row r="494" spans="3:30" s="83" customFormat="1" x14ac:dyDescent="0.2">
      <c r="C494" s="87"/>
      <c r="D494" s="88"/>
      <c r="E494" s="89"/>
      <c r="F494" s="88"/>
      <c r="G494" s="90"/>
      <c r="I494" s="91"/>
      <c r="J494" s="91"/>
      <c r="K494" s="92"/>
      <c r="L494" s="92"/>
      <c r="M494" s="90"/>
      <c r="AD494" s="93"/>
    </row>
    <row r="495" spans="3:30" s="83" customFormat="1" x14ac:dyDescent="0.2">
      <c r="C495" s="87"/>
      <c r="D495" s="88"/>
      <c r="E495" s="89"/>
      <c r="F495" s="88"/>
      <c r="G495" s="90"/>
      <c r="I495" s="91"/>
      <c r="J495" s="91"/>
      <c r="K495" s="92"/>
      <c r="L495" s="92"/>
      <c r="M495" s="90"/>
      <c r="AD495" s="93"/>
    </row>
    <row r="496" spans="3:30" s="83" customFormat="1" x14ac:dyDescent="0.2">
      <c r="C496" s="87"/>
      <c r="D496" s="88"/>
      <c r="E496" s="89"/>
      <c r="F496" s="88"/>
      <c r="G496" s="90"/>
      <c r="I496" s="91"/>
      <c r="J496" s="91"/>
      <c r="K496" s="92"/>
      <c r="L496" s="92"/>
      <c r="M496" s="90"/>
      <c r="AD496" s="93"/>
    </row>
    <row r="497" spans="3:30" s="83" customFormat="1" x14ac:dyDescent="0.2">
      <c r="C497" s="87"/>
      <c r="D497" s="88"/>
      <c r="E497" s="89"/>
      <c r="F497" s="88"/>
      <c r="G497" s="90"/>
      <c r="I497" s="91"/>
      <c r="J497" s="91"/>
      <c r="K497" s="92"/>
      <c r="L497" s="92"/>
      <c r="M497" s="90"/>
      <c r="AD497" s="93"/>
    </row>
    <row r="498" spans="3:30" s="83" customFormat="1" x14ac:dyDescent="0.2">
      <c r="C498" s="87"/>
      <c r="D498" s="88"/>
      <c r="E498" s="89"/>
      <c r="F498" s="88"/>
      <c r="G498" s="90"/>
      <c r="I498" s="91"/>
      <c r="J498" s="91"/>
      <c r="K498" s="92"/>
      <c r="L498" s="92"/>
      <c r="M498" s="90"/>
      <c r="AD498" s="93"/>
    </row>
    <row r="499" spans="3:30" s="83" customFormat="1" x14ac:dyDescent="0.2">
      <c r="C499" s="87"/>
      <c r="D499" s="88"/>
      <c r="E499" s="89"/>
      <c r="F499" s="88"/>
      <c r="G499" s="90"/>
      <c r="I499" s="91"/>
      <c r="J499" s="91"/>
      <c r="K499" s="92"/>
      <c r="L499" s="92"/>
      <c r="M499" s="90"/>
      <c r="AD499" s="93"/>
    </row>
    <row r="500" spans="3:30" s="83" customFormat="1" x14ac:dyDescent="0.2">
      <c r="C500" s="87"/>
      <c r="D500" s="88"/>
      <c r="E500" s="89"/>
      <c r="F500" s="88"/>
      <c r="G500" s="90"/>
      <c r="I500" s="91"/>
      <c r="J500" s="91"/>
      <c r="K500" s="92"/>
      <c r="L500" s="92"/>
      <c r="M500" s="90"/>
      <c r="AD500" s="93"/>
    </row>
    <row r="501" spans="3:30" s="83" customFormat="1" x14ac:dyDescent="0.2">
      <c r="C501" s="87"/>
      <c r="D501" s="88"/>
      <c r="E501" s="89"/>
      <c r="F501" s="88"/>
      <c r="G501" s="90"/>
      <c r="I501" s="91"/>
      <c r="J501" s="91"/>
      <c r="K501" s="92"/>
      <c r="L501" s="92"/>
      <c r="M501" s="90"/>
      <c r="AD501" s="93"/>
    </row>
    <row r="502" spans="3:30" s="83" customFormat="1" x14ac:dyDescent="0.2">
      <c r="C502" s="87"/>
      <c r="D502" s="88"/>
      <c r="E502" s="89"/>
      <c r="F502" s="88"/>
      <c r="G502" s="90"/>
      <c r="I502" s="91"/>
      <c r="J502" s="91"/>
      <c r="K502" s="92"/>
      <c r="L502" s="92"/>
      <c r="M502" s="90"/>
      <c r="AD502" s="93"/>
    </row>
    <row r="503" spans="3:30" s="83" customFormat="1" x14ac:dyDescent="0.2">
      <c r="C503" s="87"/>
      <c r="D503" s="88"/>
      <c r="E503" s="89"/>
      <c r="F503" s="88"/>
      <c r="G503" s="90"/>
      <c r="I503" s="91"/>
      <c r="J503" s="91"/>
      <c r="K503" s="92"/>
      <c r="L503" s="92"/>
      <c r="M503" s="90"/>
      <c r="AD503" s="93"/>
    </row>
    <row r="504" spans="3:30" s="83" customFormat="1" x14ac:dyDescent="0.2">
      <c r="C504" s="87"/>
      <c r="D504" s="88"/>
      <c r="E504" s="89"/>
      <c r="F504" s="88"/>
      <c r="G504" s="90"/>
      <c r="I504" s="91"/>
      <c r="J504" s="91"/>
      <c r="K504" s="92"/>
      <c r="L504" s="92"/>
      <c r="M504" s="90"/>
      <c r="AD504" s="93"/>
    </row>
    <row r="505" spans="3:30" s="83" customFormat="1" x14ac:dyDescent="0.2">
      <c r="C505" s="87"/>
      <c r="D505" s="88"/>
      <c r="E505" s="89"/>
      <c r="F505" s="88"/>
      <c r="G505" s="90"/>
      <c r="I505" s="91"/>
      <c r="J505" s="91"/>
      <c r="K505" s="92"/>
      <c r="L505" s="92"/>
      <c r="M505" s="90"/>
      <c r="AD505" s="93"/>
    </row>
    <row r="506" spans="3:30" s="83" customFormat="1" x14ac:dyDescent="0.2">
      <c r="C506" s="87"/>
      <c r="D506" s="88"/>
      <c r="E506" s="89"/>
      <c r="F506" s="88"/>
      <c r="G506" s="90"/>
      <c r="I506" s="91"/>
      <c r="J506" s="91"/>
      <c r="K506" s="92"/>
      <c r="L506" s="92"/>
      <c r="M506" s="90"/>
      <c r="AD506" s="93"/>
    </row>
    <row r="507" spans="3:30" s="83" customFormat="1" x14ac:dyDescent="0.2">
      <c r="C507" s="87"/>
      <c r="D507" s="88"/>
      <c r="E507" s="89"/>
      <c r="F507" s="88"/>
      <c r="G507" s="90"/>
      <c r="I507" s="91"/>
      <c r="J507" s="91"/>
      <c r="K507" s="92"/>
      <c r="L507" s="92"/>
      <c r="M507" s="90"/>
      <c r="AD507" s="93"/>
    </row>
    <row r="508" spans="3:30" s="83" customFormat="1" x14ac:dyDescent="0.2">
      <c r="C508" s="87"/>
      <c r="D508" s="88"/>
      <c r="E508" s="89"/>
      <c r="F508" s="88"/>
      <c r="G508" s="90"/>
      <c r="I508" s="91"/>
      <c r="J508" s="91"/>
      <c r="K508" s="92"/>
      <c r="L508" s="92"/>
      <c r="M508" s="90"/>
      <c r="AD508" s="93"/>
    </row>
    <row r="509" spans="3:30" s="83" customFormat="1" x14ac:dyDescent="0.2">
      <c r="C509" s="87"/>
      <c r="D509" s="88"/>
      <c r="E509" s="89"/>
      <c r="F509" s="88"/>
      <c r="G509" s="90"/>
      <c r="I509" s="91"/>
      <c r="J509" s="91"/>
      <c r="K509" s="92"/>
      <c r="L509" s="92"/>
      <c r="M509" s="90"/>
      <c r="AD509" s="93"/>
    </row>
    <row r="510" spans="3:30" s="83" customFormat="1" x14ac:dyDescent="0.2">
      <c r="C510" s="87"/>
      <c r="D510" s="88"/>
      <c r="E510" s="89"/>
      <c r="F510" s="88"/>
      <c r="G510" s="90"/>
      <c r="I510" s="91"/>
      <c r="J510" s="91"/>
      <c r="K510" s="92"/>
      <c r="L510" s="92"/>
      <c r="M510" s="90"/>
      <c r="AD510" s="93"/>
    </row>
    <row r="511" spans="3:30" s="83" customFormat="1" x14ac:dyDescent="0.2">
      <c r="C511" s="87"/>
      <c r="D511" s="88"/>
      <c r="E511" s="89"/>
      <c r="F511" s="88"/>
      <c r="G511" s="90"/>
      <c r="I511" s="91"/>
      <c r="J511" s="91"/>
      <c r="K511" s="92"/>
      <c r="L511" s="92"/>
      <c r="M511" s="90"/>
      <c r="AD511" s="93"/>
    </row>
    <row r="512" spans="3:30" s="83" customFormat="1" x14ac:dyDescent="0.2">
      <c r="C512" s="87"/>
      <c r="D512" s="88"/>
      <c r="E512" s="89"/>
      <c r="F512" s="88"/>
      <c r="G512" s="90"/>
      <c r="I512" s="91"/>
      <c r="J512" s="91"/>
      <c r="K512" s="92"/>
      <c r="L512" s="92"/>
      <c r="M512" s="90"/>
      <c r="AD512" s="93"/>
    </row>
    <row r="513" spans="3:30" s="83" customFormat="1" x14ac:dyDescent="0.2">
      <c r="C513" s="87"/>
      <c r="D513" s="88"/>
      <c r="E513" s="89"/>
      <c r="F513" s="88"/>
      <c r="G513" s="90"/>
      <c r="I513" s="91"/>
      <c r="J513" s="91"/>
      <c r="K513" s="92"/>
      <c r="L513" s="92"/>
      <c r="M513" s="90"/>
      <c r="AD513" s="93"/>
    </row>
    <row r="514" spans="3:30" s="83" customFormat="1" x14ac:dyDescent="0.2">
      <c r="C514" s="87"/>
      <c r="D514" s="88"/>
      <c r="E514" s="89"/>
      <c r="F514" s="88"/>
      <c r="G514" s="90"/>
      <c r="I514" s="91"/>
      <c r="J514" s="91"/>
      <c r="K514" s="92"/>
      <c r="L514" s="92"/>
      <c r="M514" s="90"/>
      <c r="AD514" s="93"/>
    </row>
    <row r="515" spans="3:30" s="83" customFormat="1" x14ac:dyDescent="0.2">
      <c r="C515" s="87"/>
      <c r="D515" s="88"/>
      <c r="E515" s="89"/>
      <c r="F515" s="88"/>
      <c r="G515" s="90"/>
      <c r="I515" s="91"/>
      <c r="J515" s="91"/>
      <c r="K515" s="92"/>
      <c r="L515" s="92"/>
      <c r="M515" s="90"/>
      <c r="AD515" s="93"/>
    </row>
    <row r="516" spans="3:30" s="83" customFormat="1" x14ac:dyDescent="0.2">
      <c r="C516" s="87"/>
      <c r="D516" s="88"/>
      <c r="E516" s="89"/>
      <c r="F516" s="88"/>
      <c r="G516" s="90"/>
      <c r="I516" s="91"/>
      <c r="J516" s="91"/>
      <c r="K516" s="92"/>
      <c r="L516" s="92"/>
      <c r="M516" s="90"/>
      <c r="AD516" s="93"/>
    </row>
    <row r="517" spans="3:30" s="83" customFormat="1" x14ac:dyDescent="0.2">
      <c r="C517" s="87"/>
      <c r="D517" s="88"/>
      <c r="E517" s="89"/>
      <c r="F517" s="88"/>
      <c r="G517" s="90"/>
      <c r="I517" s="91"/>
      <c r="J517" s="91"/>
      <c r="K517" s="92"/>
      <c r="L517" s="92"/>
      <c r="M517" s="90"/>
      <c r="AD517" s="93"/>
    </row>
    <row r="518" spans="3:30" s="83" customFormat="1" x14ac:dyDescent="0.2">
      <c r="C518" s="87"/>
      <c r="D518" s="88"/>
      <c r="E518" s="89"/>
      <c r="F518" s="88"/>
      <c r="G518" s="90"/>
      <c r="I518" s="91"/>
      <c r="J518" s="91"/>
      <c r="K518" s="92"/>
      <c r="L518" s="92"/>
      <c r="M518" s="90"/>
      <c r="AD518" s="93"/>
    </row>
    <row r="519" spans="3:30" s="83" customFormat="1" x14ac:dyDescent="0.2">
      <c r="C519" s="87"/>
      <c r="D519" s="88"/>
      <c r="E519" s="89"/>
      <c r="F519" s="88"/>
      <c r="G519" s="90"/>
      <c r="I519" s="91"/>
      <c r="J519" s="91"/>
      <c r="K519" s="92"/>
      <c r="L519" s="92"/>
      <c r="M519" s="90"/>
      <c r="AD519" s="93"/>
    </row>
    <row r="520" spans="3:30" s="83" customFormat="1" x14ac:dyDescent="0.2">
      <c r="C520" s="87"/>
      <c r="D520" s="88"/>
      <c r="E520" s="89"/>
      <c r="F520" s="88"/>
      <c r="G520" s="90"/>
      <c r="I520" s="91"/>
      <c r="J520" s="91"/>
      <c r="K520" s="92"/>
      <c r="L520" s="92"/>
      <c r="M520" s="90"/>
      <c r="AD520" s="93"/>
    </row>
    <row r="521" spans="3:30" s="83" customFormat="1" x14ac:dyDescent="0.2">
      <c r="C521" s="87"/>
      <c r="D521" s="88"/>
      <c r="E521" s="89"/>
      <c r="F521" s="88"/>
      <c r="G521" s="90"/>
      <c r="I521" s="91"/>
      <c r="J521" s="91"/>
      <c r="K521" s="92"/>
      <c r="L521" s="92"/>
      <c r="M521" s="90"/>
      <c r="AD521" s="93"/>
    </row>
    <row r="522" spans="3:30" s="83" customFormat="1" x14ac:dyDescent="0.2">
      <c r="C522" s="87"/>
      <c r="D522" s="88"/>
      <c r="E522" s="89"/>
      <c r="F522" s="88"/>
      <c r="G522" s="90"/>
      <c r="I522" s="91"/>
      <c r="J522" s="91"/>
      <c r="K522" s="92"/>
      <c r="L522" s="92"/>
      <c r="M522" s="90"/>
      <c r="AD522" s="93"/>
    </row>
    <row r="523" spans="3:30" s="83" customFormat="1" x14ac:dyDescent="0.2">
      <c r="C523" s="87"/>
      <c r="D523" s="88"/>
      <c r="E523" s="89"/>
      <c r="F523" s="88"/>
      <c r="G523" s="90"/>
      <c r="I523" s="91"/>
      <c r="J523" s="91"/>
      <c r="K523" s="92"/>
      <c r="L523" s="92"/>
      <c r="M523" s="90"/>
      <c r="AD523" s="93"/>
    </row>
    <row r="524" spans="3:30" s="83" customFormat="1" x14ac:dyDescent="0.2">
      <c r="C524" s="87"/>
      <c r="D524" s="88"/>
      <c r="E524" s="89"/>
      <c r="F524" s="88"/>
      <c r="G524" s="90"/>
      <c r="I524" s="91"/>
      <c r="J524" s="91"/>
      <c r="K524" s="92"/>
      <c r="L524" s="92"/>
      <c r="M524" s="90"/>
      <c r="AD524" s="93"/>
    </row>
    <row r="525" spans="3:30" s="83" customFormat="1" x14ac:dyDescent="0.2">
      <c r="C525" s="87"/>
      <c r="D525" s="88"/>
      <c r="E525" s="89"/>
      <c r="F525" s="88"/>
      <c r="G525" s="90"/>
      <c r="I525" s="91"/>
      <c r="J525" s="91"/>
      <c r="K525" s="92"/>
      <c r="L525" s="92"/>
      <c r="M525" s="90"/>
      <c r="AD525" s="93"/>
    </row>
    <row r="526" spans="3:30" s="83" customFormat="1" x14ac:dyDescent="0.2">
      <c r="C526" s="87"/>
      <c r="D526" s="88"/>
      <c r="E526" s="89"/>
      <c r="F526" s="88"/>
      <c r="G526" s="90"/>
      <c r="I526" s="91"/>
      <c r="J526" s="91"/>
      <c r="K526" s="92"/>
      <c r="L526" s="92"/>
      <c r="M526" s="90"/>
      <c r="AD526" s="93"/>
    </row>
    <row r="527" spans="3:30" s="83" customFormat="1" x14ac:dyDescent="0.2">
      <c r="C527" s="87"/>
      <c r="D527" s="88"/>
      <c r="E527" s="89"/>
      <c r="F527" s="88"/>
      <c r="G527" s="90"/>
      <c r="I527" s="91"/>
      <c r="J527" s="91"/>
      <c r="K527" s="92"/>
      <c r="L527" s="92"/>
      <c r="M527" s="90"/>
      <c r="AD527" s="93"/>
    </row>
    <row r="528" spans="3:30" s="83" customFormat="1" x14ac:dyDescent="0.2">
      <c r="C528" s="87"/>
      <c r="D528" s="88"/>
      <c r="E528" s="89"/>
      <c r="F528" s="88"/>
      <c r="G528" s="90"/>
      <c r="I528" s="91"/>
      <c r="J528" s="91"/>
      <c r="K528" s="92"/>
      <c r="L528" s="92"/>
      <c r="M528" s="90"/>
      <c r="AD528" s="93"/>
    </row>
    <row r="529" spans="3:30" s="83" customFormat="1" x14ac:dyDescent="0.2">
      <c r="C529" s="87"/>
      <c r="D529" s="88"/>
      <c r="E529" s="89"/>
      <c r="F529" s="88"/>
      <c r="G529" s="90"/>
      <c r="I529" s="91"/>
      <c r="J529" s="91"/>
      <c r="K529" s="92"/>
      <c r="L529" s="92"/>
      <c r="M529" s="90"/>
      <c r="AD529" s="93"/>
    </row>
    <row r="530" spans="3:30" s="83" customFormat="1" x14ac:dyDescent="0.2">
      <c r="C530" s="87"/>
      <c r="D530" s="88"/>
      <c r="E530" s="89"/>
      <c r="F530" s="88"/>
      <c r="G530" s="90"/>
      <c r="I530" s="91"/>
      <c r="J530" s="91"/>
      <c r="K530" s="92"/>
      <c r="L530" s="92"/>
      <c r="M530" s="90"/>
      <c r="AD530" s="93"/>
    </row>
    <row r="531" spans="3:30" s="83" customFormat="1" x14ac:dyDescent="0.2">
      <c r="C531" s="87"/>
      <c r="D531" s="88"/>
      <c r="E531" s="89"/>
      <c r="F531" s="88"/>
      <c r="G531" s="90"/>
      <c r="I531" s="91"/>
      <c r="J531" s="91"/>
      <c r="K531" s="92"/>
      <c r="L531" s="92"/>
      <c r="M531" s="90"/>
      <c r="AD531" s="93"/>
    </row>
    <row r="532" spans="3:30" s="83" customFormat="1" x14ac:dyDescent="0.2">
      <c r="C532" s="87"/>
      <c r="D532" s="88"/>
      <c r="E532" s="89"/>
      <c r="F532" s="88"/>
      <c r="G532" s="90"/>
      <c r="I532" s="91"/>
      <c r="J532" s="91"/>
      <c r="K532" s="92"/>
      <c r="L532" s="92"/>
      <c r="M532" s="90"/>
      <c r="AD532" s="93"/>
    </row>
    <row r="533" spans="3:30" s="83" customFormat="1" x14ac:dyDescent="0.2">
      <c r="C533" s="87"/>
      <c r="D533" s="88"/>
      <c r="E533" s="89"/>
      <c r="F533" s="88"/>
      <c r="G533" s="90"/>
      <c r="I533" s="91"/>
      <c r="J533" s="91"/>
      <c r="K533" s="92"/>
      <c r="L533" s="92"/>
      <c r="M533" s="90"/>
      <c r="AD533" s="93"/>
    </row>
    <row r="534" spans="3:30" s="83" customFormat="1" x14ac:dyDescent="0.2">
      <c r="C534" s="87"/>
      <c r="D534" s="88"/>
      <c r="E534" s="89"/>
      <c r="F534" s="88"/>
      <c r="G534" s="90"/>
      <c r="I534" s="91"/>
      <c r="J534" s="91"/>
      <c r="K534" s="92"/>
      <c r="L534" s="92"/>
      <c r="M534" s="90"/>
      <c r="AD534" s="93"/>
    </row>
    <row r="535" spans="3:30" s="83" customFormat="1" x14ac:dyDescent="0.2">
      <c r="C535" s="87"/>
      <c r="D535" s="88"/>
      <c r="E535" s="89"/>
      <c r="F535" s="88"/>
      <c r="G535" s="90"/>
      <c r="I535" s="91"/>
      <c r="J535" s="91"/>
      <c r="K535" s="92"/>
      <c r="L535" s="92"/>
      <c r="M535" s="90"/>
      <c r="AD535" s="93"/>
    </row>
    <row r="536" spans="3:30" s="83" customFormat="1" x14ac:dyDescent="0.2">
      <c r="C536" s="87"/>
      <c r="D536" s="88"/>
      <c r="E536" s="89"/>
      <c r="F536" s="88"/>
      <c r="G536" s="90"/>
      <c r="I536" s="91"/>
      <c r="J536" s="91"/>
      <c r="K536" s="92"/>
      <c r="L536" s="92"/>
      <c r="M536" s="90"/>
      <c r="AD536" s="93"/>
    </row>
    <row r="537" spans="3:30" s="83" customFormat="1" x14ac:dyDescent="0.2">
      <c r="C537" s="87"/>
      <c r="D537" s="88"/>
      <c r="E537" s="89"/>
      <c r="F537" s="88"/>
      <c r="G537" s="90"/>
      <c r="I537" s="91"/>
      <c r="J537" s="91"/>
      <c r="K537" s="92"/>
      <c r="L537" s="92"/>
      <c r="M537" s="90"/>
      <c r="AD537" s="93"/>
    </row>
    <row r="538" spans="3:30" s="83" customFormat="1" x14ac:dyDescent="0.2">
      <c r="C538" s="87"/>
      <c r="D538" s="88"/>
      <c r="E538" s="89"/>
      <c r="F538" s="88"/>
      <c r="G538" s="90"/>
      <c r="I538" s="91"/>
      <c r="J538" s="91"/>
      <c r="K538" s="92"/>
      <c r="L538" s="92"/>
      <c r="M538" s="90"/>
      <c r="AD538" s="93"/>
    </row>
    <row r="539" spans="3:30" s="83" customFormat="1" x14ac:dyDescent="0.2">
      <c r="C539" s="87"/>
      <c r="D539" s="88"/>
      <c r="E539" s="89"/>
      <c r="F539" s="88"/>
      <c r="G539" s="90"/>
      <c r="I539" s="91"/>
      <c r="J539" s="91"/>
      <c r="K539" s="92"/>
      <c r="L539" s="92"/>
      <c r="M539" s="90"/>
      <c r="AD539" s="93"/>
    </row>
    <row r="540" spans="3:30" s="83" customFormat="1" x14ac:dyDescent="0.2">
      <c r="C540" s="87"/>
      <c r="D540" s="88"/>
      <c r="E540" s="89"/>
      <c r="F540" s="88"/>
      <c r="G540" s="90"/>
      <c r="I540" s="91"/>
      <c r="J540" s="91"/>
      <c r="K540" s="92"/>
      <c r="L540" s="92"/>
      <c r="M540" s="90"/>
      <c r="AD540" s="93"/>
    </row>
    <row r="541" spans="3:30" s="83" customFormat="1" x14ac:dyDescent="0.2">
      <c r="C541" s="87"/>
      <c r="D541" s="88"/>
      <c r="E541" s="89"/>
      <c r="F541" s="88"/>
      <c r="G541" s="90"/>
      <c r="I541" s="91"/>
      <c r="J541" s="91"/>
      <c r="K541" s="92"/>
      <c r="L541" s="92"/>
      <c r="M541" s="90"/>
      <c r="AD541" s="93"/>
    </row>
    <row r="542" spans="3:30" s="83" customFormat="1" x14ac:dyDescent="0.2">
      <c r="C542" s="87"/>
      <c r="D542" s="88"/>
      <c r="E542" s="89"/>
      <c r="F542" s="88"/>
      <c r="G542" s="90"/>
      <c r="I542" s="91"/>
      <c r="J542" s="91"/>
      <c r="K542" s="92"/>
      <c r="L542" s="92"/>
      <c r="M542" s="90"/>
      <c r="AD542" s="93"/>
    </row>
    <row r="543" spans="3:30" s="83" customFormat="1" x14ac:dyDescent="0.2">
      <c r="C543" s="87"/>
      <c r="D543" s="88"/>
      <c r="E543" s="89"/>
      <c r="F543" s="88"/>
      <c r="G543" s="90"/>
      <c r="I543" s="91"/>
      <c r="J543" s="91"/>
      <c r="K543" s="92"/>
      <c r="L543" s="92"/>
      <c r="M543" s="90"/>
      <c r="AD543" s="93"/>
    </row>
    <row r="544" spans="3:30" s="83" customFormat="1" x14ac:dyDescent="0.2">
      <c r="C544" s="87"/>
      <c r="D544" s="88"/>
      <c r="E544" s="89"/>
      <c r="F544" s="88"/>
      <c r="G544" s="90"/>
      <c r="I544" s="91"/>
      <c r="J544" s="91"/>
      <c r="K544" s="92"/>
      <c r="L544" s="92"/>
      <c r="M544" s="90"/>
      <c r="AD544" s="93"/>
    </row>
    <row r="545" spans="3:30" s="83" customFormat="1" x14ac:dyDescent="0.2">
      <c r="C545" s="87"/>
      <c r="D545" s="88"/>
      <c r="E545" s="89"/>
      <c r="F545" s="88"/>
      <c r="G545" s="90"/>
      <c r="I545" s="91"/>
      <c r="J545" s="91"/>
      <c r="K545" s="92"/>
      <c r="L545" s="92"/>
      <c r="M545" s="90"/>
      <c r="AD545" s="93"/>
    </row>
    <row r="546" spans="3:30" s="83" customFormat="1" x14ac:dyDescent="0.2">
      <c r="C546" s="87"/>
      <c r="D546" s="88"/>
      <c r="E546" s="89"/>
      <c r="F546" s="88"/>
      <c r="G546" s="90"/>
      <c r="I546" s="91"/>
      <c r="J546" s="91"/>
      <c r="K546" s="92"/>
      <c r="L546" s="92"/>
      <c r="M546" s="90"/>
      <c r="AD546" s="93"/>
    </row>
    <row r="547" spans="3:30" s="83" customFormat="1" x14ac:dyDescent="0.2">
      <c r="C547" s="87"/>
      <c r="D547" s="88"/>
      <c r="E547" s="89"/>
      <c r="F547" s="88"/>
      <c r="G547" s="90"/>
      <c r="I547" s="91"/>
      <c r="J547" s="91"/>
      <c r="K547" s="92"/>
      <c r="L547" s="92"/>
      <c r="M547" s="90"/>
      <c r="AD547" s="93"/>
    </row>
    <row r="548" spans="3:30" s="83" customFormat="1" x14ac:dyDescent="0.2">
      <c r="C548" s="87"/>
      <c r="D548" s="88"/>
      <c r="E548" s="89"/>
      <c r="F548" s="88"/>
      <c r="G548" s="90"/>
      <c r="I548" s="91"/>
      <c r="J548" s="91"/>
      <c r="K548" s="92"/>
      <c r="L548" s="92"/>
      <c r="M548" s="90"/>
      <c r="AD548" s="93"/>
    </row>
    <row r="549" spans="3:30" s="83" customFormat="1" x14ac:dyDescent="0.2">
      <c r="C549" s="87"/>
      <c r="D549" s="88"/>
      <c r="E549" s="89"/>
      <c r="F549" s="88"/>
      <c r="G549" s="90"/>
      <c r="I549" s="91"/>
      <c r="J549" s="91"/>
      <c r="K549" s="92"/>
      <c r="L549" s="92"/>
      <c r="M549" s="90"/>
      <c r="AD549" s="93"/>
    </row>
    <row r="550" spans="3:30" s="83" customFormat="1" x14ac:dyDescent="0.2">
      <c r="C550" s="87"/>
      <c r="D550" s="88"/>
      <c r="E550" s="89"/>
      <c r="F550" s="88"/>
      <c r="G550" s="90"/>
      <c r="I550" s="91"/>
      <c r="J550" s="91"/>
      <c r="K550" s="92"/>
      <c r="L550" s="92"/>
      <c r="M550" s="90"/>
      <c r="AD550" s="93"/>
    </row>
    <row r="551" spans="3:30" s="83" customFormat="1" x14ac:dyDescent="0.2">
      <c r="C551" s="87"/>
      <c r="D551" s="88"/>
      <c r="E551" s="89"/>
      <c r="F551" s="88"/>
      <c r="G551" s="90"/>
      <c r="I551" s="91"/>
      <c r="J551" s="91"/>
      <c r="K551" s="92"/>
      <c r="L551" s="92"/>
      <c r="M551" s="90"/>
      <c r="AD551" s="93"/>
    </row>
    <row r="552" spans="3:30" s="83" customFormat="1" x14ac:dyDescent="0.2">
      <c r="C552" s="87"/>
      <c r="D552" s="88"/>
      <c r="E552" s="89"/>
      <c r="F552" s="88"/>
      <c r="G552" s="90"/>
      <c r="I552" s="91"/>
      <c r="J552" s="91"/>
      <c r="K552" s="92"/>
      <c r="L552" s="92"/>
      <c r="M552" s="90"/>
      <c r="AD552" s="93"/>
    </row>
    <row r="553" spans="3:30" s="83" customFormat="1" x14ac:dyDescent="0.2">
      <c r="C553" s="87"/>
      <c r="D553" s="88"/>
      <c r="E553" s="89"/>
      <c r="F553" s="88"/>
      <c r="G553" s="90"/>
      <c r="I553" s="91"/>
      <c r="J553" s="91"/>
      <c r="K553" s="92"/>
      <c r="L553" s="92"/>
      <c r="M553" s="90"/>
      <c r="AD553" s="93"/>
    </row>
    <row r="554" spans="3:30" s="83" customFormat="1" x14ac:dyDescent="0.2">
      <c r="C554" s="87"/>
      <c r="D554" s="88"/>
      <c r="E554" s="89"/>
      <c r="F554" s="88"/>
      <c r="G554" s="90"/>
      <c r="I554" s="91"/>
      <c r="J554" s="91"/>
      <c r="K554" s="92"/>
      <c r="L554" s="92"/>
      <c r="M554" s="90"/>
      <c r="AD554" s="93"/>
    </row>
    <row r="555" spans="3:30" s="83" customFormat="1" x14ac:dyDescent="0.2">
      <c r="C555" s="87"/>
      <c r="D555" s="88"/>
      <c r="E555" s="89"/>
      <c r="F555" s="88"/>
      <c r="G555" s="90"/>
      <c r="I555" s="91"/>
      <c r="J555" s="91"/>
      <c r="K555" s="92"/>
      <c r="L555" s="92"/>
      <c r="M555" s="90"/>
      <c r="AD555" s="93"/>
    </row>
    <row r="556" spans="3:30" s="83" customFormat="1" x14ac:dyDescent="0.2">
      <c r="C556" s="87"/>
      <c r="D556" s="88"/>
      <c r="E556" s="89"/>
      <c r="F556" s="88"/>
      <c r="G556" s="90"/>
      <c r="I556" s="91"/>
      <c r="J556" s="91"/>
      <c r="K556" s="92"/>
      <c r="L556" s="92"/>
      <c r="M556" s="90"/>
      <c r="AD556" s="93"/>
    </row>
    <row r="557" spans="3:30" s="83" customFormat="1" x14ac:dyDescent="0.2">
      <c r="C557" s="87"/>
      <c r="D557" s="88"/>
      <c r="E557" s="89"/>
      <c r="F557" s="88"/>
      <c r="G557" s="90"/>
      <c r="I557" s="91"/>
      <c r="J557" s="91"/>
      <c r="K557" s="92"/>
      <c r="L557" s="92"/>
      <c r="M557" s="90"/>
      <c r="AD557" s="93"/>
    </row>
    <row r="558" spans="3:30" s="83" customFormat="1" x14ac:dyDescent="0.2">
      <c r="C558" s="87"/>
      <c r="D558" s="88"/>
      <c r="E558" s="89"/>
      <c r="F558" s="88"/>
      <c r="G558" s="90"/>
      <c r="I558" s="91"/>
      <c r="J558" s="91"/>
      <c r="K558" s="92"/>
      <c r="L558" s="92"/>
      <c r="M558" s="90"/>
      <c r="AD558" s="93"/>
    </row>
    <row r="559" spans="3:30" s="83" customFormat="1" x14ac:dyDescent="0.2">
      <c r="C559" s="87"/>
      <c r="D559" s="88"/>
      <c r="E559" s="89"/>
      <c r="F559" s="88"/>
      <c r="G559" s="90"/>
      <c r="I559" s="91"/>
      <c r="J559" s="91"/>
      <c r="K559" s="92"/>
      <c r="L559" s="92"/>
      <c r="M559" s="90"/>
      <c r="AD559" s="93"/>
    </row>
    <row r="560" spans="3:30" s="83" customFormat="1" x14ac:dyDescent="0.2">
      <c r="C560" s="87"/>
      <c r="D560" s="88"/>
      <c r="E560" s="89"/>
      <c r="F560" s="88"/>
      <c r="G560" s="90"/>
      <c r="I560" s="91"/>
      <c r="J560" s="91"/>
      <c r="K560" s="92"/>
      <c r="L560" s="92"/>
      <c r="M560" s="90"/>
      <c r="AD560" s="93"/>
    </row>
    <row r="561" spans="3:30" s="83" customFormat="1" x14ac:dyDescent="0.2">
      <c r="C561" s="87"/>
      <c r="D561" s="88"/>
      <c r="E561" s="89"/>
      <c r="F561" s="88"/>
      <c r="G561" s="90"/>
      <c r="I561" s="91"/>
      <c r="J561" s="91"/>
      <c r="K561" s="92"/>
      <c r="L561" s="92"/>
      <c r="M561" s="90"/>
      <c r="AD561" s="93"/>
    </row>
    <row r="562" spans="3:30" s="83" customFormat="1" x14ac:dyDescent="0.2">
      <c r="C562" s="87"/>
      <c r="D562" s="88"/>
      <c r="E562" s="89"/>
      <c r="F562" s="88"/>
      <c r="G562" s="90"/>
      <c r="I562" s="91"/>
      <c r="J562" s="91"/>
      <c r="K562" s="92"/>
      <c r="L562" s="92"/>
      <c r="M562" s="90"/>
      <c r="AD562" s="93"/>
    </row>
    <row r="563" spans="3:30" s="83" customFormat="1" x14ac:dyDescent="0.2">
      <c r="C563" s="87"/>
      <c r="D563" s="88"/>
      <c r="E563" s="89"/>
      <c r="F563" s="88"/>
      <c r="G563" s="90"/>
      <c r="I563" s="91"/>
      <c r="J563" s="91"/>
      <c r="K563" s="92"/>
      <c r="L563" s="92"/>
      <c r="M563" s="90"/>
      <c r="AD563" s="93"/>
    </row>
    <row r="564" spans="3:30" s="83" customFormat="1" x14ac:dyDescent="0.2">
      <c r="C564" s="87"/>
      <c r="D564" s="88"/>
      <c r="E564" s="89"/>
      <c r="F564" s="88"/>
      <c r="G564" s="90"/>
      <c r="I564" s="91"/>
      <c r="J564" s="91"/>
      <c r="K564" s="92"/>
      <c r="L564" s="92"/>
      <c r="M564" s="90"/>
      <c r="AD564" s="93"/>
    </row>
    <row r="565" spans="3:30" s="83" customFormat="1" x14ac:dyDescent="0.2">
      <c r="C565" s="87"/>
      <c r="D565" s="88"/>
      <c r="E565" s="89"/>
      <c r="F565" s="88"/>
      <c r="G565" s="90"/>
      <c r="I565" s="91"/>
      <c r="J565" s="91"/>
      <c r="K565" s="92"/>
      <c r="L565" s="92"/>
      <c r="M565" s="90"/>
      <c r="AD565" s="93"/>
    </row>
    <row r="566" spans="3:30" s="83" customFormat="1" x14ac:dyDescent="0.2">
      <c r="C566" s="87"/>
      <c r="D566" s="88"/>
      <c r="E566" s="89"/>
      <c r="F566" s="88"/>
      <c r="G566" s="90"/>
      <c r="I566" s="91"/>
      <c r="J566" s="91"/>
      <c r="K566" s="92"/>
      <c r="L566" s="92"/>
      <c r="M566" s="90"/>
      <c r="AD566" s="93"/>
    </row>
    <row r="567" spans="3:30" s="83" customFormat="1" x14ac:dyDescent="0.2">
      <c r="C567" s="87"/>
      <c r="D567" s="88"/>
      <c r="E567" s="89"/>
      <c r="F567" s="88"/>
      <c r="G567" s="90"/>
      <c r="I567" s="91"/>
      <c r="J567" s="91"/>
      <c r="K567" s="92"/>
      <c r="L567" s="92"/>
      <c r="M567" s="90"/>
      <c r="AD567" s="93"/>
    </row>
    <row r="568" spans="3:30" s="83" customFormat="1" x14ac:dyDescent="0.2">
      <c r="C568" s="87"/>
      <c r="D568" s="88"/>
      <c r="E568" s="89"/>
      <c r="F568" s="88"/>
      <c r="G568" s="90"/>
      <c r="I568" s="91"/>
      <c r="J568" s="91"/>
      <c r="K568" s="92"/>
      <c r="L568" s="92"/>
      <c r="M568" s="90"/>
      <c r="AD568" s="93"/>
    </row>
    <row r="569" spans="3:30" s="83" customFormat="1" x14ac:dyDescent="0.2">
      <c r="C569" s="87"/>
      <c r="D569" s="88"/>
      <c r="E569" s="89"/>
      <c r="F569" s="88"/>
      <c r="G569" s="90"/>
      <c r="I569" s="91"/>
      <c r="J569" s="91"/>
      <c r="K569" s="92"/>
      <c r="L569" s="92"/>
      <c r="M569" s="90"/>
      <c r="AD569" s="93"/>
    </row>
    <row r="570" spans="3:30" s="83" customFormat="1" x14ac:dyDescent="0.2">
      <c r="C570" s="87"/>
      <c r="D570" s="88"/>
      <c r="E570" s="89"/>
      <c r="F570" s="88"/>
      <c r="G570" s="90"/>
      <c r="I570" s="91"/>
      <c r="J570" s="91"/>
      <c r="K570" s="92"/>
      <c r="L570" s="92"/>
      <c r="M570" s="90"/>
      <c r="AD570" s="93"/>
    </row>
    <row r="571" spans="3:30" s="83" customFormat="1" x14ac:dyDescent="0.2">
      <c r="C571" s="87"/>
      <c r="D571" s="88"/>
      <c r="E571" s="89"/>
      <c r="F571" s="88"/>
      <c r="G571" s="90"/>
      <c r="I571" s="91"/>
      <c r="J571" s="91"/>
      <c r="K571" s="92"/>
      <c r="L571" s="92"/>
      <c r="M571" s="90"/>
      <c r="AD571" s="93"/>
    </row>
    <row r="572" spans="3:30" s="83" customFormat="1" x14ac:dyDescent="0.2">
      <c r="C572" s="87"/>
      <c r="D572" s="88"/>
      <c r="E572" s="89"/>
      <c r="F572" s="88"/>
      <c r="G572" s="90"/>
      <c r="I572" s="91"/>
      <c r="J572" s="91"/>
      <c r="K572" s="92"/>
      <c r="L572" s="92"/>
      <c r="M572" s="90"/>
      <c r="AD572" s="93"/>
    </row>
    <row r="573" spans="3:30" s="83" customFormat="1" x14ac:dyDescent="0.2">
      <c r="C573" s="87"/>
      <c r="D573" s="88"/>
      <c r="E573" s="89"/>
      <c r="F573" s="88"/>
      <c r="G573" s="90"/>
      <c r="I573" s="91"/>
      <c r="J573" s="91"/>
      <c r="K573" s="92"/>
      <c r="L573" s="92"/>
      <c r="M573" s="90"/>
      <c r="AD573" s="93"/>
    </row>
    <row r="574" spans="3:30" s="83" customFormat="1" x14ac:dyDescent="0.2">
      <c r="C574" s="87"/>
      <c r="D574" s="88"/>
      <c r="E574" s="89"/>
      <c r="F574" s="88"/>
      <c r="G574" s="90"/>
      <c r="I574" s="91"/>
      <c r="J574" s="91"/>
      <c r="K574" s="92"/>
      <c r="L574" s="92"/>
      <c r="M574" s="90"/>
      <c r="AD574" s="93"/>
    </row>
    <row r="575" spans="3:30" s="83" customFormat="1" x14ac:dyDescent="0.2">
      <c r="C575" s="87"/>
      <c r="D575" s="88"/>
      <c r="E575" s="89"/>
      <c r="F575" s="88"/>
      <c r="G575" s="90"/>
      <c r="I575" s="91"/>
      <c r="J575" s="91"/>
      <c r="K575" s="92"/>
      <c r="L575" s="92"/>
      <c r="M575" s="90"/>
      <c r="AD575" s="93"/>
    </row>
    <row r="576" spans="3:30" s="83" customFormat="1" x14ac:dyDescent="0.2">
      <c r="C576" s="87"/>
      <c r="D576" s="88"/>
      <c r="E576" s="89"/>
      <c r="F576" s="88"/>
      <c r="G576" s="90"/>
      <c r="I576" s="91"/>
      <c r="J576" s="91"/>
      <c r="K576" s="92"/>
      <c r="L576" s="92"/>
      <c r="M576" s="90"/>
      <c r="AD576" s="93"/>
    </row>
    <row r="577" spans="3:30" s="83" customFormat="1" x14ac:dyDescent="0.2">
      <c r="C577" s="87"/>
      <c r="D577" s="88"/>
      <c r="E577" s="89"/>
      <c r="F577" s="88"/>
      <c r="G577" s="90"/>
      <c r="I577" s="91"/>
      <c r="J577" s="91"/>
      <c r="K577" s="92"/>
      <c r="L577" s="92"/>
      <c r="M577" s="90"/>
      <c r="AD577" s="93"/>
    </row>
    <row r="578" spans="3:30" s="83" customFormat="1" x14ac:dyDescent="0.2">
      <c r="C578" s="87"/>
      <c r="D578" s="88"/>
      <c r="E578" s="89"/>
      <c r="F578" s="88"/>
      <c r="G578" s="90"/>
      <c r="I578" s="91"/>
      <c r="J578" s="91"/>
      <c r="K578" s="92"/>
      <c r="L578" s="92"/>
      <c r="M578" s="90"/>
      <c r="AD578" s="93"/>
    </row>
    <row r="579" spans="3:30" s="83" customFormat="1" x14ac:dyDescent="0.2">
      <c r="C579" s="87"/>
      <c r="D579" s="88"/>
      <c r="E579" s="89"/>
      <c r="F579" s="88"/>
      <c r="G579" s="90"/>
      <c r="I579" s="91"/>
      <c r="J579" s="91"/>
      <c r="K579" s="92"/>
      <c r="L579" s="92"/>
      <c r="M579" s="90"/>
      <c r="AD579" s="93"/>
    </row>
    <row r="580" spans="3:30" s="83" customFormat="1" x14ac:dyDescent="0.2">
      <c r="C580" s="87"/>
      <c r="D580" s="88"/>
      <c r="E580" s="89"/>
      <c r="F580" s="88"/>
      <c r="G580" s="90"/>
      <c r="I580" s="91"/>
      <c r="J580" s="91"/>
      <c r="K580" s="92"/>
      <c r="L580" s="92"/>
      <c r="M580" s="90"/>
      <c r="AD580" s="93"/>
    </row>
    <row r="581" spans="3:30" s="83" customFormat="1" x14ac:dyDescent="0.2">
      <c r="C581" s="87"/>
      <c r="D581" s="88"/>
      <c r="E581" s="89"/>
      <c r="F581" s="88"/>
      <c r="G581" s="90"/>
      <c r="I581" s="91"/>
      <c r="J581" s="91"/>
      <c r="K581" s="92"/>
      <c r="L581" s="92"/>
      <c r="M581" s="90"/>
      <c r="AD581" s="93"/>
    </row>
    <row r="582" spans="3:30" s="83" customFormat="1" x14ac:dyDescent="0.2">
      <c r="C582" s="87"/>
      <c r="D582" s="88"/>
      <c r="E582" s="89"/>
      <c r="F582" s="88"/>
      <c r="G582" s="90"/>
      <c r="I582" s="91"/>
      <c r="J582" s="91"/>
      <c r="K582" s="92"/>
      <c r="L582" s="92"/>
      <c r="M582" s="90"/>
      <c r="AD582" s="93"/>
    </row>
    <row r="583" spans="3:30" s="83" customFormat="1" x14ac:dyDescent="0.2">
      <c r="C583" s="87"/>
      <c r="D583" s="88"/>
      <c r="E583" s="89"/>
      <c r="F583" s="88"/>
      <c r="G583" s="90"/>
      <c r="I583" s="91"/>
      <c r="J583" s="91"/>
      <c r="K583" s="92"/>
      <c r="L583" s="92"/>
      <c r="M583" s="90"/>
      <c r="AD583" s="93"/>
    </row>
    <row r="584" spans="3:30" s="83" customFormat="1" x14ac:dyDescent="0.2">
      <c r="C584" s="87"/>
      <c r="D584" s="88"/>
      <c r="E584" s="89"/>
      <c r="F584" s="88"/>
      <c r="G584" s="90"/>
      <c r="I584" s="91"/>
      <c r="J584" s="91"/>
      <c r="K584" s="92"/>
      <c r="L584" s="92"/>
      <c r="M584" s="90"/>
      <c r="AD584" s="93"/>
    </row>
    <row r="585" spans="3:30" s="83" customFormat="1" x14ac:dyDescent="0.2">
      <c r="C585" s="87"/>
      <c r="D585" s="88"/>
      <c r="E585" s="89"/>
      <c r="F585" s="88"/>
      <c r="G585" s="90"/>
      <c r="I585" s="91"/>
      <c r="J585" s="91"/>
      <c r="K585" s="92"/>
      <c r="L585" s="92"/>
      <c r="M585" s="90"/>
      <c r="AD585" s="93"/>
    </row>
    <row r="586" spans="3:30" s="83" customFormat="1" x14ac:dyDescent="0.2">
      <c r="C586" s="87"/>
      <c r="D586" s="88"/>
      <c r="E586" s="89"/>
      <c r="F586" s="88"/>
      <c r="G586" s="90"/>
      <c r="I586" s="91"/>
      <c r="J586" s="91"/>
      <c r="K586" s="92"/>
      <c r="L586" s="92"/>
      <c r="M586" s="90"/>
      <c r="AD586" s="93"/>
    </row>
    <row r="587" spans="3:30" s="83" customFormat="1" x14ac:dyDescent="0.2">
      <c r="C587" s="87"/>
      <c r="D587" s="88"/>
      <c r="E587" s="89"/>
      <c r="F587" s="88"/>
      <c r="G587" s="90"/>
      <c r="I587" s="91"/>
      <c r="J587" s="91"/>
      <c r="K587" s="92"/>
      <c r="L587" s="92"/>
      <c r="M587" s="90"/>
      <c r="AD587" s="93"/>
    </row>
    <row r="588" spans="3:30" s="83" customFormat="1" x14ac:dyDescent="0.2">
      <c r="C588" s="87"/>
      <c r="D588" s="88"/>
      <c r="E588" s="89"/>
      <c r="F588" s="88"/>
      <c r="G588" s="90"/>
      <c r="I588" s="91"/>
      <c r="J588" s="91"/>
      <c r="K588" s="92"/>
      <c r="L588" s="92"/>
      <c r="M588" s="90"/>
      <c r="AD588" s="93"/>
    </row>
    <row r="589" spans="3:30" s="83" customFormat="1" x14ac:dyDescent="0.2">
      <c r="C589" s="87"/>
      <c r="D589" s="88"/>
      <c r="E589" s="89"/>
      <c r="F589" s="88"/>
      <c r="G589" s="90"/>
      <c r="I589" s="91"/>
      <c r="J589" s="91"/>
      <c r="K589" s="92"/>
      <c r="L589" s="92"/>
      <c r="M589" s="90"/>
      <c r="AD589" s="93"/>
    </row>
    <row r="590" spans="3:30" s="83" customFormat="1" x14ac:dyDescent="0.2">
      <c r="C590" s="87"/>
      <c r="D590" s="88"/>
      <c r="E590" s="89"/>
      <c r="F590" s="88"/>
      <c r="G590" s="90"/>
      <c r="I590" s="91"/>
      <c r="J590" s="91"/>
      <c r="K590" s="92"/>
      <c r="L590" s="92"/>
      <c r="M590" s="90"/>
      <c r="AD590" s="93"/>
    </row>
    <row r="591" spans="3:30" s="83" customFormat="1" x14ac:dyDescent="0.2">
      <c r="C591" s="87"/>
      <c r="D591" s="88"/>
      <c r="E591" s="89"/>
      <c r="F591" s="88"/>
      <c r="G591" s="90"/>
      <c r="I591" s="91"/>
      <c r="J591" s="91"/>
      <c r="K591" s="92"/>
      <c r="L591" s="92"/>
      <c r="M591" s="90"/>
      <c r="AD591" s="93"/>
    </row>
    <row r="592" spans="3:30" s="83" customFormat="1" x14ac:dyDescent="0.2">
      <c r="C592" s="87"/>
      <c r="D592" s="88"/>
      <c r="E592" s="89"/>
      <c r="F592" s="88"/>
      <c r="G592" s="90"/>
      <c r="I592" s="91"/>
      <c r="J592" s="91"/>
      <c r="K592" s="92"/>
      <c r="L592" s="92"/>
      <c r="M592" s="90"/>
      <c r="AD592" s="93"/>
    </row>
    <row r="593" spans="3:30" s="83" customFormat="1" x14ac:dyDescent="0.2">
      <c r="C593" s="87"/>
      <c r="D593" s="88"/>
      <c r="E593" s="89"/>
      <c r="F593" s="88"/>
      <c r="G593" s="90"/>
      <c r="I593" s="91"/>
      <c r="J593" s="91"/>
      <c r="K593" s="92"/>
      <c r="L593" s="92"/>
      <c r="M593" s="90"/>
      <c r="AD593" s="93"/>
    </row>
    <row r="594" spans="3:30" s="83" customFormat="1" x14ac:dyDescent="0.2">
      <c r="C594" s="87"/>
      <c r="D594" s="88"/>
      <c r="E594" s="89"/>
      <c r="F594" s="88"/>
      <c r="G594" s="90"/>
      <c r="I594" s="91"/>
      <c r="J594" s="91"/>
      <c r="K594" s="92"/>
      <c r="L594" s="92"/>
      <c r="M594" s="90"/>
      <c r="AD594" s="93"/>
    </row>
    <row r="595" spans="3:30" s="83" customFormat="1" x14ac:dyDescent="0.2">
      <c r="C595" s="87"/>
      <c r="D595" s="88"/>
      <c r="E595" s="89"/>
      <c r="F595" s="88"/>
      <c r="G595" s="90"/>
      <c r="I595" s="91"/>
      <c r="J595" s="91"/>
      <c r="K595" s="92"/>
      <c r="L595" s="92"/>
      <c r="M595" s="90"/>
      <c r="AD595" s="93"/>
    </row>
    <row r="596" spans="3:30" s="83" customFormat="1" x14ac:dyDescent="0.2">
      <c r="C596" s="87"/>
      <c r="D596" s="88"/>
      <c r="E596" s="89"/>
      <c r="F596" s="88"/>
      <c r="G596" s="90"/>
      <c r="I596" s="91"/>
      <c r="J596" s="91"/>
      <c r="K596" s="92"/>
      <c r="L596" s="92"/>
      <c r="M596" s="90"/>
      <c r="AD596" s="93"/>
    </row>
    <row r="597" spans="3:30" s="83" customFormat="1" x14ac:dyDescent="0.2">
      <c r="C597" s="87"/>
      <c r="D597" s="88"/>
      <c r="E597" s="89"/>
      <c r="F597" s="88"/>
      <c r="G597" s="90"/>
      <c r="I597" s="91"/>
      <c r="J597" s="91"/>
      <c r="K597" s="92"/>
      <c r="L597" s="92"/>
      <c r="M597" s="90"/>
      <c r="AD597" s="93"/>
    </row>
    <row r="598" spans="3:30" s="83" customFormat="1" x14ac:dyDescent="0.2">
      <c r="C598" s="87"/>
      <c r="D598" s="88"/>
      <c r="E598" s="89"/>
      <c r="F598" s="88"/>
      <c r="G598" s="90"/>
      <c r="I598" s="91"/>
      <c r="J598" s="91"/>
      <c r="K598" s="92"/>
      <c r="L598" s="92"/>
      <c r="M598" s="90"/>
      <c r="AD598" s="93"/>
    </row>
    <row r="599" spans="3:30" s="83" customFormat="1" x14ac:dyDescent="0.2">
      <c r="C599" s="87"/>
      <c r="D599" s="88"/>
      <c r="E599" s="89"/>
      <c r="F599" s="88"/>
      <c r="G599" s="90"/>
      <c r="I599" s="91"/>
      <c r="J599" s="91"/>
      <c r="K599" s="92"/>
      <c r="L599" s="92"/>
      <c r="M599" s="90"/>
      <c r="AD599" s="93"/>
    </row>
    <row r="600" spans="3:30" s="83" customFormat="1" x14ac:dyDescent="0.2">
      <c r="C600" s="87"/>
      <c r="D600" s="88"/>
      <c r="E600" s="89"/>
      <c r="F600" s="88"/>
      <c r="G600" s="90"/>
      <c r="I600" s="91"/>
      <c r="J600" s="91"/>
      <c r="K600" s="92"/>
      <c r="L600" s="92"/>
      <c r="M600" s="90"/>
      <c r="AD600" s="93"/>
    </row>
    <row r="601" spans="3:30" s="83" customFormat="1" x14ac:dyDescent="0.2">
      <c r="C601" s="87"/>
      <c r="D601" s="88"/>
      <c r="E601" s="89"/>
      <c r="F601" s="88"/>
      <c r="G601" s="90"/>
      <c r="I601" s="91"/>
      <c r="J601" s="91"/>
      <c r="K601" s="92"/>
      <c r="L601" s="92"/>
      <c r="M601" s="90"/>
      <c r="AD601" s="93"/>
    </row>
    <row r="602" spans="3:30" s="83" customFormat="1" x14ac:dyDescent="0.2">
      <c r="C602" s="87"/>
      <c r="D602" s="88"/>
      <c r="E602" s="89"/>
      <c r="F602" s="88"/>
      <c r="G602" s="90"/>
      <c r="I602" s="91"/>
      <c r="J602" s="91"/>
      <c r="K602" s="92"/>
      <c r="L602" s="92"/>
      <c r="M602" s="90"/>
      <c r="AD602" s="93"/>
    </row>
    <row r="603" spans="3:30" s="83" customFormat="1" x14ac:dyDescent="0.2">
      <c r="C603" s="87"/>
      <c r="D603" s="88"/>
      <c r="E603" s="89"/>
      <c r="F603" s="88"/>
      <c r="G603" s="90"/>
      <c r="I603" s="91"/>
      <c r="J603" s="91"/>
      <c r="K603" s="92"/>
      <c r="L603" s="92"/>
      <c r="M603" s="90"/>
      <c r="AD603" s="93"/>
    </row>
    <row r="604" spans="3:30" s="83" customFormat="1" x14ac:dyDescent="0.2">
      <c r="C604" s="87"/>
      <c r="D604" s="88"/>
      <c r="E604" s="89"/>
      <c r="F604" s="88"/>
      <c r="G604" s="90"/>
      <c r="I604" s="91"/>
      <c r="J604" s="91"/>
      <c r="K604" s="92"/>
      <c r="L604" s="92"/>
      <c r="M604" s="90"/>
      <c r="AD604" s="93"/>
    </row>
    <row r="605" spans="3:30" s="83" customFormat="1" x14ac:dyDescent="0.2">
      <c r="C605" s="87"/>
      <c r="D605" s="88"/>
      <c r="E605" s="89"/>
      <c r="F605" s="88"/>
      <c r="G605" s="90"/>
      <c r="I605" s="91"/>
      <c r="J605" s="91"/>
      <c r="K605" s="92"/>
      <c r="L605" s="92"/>
      <c r="M605" s="90"/>
      <c r="AD605" s="93"/>
    </row>
    <row r="606" spans="3:30" s="83" customFormat="1" x14ac:dyDescent="0.2">
      <c r="C606" s="87"/>
      <c r="D606" s="88"/>
      <c r="E606" s="89"/>
      <c r="F606" s="88"/>
      <c r="G606" s="90"/>
      <c r="I606" s="91"/>
      <c r="J606" s="91"/>
      <c r="K606" s="92"/>
      <c r="L606" s="92"/>
      <c r="M606" s="90"/>
      <c r="AD606" s="93"/>
    </row>
    <row r="607" spans="3:30" s="83" customFormat="1" x14ac:dyDescent="0.2">
      <c r="C607" s="87"/>
      <c r="D607" s="88"/>
      <c r="E607" s="89"/>
      <c r="F607" s="88"/>
      <c r="G607" s="90"/>
      <c r="I607" s="91"/>
      <c r="J607" s="91"/>
      <c r="K607" s="92"/>
      <c r="L607" s="92"/>
      <c r="M607" s="90"/>
      <c r="AD607" s="93"/>
    </row>
    <row r="608" spans="3:30" s="83" customFormat="1" x14ac:dyDescent="0.2">
      <c r="C608" s="87"/>
      <c r="D608" s="88"/>
      <c r="E608" s="89"/>
      <c r="F608" s="88"/>
      <c r="G608" s="90"/>
      <c r="I608" s="91"/>
      <c r="J608" s="91"/>
      <c r="K608" s="92"/>
      <c r="L608" s="92"/>
      <c r="M608" s="90"/>
      <c r="AD608" s="93"/>
    </row>
    <row r="609" spans="3:30" s="83" customFormat="1" x14ac:dyDescent="0.2">
      <c r="C609" s="87"/>
      <c r="D609" s="88"/>
      <c r="E609" s="89"/>
      <c r="F609" s="88"/>
      <c r="G609" s="90"/>
      <c r="I609" s="91"/>
      <c r="J609" s="91"/>
      <c r="K609" s="92"/>
      <c r="L609" s="92"/>
      <c r="M609" s="90"/>
      <c r="AD609" s="93"/>
    </row>
    <row r="610" spans="3:30" s="83" customFormat="1" x14ac:dyDescent="0.2">
      <c r="C610" s="87"/>
      <c r="D610" s="88"/>
      <c r="E610" s="89"/>
      <c r="F610" s="88"/>
      <c r="G610" s="90"/>
      <c r="I610" s="91"/>
      <c r="J610" s="91"/>
      <c r="K610" s="92"/>
      <c r="L610" s="92"/>
      <c r="M610" s="90"/>
      <c r="AD610" s="93"/>
    </row>
    <row r="611" spans="3:30" s="83" customFormat="1" x14ac:dyDescent="0.2">
      <c r="C611" s="87"/>
      <c r="D611" s="88"/>
      <c r="E611" s="89"/>
      <c r="F611" s="88"/>
      <c r="G611" s="90"/>
      <c r="I611" s="91"/>
      <c r="J611" s="91"/>
      <c r="K611" s="92"/>
      <c r="L611" s="92"/>
      <c r="M611" s="90"/>
      <c r="AD611" s="93"/>
    </row>
    <row r="612" spans="3:30" s="83" customFormat="1" x14ac:dyDescent="0.2">
      <c r="C612" s="87"/>
      <c r="D612" s="88"/>
      <c r="E612" s="89"/>
      <c r="F612" s="88"/>
      <c r="G612" s="90"/>
      <c r="I612" s="91"/>
      <c r="J612" s="91"/>
      <c r="K612" s="92"/>
      <c r="L612" s="92"/>
      <c r="M612" s="90"/>
      <c r="AD612" s="93"/>
    </row>
    <row r="613" spans="3:30" s="83" customFormat="1" x14ac:dyDescent="0.2">
      <c r="C613" s="87"/>
      <c r="D613" s="88"/>
      <c r="E613" s="89"/>
      <c r="F613" s="88"/>
      <c r="G613" s="90"/>
      <c r="I613" s="91"/>
      <c r="J613" s="91"/>
      <c r="K613" s="92"/>
      <c r="L613" s="92"/>
      <c r="M613" s="90"/>
      <c r="AD613" s="93"/>
    </row>
    <row r="614" spans="3:30" s="83" customFormat="1" x14ac:dyDescent="0.2">
      <c r="C614" s="87"/>
      <c r="D614" s="88"/>
      <c r="E614" s="89"/>
      <c r="F614" s="88"/>
      <c r="G614" s="90"/>
      <c r="I614" s="91"/>
      <c r="J614" s="91"/>
      <c r="K614" s="92"/>
      <c r="L614" s="92"/>
      <c r="M614" s="90"/>
      <c r="AD614" s="93"/>
    </row>
    <row r="615" spans="3:30" s="83" customFormat="1" x14ac:dyDescent="0.2">
      <c r="C615" s="87"/>
      <c r="D615" s="88"/>
      <c r="E615" s="89"/>
      <c r="F615" s="88"/>
      <c r="G615" s="90"/>
      <c r="I615" s="91"/>
      <c r="J615" s="91"/>
      <c r="K615" s="92"/>
      <c r="L615" s="92"/>
      <c r="M615" s="90"/>
      <c r="AD615" s="93"/>
    </row>
    <row r="616" spans="3:30" s="83" customFormat="1" x14ac:dyDescent="0.2">
      <c r="C616" s="87"/>
      <c r="D616" s="88"/>
      <c r="E616" s="89"/>
      <c r="F616" s="88"/>
      <c r="G616" s="90"/>
      <c r="I616" s="91"/>
      <c r="J616" s="91"/>
      <c r="K616" s="92"/>
      <c r="L616" s="92"/>
      <c r="M616" s="90"/>
      <c r="AD616" s="93"/>
    </row>
    <row r="617" spans="3:30" s="83" customFormat="1" x14ac:dyDescent="0.2">
      <c r="C617" s="87"/>
      <c r="D617" s="88"/>
      <c r="E617" s="89"/>
      <c r="F617" s="88"/>
      <c r="G617" s="90"/>
      <c r="I617" s="91"/>
      <c r="J617" s="91"/>
      <c r="K617" s="92"/>
      <c r="L617" s="92"/>
      <c r="M617" s="90"/>
      <c r="AD617" s="93"/>
    </row>
    <row r="618" spans="3:30" s="83" customFormat="1" x14ac:dyDescent="0.2">
      <c r="C618" s="87"/>
      <c r="D618" s="88"/>
      <c r="E618" s="89"/>
      <c r="F618" s="88"/>
      <c r="G618" s="90"/>
      <c r="I618" s="91"/>
      <c r="J618" s="91"/>
      <c r="K618" s="92"/>
      <c r="L618" s="92"/>
      <c r="M618" s="90"/>
      <c r="AD618" s="93"/>
    </row>
    <row r="619" spans="3:30" s="83" customFormat="1" x14ac:dyDescent="0.2">
      <c r="C619" s="87"/>
      <c r="D619" s="88"/>
      <c r="E619" s="89"/>
      <c r="F619" s="88"/>
      <c r="G619" s="90"/>
      <c r="I619" s="91"/>
      <c r="J619" s="91"/>
      <c r="K619" s="92"/>
      <c r="L619" s="92"/>
      <c r="M619" s="90"/>
      <c r="AD619" s="93"/>
    </row>
    <row r="620" spans="3:30" s="83" customFormat="1" x14ac:dyDescent="0.2">
      <c r="C620" s="87"/>
      <c r="D620" s="88"/>
      <c r="E620" s="89"/>
      <c r="F620" s="88"/>
      <c r="G620" s="90"/>
      <c r="I620" s="91"/>
      <c r="J620" s="91"/>
      <c r="K620" s="92"/>
      <c r="L620" s="92"/>
      <c r="M620" s="90"/>
      <c r="AD620" s="93"/>
    </row>
    <row r="621" spans="3:30" s="83" customFormat="1" x14ac:dyDescent="0.2">
      <c r="C621" s="87"/>
      <c r="D621" s="88"/>
      <c r="E621" s="89"/>
      <c r="F621" s="88"/>
      <c r="G621" s="90"/>
      <c r="I621" s="91"/>
      <c r="J621" s="91"/>
      <c r="K621" s="92"/>
      <c r="L621" s="92"/>
      <c r="M621" s="90"/>
      <c r="AD621" s="93"/>
    </row>
    <row r="622" spans="3:30" s="83" customFormat="1" x14ac:dyDescent="0.2">
      <c r="C622" s="87"/>
      <c r="D622" s="88"/>
      <c r="E622" s="89"/>
      <c r="F622" s="88"/>
      <c r="G622" s="90"/>
      <c r="I622" s="91"/>
      <c r="J622" s="91"/>
      <c r="K622" s="92"/>
      <c r="L622" s="92"/>
      <c r="M622" s="90"/>
      <c r="AD622" s="93"/>
    </row>
    <row r="623" spans="3:30" s="83" customFormat="1" x14ac:dyDescent="0.2">
      <c r="C623" s="87"/>
      <c r="D623" s="88"/>
      <c r="E623" s="89"/>
      <c r="F623" s="88"/>
      <c r="G623" s="90"/>
      <c r="I623" s="91"/>
      <c r="J623" s="91"/>
      <c r="K623" s="92"/>
      <c r="L623" s="92"/>
      <c r="M623" s="90"/>
      <c r="AD623" s="93"/>
    </row>
    <row r="624" spans="3:30" s="83" customFormat="1" x14ac:dyDescent="0.2">
      <c r="C624" s="87"/>
      <c r="D624" s="88"/>
      <c r="E624" s="89"/>
      <c r="F624" s="88"/>
      <c r="G624" s="90"/>
      <c r="I624" s="91"/>
      <c r="J624" s="91"/>
      <c r="K624" s="92"/>
      <c r="L624" s="92"/>
      <c r="M624" s="90"/>
      <c r="AD624" s="93"/>
    </row>
    <row r="625" spans="3:30" s="83" customFormat="1" x14ac:dyDescent="0.2">
      <c r="C625" s="87"/>
      <c r="D625" s="88"/>
      <c r="E625" s="89"/>
      <c r="F625" s="88"/>
      <c r="G625" s="90"/>
      <c r="I625" s="91"/>
      <c r="J625" s="91"/>
      <c r="K625" s="92"/>
      <c r="L625" s="92"/>
      <c r="M625" s="90"/>
      <c r="AD625" s="93"/>
    </row>
    <row r="626" spans="3:30" s="83" customFormat="1" x14ac:dyDescent="0.2">
      <c r="C626" s="87"/>
      <c r="D626" s="88"/>
      <c r="E626" s="89"/>
      <c r="F626" s="88"/>
      <c r="G626" s="90"/>
      <c r="I626" s="91"/>
      <c r="J626" s="91"/>
      <c r="K626" s="92"/>
      <c r="L626" s="92"/>
      <c r="M626" s="90"/>
      <c r="AD626" s="93"/>
    </row>
    <row r="627" spans="3:30" s="83" customFormat="1" x14ac:dyDescent="0.2">
      <c r="C627" s="87"/>
      <c r="D627" s="88"/>
      <c r="E627" s="89"/>
      <c r="F627" s="88"/>
      <c r="G627" s="90"/>
      <c r="I627" s="91"/>
      <c r="J627" s="91"/>
      <c r="K627" s="92"/>
      <c r="L627" s="92"/>
      <c r="M627" s="90"/>
      <c r="AD627" s="93"/>
    </row>
    <row r="628" spans="3:30" s="83" customFormat="1" x14ac:dyDescent="0.2">
      <c r="C628" s="87"/>
      <c r="D628" s="88"/>
      <c r="E628" s="89"/>
      <c r="F628" s="88"/>
      <c r="G628" s="90"/>
      <c r="I628" s="91"/>
      <c r="J628" s="91"/>
      <c r="K628" s="92"/>
      <c r="L628" s="92"/>
      <c r="M628" s="90"/>
      <c r="AD628" s="93"/>
    </row>
    <row r="629" spans="3:30" s="83" customFormat="1" x14ac:dyDescent="0.2">
      <c r="C629" s="87"/>
      <c r="D629" s="88"/>
      <c r="E629" s="89"/>
      <c r="F629" s="88"/>
      <c r="G629" s="90"/>
      <c r="I629" s="91"/>
      <c r="J629" s="91"/>
      <c r="K629" s="92"/>
      <c r="L629" s="92"/>
      <c r="M629" s="90"/>
      <c r="AD629" s="93"/>
    </row>
    <row r="630" spans="3:30" s="83" customFormat="1" x14ac:dyDescent="0.2">
      <c r="C630" s="87"/>
      <c r="D630" s="88"/>
      <c r="E630" s="89"/>
      <c r="F630" s="88"/>
      <c r="G630" s="90"/>
      <c r="I630" s="91"/>
      <c r="J630" s="91"/>
      <c r="K630" s="92"/>
      <c r="L630" s="92"/>
      <c r="M630" s="90"/>
      <c r="AD630" s="93"/>
    </row>
    <row r="631" spans="3:30" s="83" customFormat="1" x14ac:dyDescent="0.2">
      <c r="C631" s="87"/>
      <c r="D631" s="88"/>
      <c r="E631" s="89"/>
      <c r="F631" s="88"/>
      <c r="G631" s="90"/>
      <c r="I631" s="91"/>
      <c r="J631" s="91"/>
      <c r="K631" s="92"/>
      <c r="L631" s="92"/>
      <c r="M631" s="90"/>
      <c r="AD631" s="93"/>
    </row>
    <row r="632" spans="3:30" s="83" customFormat="1" x14ac:dyDescent="0.2">
      <c r="C632" s="87"/>
      <c r="D632" s="88"/>
      <c r="E632" s="89"/>
      <c r="F632" s="88"/>
      <c r="G632" s="90"/>
      <c r="I632" s="91"/>
      <c r="J632" s="91"/>
      <c r="K632" s="92"/>
      <c r="L632" s="92"/>
      <c r="M632" s="90"/>
      <c r="AD632" s="93"/>
    </row>
    <row r="633" spans="3:30" s="83" customFormat="1" x14ac:dyDescent="0.2">
      <c r="C633" s="87"/>
      <c r="D633" s="88"/>
      <c r="E633" s="89"/>
      <c r="F633" s="88"/>
      <c r="G633" s="90"/>
      <c r="I633" s="91"/>
      <c r="J633" s="91"/>
      <c r="K633" s="92"/>
      <c r="L633" s="92"/>
      <c r="M633" s="90"/>
      <c r="AD633" s="93"/>
    </row>
    <row r="634" spans="3:30" s="83" customFormat="1" x14ac:dyDescent="0.2">
      <c r="C634" s="87"/>
      <c r="D634" s="88"/>
      <c r="E634" s="89"/>
      <c r="F634" s="88"/>
      <c r="G634" s="90"/>
      <c r="I634" s="91"/>
      <c r="J634" s="91"/>
      <c r="K634" s="92"/>
      <c r="L634" s="92"/>
      <c r="M634" s="90"/>
      <c r="AD634" s="93"/>
    </row>
    <row r="635" spans="3:30" s="83" customFormat="1" x14ac:dyDescent="0.2">
      <c r="C635" s="87"/>
      <c r="D635" s="88"/>
      <c r="E635" s="89"/>
      <c r="F635" s="88"/>
      <c r="G635" s="90"/>
      <c r="I635" s="91"/>
      <c r="J635" s="91"/>
      <c r="K635" s="92"/>
      <c r="L635" s="92"/>
      <c r="M635" s="90"/>
      <c r="AD635" s="93"/>
    </row>
    <row r="636" spans="3:30" s="83" customFormat="1" x14ac:dyDescent="0.2">
      <c r="C636" s="87"/>
      <c r="D636" s="88"/>
      <c r="E636" s="89"/>
      <c r="F636" s="88"/>
      <c r="G636" s="90"/>
      <c r="I636" s="91"/>
      <c r="J636" s="91"/>
      <c r="K636" s="92"/>
      <c r="L636" s="92"/>
      <c r="M636" s="90"/>
      <c r="AD636" s="93"/>
    </row>
    <row r="637" spans="3:30" s="83" customFormat="1" x14ac:dyDescent="0.2">
      <c r="C637" s="87"/>
      <c r="D637" s="88"/>
      <c r="E637" s="89"/>
      <c r="F637" s="88"/>
      <c r="G637" s="90"/>
      <c r="I637" s="91"/>
      <c r="J637" s="91"/>
      <c r="K637" s="92"/>
      <c r="L637" s="92"/>
      <c r="M637" s="90"/>
      <c r="AD637" s="93"/>
    </row>
    <row r="638" spans="3:30" s="83" customFormat="1" x14ac:dyDescent="0.2">
      <c r="C638" s="87"/>
      <c r="D638" s="88"/>
      <c r="E638" s="89"/>
      <c r="F638" s="88"/>
      <c r="G638" s="90"/>
      <c r="I638" s="91"/>
      <c r="J638" s="91"/>
      <c r="K638" s="92"/>
      <c r="L638" s="92"/>
      <c r="M638" s="90"/>
      <c r="AD638" s="93"/>
    </row>
    <row r="639" spans="3:30" s="83" customFormat="1" x14ac:dyDescent="0.2">
      <c r="C639" s="87"/>
      <c r="D639" s="88"/>
      <c r="E639" s="89"/>
      <c r="F639" s="88"/>
      <c r="G639" s="90"/>
      <c r="I639" s="91"/>
      <c r="J639" s="91"/>
      <c r="K639" s="92"/>
      <c r="L639" s="92"/>
      <c r="M639" s="90"/>
      <c r="AD639" s="93"/>
    </row>
    <row r="640" spans="3:30" s="83" customFormat="1" x14ac:dyDescent="0.2">
      <c r="C640" s="87"/>
      <c r="D640" s="88"/>
      <c r="E640" s="89"/>
      <c r="F640" s="88"/>
      <c r="G640" s="90"/>
      <c r="I640" s="91"/>
      <c r="J640" s="91"/>
      <c r="K640" s="92"/>
      <c r="L640" s="92"/>
      <c r="M640" s="90"/>
      <c r="AD640" s="93"/>
    </row>
    <row r="641" spans="3:30" s="83" customFormat="1" x14ac:dyDescent="0.2">
      <c r="C641" s="87"/>
      <c r="D641" s="88"/>
      <c r="E641" s="89"/>
      <c r="F641" s="88"/>
      <c r="G641" s="90"/>
      <c r="I641" s="91"/>
      <c r="J641" s="91"/>
      <c r="K641" s="92"/>
      <c r="L641" s="92"/>
      <c r="M641" s="90"/>
      <c r="AD641" s="93"/>
    </row>
    <row r="642" spans="3:30" s="83" customFormat="1" x14ac:dyDescent="0.2">
      <c r="C642" s="87"/>
      <c r="D642" s="88"/>
      <c r="E642" s="89"/>
      <c r="F642" s="88"/>
      <c r="G642" s="90"/>
      <c r="I642" s="91"/>
      <c r="J642" s="91"/>
      <c r="K642" s="92"/>
      <c r="L642" s="92"/>
      <c r="M642" s="90"/>
      <c r="AD642" s="93"/>
    </row>
    <row r="643" spans="3:30" s="83" customFormat="1" x14ac:dyDescent="0.2">
      <c r="C643" s="87"/>
      <c r="D643" s="88"/>
      <c r="E643" s="89"/>
      <c r="F643" s="88"/>
      <c r="G643" s="90"/>
      <c r="I643" s="91"/>
      <c r="J643" s="91"/>
      <c r="K643" s="92"/>
      <c r="L643" s="92"/>
      <c r="M643" s="90"/>
      <c r="AD643" s="93"/>
    </row>
    <row r="644" spans="3:30" s="83" customFormat="1" x14ac:dyDescent="0.2">
      <c r="C644" s="87"/>
      <c r="D644" s="88"/>
      <c r="E644" s="89"/>
      <c r="F644" s="88"/>
      <c r="G644" s="90"/>
      <c r="I644" s="91"/>
      <c r="J644" s="91"/>
      <c r="K644" s="92"/>
      <c r="L644" s="92"/>
      <c r="M644" s="90"/>
      <c r="AD644" s="93"/>
    </row>
    <row r="645" spans="3:30" s="83" customFormat="1" x14ac:dyDescent="0.2">
      <c r="C645" s="87"/>
      <c r="D645" s="88"/>
      <c r="E645" s="89"/>
      <c r="F645" s="88"/>
      <c r="G645" s="90"/>
      <c r="I645" s="91"/>
      <c r="J645" s="91"/>
      <c r="K645" s="92"/>
      <c r="L645" s="92"/>
      <c r="M645" s="90"/>
      <c r="AD645" s="93"/>
    </row>
    <row r="646" spans="3:30" s="83" customFormat="1" x14ac:dyDescent="0.2">
      <c r="C646" s="87"/>
      <c r="D646" s="88"/>
      <c r="E646" s="89"/>
      <c r="F646" s="88"/>
      <c r="G646" s="90"/>
      <c r="I646" s="91"/>
      <c r="J646" s="91"/>
      <c r="K646" s="92"/>
      <c r="L646" s="92"/>
      <c r="M646" s="90"/>
      <c r="AD646" s="93"/>
    </row>
    <row r="647" spans="3:30" s="83" customFormat="1" x14ac:dyDescent="0.2">
      <c r="C647" s="87"/>
      <c r="D647" s="88"/>
      <c r="E647" s="89"/>
      <c r="F647" s="88"/>
      <c r="G647" s="90"/>
      <c r="I647" s="91"/>
      <c r="J647" s="91"/>
      <c r="K647" s="92"/>
      <c r="L647" s="92"/>
      <c r="M647" s="90"/>
      <c r="AD647" s="93"/>
    </row>
    <row r="648" spans="3:30" s="83" customFormat="1" x14ac:dyDescent="0.2">
      <c r="C648" s="87"/>
      <c r="D648" s="88"/>
      <c r="E648" s="89"/>
      <c r="F648" s="88"/>
      <c r="G648" s="90"/>
      <c r="I648" s="91"/>
      <c r="J648" s="91"/>
      <c r="K648" s="92"/>
      <c r="L648" s="92"/>
      <c r="M648" s="90"/>
      <c r="AD648" s="93"/>
    </row>
    <row r="649" spans="3:30" s="83" customFormat="1" x14ac:dyDescent="0.2">
      <c r="C649" s="87"/>
      <c r="D649" s="88"/>
      <c r="E649" s="89"/>
      <c r="F649" s="88"/>
      <c r="G649" s="90"/>
      <c r="I649" s="91"/>
      <c r="J649" s="91"/>
      <c r="K649" s="92"/>
      <c r="L649" s="92"/>
      <c r="M649" s="90"/>
      <c r="AD649" s="93"/>
    </row>
    <row r="650" spans="3:30" s="83" customFormat="1" x14ac:dyDescent="0.2">
      <c r="C650" s="87"/>
      <c r="D650" s="88"/>
      <c r="E650" s="89"/>
      <c r="F650" s="88"/>
      <c r="G650" s="90"/>
      <c r="I650" s="91"/>
      <c r="J650" s="91"/>
      <c r="K650" s="92"/>
      <c r="L650" s="92"/>
      <c r="M650" s="90"/>
      <c r="AD650" s="93"/>
    </row>
    <row r="651" spans="3:30" s="83" customFormat="1" x14ac:dyDescent="0.2">
      <c r="C651" s="87"/>
      <c r="D651" s="88"/>
      <c r="E651" s="89"/>
      <c r="F651" s="88"/>
      <c r="G651" s="90"/>
      <c r="I651" s="91"/>
      <c r="J651" s="91"/>
      <c r="K651" s="92"/>
      <c r="L651" s="92"/>
      <c r="M651" s="90"/>
      <c r="AD651" s="93"/>
    </row>
    <row r="652" spans="3:30" s="83" customFormat="1" x14ac:dyDescent="0.2">
      <c r="C652" s="87"/>
      <c r="D652" s="88"/>
      <c r="E652" s="89"/>
      <c r="F652" s="88"/>
      <c r="G652" s="90"/>
      <c r="I652" s="91"/>
      <c r="J652" s="91"/>
      <c r="K652" s="92"/>
      <c r="L652" s="92"/>
      <c r="M652" s="90"/>
      <c r="AD652" s="93"/>
    </row>
    <row r="653" spans="3:30" s="83" customFormat="1" x14ac:dyDescent="0.2">
      <c r="C653" s="87"/>
      <c r="D653" s="88"/>
      <c r="E653" s="89"/>
      <c r="F653" s="88"/>
      <c r="G653" s="90"/>
      <c r="I653" s="91"/>
      <c r="J653" s="91"/>
      <c r="K653" s="92"/>
      <c r="L653" s="92"/>
      <c r="M653" s="90"/>
      <c r="AD653" s="93"/>
    </row>
    <row r="654" spans="3:30" s="83" customFormat="1" x14ac:dyDescent="0.2">
      <c r="C654" s="87"/>
      <c r="D654" s="88"/>
      <c r="E654" s="89"/>
      <c r="F654" s="88"/>
      <c r="G654" s="90"/>
      <c r="I654" s="91"/>
      <c r="J654" s="91"/>
      <c r="K654" s="92"/>
      <c r="L654" s="92"/>
      <c r="M654" s="90"/>
      <c r="AD654" s="93"/>
    </row>
    <row r="655" spans="3:30" s="83" customFormat="1" x14ac:dyDescent="0.2">
      <c r="C655" s="87"/>
      <c r="D655" s="88"/>
      <c r="E655" s="89"/>
      <c r="F655" s="88"/>
      <c r="G655" s="90"/>
      <c r="I655" s="91"/>
      <c r="J655" s="91"/>
      <c r="K655" s="92"/>
      <c r="L655" s="92"/>
      <c r="M655" s="90"/>
      <c r="AD655" s="93"/>
    </row>
    <row r="656" spans="3:30" s="83" customFormat="1" x14ac:dyDescent="0.2">
      <c r="C656" s="87"/>
      <c r="D656" s="88"/>
      <c r="E656" s="89"/>
      <c r="F656" s="88"/>
      <c r="G656" s="90"/>
      <c r="I656" s="91"/>
      <c r="J656" s="91"/>
      <c r="K656" s="92"/>
      <c r="L656" s="92"/>
      <c r="M656" s="90"/>
      <c r="AD656" s="93"/>
    </row>
    <row r="657" spans="3:30" s="83" customFormat="1" x14ac:dyDescent="0.2">
      <c r="C657" s="87"/>
      <c r="D657" s="88"/>
      <c r="E657" s="89"/>
      <c r="F657" s="88"/>
      <c r="G657" s="90"/>
      <c r="I657" s="91"/>
      <c r="J657" s="91"/>
      <c r="K657" s="92"/>
      <c r="L657" s="92"/>
      <c r="M657" s="90"/>
      <c r="AD657" s="93"/>
    </row>
    <row r="658" spans="3:30" s="83" customFormat="1" x14ac:dyDescent="0.2">
      <c r="C658" s="87"/>
      <c r="D658" s="88"/>
      <c r="E658" s="89"/>
      <c r="F658" s="88"/>
      <c r="G658" s="90"/>
      <c r="I658" s="91"/>
      <c r="J658" s="91"/>
      <c r="K658" s="92"/>
      <c r="L658" s="92"/>
      <c r="M658" s="90"/>
      <c r="AD658" s="93"/>
    </row>
    <row r="659" spans="3:30" s="83" customFormat="1" x14ac:dyDescent="0.2">
      <c r="C659" s="87"/>
      <c r="D659" s="88"/>
      <c r="E659" s="89"/>
      <c r="F659" s="88"/>
      <c r="G659" s="90"/>
      <c r="I659" s="91"/>
      <c r="J659" s="91"/>
      <c r="K659" s="92"/>
      <c r="L659" s="92"/>
      <c r="M659" s="90"/>
      <c r="AD659" s="93"/>
    </row>
    <row r="660" spans="3:30" s="83" customFormat="1" x14ac:dyDescent="0.2">
      <c r="C660" s="87"/>
      <c r="D660" s="88"/>
      <c r="E660" s="89"/>
      <c r="F660" s="88"/>
      <c r="G660" s="90"/>
      <c r="I660" s="91"/>
      <c r="J660" s="91"/>
      <c r="K660" s="92"/>
      <c r="L660" s="92"/>
      <c r="M660" s="90"/>
      <c r="AD660" s="93"/>
    </row>
    <row r="661" spans="3:30" s="83" customFormat="1" x14ac:dyDescent="0.2">
      <c r="C661" s="87"/>
      <c r="D661" s="88"/>
      <c r="E661" s="89"/>
      <c r="F661" s="88"/>
      <c r="G661" s="90"/>
      <c r="I661" s="91"/>
      <c r="J661" s="91"/>
      <c r="K661" s="92"/>
      <c r="L661" s="92"/>
      <c r="M661" s="90"/>
      <c r="AD661" s="93"/>
    </row>
    <row r="662" spans="3:30" s="83" customFormat="1" x14ac:dyDescent="0.2">
      <c r="C662" s="87"/>
      <c r="D662" s="88"/>
      <c r="E662" s="89"/>
      <c r="F662" s="88"/>
      <c r="G662" s="90"/>
      <c r="I662" s="91"/>
      <c r="J662" s="91"/>
      <c r="K662" s="92"/>
      <c r="L662" s="92"/>
      <c r="M662" s="90"/>
      <c r="AD662" s="93"/>
    </row>
    <row r="663" spans="3:30" s="83" customFormat="1" x14ac:dyDescent="0.2">
      <c r="C663" s="87"/>
      <c r="D663" s="88"/>
      <c r="E663" s="89"/>
      <c r="F663" s="88"/>
      <c r="G663" s="90"/>
      <c r="I663" s="91"/>
      <c r="J663" s="91"/>
      <c r="K663" s="92"/>
      <c r="L663" s="92"/>
      <c r="M663" s="90"/>
      <c r="AD663" s="93"/>
    </row>
    <row r="664" spans="3:30" s="83" customFormat="1" x14ac:dyDescent="0.2">
      <c r="C664" s="87"/>
      <c r="D664" s="88"/>
      <c r="E664" s="89"/>
      <c r="F664" s="88"/>
      <c r="G664" s="90"/>
      <c r="I664" s="91"/>
      <c r="J664" s="91"/>
      <c r="K664" s="92"/>
      <c r="L664" s="92"/>
      <c r="M664" s="90"/>
      <c r="AD664" s="93"/>
    </row>
    <row r="665" spans="3:30" s="83" customFormat="1" x14ac:dyDescent="0.2">
      <c r="C665" s="87"/>
      <c r="D665" s="88"/>
      <c r="E665" s="89"/>
      <c r="F665" s="88"/>
      <c r="G665" s="90"/>
      <c r="I665" s="91"/>
      <c r="J665" s="91"/>
      <c r="K665" s="92"/>
      <c r="L665" s="92"/>
      <c r="M665" s="90"/>
      <c r="AD665" s="93"/>
    </row>
    <row r="666" spans="3:30" s="83" customFormat="1" x14ac:dyDescent="0.2">
      <c r="C666" s="87"/>
      <c r="D666" s="88"/>
      <c r="E666" s="89"/>
      <c r="F666" s="88"/>
      <c r="G666" s="90"/>
      <c r="I666" s="91"/>
      <c r="J666" s="91"/>
      <c r="K666" s="92"/>
      <c r="L666" s="92"/>
      <c r="M666" s="90"/>
      <c r="AD666" s="93"/>
    </row>
    <row r="667" spans="3:30" s="83" customFormat="1" x14ac:dyDescent="0.2">
      <c r="C667" s="87"/>
      <c r="D667" s="88"/>
      <c r="E667" s="89"/>
      <c r="F667" s="88"/>
      <c r="G667" s="90"/>
      <c r="I667" s="91"/>
      <c r="J667" s="91"/>
      <c r="K667" s="92"/>
      <c r="L667" s="92"/>
      <c r="M667" s="90"/>
      <c r="AD667" s="93"/>
    </row>
    <row r="668" spans="3:30" s="83" customFormat="1" x14ac:dyDescent="0.2">
      <c r="C668" s="87"/>
      <c r="D668" s="88"/>
      <c r="E668" s="89"/>
      <c r="F668" s="88"/>
      <c r="G668" s="90"/>
      <c r="I668" s="91"/>
      <c r="J668" s="91"/>
      <c r="K668" s="92"/>
      <c r="L668" s="92"/>
      <c r="M668" s="90"/>
      <c r="AD668" s="93"/>
    </row>
    <row r="669" spans="3:30" s="83" customFormat="1" x14ac:dyDescent="0.2">
      <c r="C669" s="87"/>
      <c r="D669" s="88"/>
      <c r="E669" s="89"/>
      <c r="F669" s="88"/>
      <c r="G669" s="90"/>
      <c r="I669" s="91"/>
      <c r="J669" s="91"/>
      <c r="K669" s="92"/>
      <c r="L669" s="92"/>
      <c r="M669" s="90"/>
      <c r="AD669" s="93"/>
    </row>
    <row r="670" spans="3:30" s="83" customFormat="1" x14ac:dyDescent="0.2">
      <c r="C670" s="87"/>
      <c r="D670" s="88"/>
      <c r="E670" s="89"/>
      <c r="F670" s="88"/>
      <c r="G670" s="90"/>
      <c r="I670" s="91"/>
      <c r="J670" s="91"/>
      <c r="K670" s="92"/>
      <c r="L670" s="92"/>
      <c r="M670" s="90"/>
      <c r="AD670" s="93"/>
    </row>
    <row r="671" spans="3:30" s="83" customFormat="1" x14ac:dyDescent="0.2">
      <c r="C671" s="87"/>
      <c r="D671" s="88"/>
      <c r="E671" s="89"/>
      <c r="F671" s="88"/>
      <c r="G671" s="90"/>
      <c r="I671" s="91"/>
      <c r="J671" s="91"/>
      <c r="K671" s="92"/>
      <c r="L671" s="92"/>
      <c r="M671" s="90"/>
      <c r="AD671" s="93"/>
    </row>
    <row r="672" spans="3:30" s="83" customFormat="1" x14ac:dyDescent="0.2">
      <c r="C672" s="87"/>
      <c r="D672" s="88"/>
      <c r="E672" s="89"/>
      <c r="F672" s="88"/>
      <c r="G672" s="90"/>
      <c r="I672" s="91"/>
      <c r="J672" s="91"/>
      <c r="K672" s="92"/>
      <c r="L672" s="92"/>
      <c r="M672" s="90"/>
      <c r="AD672" s="93"/>
    </row>
    <row r="673" spans="3:30" s="83" customFormat="1" x14ac:dyDescent="0.2">
      <c r="C673" s="87"/>
      <c r="D673" s="88"/>
      <c r="E673" s="89"/>
      <c r="F673" s="88"/>
      <c r="G673" s="90"/>
      <c r="I673" s="91"/>
      <c r="J673" s="91"/>
      <c r="K673" s="92"/>
      <c r="L673" s="92"/>
      <c r="M673" s="90"/>
      <c r="AD673" s="93"/>
    </row>
    <row r="674" spans="3:30" s="83" customFormat="1" x14ac:dyDescent="0.2">
      <c r="C674" s="87"/>
      <c r="D674" s="88"/>
      <c r="E674" s="89"/>
      <c r="F674" s="88"/>
      <c r="G674" s="90"/>
      <c r="I674" s="91"/>
      <c r="J674" s="91"/>
      <c r="K674" s="92"/>
      <c r="L674" s="92"/>
      <c r="M674" s="90"/>
      <c r="AD674" s="93"/>
    </row>
    <row r="675" spans="3:30" s="83" customFormat="1" x14ac:dyDescent="0.2">
      <c r="C675" s="87"/>
      <c r="D675" s="88"/>
      <c r="E675" s="89"/>
      <c r="F675" s="88"/>
      <c r="G675" s="90"/>
      <c r="I675" s="91"/>
      <c r="J675" s="91"/>
      <c r="K675" s="92"/>
      <c r="L675" s="92"/>
      <c r="M675" s="90"/>
      <c r="AD675" s="93"/>
    </row>
    <row r="676" spans="3:30" s="83" customFormat="1" x14ac:dyDescent="0.2">
      <c r="C676" s="87"/>
      <c r="D676" s="88"/>
      <c r="E676" s="89"/>
      <c r="F676" s="88"/>
      <c r="G676" s="90"/>
      <c r="I676" s="91"/>
      <c r="J676" s="91"/>
      <c r="K676" s="92"/>
      <c r="L676" s="92"/>
      <c r="M676" s="90"/>
      <c r="AD676" s="93"/>
    </row>
    <row r="677" spans="3:30" s="83" customFormat="1" x14ac:dyDescent="0.2">
      <c r="C677" s="87"/>
      <c r="D677" s="88"/>
      <c r="E677" s="89"/>
      <c r="F677" s="88"/>
      <c r="G677" s="90"/>
      <c r="I677" s="91"/>
      <c r="J677" s="91"/>
      <c r="K677" s="92"/>
      <c r="L677" s="92"/>
      <c r="M677" s="90"/>
      <c r="AD677" s="93"/>
    </row>
    <row r="678" spans="3:30" s="83" customFormat="1" x14ac:dyDescent="0.2">
      <c r="C678" s="87"/>
      <c r="D678" s="88"/>
      <c r="E678" s="89"/>
      <c r="F678" s="88"/>
      <c r="G678" s="90"/>
      <c r="I678" s="91"/>
      <c r="J678" s="91"/>
      <c r="K678" s="92"/>
      <c r="L678" s="92"/>
      <c r="M678" s="90"/>
      <c r="AD678" s="93"/>
    </row>
    <row r="679" spans="3:30" s="83" customFormat="1" x14ac:dyDescent="0.2">
      <c r="C679" s="87"/>
      <c r="D679" s="88"/>
      <c r="E679" s="89"/>
      <c r="F679" s="88"/>
      <c r="G679" s="90"/>
      <c r="I679" s="91"/>
      <c r="J679" s="91"/>
      <c r="K679" s="92"/>
      <c r="L679" s="92"/>
      <c r="M679" s="90"/>
      <c r="AD679" s="93"/>
    </row>
    <row r="680" spans="3:30" s="83" customFormat="1" x14ac:dyDescent="0.2">
      <c r="C680" s="87"/>
      <c r="D680" s="88"/>
      <c r="E680" s="89"/>
      <c r="F680" s="88"/>
      <c r="G680" s="90"/>
      <c r="I680" s="91"/>
      <c r="J680" s="91"/>
      <c r="K680" s="92"/>
      <c r="L680" s="92"/>
      <c r="M680" s="90"/>
      <c r="AD680" s="93"/>
    </row>
    <row r="681" spans="3:30" s="83" customFormat="1" x14ac:dyDescent="0.2">
      <c r="C681" s="87"/>
      <c r="D681" s="88"/>
      <c r="E681" s="89"/>
      <c r="F681" s="88"/>
      <c r="G681" s="90"/>
      <c r="I681" s="91"/>
      <c r="J681" s="91"/>
      <c r="K681" s="92"/>
      <c r="L681" s="92"/>
      <c r="M681" s="90"/>
      <c r="AD681" s="93"/>
    </row>
    <row r="682" spans="3:30" s="83" customFormat="1" x14ac:dyDescent="0.2">
      <c r="C682" s="87"/>
      <c r="D682" s="88"/>
      <c r="E682" s="89"/>
      <c r="F682" s="88"/>
      <c r="G682" s="90"/>
      <c r="I682" s="91"/>
      <c r="J682" s="91"/>
      <c r="K682" s="92"/>
      <c r="L682" s="92"/>
      <c r="M682" s="90"/>
      <c r="AD682" s="93"/>
    </row>
    <row r="683" spans="3:30" s="83" customFormat="1" x14ac:dyDescent="0.2">
      <c r="C683" s="87"/>
      <c r="D683" s="88"/>
      <c r="E683" s="89"/>
      <c r="F683" s="88"/>
      <c r="G683" s="90"/>
      <c r="I683" s="91"/>
      <c r="J683" s="91"/>
      <c r="K683" s="92"/>
      <c r="L683" s="92"/>
      <c r="M683" s="90"/>
      <c r="AD683" s="93"/>
    </row>
    <row r="684" spans="3:30" s="83" customFormat="1" x14ac:dyDescent="0.2">
      <c r="C684" s="87"/>
      <c r="D684" s="88"/>
      <c r="E684" s="89"/>
      <c r="F684" s="88"/>
      <c r="G684" s="90"/>
      <c r="I684" s="91"/>
      <c r="J684" s="91"/>
      <c r="K684" s="92"/>
      <c r="L684" s="92"/>
      <c r="M684" s="90"/>
      <c r="AD684" s="93"/>
    </row>
    <row r="685" spans="3:30" s="83" customFormat="1" x14ac:dyDescent="0.2">
      <c r="C685" s="87"/>
      <c r="D685" s="88"/>
      <c r="E685" s="89"/>
      <c r="F685" s="88"/>
      <c r="G685" s="90"/>
      <c r="I685" s="91"/>
      <c r="J685" s="91"/>
      <c r="K685" s="92"/>
      <c r="L685" s="92"/>
      <c r="M685" s="90"/>
      <c r="AD685" s="93"/>
    </row>
    <row r="686" spans="3:30" s="83" customFormat="1" x14ac:dyDescent="0.2">
      <c r="C686" s="87"/>
      <c r="D686" s="88"/>
      <c r="E686" s="89"/>
      <c r="F686" s="88"/>
      <c r="G686" s="90"/>
      <c r="I686" s="91"/>
      <c r="J686" s="91"/>
      <c r="K686" s="92"/>
      <c r="L686" s="92"/>
      <c r="M686" s="90"/>
      <c r="AD686" s="93"/>
    </row>
    <row r="687" spans="3:30" s="83" customFormat="1" x14ac:dyDescent="0.2">
      <c r="C687" s="87"/>
      <c r="D687" s="88"/>
      <c r="E687" s="89"/>
      <c r="F687" s="88"/>
      <c r="G687" s="90"/>
      <c r="I687" s="91"/>
      <c r="J687" s="91"/>
      <c r="K687" s="92"/>
      <c r="L687" s="92"/>
      <c r="M687" s="90"/>
      <c r="AD687" s="93"/>
    </row>
    <row r="688" spans="3:30" s="83" customFormat="1" x14ac:dyDescent="0.2">
      <c r="C688" s="87"/>
      <c r="D688" s="88"/>
      <c r="E688" s="89"/>
      <c r="F688" s="88"/>
      <c r="G688" s="90"/>
      <c r="I688" s="91"/>
      <c r="J688" s="91"/>
      <c r="K688" s="92"/>
      <c r="L688" s="92"/>
      <c r="M688" s="90"/>
      <c r="AD688" s="93"/>
    </row>
    <row r="689" spans="3:30" s="83" customFormat="1" x14ac:dyDescent="0.2">
      <c r="C689" s="87"/>
      <c r="D689" s="88"/>
      <c r="E689" s="89"/>
      <c r="F689" s="88"/>
      <c r="G689" s="90"/>
      <c r="I689" s="91"/>
      <c r="J689" s="91"/>
      <c r="K689" s="92"/>
      <c r="L689" s="92"/>
      <c r="M689" s="90"/>
      <c r="AD689" s="93"/>
    </row>
    <row r="690" spans="3:30" s="83" customFormat="1" x14ac:dyDescent="0.2">
      <c r="C690" s="87"/>
      <c r="D690" s="88"/>
      <c r="E690" s="89"/>
      <c r="F690" s="88"/>
      <c r="G690" s="90"/>
      <c r="I690" s="91"/>
      <c r="J690" s="91"/>
      <c r="K690" s="92"/>
      <c r="L690" s="92"/>
      <c r="M690" s="90"/>
      <c r="AD690" s="93"/>
    </row>
    <row r="691" spans="3:30" s="83" customFormat="1" x14ac:dyDescent="0.2">
      <c r="C691" s="87"/>
      <c r="D691" s="88"/>
      <c r="E691" s="89"/>
      <c r="F691" s="88"/>
      <c r="G691" s="90"/>
      <c r="I691" s="91"/>
      <c r="J691" s="91"/>
      <c r="K691" s="92"/>
      <c r="L691" s="92"/>
      <c r="M691" s="90"/>
      <c r="AD691" s="93"/>
    </row>
    <row r="692" spans="3:30" s="83" customFormat="1" x14ac:dyDescent="0.2">
      <c r="C692" s="87"/>
      <c r="D692" s="88"/>
      <c r="E692" s="89"/>
      <c r="F692" s="88"/>
      <c r="G692" s="90"/>
      <c r="I692" s="91"/>
      <c r="J692" s="91"/>
      <c r="K692" s="92"/>
      <c r="L692" s="92"/>
      <c r="M692" s="90"/>
      <c r="AD692" s="93"/>
    </row>
    <row r="693" spans="3:30" s="83" customFormat="1" x14ac:dyDescent="0.2">
      <c r="C693" s="87"/>
      <c r="D693" s="88"/>
      <c r="E693" s="89"/>
      <c r="F693" s="88"/>
      <c r="G693" s="90"/>
      <c r="I693" s="91"/>
      <c r="J693" s="91"/>
      <c r="K693" s="92"/>
      <c r="L693" s="92"/>
      <c r="M693" s="90"/>
      <c r="AD693" s="93"/>
    </row>
    <row r="694" spans="3:30" s="83" customFormat="1" x14ac:dyDescent="0.2">
      <c r="C694" s="87"/>
      <c r="D694" s="88"/>
      <c r="E694" s="89"/>
      <c r="F694" s="88"/>
      <c r="G694" s="90"/>
      <c r="I694" s="91"/>
      <c r="J694" s="91"/>
      <c r="K694" s="92"/>
      <c r="L694" s="92"/>
      <c r="M694" s="90"/>
      <c r="AD694" s="93"/>
    </row>
    <row r="695" spans="3:30" s="83" customFormat="1" x14ac:dyDescent="0.2">
      <c r="C695" s="87"/>
      <c r="D695" s="88"/>
      <c r="E695" s="89"/>
      <c r="F695" s="88"/>
      <c r="G695" s="90"/>
      <c r="I695" s="91"/>
      <c r="J695" s="91"/>
      <c r="K695" s="92"/>
      <c r="L695" s="92"/>
      <c r="M695" s="90"/>
      <c r="AD695" s="93"/>
    </row>
    <row r="696" spans="3:30" s="83" customFormat="1" x14ac:dyDescent="0.2">
      <c r="C696" s="87"/>
      <c r="D696" s="88"/>
      <c r="E696" s="89"/>
      <c r="F696" s="88"/>
      <c r="G696" s="90"/>
      <c r="I696" s="91"/>
      <c r="J696" s="91"/>
      <c r="K696" s="92"/>
      <c r="L696" s="92"/>
      <c r="M696" s="90"/>
      <c r="AD696" s="93"/>
    </row>
    <row r="697" spans="3:30" s="83" customFormat="1" x14ac:dyDescent="0.2">
      <c r="C697" s="87"/>
      <c r="D697" s="88"/>
      <c r="E697" s="89"/>
      <c r="F697" s="88"/>
      <c r="G697" s="90"/>
      <c r="I697" s="91"/>
      <c r="J697" s="91"/>
      <c r="K697" s="92"/>
      <c r="L697" s="92"/>
      <c r="M697" s="90"/>
      <c r="AD697" s="93"/>
    </row>
    <row r="698" spans="3:30" s="83" customFormat="1" x14ac:dyDescent="0.2">
      <c r="C698" s="87"/>
      <c r="D698" s="88"/>
      <c r="E698" s="89"/>
      <c r="F698" s="88"/>
      <c r="G698" s="90"/>
      <c r="I698" s="91"/>
      <c r="J698" s="91"/>
      <c r="K698" s="92"/>
      <c r="L698" s="92"/>
      <c r="M698" s="90"/>
      <c r="AD698" s="93"/>
    </row>
    <row r="699" spans="3:30" s="83" customFormat="1" x14ac:dyDescent="0.2">
      <c r="C699" s="87"/>
      <c r="D699" s="88"/>
      <c r="E699" s="89"/>
      <c r="F699" s="88"/>
      <c r="G699" s="90"/>
      <c r="I699" s="91"/>
      <c r="J699" s="91"/>
      <c r="K699" s="92"/>
      <c r="L699" s="92"/>
      <c r="M699" s="90"/>
      <c r="AD699" s="93"/>
    </row>
    <row r="700" spans="3:30" s="83" customFormat="1" x14ac:dyDescent="0.2">
      <c r="C700" s="87"/>
      <c r="D700" s="88"/>
      <c r="E700" s="89"/>
      <c r="F700" s="88"/>
      <c r="G700" s="90"/>
      <c r="I700" s="91"/>
      <c r="J700" s="91"/>
      <c r="K700" s="92"/>
      <c r="L700" s="92"/>
      <c r="M700" s="90"/>
      <c r="AD700" s="93"/>
    </row>
    <row r="701" spans="3:30" s="83" customFormat="1" x14ac:dyDescent="0.2">
      <c r="C701" s="87"/>
      <c r="D701" s="88"/>
      <c r="E701" s="89"/>
      <c r="F701" s="88"/>
      <c r="G701" s="90"/>
      <c r="I701" s="91"/>
      <c r="J701" s="91"/>
      <c r="K701" s="92"/>
      <c r="L701" s="92"/>
      <c r="M701" s="90"/>
      <c r="AD701" s="93"/>
    </row>
    <row r="702" spans="3:30" s="83" customFormat="1" x14ac:dyDescent="0.2">
      <c r="C702" s="87"/>
      <c r="D702" s="88"/>
      <c r="E702" s="89"/>
      <c r="F702" s="88"/>
      <c r="G702" s="90"/>
      <c r="I702" s="91"/>
      <c r="J702" s="91"/>
      <c r="K702" s="92"/>
      <c r="L702" s="92"/>
      <c r="M702" s="90"/>
      <c r="AD702" s="93"/>
    </row>
    <row r="703" spans="3:30" s="83" customFormat="1" x14ac:dyDescent="0.2">
      <c r="C703" s="87"/>
      <c r="D703" s="88"/>
      <c r="E703" s="89"/>
      <c r="F703" s="88"/>
      <c r="G703" s="90"/>
      <c r="I703" s="91"/>
      <c r="J703" s="91"/>
      <c r="K703" s="92"/>
      <c r="L703" s="92"/>
      <c r="M703" s="90"/>
      <c r="AD703" s="93"/>
    </row>
    <row r="704" spans="3:30" s="83" customFormat="1" x14ac:dyDescent="0.2">
      <c r="C704" s="87"/>
      <c r="D704" s="88"/>
      <c r="E704" s="89"/>
      <c r="F704" s="88"/>
      <c r="G704" s="90"/>
      <c r="I704" s="91"/>
      <c r="J704" s="91"/>
      <c r="K704" s="92"/>
      <c r="L704" s="92"/>
      <c r="M704" s="90"/>
      <c r="AD704" s="93"/>
    </row>
    <row r="705" spans="3:30" s="83" customFormat="1" x14ac:dyDescent="0.2">
      <c r="C705" s="87"/>
      <c r="D705" s="88"/>
      <c r="E705" s="89"/>
      <c r="F705" s="88"/>
      <c r="G705" s="90"/>
      <c r="I705" s="91"/>
      <c r="J705" s="91"/>
      <c r="K705" s="92"/>
      <c r="L705" s="92"/>
      <c r="M705" s="90"/>
      <c r="AD705" s="93"/>
    </row>
    <row r="706" spans="3:30" s="83" customFormat="1" x14ac:dyDescent="0.2">
      <c r="C706" s="87"/>
      <c r="D706" s="88"/>
      <c r="E706" s="89"/>
      <c r="F706" s="88"/>
      <c r="G706" s="90"/>
      <c r="I706" s="91"/>
      <c r="J706" s="91"/>
      <c r="K706" s="92"/>
      <c r="L706" s="92"/>
      <c r="M706" s="90"/>
      <c r="AD706" s="93"/>
    </row>
    <row r="707" spans="3:30" s="83" customFormat="1" x14ac:dyDescent="0.2">
      <c r="C707" s="87"/>
      <c r="D707" s="88"/>
      <c r="E707" s="89"/>
      <c r="F707" s="88"/>
      <c r="G707" s="90"/>
      <c r="I707" s="91"/>
      <c r="J707" s="91"/>
      <c r="K707" s="92"/>
      <c r="L707" s="92"/>
      <c r="M707" s="90"/>
      <c r="AD707" s="93"/>
    </row>
    <row r="708" spans="3:30" s="83" customFormat="1" x14ac:dyDescent="0.2">
      <c r="C708" s="87"/>
      <c r="D708" s="88"/>
      <c r="E708" s="89"/>
      <c r="F708" s="88"/>
      <c r="G708" s="90"/>
      <c r="I708" s="91"/>
      <c r="J708" s="91"/>
      <c r="K708" s="92"/>
      <c r="L708" s="92"/>
      <c r="M708" s="90"/>
      <c r="AD708" s="93"/>
    </row>
    <row r="709" spans="3:30" s="83" customFormat="1" x14ac:dyDescent="0.2">
      <c r="C709" s="87"/>
      <c r="D709" s="88"/>
      <c r="E709" s="89"/>
      <c r="F709" s="88"/>
      <c r="G709" s="90"/>
      <c r="I709" s="91"/>
      <c r="J709" s="91"/>
      <c r="K709" s="92"/>
      <c r="L709" s="92"/>
      <c r="M709" s="90"/>
      <c r="AD709" s="93"/>
    </row>
    <row r="710" spans="3:30" s="83" customFormat="1" x14ac:dyDescent="0.2">
      <c r="C710" s="87"/>
      <c r="D710" s="88"/>
      <c r="E710" s="89"/>
      <c r="F710" s="88"/>
      <c r="G710" s="90"/>
      <c r="I710" s="91"/>
      <c r="J710" s="91"/>
      <c r="K710" s="92"/>
      <c r="L710" s="92"/>
      <c r="M710" s="90"/>
      <c r="AD710" s="93"/>
    </row>
    <row r="711" spans="3:30" s="83" customFormat="1" x14ac:dyDescent="0.2">
      <c r="C711" s="87"/>
      <c r="D711" s="88"/>
      <c r="E711" s="89"/>
      <c r="F711" s="88"/>
      <c r="G711" s="90"/>
      <c r="I711" s="91"/>
      <c r="J711" s="91"/>
      <c r="K711" s="92"/>
      <c r="L711" s="92"/>
      <c r="M711" s="90"/>
      <c r="AD711" s="93"/>
    </row>
    <row r="712" spans="3:30" s="83" customFormat="1" x14ac:dyDescent="0.2">
      <c r="C712" s="87"/>
      <c r="D712" s="88"/>
      <c r="E712" s="89"/>
      <c r="F712" s="88"/>
      <c r="G712" s="90"/>
      <c r="I712" s="91"/>
      <c r="J712" s="91"/>
      <c r="K712" s="92"/>
      <c r="L712" s="92"/>
      <c r="M712" s="90"/>
      <c r="AD712" s="93"/>
    </row>
    <row r="713" spans="3:30" s="83" customFormat="1" x14ac:dyDescent="0.2">
      <c r="C713" s="87"/>
      <c r="D713" s="88"/>
      <c r="E713" s="89"/>
      <c r="F713" s="88"/>
      <c r="G713" s="90"/>
      <c r="I713" s="91"/>
      <c r="J713" s="91"/>
      <c r="K713" s="92"/>
      <c r="L713" s="92"/>
      <c r="M713" s="90"/>
      <c r="AD713" s="93"/>
    </row>
    <row r="714" spans="3:30" s="83" customFormat="1" x14ac:dyDescent="0.2">
      <c r="C714" s="87"/>
      <c r="D714" s="88"/>
      <c r="E714" s="89"/>
      <c r="F714" s="88"/>
      <c r="G714" s="90"/>
      <c r="I714" s="91"/>
      <c r="J714" s="91"/>
      <c r="K714" s="92"/>
      <c r="L714" s="92"/>
      <c r="M714" s="90"/>
      <c r="AD714" s="93"/>
    </row>
    <row r="715" spans="3:30" s="83" customFormat="1" x14ac:dyDescent="0.2">
      <c r="C715" s="87"/>
      <c r="D715" s="88"/>
      <c r="E715" s="89"/>
      <c r="F715" s="88"/>
      <c r="G715" s="90"/>
      <c r="I715" s="91"/>
      <c r="J715" s="91"/>
      <c r="K715" s="92"/>
      <c r="L715" s="92"/>
      <c r="M715" s="90"/>
      <c r="AD715" s="93"/>
    </row>
    <row r="716" spans="3:30" s="83" customFormat="1" x14ac:dyDescent="0.2">
      <c r="C716" s="87"/>
      <c r="D716" s="88"/>
      <c r="E716" s="89"/>
      <c r="F716" s="88"/>
      <c r="G716" s="90"/>
      <c r="I716" s="91"/>
      <c r="J716" s="91"/>
      <c r="K716" s="92"/>
      <c r="L716" s="92"/>
      <c r="M716" s="90"/>
      <c r="AD716" s="93"/>
    </row>
    <row r="717" spans="3:30" s="83" customFormat="1" x14ac:dyDescent="0.2">
      <c r="C717" s="87"/>
      <c r="D717" s="88"/>
      <c r="E717" s="89"/>
      <c r="F717" s="88"/>
      <c r="G717" s="90"/>
      <c r="I717" s="91"/>
      <c r="J717" s="91"/>
      <c r="K717" s="92"/>
      <c r="L717" s="92"/>
      <c r="M717" s="90"/>
      <c r="AD717" s="93"/>
    </row>
    <row r="718" spans="3:30" s="83" customFormat="1" x14ac:dyDescent="0.2">
      <c r="C718" s="87"/>
      <c r="D718" s="88"/>
      <c r="E718" s="89"/>
      <c r="F718" s="88"/>
      <c r="G718" s="90"/>
      <c r="I718" s="91"/>
      <c r="J718" s="91"/>
      <c r="K718" s="92"/>
      <c r="L718" s="92"/>
      <c r="M718" s="90"/>
      <c r="AD718" s="93"/>
    </row>
    <row r="719" spans="3:30" s="83" customFormat="1" x14ac:dyDescent="0.2">
      <c r="C719" s="87"/>
      <c r="D719" s="88"/>
      <c r="E719" s="89"/>
      <c r="F719" s="88"/>
      <c r="G719" s="90"/>
      <c r="I719" s="91"/>
      <c r="J719" s="91"/>
      <c r="K719" s="92"/>
      <c r="L719" s="92"/>
      <c r="M719" s="90"/>
      <c r="AD719" s="93"/>
    </row>
    <row r="720" spans="3:30" s="83" customFormat="1" x14ac:dyDescent="0.2">
      <c r="C720" s="87"/>
      <c r="D720" s="88"/>
      <c r="E720" s="89"/>
      <c r="F720" s="88"/>
      <c r="G720" s="90"/>
      <c r="I720" s="91"/>
      <c r="J720" s="91"/>
      <c r="K720" s="92"/>
      <c r="L720" s="92"/>
      <c r="M720" s="90"/>
      <c r="AD720" s="93"/>
    </row>
    <row r="721" spans="3:30" s="83" customFormat="1" x14ac:dyDescent="0.2">
      <c r="C721" s="87"/>
      <c r="D721" s="88"/>
      <c r="E721" s="89"/>
      <c r="F721" s="88"/>
      <c r="G721" s="90"/>
      <c r="I721" s="91"/>
      <c r="J721" s="91"/>
      <c r="K721" s="92"/>
      <c r="L721" s="92"/>
      <c r="M721" s="90"/>
      <c r="AD721" s="93"/>
    </row>
    <row r="722" spans="3:30" s="83" customFormat="1" x14ac:dyDescent="0.2">
      <c r="C722" s="87"/>
      <c r="D722" s="88"/>
      <c r="E722" s="89"/>
      <c r="F722" s="88"/>
      <c r="G722" s="90"/>
      <c r="I722" s="91"/>
      <c r="J722" s="91"/>
      <c r="K722" s="92"/>
      <c r="L722" s="92"/>
      <c r="M722" s="90"/>
      <c r="AD722" s="93"/>
    </row>
    <row r="723" spans="3:30" s="83" customFormat="1" x14ac:dyDescent="0.2">
      <c r="C723" s="87"/>
      <c r="D723" s="88"/>
      <c r="E723" s="89"/>
      <c r="F723" s="88"/>
      <c r="G723" s="90"/>
      <c r="I723" s="91"/>
      <c r="J723" s="91"/>
      <c r="K723" s="92"/>
      <c r="L723" s="92"/>
      <c r="M723" s="90"/>
      <c r="AD723" s="93"/>
    </row>
    <row r="724" spans="3:30" s="83" customFormat="1" x14ac:dyDescent="0.2">
      <c r="C724" s="87"/>
      <c r="D724" s="88"/>
      <c r="E724" s="89"/>
      <c r="F724" s="88"/>
      <c r="G724" s="90"/>
      <c r="I724" s="91"/>
      <c r="J724" s="91"/>
      <c r="K724" s="92"/>
      <c r="L724" s="92"/>
      <c r="M724" s="90"/>
      <c r="AD724" s="93"/>
    </row>
    <row r="725" spans="3:30" s="83" customFormat="1" x14ac:dyDescent="0.2">
      <c r="C725" s="87"/>
      <c r="D725" s="88"/>
      <c r="E725" s="89"/>
      <c r="F725" s="88"/>
      <c r="G725" s="90"/>
      <c r="I725" s="91"/>
      <c r="J725" s="91"/>
      <c r="K725" s="92"/>
      <c r="L725" s="92"/>
      <c r="M725" s="90"/>
      <c r="AD725" s="93"/>
    </row>
    <row r="726" spans="3:30" s="83" customFormat="1" x14ac:dyDescent="0.2">
      <c r="C726" s="87"/>
      <c r="D726" s="88"/>
      <c r="E726" s="89"/>
      <c r="F726" s="88"/>
      <c r="G726" s="90"/>
      <c r="I726" s="91"/>
      <c r="J726" s="91"/>
      <c r="K726" s="92"/>
      <c r="L726" s="92"/>
      <c r="M726" s="90"/>
      <c r="AD726" s="93"/>
    </row>
    <row r="727" spans="3:30" s="83" customFormat="1" x14ac:dyDescent="0.2">
      <c r="C727" s="87"/>
      <c r="D727" s="88"/>
      <c r="E727" s="89"/>
      <c r="F727" s="88"/>
      <c r="G727" s="90"/>
      <c r="I727" s="91"/>
      <c r="J727" s="91"/>
      <c r="K727" s="92"/>
      <c r="L727" s="92"/>
      <c r="M727" s="90"/>
      <c r="AD727" s="93"/>
    </row>
    <row r="728" spans="3:30" s="83" customFormat="1" x14ac:dyDescent="0.2">
      <c r="C728" s="87"/>
      <c r="D728" s="88"/>
      <c r="E728" s="89"/>
      <c r="F728" s="88"/>
      <c r="G728" s="90"/>
      <c r="I728" s="91"/>
      <c r="J728" s="91"/>
      <c r="K728" s="92"/>
      <c r="L728" s="92"/>
      <c r="M728" s="90"/>
      <c r="AD728" s="93"/>
    </row>
    <row r="729" spans="3:30" s="83" customFormat="1" x14ac:dyDescent="0.2">
      <c r="C729" s="87"/>
      <c r="D729" s="88"/>
      <c r="E729" s="89"/>
      <c r="F729" s="88"/>
      <c r="G729" s="90"/>
      <c r="I729" s="91"/>
      <c r="J729" s="91"/>
      <c r="K729" s="92"/>
      <c r="L729" s="92"/>
      <c r="M729" s="90"/>
      <c r="AD729" s="93"/>
    </row>
    <row r="730" spans="3:30" s="83" customFormat="1" x14ac:dyDescent="0.2">
      <c r="C730" s="87"/>
      <c r="D730" s="88"/>
      <c r="E730" s="89"/>
      <c r="F730" s="88"/>
      <c r="G730" s="90"/>
      <c r="I730" s="91"/>
      <c r="J730" s="91"/>
      <c r="K730" s="92"/>
      <c r="L730" s="92"/>
      <c r="M730" s="90"/>
      <c r="AD730" s="93"/>
    </row>
    <row r="731" spans="3:30" s="83" customFormat="1" x14ac:dyDescent="0.2">
      <c r="C731" s="87"/>
      <c r="D731" s="88"/>
      <c r="E731" s="89"/>
      <c r="F731" s="88"/>
      <c r="G731" s="90"/>
      <c r="I731" s="91"/>
      <c r="J731" s="91"/>
      <c r="K731" s="92"/>
      <c r="L731" s="92"/>
      <c r="M731" s="90"/>
      <c r="AD731" s="93"/>
    </row>
    <row r="732" spans="3:30" s="83" customFormat="1" x14ac:dyDescent="0.2">
      <c r="C732" s="87"/>
      <c r="D732" s="88"/>
      <c r="E732" s="89"/>
      <c r="F732" s="88"/>
      <c r="G732" s="90"/>
      <c r="I732" s="91"/>
      <c r="J732" s="91"/>
      <c r="K732" s="92"/>
      <c r="L732" s="92"/>
      <c r="M732" s="90"/>
      <c r="AD732" s="93"/>
    </row>
    <row r="733" spans="3:30" s="83" customFormat="1" x14ac:dyDescent="0.2">
      <c r="C733" s="87"/>
      <c r="D733" s="88"/>
      <c r="E733" s="89"/>
      <c r="F733" s="88"/>
      <c r="G733" s="90"/>
      <c r="I733" s="91"/>
      <c r="J733" s="91"/>
      <c r="K733" s="92"/>
      <c r="L733" s="92"/>
      <c r="M733" s="90"/>
      <c r="AD733" s="93"/>
    </row>
    <row r="734" spans="3:30" s="83" customFormat="1" x14ac:dyDescent="0.2">
      <c r="C734" s="87"/>
      <c r="D734" s="88"/>
      <c r="E734" s="89"/>
      <c r="F734" s="88"/>
      <c r="G734" s="90"/>
      <c r="I734" s="91"/>
      <c r="J734" s="91"/>
      <c r="K734" s="92"/>
      <c r="L734" s="92"/>
      <c r="M734" s="90"/>
      <c r="AD734" s="93"/>
    </row>
    <row r="735" spans="3:30" s="83" customFormat="1" x14ac:dyDescent="0.2">
      <c r="C735" s="87"/>
      <c r="D735" s="88"/>
      <c r="E735" s="89"/>
      <c r="F735" s="88"/>
      <c r="G735" s="90"/>
      <c r="I735" s="91"/>
      <c r="J735" s="91"/>
      <c r="K735" s="92"/>
      <c r="L735" s="92"/>
      <c r="M735" s="90"/>
      <c r="AD735" s="93"/>
    </row>
    <row r="736" spans="3:30" s="83" customFormat="1" x14ac:dyDescent="0.2">
      <c r="C736" s="87"/>
      <c r="D736" s="88"/>
      <c r="E736" s="89"/>
      <c r="F736" s="88"/>
      <c r="G736" s="90"/>
      <c r="I736" s="91"/>
      <c r="J736" s="91"/>
      <c r="K736" s="92"/>
      <c r="L736" s="92"/>
      <c r="M736" s="90"/>
      <c r="AD736" s="93"/>
    </row>
    <row r="737" spans="3:30" s="83" customFormat="1" x14ac:dyDescent="0.2">
      <c r="C737" s="87"/>
      <c r="D737" s="88"/>
      <c r="E737" s="89"/>
      <c r="F737" s="88"/>
      <c r="G737" s="90"/>
      <c r="I737" s="91"/>
      <c r="J737" s="91"/>
      <c r="K737" s="92"/>
      <c r="L737" s="92"/>
      <c r="M737" s="90"/>
      <c r="AD737" s="93"/>
    </row>
    <row r="738" spans="3:30" s="83" customFormat="1" x14ac:dyDescent="0.2">
      <c r="C738" s="87"/>
      <c r="D738" s="88"/>
      <c r="E738" s="89"/>
      <c r="F738" s="88"/>
      <c r="G738" s="90"/>
      <c r="I738" s="91"/>
      <c r="J738" s="91"/>
      <c r="K738" s="92"/>
      <c r="L738" s="92"/>
      <c r="M738" s="90"/>
      <c r="AD738" s="93"/>
    </row>
    <row r="739" spans="3:30" s="83" customFormat="1" x14ac:dyDescent="0.2">
      <c r="C739" s="87"/>
      <c r="D739" s="88"/>
      <c r="E739" s="89"/>
      <c r="F739" s="88"/>
      <c r="G739" s="90"/>
      <c r="I739" s="91"/>
      <c r="J739" s="91"/>
      <c r="K739" s="92"/>
      <c r="L739" s="92"/>
      <c r="M739" s="90"/>
      <c r="AD739" s="93"/>
    </row>
    <row r="740" spans="3:30" s="83" customFormat="1" x14ac:dyDescent="0.2">
      <c r="C740" s="87"/>
      <c r="D740" s="88"/>
      <c r="E740" s="89"/>
      <c r="F740" s="88"/>
      <c r="G740" s="90"/>
      <c r="I740" s="91"/>
      <c r="J740" s="91"/>
      <c r="K740" s="92"/>
      <c r="L740" s="92"/>
      <c r="M740" s="90"/>
      <c r="AD740" s="93"/>
    </row>
    <row r="741" spans="3:30" s="83" customFormat="1" x14ac:dyDescent="0.2">
      <c r="C741" s="87"/>
      <c r="D741" s="88"/>
      <c r="E741" s="89"/>
      <c r="F741" s="88"/>
      <c r="G741" s="90"/>
      <c r="I741" s="91"/>
      <c r="J741" s="91"/>
      <c r="K741" s="92"/>
      <c r="L741" s="92"/>
      <c r="M741" s="90"/>
      <c r="AD741" s="93"/>
    </row>
    <row r="742" spans="3:30" s="83" customFormat="1" x14ac:dyDescent="0.2">
      <c r="C742" s="87"/>
      <c r="D742" s="88"/>
      <c r="E742" s="89"/>
      <c r="F742" s="88"/>
      <c r="G742" s="90"/>
      <c r="I742" s="91"/>
      <c r="J742" s="91"/>
      <c r="K742" s="92"/>
      <c r="L742" s="92"/>
      <c r="M742" s="90"/>
      <c r="AD742" s="93"/>
    </row>
    <row r="743" spans="3:30" s="83" customFormat="1" x14ac:dyDescent="0.2">
      <c r="C743" s="87"/>
      <c r="D743" s="88"/>
      <c r="E743" s="89"/>
      <c r="F743" s="88"/>
      <c r="G743" s="90"/>
      <c r="I743" s="91"/>
      <c r="J743" s="91"/>
      <c r="K743" s="92"/>
      <c r="L743" s="92"/>
      <c r="M743" s="90"/>
      <c r="AD743" s="93"/>
    </row>
    <row r="744" spans="3:30" s="83" customFormat="1" x14ac:dyDescent="0.2">
      <c r="C744" s="87"/>
      <c r="D744" s="88"/>
      <c r="E744" s="89"/>
      <c r="F744" s="88"/>
      <c r="G744" s="90"/>
      <c r="I744" s="91"/>
      <c r="J744" s="91"/>
      <c r="K744" s="92"/>
      <c r="L744" s="92"/>
      <c r="M744" s="90"/>
      <c r="AD744" s="93"/>
    </row>
    <row r="745" spans="3:30" s="83" customFormat="1" x14ac:dyDescent="0.2">
      <c r="C745" s="87"/>
      <c r="D745" s="88"/>
      <c r="E745" s="89"/>
      <c r="F745" s="88"/>
      <c r="G745" s="90"/>
      <c r="I745" s="91"/>
      <c r="J745" s="91"/>
      <c r="K745" s="92"/>
      <c r="L745" s="92"/>
      <c r="M745" s="90"/>
      <c r="AD745" s="93"/>
    </row>
    <row r="746" spans="3:30" s="83" customFormat="1" x14ac:dyDescent="0.2">
      <c r="C746" s="87"/>
      <c r="D746" s="88"/>
      <c r="E746" s="89"/>
      <c r="F746" s="88"/>
      <c r="G746" s="90"/>
      <c r="I746" s="91"/>
      <c r="J746" s="91"/>
      <c r="K746" s="92"/>
      <c r="L746" s="92"/>
      <c r="M746" s="90"/>
      <c r="AD746" s="93"/>
    </row>
    <row r="747" spans="3:30" s="83" customFormat="1" x14ac:dyDescent="0.2">
      <c r="C747" s="87"/>
      <c r="D747" s="88"/>
      <c r="E747" s="89"/>
      <c r="F747" s="88"/>
      <c r="G747" s="90"/>
      <c r="I747" s="91"/>
      <c r="J747" s="91"/>
      <c r="K747" s="92"/>
      <c r="L747" s="92"/>
      <c r="M747" s="90"/>
      <c r="AD747" s="93"/>
    </row>
    <row r="748" spans="3:30" s="83" customFormat="1" x14ac:dyDescent="0.2">
      <c r="C748" s="87"/>
      <c r="D748" s="88"/>
      <c r="E748" s="89"/>
      <c r="F748" s="88"/>
      <c r="G748" s="90"/>
      <c r="I748" s="91"/>
      <c r="J748" s="91"/>
      <c r="K748" s="92"/>
      <c r="L748" s="92"/>
      <c r="M748" s="90"/>
      <c r="AD748" s="93"/>
    </row>
    <row r="749" spans="3:30" s="83" customFormat="1" x14ac:dyDescent="0.2">
      <c r="C749" s="87"/>
      <c r="D749" s="88"/>
      <c r="E749" s="89"/>
      <c r="F749" s="88"/>
      <c r="G749" s="90"/>
      <c r="I749" s="91"/>
      <c r="J749" s="91"/>
      <c r="K749" s="92"/>
      <c r="L749" s="92"/>
      <c r="M749" s="90"/>
      <c r="AD749" s="93"/>
    </row>
    <row r="750" spans="3:30" s="83" customFormat="1" x14ac:dyDescent="0.2">
      <c r="C750" s="87"/>
      <c r="D750" s="88"/>
      <c r="E750" s="89"/>
      <c r="F750" s="88"/>
      <c r="G750" s="90"/>
      <c r="I750" s="91"/>
      <c r="J750" s="91"/>
      <c r="K750" s="92"/>
      <c r="L750" s="92"/>
      <c r="M750" s="90"/>
      <c r="AD750" s="93"/>
    </row>
    <row r="751" spans="3:30" s="83" customFormat="1" x14ac:dyDescent="0.2">
      <c r="C751" s="87"/>
      <c r="D751" s="88"/>
      <c r="E751" s="89"/>
      <c r="F751" s="88"/>
      <c r="G751" s="90"/>
      <c r="I751" s="91"/>
      <c r="J751" s="91"/>
      <c r="K751" s="92"/>
      <c r="L751" s="92"/>
      <c r="M751" s="90"/>
      <c r="AD751" s="93"/>
    </row>
    <row r="752" spans="3:30" s="83" customFormat="1" x14ac:dyDescent="0.2">
      <c r="C752" s="87"/>
      <c r="D752" s="88"/>
      <c r="E752" s="89"/>
      <c r="F752" s="88"/>
      <c r="G752" s="90"/>
      <c r="I752" s="91"/>
      <c r="J752" s="91"/>
      <c r="K752" s="92"/>
      <c r="L752" s="92"/>
      <c r="M752" s="90"/>
      <c r="AD752" s="93"/>
    </row>
    <row r="753" spans="3:30" s="83" customFormat="1" x14ac:dyDescent="0.2">
      <c r="C753" s="87"/>
      <c r="D753" s="88"/>
      <c r="E753" s="89"/>
      <c r="F753" s="88"/>
      <c r="G753" s="90"/>
      <c r="I753" s="91"/>
      <c r="J753" s="91"/>
      <c r="K753" s="92"/>
      <c r="L753" s="92"/>
      <c r="M753" s="90"/>
      <c r="AD753" s="93"/>
    </row>
    <row r="754" spans="3:30" s="83" customFormat="1" x14ac:dyDescent="0.2">
      <c r="C754" s="87"/>
      <c r="D754" s="88"/>
      <c r="E754" s="89"/>
      <c r="F754" s="88"/>
      <c r="G754" s="90"/>
      <c r="I754" s="91"/>
      <c r="J754" s="91"/>
      <c r="K754" s="92"/>
      <c r="L754" s="92"/>
      <c r="M754" s="90"/>
      <c r="AD754" s="93"/>
    </row>
    <row r="755" spans="3:30" s="83" customFormat="1" x14ac:dyDescent="0.2">
      <c r="C755" s="87"/>
      <c r="D755" s="88"/>
      <c r="E755" s="89"/>
      <c r="F755" s="88"/>
      <c r="G755" s="90"/>
      <c r="I755" s="91"/>
      <c r="J755" s="91"/>
      <c r="K755" s="92"/>
      <c r="L755" s="92"/>
      <c r="M755" s="90"/>
      <c r="AD755" s="93"/>
    </row>
    <row r="756" spans="3:30" s="83" customFormat="1" x14ac:dyDescent="0.2">
      <c r="C756" s="87"/>
      <c r="D756" s="88"/>
      <c r="E756" s="89"/>
      <c r="F756" s="88"/>
      <c r="G756" s="90"/>
      <c r="I756" s="91"/>
      <c r="J756" s="91"/>
      <c r="K756" s="92"/>
      <c r="L756" s="92"/>
      <c r="M756" s="90"/>
      <c r="AD756" s="93"/>
    </row>
    <row r="757" spans="3:30" s="83" customFormat="1" x14ac:dyDescent="0.2">
      <c r="C757" s="87"/>
      <c r="D757" s="88"/>
      <c r="E757" s="89"/>
      <c r="F757" s="88"/>
      <c r="G757" s="90"/>
      <c r="I757" s="91"/>
      <c r="J757" s="91"/>
      <c r="K757" s="92"/>
      <c r="L757" s="92"/>
      <c r="M757" s="90"/>
      <c r="AD757" s="93"/>
    </row>
    <row r="758" spans="3:30" s="83" customFormat="1" x14ac:dyDescent="0.2">
      <c r="C758" s="87"/>
      <c r="D758" s="88"/>
      <c r="E758" s="89"/>
      <c r="F758" s="88"/>
      <c r="G758" s="90"/>
      <c r="I758" s="91"/>
      <c r="J758" s="91"/>
      <c r="K758" s="92"/>
      <c r="L758" s="92"/>
      <c r="M758" s="90"/>
      <c r="AD758" s="93"/>
    </row>
    <row r="759" spans="3:30" s="83" customFormat="1" x14ac:dyDescent="0.2">
      <c r="C759" s="87"/>
      <c r="D759" s="88"/>
      <c r="E759" s="89"/>
      <c r="F759" s="88"/>
      <c r="G759" s="90"/>
      <c r="I759" s="91"/>
      <c r="J759" s="91"/>
      <c r="K759" s="92"/>
      <c r="L759" s="92"/>
      <c r="M759" s="90"/>
      <c r="AD759" s="93"/>
    </row>
    <row r="760" spans="3:30" s="83" customFormat="1" x14ac:dyDescent="0.2">
      <c r="C760" s="87"/>
      <c r="D760" s="88"/>
      <c r="E760" s="89"/>
      <c r="F760" s="88"/>
      <c r="G760" s="90"/>
      <c r="I760" s="91"/>
      <c r="J760" s="91"/>
      <c r="K760" s="92"/>
      <c r="L760" s="92"/>
      <c r="M760" s="90"/>
      <c r="AD760" s="93"/>
    </row>
    <row r="761" spans="3:30" s="83" customFormat="1" x14ac:dyDescent="0.2">
      <c r="C761" s="87"/>
      <c r="D761" s="88"/>
      <c r="E761" s="89"/>
      <c r="F761" s="88"/>
      <c r="G761" s="90"/>
      <c r="I761" s="91"/>
      <c r="J761" s="91"/>
      <c r="K761" s="92"/>
      <c r="L761" s="92"/>
      <c r="M761" s="90"/>
      <c r="AD761" s="93"/>
    </row>
    <row r="762" spans="3:30" s="83" customFormat="1" x14ac:dyDescent="0.2">
      <c r="C762" s="87"/>
      <c r="D762" s="88"/>
      <c r="E762" s="89"/>
      <c r="F762" s="88"/>
      <c r="G762" s="90"/>
      <c r="I762" s="91"/>
      <c r="J762" s="91"/>
      <c r="K762" s="92"/>
      <c r="L762" s="92"/>
      <c r="M762" s="90"/>
      <c r="AD762" s="93"/>
    </row>
    <row r="763" spans="3:30" s="83" customFormat="1" x14ac:dyDescent="0.2">
      <c r="C763" s="87"/>
      <c r="D763" s="88"/>
      <c r="E763" s="89"/>
      <c r="F763" s="88"/>
      <c r="G763" s="90"/>
      <c r="I763" s="91"/>
      <c r="J763" s="91"/>
      <c r="K763" s="92"/>
      <c r="L763" s="92"/>
      <c r="M763" s="90"/>
      <c r="AD763" s="93"/>
    </row>
    <row r="764" spans="3:30" s="83" customFormat="1" x14ac:dyDescent="0.2">
      <c r="C764" s="87"/>
      <c r="D764" s="88"/>
      <c r="E764" s="89"/>
      <c r="F764" s="88"/>
      <c r="G764" s="90"/>
      <c r="I764" s="91"/>
      <c r="J764" s="91"/>
      <c r="K764" s="92"/>
      <c r="L764" s="92"/>
      <c r="M764" s="90"/>
      <c r="AD764" s="93"/>
    </row>
    <row r="765" spans="3:30" s="83" customFormat="1" x14ac:dyDescent="0.2">
      <c r="C765" s="87"/>
      <c r="D765" s="88"/>
      <c r="E765" s="89"/>
      <c r="F765" s="88"/>
      <c r="G765" s="90"/>
      <c r="I765" s="91"/>
      <c r="J765" s="91"/>
      <c r="K765" s="92"/>
      <c r="L765" s="92"/>
      <c r="M765" s="90"/>
      <c r="AD765" s="93"/>
    </row>
    <row r="766" spans="3:30" s="83" customFormat="1" x14ac:dyDescent="0.2">
      <c r="C766" s="87"/>
      <c r="D766" s="88"/>
      <c r="E766" s="89"/>
      <c r="F766" s="88"/>
      <c r="G766" s="90"/>
      <c r="I766" s="91"/>
      <c r="J766" s="91"/>
      <c r="K766" s="92"/>
      <c r="L766" s="92"/>
      <c r="M766" s="90"/>
      <c r="AD766" s="93"/>
    </row>
    <row r="767" spans="3:30" s="83" customFormat="1" x14ac:dyDescent="0.2">
      <c r="C767" s="87"/>
      <c r="D767" s="88"/>
      <c r="E767" s="89"/>
      <c r="F767" s="88"/>
      <c r="G767" s="90"/>
      <c r="I767" s="91"/>
      <c r="J767" s="91"/>
      <c r="K767" s="92"/>
      <c r="L767" s="92"/>
      <c r="M767" s="90"/>
      <c r="AD767" s="93"/>
    </row>
    <row r="768" spans="3:30" s="83" customFormat="1" x14ac:dyDescent="0.2">
      <c r="C768" s="87"/>
      <c r="D768" s="88"/>
      <c r="E768" s="89"/>
      <c r="F768" s="88"/>
      <c r="G768" s="90"/>
      <c r="I768" s="91"/>
      <c r="J768" s="91"/>
      <c r="K768" s="92"/>
      <c r="L768" s="92"/>
      <c r="M768" s="90"/>
      <c r="AD768" s="93"/>
    </row>
    <row r="769" spans="3:30" s="83" customFormat="1" x14ac:dyDescent="0.2">
      <c r="C769" s="87"/>
      <c r="D769" s="88"/>
      <c r="E769" s="89"/>
      <c r="F769" s="88"/>
      <c r="G769" s="90"/>
      <c r="I769" s="91"/>
      <c r="J769" s="91"/>
      <c r="K769" s="92"/>
      <c r="L769" s="92"/>
      <c r="M769" s="90"/>
      <c r="AD769" s="93"/>
    </row>
    <row r="770" spans="3:30" s="83" customFormat="1" x14ac:dyDescent="0.2">
      <c r="C770" s="87"/>
      <c r="D770" s="88"/>
      <c r="E770" s="89"/>
      <c r="F770" s="88"/>
      <c r="G770" s="90"/>
      <c r="I770" s="91"/>
      <c r="J770" s="91"/>
      <c r="K770" s="92"/>
      <c r="L770" s="92"/>
      <c r="M770" s="90"/>
      <c r="AD770" s="93"/>
    </row>
    <row r="771" spans="3:30" s="83" customFormat="1" x14ac:dyDescent="0.2">
      <c r="C771" s="87"/>
      <c r="D771" s="88"/>
      <c r="E771" s="89"/>
      <c r="F771" s="88"/>
      <c r="G771" s="90"/>
      <c r="I771" s="91"/>
      <c r="J771" s="91"/>
      <c r="K771" s="92"/>
      <c r="L771" s="92"/>
      <c r="M771" s="90"/>
      <c r="AD771" s="93"/>
    </row>
    <row r="772" spans="3:30" s="83" customFormat="1" x14ac:dyDescent="0.2">
      <c r="C772" s="87"/>
      <c r="D772" s="88"/>
      <c r="E772" s="89"/>
      <c r="F772" s="88"/>
      <c r="G772" s="90"/>
      <c r="I772" s="91"/>
      <c r="J772" s="91"/>
      <c r="K772" s="92"/>
      <c r="L772" s="92"/>
      <c r="M772" s="90"/>
      <c r="AD772" s="93"/>
    </row>
    <row r="773" spans="3:30" s="83" customFormat="1" x14ac:dyDescent="0.2">
      <c r="C773" s="87"/>
      <c r="D773" s="88"/>
      <c r="E773" s="89"/>
      <c r="F773" s="88"/>
      <c r="G773" s="90"/>
      <c r="I773" s="91"/>
      <c r="J773" s="91"/>
      <c r="K773" s="92"/>
      <c r="L773" s="92"/>
      <c r="M773" s="90"/>
      <c r="AD773" s="93"/>
    </row>
    <row r="774" spans="3:30" s="83" customFormat="1" x14ac:dyDescent="0.2">
      <c r="C774" s="87"/>
      <c r="D774" s="88"/>
      <c r="E774" s="89"/>
      <c r="F774" s="88"/>
      <c r="G774" s="90"/>
      <c r="I774" s="91"/>
      <c r="J774" s="91"/>
      <c r="K774" s="92"/>
      <c r="L774" s="92"/>
      <c r="M774" s="90"/>
      <c r="AD774" s="93"/>
    </row>
    <row r="775" spans="3:30" s="83" customFormat="1" x14ac:dyDescent="0.2">
      <c r="C775" s="87"/>
      <c r="D775" s="88"/>
      <c r="E775" s="89"/>
      <c r="F775" s="88"/>
      <c r="G775" s="90"/>
      <c r="I775" s="91"/>
      <c r="J775" s="91"/>
      <c r="K775" s="92"/>
      <c r="L775" s="92"/>
      <c r="M775" s="90"/>
      <c r="AD775" s="93"/>
    </row>
    <row r="776" spans="3:30" s="83" customFormat="1" x14ac:dyDescent="0.2">
      <c r="C776" s="87"/>
      <c r="D776" s="88"/>
      <c r="E776" s="89"/>
      <c r="F776" s="88"/>
      <c r="G776" s="90"/>
      <c r="I776" s="91"/>
      <c r="J776" s="91"/>
      <c r="K776" s="92"/>
      <c r="L776" s="92"/>
      <c r="M776" s="90"/>
      <c r="AD776" s="93"/>
    </row>
  </sheetData>
  <mergeCells count="25">
    <mergeCell ref="AC4:AC5"/>
    <mergeCell ref="AD4:AD5"/>
    <mergeCell ref="A1:AC1"/>
    <mergeCell ref="A2:AC2"/>
    <mergeCell ref="A3:AC3"/>
    <mergeCell ref="Q4:W4"/>
    <mergeCell ref="X4:X5"/>
    <mergeCell ref="Y4:Y5"/>
    <mergeCell ref="Z4:Z5"/>
    <mergeCell ref="AA4:AA5"/>
    <mergeCell ref="AB4:AB5"/>
    <mergeCell ref="I4:J4"/>
    <mergeCell ref="K4:L4"/>
    <mergeCell ref="M4:M5"/>
    <mergeCell ref="N4:N5"/>
    <mergeCell ref="O4:O5"/>
    <mergeCell ref="P4:P5"/>
    <mergeCell ref="A4:A5"/>
    <mergeCell ref="B4:B5"/>
    <mergeCell ref="C4:C5"/>
    <mergeCell ref="D4:D5"/>
    <mergeCell ref="E4:E5"/>
    <mergeCell ref="F4:F5"/>
    <mergeCell ref="G4:G5"/>
    <mergeCell ref="H4:H5"/>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Knights Landing RST Catch</vt:lpstr>
    </vt:vector>
  </TitlesOfParts>
  <Company>CDFW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2017-05-31T21:23:50Z</dcterms:created>
  <dcterms:modified xsi:type="dcterms:W3CDTF">2017-05-31T21:26:07Z</dcterms:modified>
</cp:coreProperties>
</file>