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MIDS\2022_6_F_W266\Project\Metrics\2_Syntax-Symatics\"/>
    </mc:Choice>
  </mc:AlternateContent>
  <xr:revisionPtr revIDLastSave="0" documentId="13_ncr:40009_{3A9BFEF1-F1FF-440A-8A04-0B99E0776E2E}" xr6:coauthVersionLast="47" xr6:coauthVersionMax="47" xr10:uidLastSave="{00000000-0000-0000-0000-000000000000}"/>
  <bookViews>
    <workbookView xWindow="-120" yWindow="-120" windowWidth="20730" windowHeight="11040"/>
  </bookViews>
  <sheets>
    <sheet name="Confidence_Interval_Semantics" sheetId="1" r:id="rId1"/>
  </sheets>
  <calcPr calcId="0"/>
</workbook>
</file>

<file path=xl/calcChain.xml><?xml version="1.0" encoding="utf-8"?>
<calcChain xmlns="http://schemas.openxmlformats.org/spreadsheetml/2006/main">
  <c r="J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V17" i="1" s="1"/>
  <c r="J10" i="1" l="1"/>
  <c r="N8" i="1"/>
  <c r="U4" i="1"/>
  <c r="S11" i="1"/>
  <c r="U16" i="1"/>
  <c r="P4" i="1"/>
  <c r="J11" i="1"/>
  <c r="K5" i="1"/>
  <c r="K9" i="1"/>
  <c r="K13" i="1"/>
  <c r="K17" i="1"/>
  <c r="N9" i="1"/>
  <c r="N17" i="1"/>
  <c r="O12" i="1"/>
  <c r="P7" i="1"/>
  <c r="P15" i="1"/>
  <c r="V4" i="1"/>
  <c r="R6" i="1"/>
  <c r="T7" i="1"/>
  <c r="V8" i="1"/>
  <c r="R10" i="1"/>
  <c r="T11" i="1"/>
  <c r="V12" i="1"/>
  <c r="R14" i="1"/>
  <c r="T15" i="1"/>
  <c r="V16" i="1"/>
  <c r="L16" i="1"/>
  <c r="P6" i="1"/>
  <c r="Q10" i="1"/>
  <c r="S15" i="1"/>
  <c r="N4" i="1"/>
  <c r="J12" i="1"/>
  <c r="L5" i="1"/>
  <c r="L9" i="1"/>
  <c r="L13" i="1"/>
  <c r="L17" i="1"/>
  <c r="N10" i="1"/>
  <c r="O5" i="1"/>
  <c r="O13" i="1"/>
  <c r="P8" i="1"/>
  <c r="P16" i="1"/>
  <c r="Q5" i="1"/>
  <c r="S6" i="1"/>
  <c r="U7" i="1"/>
  <c r="Q9" i="1"/>
  <c r="S10" i="1"/>
  <c r="U11" i="1"/>
  <c r="Q13" i="1"/>
  <c r="S14" i="1"/>
  <c r="U15" i="1"/>
  <c r="Q17" i="1"/>
  <c r="J18" i="1"/>
  <c r="N16" i="1"/>
  <c r="S7" i="1"/>
  <c r="U12" i="1"/>
  <c r="Q14" i="1"/>
  <c r="J13" i="1"/>
  <c r="K6" i="1"/>
  <c r="K10" i="1"/>
  <c r="K14" i="1"/>
  <c r="K18" i="1"/>
  <c r="N11" i="1"/>
  <c r="O6" i="1"/>
  <c r="O14" i="1"/>
  <c r="P9" i="1"/>
  <c r="P17" i="1"/>
  <c r="R5" i="1"/>
  <c r="T6" i="1"/>
  <c r="V7" i="1"/>
  <c r="R9" i="1"/>
  <c r="T10" i="1"/>
  <c r="V11" i="1"/>
  <c r="R13" i="1"/>
  <c r="T14" i="1"/>
  <c r="V15" i="1"/>
  <c r="R17" i="1"/>
  <c r="O11" i="1"/>
  <c r="J6" i="1"/>
  <c r="J14" i="1"/>
  <c r="L6" i="1"/>
  <c r="L10" i="1"/>
  <c r="L14" i="1"/>
  <c r="L18" i="1"/>
  <c r="N12" i="1"/>
  <c r="O7" i="1"/>
  <c r="O15" i="1"/>
  <c r="P10" i="1"/>
  <c r="Q4" i="1"/>
  <c r="S5" i="1"/>
  <c r="U6" i="1"/>
  <c r="Q8" i="1"/>
  <c r="S9" i="1"/>
  <c r="U10" i="1"/>
  <c r="Q12" i="1"/>
  <c r="S13" i="1"/>
  <c r="U14" i="1"/>
  <c r="Q16" i="1"/>
  <c r="S17" i="1"/>
  <c r="L8" i="1"/>
  <c r="Q6" i="1"/>
  <c r="J7" i="1"/>
  <c r="J15" i="1"/>
  <c r="K7" i="1"/>
  <c r="K11" i="1"/>
  <c r="K15" i="1"/>
  <c r="N5" i="1"/>
  <c r="N13" i="1"/>
  <c r="O8" i="1"/>
  <c r="O16" i="1"/>
  <c r="P11" i="1"/>
  <c r="R4" i="1"/>
  <c r="T5" i="1"/>
  <c r="V6" i="1"/>
  <c r="R8" i="1"/>
  <c r="T9" i="1"/>
  <c r="V10" i="1"/>
  <c r="R12" i="1"/>
  <c r="T13" i="1"/>
  <c r="V14" i="1"/>
  <c r="R16" i="1"/>
  <c r="T17" i="1"/>
  <c r="L12" i="1"/>
  <c r="U8" i="1"/>
  <c r="J8" i="1"/>
  <c r="J16" i="1"/>
  <c r="L7" i="1"/>
  <c r="L11" i="1"/>
  <c r="L15" i="1"/>
  <c r="N6" i="1"/>
  <c r="N14" i="1"/>
  <c r="O9" i="1"/>
  <c r="O17" i="1"/>
  <c r="P12" i="1"/>
  <c r="S4" i="1"/>
  <c r="U5" i="1"/>
  <c r="Q7" i="1"/>
  <c r="S8" i="1"/>
  <c r="U9" i="1"/>
  <c r="Q11" i="1"/>
  <c r="S12" i="1"/>
  <c r="U13" i="1"/>
  <c r="Q15" i="1"/>
  <c r="S16" i="1"/>
  <c r="U17" i="1"/>
  <c r="O4" i="1"/>
  <c r="P14" i="1"/>
  <c r="J9" i="1"/>
  <c r="J17" i="1"/>
  <c r="K8" i="1"/>
  <c r="K12" i="1"/>
  <c r="K16" i="1"/>
  <c r="N7" i="1"/>
  <c r="N15" i="1"/>
  <c r="O10" i="1"/>
  <c r="P5" i="1"/>
  <c r="P13" i="1"/>
  <c r="T4" i="1"/>
  <c r="V5" i="1"/>
  <c r="R7" i="1"/>
  <c r="T8" i="1"/>
  <c r="V9" i="1"/>
  <c r="R11" i="1"/>
  <c r="T12" i="1"/>
  <c r="V13" i="1"/>
  <c r="R15" i="1"/>
  <c r="T16" i="1"/>
</calcChain>
</file>

<file path=xl/sharedStrings.xml><?xml version="1.0" encoding="utf-8"?>
<sst xmlns="http://schemas.openxmlformats.org/spreadsheetml/2006/main" count="323" uniqueCount="21">
  <si>
    <t>Model</t>
  </si>
  <si>
    <t>Genre</t>
  </si>
  <si>
    <t>Type</t>
  </si>
  <si>
    <t>Mean</t>
  </si>
  <si>
    <t>PAV</t>
  </si>
  <si>
    <t>SSV</t>
  </si>
  <si>
    <t>MSV</t>
  </si>
  <si>
    <t>Baseline</t>
  </si>
  <si>
    <t>LSTM</t>
  </si>
  <si>
    <t>GPT</t>
  </si>
  <si>
    <t>Folk</t>
  </si>
  <si>
    <t>Jazz</t>
  </si>
  <si>
    <t>Metal</t>
  </si>
  <si>
    <t>Pop</t>
  </si>
  <si>
    <t>R&amp;B</t>
  </si>
  <si>
    <t>Rock</t>
  </si>
  <si>
    <t>Soul</t>
  </si>
  <si>
    <t>Original</t>
  </si>
  <si>
    <t>Rap</t>
  </si>
  <si>
    <t>(STD)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</si>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</sst>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3" borderId="10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/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/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/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0" xfId="0" applyFill="1"/>
    <xf numFmtId="0" fontId="0" fillId="33" borderId="30" xfId="0" applyFill="1" applyBorder="1" applyAlignment="1">
      <alignment horizontal="center"/>
    </xf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180975</xdr:colOff>
      <xdr:row>0</xdr:row>
      <xdr:rowOff>123825</xdr:rowOff>
    </xdr:from>
    <xdr:to>
      <xdr:col>33</xdr:col>
      <xdr:colOff>314325</xdr:colOff>
      <xdr:row>20</xdr:row>
      <xdr:rowOff>96438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8690B-7E11-2DA6-AD87-EB6171AC5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123825"/>
          <a:ext cx="7772400" cy="3830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abSelected="1" topLeftCell="H1" workbookViewId="0">
      <selection activeCell="H21" sqref="H21"/>
    </sheetView>
  </sheetViews>
  <sheetFormatPr defaultRowHeight="15" x14ac:dyDescent="0.25"/>
  <cols>
    <col min="1" max="5" width="9.140625" style="21"/>
    <col min="6" max="6" width="5.7109375" style="21" customWidth="1"/>
    <col min="7" max="7" width="15.28515625" style="21" bestFit="1" customWidth="1"/>
    <col min="8" max="8" width="9.140625" style="21"/>
    <col min="9" max="9" width="6.140625" style="21" bestFit="1" customWidth="1"/>
    <col min="10" max="12" width="7" style="21" bestFit="1" customWidth="1"/>
    <col min="13" max="13" width="7" style="21" customWidth="1"/>
    <col min="14" max="22" width="7" style="21" hidden="1" customWidth="1"/>
    <col min="23" max="16384" width="9.140625" style="21"/>
  </cols>
  <sheetData>
    <row r="1" spans="1:39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20</v>
      </c>
    </row>
    <row r="2" spans="1:39" ht="15.75" thickBot="1" x14ac:dyDescent="0.3">
      <c r="A2" s="21" t="s">
        <v>17</v>
      </c>
      <c r="B2" s="21" t="s">
        <v>10</v>
      </c>
      <c r="C2" s="21" t="s">
        <v>4</v>
      </c>
      <c r="D2" s="21">
        <v>0.29499999999999998</v>
      </c>
      <c r="E2" s="21">
        <v>8.3000000000000004E-2</v>
      </c>
      <c r="G2" s="21" t="str">
        <f>A2&amp;C2&amp;B2</f>
        <v>OriginalPAVFolk</v>
      </c>
      <c r="N2" s="22" t="s">
        <v>7</v>
      </c>
      <c r="O2" s="22"/>
      <c r="P2" s="22"/>
      <c r="Q2" s="22" t="s">
        <v>8</v>
      </c>
      <c r="R2" s="22"/>
      <c r="S2" s="22"/>
      <c r="T2" s="22" t="s">
        <v>9</v>
      </c>
      <c r="U2" s="22"/>
      <c r="V2" s="22"/>
    </row>
    <row r="3" spans="1:39" ht="15.75" thickBot="1" x14ac:dyDescent="0.3">
      <c r="A3" s="21" t="s">
        <v>17</v>
      </c>
      <c r="B3" s="21" t="s">
        <v>10</v>
      </c>
      <c r="C3" s="21" t="s">
        <v>5</v>
      </c>
      <c r="D3" s="21">
        <v>0.98899999999999999</v>
      </c>
      <c r="E3" s="21">
        <v>3.9E-2</v>
      </c>
      <c r="G3" s="21" t="str">
        <f t="shared" ref="G3:G66" si="0">A3&amp;C3&amp;B3</f>
        <v>OriginalSSVFolk</v>
      </c>
      <c r="J3" s="22" t="s">
        <v>17</v>
      </c>
      <c r="K3" s="22"/>
      <c r="L3" s="22"/>
      <c r="N3" s="2" t="s">
        <v>4</v>
      </c>
      <c r="O3" s="3" t="s">
        <v>5</v>
      </c>
      <c r="P3" s="4" t="s">
        <v>6</v>
      </c>
      <c r="Q3" s="2" t="s">
        <v>4</v>
      </c>
      <c r="R3" s="3" t="s">
        <v>5</v>
      </c>
      <c r="S3" s="4" t="s">
        <v>6</v>
      </c>
      <c r="T3" s="2" t="s">
        <v>4</v>
      </c>
      <c r="U3" s="3" t="s">
        <v>5</v>
      </c>
      <c r="V3" s="4" t="s">
        <v>6</v>
      </c>
    </row>
    <row r="4" spans="1:39" ht="15.75" thickBot="1" x14ac:dyDescent="0.3">
      <c r="A4" s="21" t="s">
        <v>17</v>
      </c>
      <c r="B4" s="21" t="s">
        <v>10</v>
      </c>
      <c r="C4" s="21" t="s">
        <v>6</v>
      </c>
      <c r="D4" s="21">
        <v>0.42799999999999999</v>
      </c>
      <c r="E4" s="21">
        <v>3.9E-2</v>
      </c>
      <c r="G4" s="21" t="str">
        <f t="shared" si="0"/>
        <v>OriginalMSVFolk</v>
      </c>
      <c r="I4" s="1"/>
      <c r="J4" s="2" t="s">
        <v>4</v>
      </c>
      <c r="K4" s="3" t="s">
        <v>5</v>
      </c>
      <c r="L4" s="4" t="s">
        <v>6</v>
      </c>
      <c r="N4" s="2">
        <f>INDEX($D:$D,MATCH(N$2&amp;N$3&amp;$I5,$G:$G,0),1)</f>
        <v>0.41899999999999998</v>
      </c>
      <c r="O4" s="3">
        <f>INDEX($D:$D,MATCH(N$2&amp;O$3&amp;$I5,$G:$G,0),1)</f>
        <v>0.98199999999999998</v>
      </c>
      <c r="P4" s="4">
        <f>INDEX($D:$D,MATCH(N$2&amp;P$3&amp;$I5,$G:$G,0),1)</f>
        <v>0.46300000000000002</v>
      </c>
      <c r="Q4" s="2">
        <f>INDEX($D:$D,MATCH(Q$2&amp;Q$3&amp;$I5,$G:$G,0),1)</f>
        <v>0.41899999999999998</v>
      </c>
      <c r="R4" s="3">
        <f>INDEX($D:$D,MATCH(Q$2&amp;R$3&amp;$I5,$G:$G,0),1)</f>
        <v>0.98399999999999999</v>
      </c>
      <c r="S4" s="4">
        <f>INDEX($D:$D,MATCH(Q$2&amp;S$3&amp;$I5,$G:$G,0),1)</f>
        <v>0.46300000000000002</v>
      </c>
      <c r="T4" s="2">
        <f>INDEX($D:$D,MATCH(T$2&amp;T$3&amp;$I5,$G:$G,0),1)</f>
        <v>9.5000000000000001E-2</v>
      </c>
      <c r="U4" s="3">
        <f>INDEX($D:$D,MATCH(T$2&amp;U$3&amp;$I5,$G:$G,0),1)</f>
        <v>0.25800000000000001</v>
      </c>
      <c r="V4" s="4">
        <f>INDEX($D:$D,MATCH(T$2&amp;V$3&amp;$I5,$G:$G,0),1)</f>
        <v>0.20100000000000001</v>
      </c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x14ac:dyDescent="0.25">
      <c r="A5" s="21" t="s">
        <v>17</v>
      </c>
      <c r="B5" s="21" t="s">
        <v>11</v>
      </c>
      <c r="C5" s="21" t="s">
        <v>4</v>
      </c>
      <c r="D5" s="21">
        <v>0.29299999999999998</v>
      </c>
      <c r="E5" s="21">
        <v>8.2000000000000003E-2</v>
      </c>
      <c r="G5" s="21" t="str">
        <f t="shared" si="0"/>
        <v>OriginalPAVJazz</v>
      </c>
      <c r="I5" s="5" t="s">
        <v>10</v>
      </c>
      <c r="J5" s="2">
        <f>INDEX($D:$D,MATCH($J$3&amp;J$4&amp;$I5,$G:$G,0),1)</f>
        <v>0.29499999999999998</v>
      </c>
      <c r="K5" s="3">
        <f>INDEX($D:$D,MATCH($J$3&amp;K$4&amp;$I5,$G:$G,0),1)</f>
        <v>0.98899999999999999</v>
      </c>
      <c r="L5" s="4">
        <f>INDEX($D:$D,MATCH($J$3&amp;L$4&amp;$I5,$G:$G,0),1)</f>
        <v>0.42799999999999999</v>
      </c>
      <c r="N5" s="6" t="str">
        <f>"("&amp;INDEX($E:$E,MATCH(N$2&amp;N$3&amp;$I5,$G:$G,0),1)&amp;")"</f>
        <v>(0.124)</v>
      </c>
      <c r="O5" s="7" t="str">
        <f>"("&amp;INDEX($E:$E,MATCH(N$2&amp;O$3&amp;$I5,$G:$G,0),1)&amp;")"</f>
        <v>(0.016)</v>
      </c>
      <c r="P5" s="8" t="str">
        <f>"("&amp;INDEX($E:$E,MATCH(N$2&amp;P$3&amp;$I5,$G:$G,0),1)&amp;")"</f>
        <v>(0.028)</v>
      </c>
      <c r="Q5" s="6" t="str">
        <f>"("&amp;INDEX($E:$E,MATCH(Q$2&amp;Q$3&amp;$I5,$G:$G,0),1)&amp;")"</f>
        <v>(0.139)</v>
      </c>
      <c r="R5" s="7" t="str">
        <f>"("&amp;INDEX($E:$E,MATCH(Q$2&amp;R$3&amp;$I5,$G:$G,0),1)&amp;")"</f>
        <v>(0.016)</v>
      </c>
      <c r="S5" s="8" t="str">
        <f>"("&amp;INDEX($E:$E,MATCH(Q$2&amp;S$3&amp;$I5,$G:$G,0),1)&amp;")"</f>
        <v>(0.031)</v>
      </c>
      <c r="T5" s="6" t="str">
        <f>"("&amp;INDEX($E:$E,MATCH(T$2&amp;T$3&amp;$I5,$G:$G,0),1)&amp;")"</f>
        <v>(0.166)</v>
      </c>
      <c r="U5" s="7" t="str">
        <f>"("&amp;INDEX($E:$E,MATCH(T$2&amp;U$3&amp;$I5,$G:$G,0),1)&amp;")"</f>
        <v>(0.415)</v>
      </c>
      <c r="V5" s="8" t="str">
        <f>"("&amp;INDEX($E:$E,MATCH(T$2&amp;V$3&amp;$I5,$G:$G,0),1)&amp;")"</f>
        <v>(0.324)</v>
      </c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x14ac:dyDescent="0.25">
      <c r="A6" s="21" t="s">
        <v>17</v>
      </c>
      <c r="B6" s="21" t="s">
        <v>11</v>
      </c>
      <c r="C6" s="21" t="s">
        <v>5</v>
      </c>
      <c r="D6" s="21">
        <v>0.98499999999999999</v>
      </c>
      <c r="E6" s="21">
        <v>3.7999999999999999E-2</v>
      </c>
      <c r="G6" s="21" t="str">
        <f t="shared" si="0"/>
        <v>OriginalSSVJazz</v>
      </c>
      <c r="I6" s="5" t="s">
        <v>19</v>
      </c>
      <c r="J6" s="6" t="str">
        <f>"("&amp;INDEX($E:$E,MATCH($J$3&amp;J$4&amp;$I5,$G:$G,0),1)&amp;")"</f>
        <v>(0.083)</v>
      </c>
      <c r="K6" s="7" t="str">
        <f>"("&amp;INDEX($E:$E,MATCH($J$3&amp;K$4&amp;$I5,$G:$G,0),1)&amp;")"</f>
        <v>(0.039)</v>
      </c>
      <c r="L6" s="8" t="str">
        <f>"("&amp;INDEX($E:$E,MATCH($J$3&amp;L$4&amp;$I5,$G:$G,0),1)&amp;")"</f>
        <v>(0.039)</v>
      </c>
      <c r="N6" s="10">
        <f>INDEX($D:$D,MATCH(N$2&amp;N$3&amp;$I7,$G:$G,0),1)</f>
        <v>0.433</v>
      </c>
      <c r="O6" s="11">
        <f>INDEX($D:$D,MATCH(N$2&amp;O$3&amp;$I7,$G:$G,0),1)</f>
        <v>0.98699999999999999</v>
      </c>
      <c r="P6" s="12">
        <f>INDEX($D:$D,MATCH(N$2&amp;P$3&amp;$I7,$G:$G,0),1)</f>
        <v>0.46100000000000002</v>
      </c>
      <c r="Q6" s="10">
        <f>INDEX($D:$D,MATCH(Q$2&amp;Q$3&amp;$I7,$G:$G,0),1)</f>
        <v>0.43</v>
      </c>
      <c r="R6" s="11">
        <f>INDEX($D:$D,MATCH(Q$2&amp;R$3&amp;$I7,$G:$G,0),1)</f>
        <v>0.98399999999999999</v>
      </c>
      <c r="S6" s="12">
        <f>INDEX($D:$D,MATCH(Q$2&amp;S$3&amp;$I7,$G:$G,0),1)</f>
        <v>0.45700000000000002</v>
      </c>
      <c r="T6" s="10">
        <f>INDEX($D:$D,MATCH(T$2&amp;T$3&amp;$I7,$G:$G,0),1)</f>
        <v>0.121</v>
      </c>
      <c r="U6" s="11">
        <f>INDEX($D:$D,MATCH(T$2&amp;U$3&amp;$I7,$G:$G,0),1)</f>
        <v>0.32100000000000001</v>
      </c>
      <c r="V6" s="12">
        <f>INDEX($D:$D,MATCH(T$2&amp;V$3&amp;$I7,$G:$G,0),1)</f>
        <v>0.25700000000000001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A7" s="21" t="s">
        <v>17</v>
      </c>
      <c r="B7" s="21" t="s">
        <v>11</v>
      </c>
      <c r="C7" s="21" t="s">
        <v>6</v>
      </c>
      <c r="D7" s="21">
        <v>0.42299999999999999</v>
      </c>
      <c r="E7" s="21">
        <v>4.1000000000000002E-2</v>
      </c>
      <c r="G7" s="21" t="str">
        <f t="shared" si="0"/>
        <v>OriginalMSVJazz</v>
      </c>
      <c r="I7" s="9" t="s">
        <v>11</v>
      </c>
      <c r="J7" s="10">
        <f>INDEX($D:$D,MATCH($J$3&amp;J$4&amp;$I7,$G:$G,0),1)</f>
        <v>0.29299999999999998</v>
      </c>
      <c r="K7" s="11">
        <f>INDEX($D:$D,MATCH($J$3&amp;K$4&amp;$I7,$G:$G,0),1)</f>
        <v>0.98499999999999999</v>
      </c>
      <c r="L7" s="12">
        <f>INDEX($D:$D,MATCH($J$3&amp;L$4&amp;$I7,$G:$G,0),1)</f>
        <v>0.42299999999999999</v>
      </c>
      <c r="N7" s="14" t="str">
        <f>"("&amp;INDEX($E:$E,MATCH(N$2&amp;N$3&amp;$I7,$G:$G,0),1)&amp;")"</f>
        <v>(0.128)</v>
      </c>
      <c r="O7" s="15" t="str">
        <f>"("&amp;INDEX($E:$E,MATCH(N$2&amp;O$3&amp;$I7,$G:$G,0),1)&amp;")"</f>
        <v>(0.013)</v>
      </c>
      <c r="P7" s="16" t="str">
        <f>"("&amp;INDEX($E:$E,MATCH(N$2&amp;P$3&amp;$I7,$G:$G,0),1)&amp;")"</f>
        <v>(0.026)</v>
      </c>
      <c r="Q7" s="14" t="str">
        <f>"("&amp;INDEX($E:$E,MATCH(Q$2&amp;Q$3&amp;$I7,$G:$G,0),1)&amp;")"</f>
        <v>(0.113)</v>
      </c>
      <c r="R7" s="15" t="str">
        <f>"("&amp;INDEX($E:$E,MATCH(Q$2&amp;R$3&amp;$I7,$G:$G,0),1)&amp;")"</f>
        <v>(0.013)</v>
      </c>
      <c r="S7" s="16" t="str">
        <f>"("&amp;INDEX($E:$E,MATCH(Q$2&amp;S$3&amp;$I7,$G:$G,0),1)&amp;")"</f>
        <v>(0.025)</v>
      </c>
      <c r="T7" s="14" t="str">
        <f>"("&amp;INDEX($E:$E,MATCH(T$2&amp;T$3&amp;$I7,$G:$G,0),1)&amp;")"</f>
        <v>(0.186)</v>
      </c>
      <c r="U7" s="15" t="str">
        <f>"("&amp;INDEX($E:$E,MATCH(T$2&amp;U$3&amp;$I7,$G:$G,0),1)&amp;")"</f>
        <v>(0.445)</v>
      </c>
      <c r="V7" s="16" t="str">
        <f>"("&amp;INDEX($E:$E,MATCH(T$2&amp;V$3&amp;$I7,$G:$G,0),1)&amp;")"</f>
        <v>(0.358)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A8" s="21" t="s">
        <v>17</v>
      </c>
      <c r="B8" s="21" t="s">
        <v>12</v>
      </c>
      <c r="C8" s="21" t="s">
        <v>4</v>
      </c>
      <c r="D8" s="21">
        <v>0.29499999999999998</v>
      </c>
      <c r="E8" s="21">
        <v>0.1</v>
      </c>
      <c r="G8" s="21" t="str">
        <f t="shared" si="0"/>
        <v>OriginalPAVMetal</v>
      </c>
      <c r="I8" s="13" t="s">
        <v>19</v>
      </c>
      <c r="J8" s="14" t="str">
        <f>"("&amp;INDEX($E:$E,MATCH($J$3&amp;J$4&amp;$I7,$G:$G,0),1)&amp;")"</f>
        <v>(0.082)</v>
      </c>
      <c r="K8" s="15" t="str">
        <f>"("&amp;INDEX($E:$E,MATCH($J$3&amp;K$4&amp;$I7,$G:$G,0),1)&amp;")"</f>
        <v>(0.038)</v>
      </c>
      <c r="L8" s="16" t="str">
        <f>"("&amp;INDEX($E:$E,MATCH($J$3&amp;L$4&amp;$I7,$G:$G,0),1)&amp;")"</f>
        <v>(0.041)</v>
      </c>
      <c r="N8" s="6">
        <f>INDEX($D:$D,MATCH(N$2&amp;N$3&amp;$I9,$G:$G,0),1)</f>
        <v>0.52400000000000002</v>
      </c>
      <c r="O8" s="7">
        <f>INDEX($D:$D,MATCH(N$2&amp;O$3&amp;$I9,$G:$G,0),1)</f>
        <v>0.998</v>
      </c>
      <c r="P8" s="8">
        <f>INDEX($D:$D,MATCH(N$2&amp;P$3&amp;$I9,$G:$G,0),1)</f>
        <v>0.49399999999999999</v>
      </c>
      <c r="Q8" s="6">
        <f>INDEX($D:$D,MATCH(Q$2&amp;Q$3&amp;$I9,$G:$G,0),1)</f>
        <v>0.218</v>
      </c>
      <c r="R8" s="7">
        <f>INDEX($D:$D,MATCH(Q$2&amp;R$3&amp;$I9,$G:$G,0),1)</f>
        <v>0.999</v>
      </c>
      <c r="S8" s="8">
        <f>INDEX($D:$D,MATCH(Q$2&amp;S$3&amp;$I9,$G:$G,0),1)</f>
        <v>0.504</v>
      </c>
      <c r="T8" s="6">
        <f>INDEX($D:$D,MATCH(T$2&amp;T$3&amp;$I9,$G:$G,0),1)</f>
        <v>0.15</v>
      </c>
      <c r="U8" s="7">
        <f>INDEX($D:$D,MATCH(T$2&amp;U$3&amp;$I9,$G:$G,0),1)</f>
        <v>0.435</v>
      </c>
      <c r="V8" s="8">
        <f>INDEX($D:$D,MATCH(T$2&amp;V$3&amp;$I9,$G:$G,0),1)</f>
        <v>0.311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A9" s="21" t="s">
        <v>17</v>
      </c>
      <c r="B9" s="21" t="s">
        <v>12</v>
      </c>
      <c r="C9" s="21" t="s">
        <v>5</v>
      </c>
      <c r="D9" s="21">
        <v>0.99099999999999999</v>
      </c>
      <c r="E9" s="21">
        <v>0.06</v>
      </c>
      <c r="G9" s="21" t="str">
        <f t="shared" si="0"/>
        <v>OriginalSSVMetal</v>
      </c>
      <c r="I9" s="5" t="s">
        <v>12</v>
      </c>
      <c r="J9" s="6">
        <f>INDEX($D:$D,MATCH($J$3&amp;J$4&amp;$I9,$G:$G,0),1)</f>
        <v>0.29499999999999998</v>
      </c>
      <c r="K9" s="7">
        <f>INDEX($D:$D,MATCH($J$3&amp;K$4&amp;$I9,$G:$G,0),1)</f>
        <v>0.99099999999999999</v>
      </c>
      <c r="L9" s="8">
        <f>INDEX($D:$D,MATCH($J$3&amp;L$4&amp;$I9,$G:$G,0),1)</f>
        <v>0.443</v>
      </c>
      <c r="N9" s="6" t="str">
        <f>"("&amp;INDEX($E:$E,MATCH(N$2&amp;N$3&amp;$I9,$G:$G,0),1)&amp;")"</f>
        <v>(0.138)</v>
      </c>
      <c r="O9" s="7" t="str">
        <f>"("&amp;INDEX($E:$E,MATCH(N$2&amp;O$3&amp;$I9,$G:$G,0),1)&amp;")"</f>
        <v>(0.006)</v>
      </c>
      <c r="P9" s="8" t="str">
        <f>"("&amp;INDEX($E:$E,MATCH(N$2&amp;P$3&amp;$I9,$G:$G,0),1)&amp;")"</f>
        <v>(0.025)</v>
      </c>
      <c r="Q9" s="6" t="str">
        <f>"("&amp;INDEX($E:$E,MATCH(Q$2&amp;Q$3&amp;$I9,$G:$G,0),1)&amp;")"</f>
        <v>(0.279)</v>
      </c>
      <c r="R9" s="7" t="str">
        <f>"("&amp;INDEX($E:$E,MATCH(Q$2&amp;R$3&amp;$I9,$G:$G,0),1)&amp;")"</f>
        <v>(0.005)</v>
      </c>
      <c r="S9" s="8" t="str">
        <f>"("&amp;INDEX($E:$E,MATCH(Q$2&amp;S$3&amp;$I9,$G:$G,0),1)&amp;")"</f>
        <v>(0.024)</v>
      </c>
      <c r="T9" s="6" t="str">
        <f>"("&amp;INDEX($E:$E,MATCH(T$2&amp;T$3&amp;$I9,$G:$G,0),1)&amp;")"</f>
        <v>(0.19)</v>
      </c>
      <c r="U9" s="7" t="str">
        <f>"("&amp;INDEX($E:$E,MATCH(T$2&amp;U$3&amp;$I9,$G:$G,0),1)&amp;")"</f>
        <v>(0.481)</v>
      </c>
      <c r="V9" s="8" t="str">
        <f>"("&amp;INDEX($E:$E,MATCH(T$2&amp;V$3&amp;$I9,$G:$G,0),1)&amp;")"</f>
        <v>(0.347)</v>
      </c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x14ac:dyDescent="0.25">
      <c r="A10" s="21" t="s">
        <v>17</v>
      </c>
      <c r="B10" s="21" t="s">
        <v>12</v>
      </c>
      <c r="C10" s="21" t="s">
        <v>6</v>
      </c>
      <c r="D10" s="21">
        <v>0.443</v>
      </c>
      <c r="E10" s="21">
        <v>5.0999999999999997E-2</v>
      </c>
      <c r="G10" s="21" t="str">
        <f t="shared" si="0"/>
        <v>OriginalMSVMetal</v>
      </c>
      <c r="I10" s="5" t="s">
        <v>19</v>
      </c>
      <c r="J10" s="6" t="str">
        <f>"("&amp;INDEX($E:$E,MATCH($J$3&amp;J$4&amp;$I9,$G:$G,0),1)&amp;")"</f>
        <v>(0.1)</v>
      </c>
      <c r="K10" s="7" t="str">
        <f>"("&amp;INDEX($E:$E,MATCH($J$3&amp;K$4&amp;$I9,$G:$G,0),1)&amp;")"</f>
        <v>(0.06)</v>
      </c>
      <c r="L10" s="8" t="str">
        <f>"("&amp;INDEX($E:$E,MATCH($J$3&amp;L$4&amp;$I9,$G:$G,0),1)&amp;")"</f>
        <v>(0.051)</v>
      </c>
      <c r="N10" s="10">
        <f>INDEX($D:$D,MATCH(N$2&amp;N$3&amp;$I11,$G:$G,0),1)</f>
        <v>0.61099999999999999</v>
      </c>
      <c r="O10" s="11">
        <f>INDEX($D:$D,MATCH(N$2&amp;O$3&amp;$I11,$G:$G,0),1)</f>
        <v>1</v>
      </c>
      <c r="P10" s="12">
        <f>INDEX($D:$D,MATCH(N$2&amp;P$3&amp;$I11,$G:$G,0),1)</f>
        <v>0.52</v>
      </c>
      <c r="Q10" s="10">
        <f>INDEX($D:$D,MATCH(Q$2&amp;Q$3&amp;$I11,$G:$G,0),1)</f>
        <v>0.46600000000000003</v>
      </c>
      <c r="R10" s="11">
        <f>INDEX($D:$D,MATCH(Q$2&amp;R$3&amp;$I11,$G:$G,0),1)</f>
        <v>1</v>
      </c>
      <c r="S10" s="12">
        <f>INDEX($D:$D,MATCH(Q$2&amp;S$3&amp;$I11,$G:$G,0),1)</f>
        <v>0.51600000000000001</v>
      </c>
      <c r="T10" s="10">
        <f>INDEX($D:$D,MATCH(T$2&amp;T$3&amp;$I11,$G:$G,0),1)</f>
        <v>0.08</v>
      </c>
      <c r="U10" s="11">
        <f>INDEX($D:$D,MATCH(T$2&amp;U$3&amp;$I11,$G:$G,0),1)</f>
        <v>0.20300000000000001</v>
      </c>
      <c r="V10" s="12">
        <f>INDEX($D:$D,MATCH(T$2&amp;V$3&amp;$I11,$G:$G,0),1)</f>
        <v>0.159</v>
      </c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x14ac:dyDescent="0.25">
      <c r="A11" s="21" t="s">
        <v>17</v>
      </c>
      <c r="B11" s="21" t="s">
        <v>13</v>
      </c>
      <c r="C11" s="21" t="s">
        <v>4</v>
      </c>
      <c r="D11" s="21">
        <v>0.34</v>
      </c>
      <c r="E11" s="21">
        <v>9.0999999999999998E-2</v>
      </c>
      <c r="G11" s="21" t="str">
        <f t="shared" si="0"/>
        <v>OriginalPAVPop</v>
      </c>
      <c r="I11" s="9" t="s">
        <v>13</v>
      </c>
      <c r="J11" s="10">
        <f>INDEX($D:$D,MATCH($J$3&amp;J$4&amp;$I11,$G:$G,0),1)</f>
        <v>0.34</v>
      </c>
      <c r="K11" s="11">
        <f>INDEX($D:$D,MATCH($J$3&amp;K$4&amp;$I11,$G:$G,0),1)</f>
        <v>0.996</v>
      </c>
      <c r="L11" s="12">
        <f>INDEX($D:$D,MATCH($J$3&amp;L$4&amp;$I11,$G:$G,0),1)</f>
        <v>0.46100000000000002</v>
      </c>
      <c r="N11" s="14" t="str">
        <f>"("&amp;INDEX($E:$E,MATCH(N$2&amp;N$3&amp;$I11,$G:$G,0),1)&amp;")"</f>
        <v>(0.151)</v>
      </c>
      <c r="O11" s="15" t="str">
        <f>"("&amp;INDEX($E:$E,MATCH(N$2&amp;O$3&amp;$I11,$G:$G,0),1)&amp;")"</f>
        <v>(0.001)</v>
      </c>
      <c r="P11" s="16" t="str">
        <f>"("&amp;INDEX($E:$E,MATCH(N$2&amp;P$3&amp;$I11,$G:$G,0),1)&amp;")"</f>
        <v>(0.03)</v>
      </c>
      <c r="Q11" s="14" t="str">
        <f>"("&amp;INDEX($E:$E,MATCH(Q$2&amp;Q$3&amp;$I11,$G:$G,0),1)&amp;")"</f>
        <v>(0.233)</v>
      </c>
      <c r="R11" s="15" t="str">
        <f>"("&amp;INDEX($E:$E,MATCH(Q$2&amp;R$3&amp;$I11,$G:$G,0),1)&amp;")"</f>
        <v>(0)</v>
      </c>
      <c r="S11" s="16" t="str">
        <f>"("&amp;INDEX($E:$E,MATCH(Q$2&amp;S$3&amp;$I11,$G:$G,0),1)&amp;")"</f>
        <v>(0.017)</v>
      </c>
      <c r="T11" s="14" t="str">
        <f>"("&amp;INDEX($E:$E,MATCH(T$2&amp;T$3&amp;$I11,$G:$G,0),1)&amp;")"</f>
        <v>(0.168)</v>
      </c>
      <c r="U11" s="15" t="str">
        <f>"("&amp;INDEX($E:$E,MATCH(T$2&amp;U$3&amp;$I11,$G:$G,0),1)&amp;")"</f>
        <v>(0.397)</v>
      </c>
      <c r="V11" s="16" t="str">
        <f>"("&amp;INDEX($E:$E,MATCH(T$2&amp;V$3&amp;$I11,$G:$G,0),1)&amp;")"</f>
        <v>(0.315)</v>
      </c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x14ac:dyDescent="0.25">
      <c r="A12" s="21" t="s">
        <v>17</v>
      </c>
      <c r="B12" s="21" t="s">
        <v>13</v>
      </c>
      <c r="C12" s="21" t="s">
        <v>5</v>
      </c>
      <c r="D12" s="21">
        <v>0.996</v>
      </c>
      <c r="E12" s="21">
        <v>4.2000000000000003E-2</v>
      </c>
      <c r="G12" s="21" t="str">
        <f t="shared" si="0"/>
        <v>OriginalSSVPop</v>
      </c>
      <c r="I12" s="13" t="s">
        <v>19</v>
      </c>
      <c r="J12" s="14" t="str">
        <f>"("&amp;INDEX($E:$E,MATCH($J$3&amp;J$4&amp;$I11,$G:$G,0),1)&amp;")"</f>
        <v>(0.091)</v>
      </c>
      <c r="K12" s="15" t="str">
        <f>"("&amp;INDEX($E:$E,MATCH($J$3&amp;K$4&amp;$I11,$G:$G,0),1)&amp;")"</f>
        <v>(0.042)</v>
      </c>
      <c r="L12" s="16" t="str">
        <f>"("&amp;INDEX($E:$E,MATCH($J$3&amp;L$4&amp;$I11,$G:$G,0),1)&amp;")"</f>
        <v>(0.034)</v>
      </c>
      <c r="N12" s="6">
        <f>INDEX($D:$D,MATCH(N$2&amp;N$3&amp;$I13,$G:$G,0),1)</f>
        <v>0.497</v>
      </c>
      <c r="O12" s="7">
        <f>INDEX($D:$D,MATCH(N$2&amp;O$3&amp;$I13,$G:$G,0),1)</f>
        <v>0.998</v>
      </c>
      <c r="P12" s="8">
        <f>INDEX($D:$D,MATCH(N$2&amp;P$3&amp;$I13,$G:$G,0),1)</f>
        <v>0.499</v>
      </c>
      <c r="Q12" s="6">
        <f>INDEX($D:$D,MATCH(Q$2&amp;Q$3&amp;$I13,$G:$G,0),1)</f>
        <v>0.498</v>
      </c>
      <c r="R12" s="7">
        <f>INDEX($D:$D,MATCH(Q$2&amp;R$3&amp;$I13,$G:$G,0),1)</f>
        <v>0.999</v>
      </c>
      <c r="S12" s="8">
        <f>INDEX($D:$D,MATCH(Q$2&amp;S$3&amp;$I13,$G:$G,0),1)</f>
        <v>0.503</v>
      </c>
      <c r="T12" s="6">
        <f>INDEX($D:$D,MATCH(T$2&amp;T$3&amp;$I13,$G:$G,0),1)</f>
        <v>0.10199999999999999</v>
      </c>
      <c r="U12" s="7">
        <f>INDEX($D:$D,MATCH(T$2&amp;U$3&amp;$I13,$G:$G,0),1)</f>
        <v>0.252</v>
      </c>
      <c r="V12" s="8">
        <f>INDEX($D:$D,MATCH(T$2&amp;V$3&amp;$I13,$G:$G,0),1)</f>
        <v>0.184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x14ac:dyDescent="0.25">
      <c r="A13" s="21" t="s">
        <v>17</v>
      </c>
      <c r="B13" s="21" t="s">
        <v>13</v>
      </c>
      <c r="C13" s="21" t="s">
        <v>6</v>
      </c>
      <c r="D13" s="21">
        <v>0.46100000000000002</v>
      </c>
      <c r="E13" s="21">
        <v>3.4000000000000002E-2</v>
      </c>
      <c r="G13" s="21" t="str">
        <f t="shared" si="0"/>
        <v>OriginalMSVPop</v>
      </c>
      <c r="I13" s="5" t="s">
        <v>14</v>
      </c>
      <c r="J13" s="6">
        <f>INDEX($D:$D,MATCH($J$3&amp;J$4&amp;$I13,$G:$G,0),1)</f>
        <v>0.32900000000000001</v>
      </c>
      <c r="K13" s="7">
        <f>INDEX($D:$D,MATCH($J$3&amp;K$4&amp;$I13,$G:$G,0),1)</f>
        <v>0.99399999999999999</v>
      </c>
      <c r="L13" s="8">
        <f>INDEX($D:$D,MATCH($J$3&amp;L$4&amp;$I13,$G:$G,0),1)</f>
        <v>0.45</v>
      </c>
      <c r="N13" s="6" t="str">
        <f>"("&amp;INDEX($E:$E,MATCH(N$2&amp;N$3&amp;$I13,$G:$G,0),1)&amp;")"</f>
        <v>(0.138)</v>
      </c>
      <c r="O13" s="7" t="str">
        <f>"("&amp;INDEX($E:$E,MATCH(N$2&amp;O$3&amp;$I13,$G:$G,0),1)&amp;")"</f>
        <v>(0.011)</v>
      </c>
      <c r="P13" s="8" t="str">
        <f>"("&amp;INDEX($E:$E,MATCH(N$2&amp;P$3&amp;$I13,$G:$G,0),1)&amp;")"</f>
        <v>(0.024)</v>
      </c>
      <c r="Q13" s="6" t="str">
        <f>"("&amp;INDEX($E:$E,MATCH(Q$2&amp;Q$3&amp;$I13,$G:$G,0),1)&amp;")"</f>
        <v>(0.195)</v>
      </c>
      <c r="R13" s="7" t="str">
        <f>"("&amp;INDEX($E:$E,MATCH(Q$2&amp;R$3&amp;$I13,$G:$G,0),1)&amp;")"</f>
        <v>(0.005)</v>
      </c>
      <c r="S13" s="8" t="str">
        <f>"("&amp;INDEX($E:$E,MATCH(Q$2&amp;S$3&amp;$I13,$G:$G,0),1)&amp;")"</f>
        <v>(0.021)</v>
      </c>
      <c r="T13" s="6" t="str">
        <f>"("&amp;INDEX($E:$E,MATCH(T$2&amp;T$3&amp;$I13,$G:$G,0),1)&amp;")"</f>
        <v>(0.181)</v>
      </c>
      <c r="U13" s="7" t="str">
        <f>"("&amp;INDEX($E:$E,MATCH(T$2&amp;U$3&amp;$I13,$G:$G,0),1)&amp;")"</f>
        <v>(0.429)</v>
      </c>
      <c r="V13" s="8" t="str">
        <f>"("&amp;INDEX($E:$E,MATCH(T$2&amp;V$3&amp;$I13,$G:$G,0),1)&amp;")"</f>
        <v>(0.317)</v>
      </c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x14ac:dyDescent="0.25">
      <c r="A14" s="21" t="s">
        <v>17</v>
      </c>
      <c r="B14" s="21" t="s">
        <v>18</v>
      </c>
      <c r="C14" s="21" t="s">
        <v>4</v>
      </c>
      <c r="D14" s="21">
        <v>0.316</v>
      </c>
      <c r="E14" s="21">
        <v>7.6999999999999999E-2</v>
      </c>
      <c r="G14" s="21" t="str">
        <f t="shared" si="0"/>
        <v>OriginalPAVRap</v>
      </c>
      <c r="I14" s="5" t="s">
        <v>19</v>
      </c>
      <c r="J14" s="6" t="str">
        <f>"("&amp;INDEX($E:$E,MATCH($J$3&amp;J$4&amp;$I13,$G:$G,0),1)&amp;")"</f>
        <v>(0.087)</v>
      </c>
      <c r="K14" s="7" t="str">
        <f>"("&amp;INDEX($E:$E,MATCH($J$3&amp;K$4&amp;$I13,$G:$G,0),1)&amp;")"</f>
        <v>(0.04)</v>
      </c>
      <c r="L14" s="8" t="str">
        <f>"("&amp;INDEX($E:$E,MATCH($J$3&amp;L$4&amp;$I13,$G:$G,0),1)&amp;")"</f>
        <v>(0.037)</v>
      </c>
      <c r="N14" s="10">
        <f>INDEX($D:$D,MATCH(N$2&amp;N$3&amp;$I15,$G:$G,0),1)</f>
        <v>0.55600000000000005</v>
      </c>
      <c r="O14" s="11">
        <f>INDEX($D:$D,MATCH(N$2&amp;O$3&amp;$I15,$G:$G,0),1)</f>
        <v>1</v>
      </c>
      <c r="P14" s="12">
        <f>INDEX($D:$D,MATCH(N$2&amp;P$3&amp;$I15,$G:$G,0),1)</f>
        <v>0.50900000000000001</v>
      </c>
      <c r="Q14" s="10">
        <f>INDEX($D:$D,MATCH(Q$2&amp;Q$3&amp;$I15,$G:$G,0),1)</f>
        <v>0.34100000000000003</v>
      </c>
      <c r="R14" s="11">
        <f>INDEX($D:$D,MATCH(Q$2&amp;R$3&amp;$I15,$G:$G,0),1)</f>
        <v>0.999</v>
      </c>
      <c r="S14" s="12">
        <f>INDEX($D:$D,MATCH(Q$2&amp;S$3&amp;$I15,$G:$G,0),1)</f>
        <v>0.501</v>
      </c>
      <c r="T14" s="10">
        <f>INDEX($D:$D,MATCH(T$2&amp;T$3&amp;$I15,$G:$G,0),1)</f>
        <v>0.155</v>
      </c>
      <c r="U14" s="11">
        <f>INDEX($D:$D,MATCH(T$2&amp;U$3&amp;$I15,$G:$G,0),1)</f>
        <v>0.38400000000000001</v>
      </c>
      <c r="V14" s="12">
        <f>INDEX($D:$D,MATCH(T$2&amp;V$3&amp;$I15,$G:$G,0),1)</f>
        <v>0.29399999999999998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x14ac:dyDescent="0.25">
      <c r="A15" s="21" t="s">
        <v>17</v>
      </c>
      <c r="B15" s="21" t="s">
        <v>18</v>
      </c>
      <c r="C15" s="21" t="s">
        <v>5</v>
      </c>
      <c r="D15" s="21">
        <v>0.996</v>
      </c>
      <c r="E15" s="21">
        <v>5.2999999999999999E-2</v>
      </c>
      <c r="G15" s="21" t="str">
        <f t="shared" si="0"/>
        <v>OriginalSSVRap</v>
      </c>
      <c r="I15" s="9" t="s">
        <v>15</v>
      </c>
      <c r="J15" s="10">
        <f>INDEX($D:$D,MATCH($J$3&amp;J$4&amp;$I15,$G:$G,0),1)</f>
        <v>0.33500000000000002</v>
      </c>
      <c r="K15" s="11">
        <f>INDEX($D:$D,MATCH($J$3&amp;K$4&amp;$I15,$G:$G,0),1)</f>
        <v>0.99299999999999999</v>
      </c>
      <c r="L15" s="12">
        <f>INDEX($D:$D,MATCH($J$3&amp;L$4&amp;$I15,$G:$G,0),1)</f>
        <v>0.46400000000000002</v>
      </c>
      <c r="N15" s="14" t="str">
        <f>"("&amp;INDEX($E:$E,MATCH(N$2&amp;N$3&amp;$I15,$G:$G,0),1)&amp;")"</f>
        <v>(0.14)</v>
      </c>
      <c r="O15" s="15" t="str">
        <f>"("&amp;INDEX($E:$E,MATCH(N$2&amp;O$3&amp;$I15,$G:$G,0),1)&amp;")"</f>
        <v>(0.003)</v>
      </c>
      <c r="P15" s="16" t="str">
        <f>"("&amp;INDEX($E:$E,MATCH(N$2&amp;P$3&amp;$I15,$G:$G,0),1)&amp;")"</f>
        <v>(0.02)</v>
      </c>
      <c r="Q15" s="14" t="str">
        <f>"("&amp;INDEX($E:$E,MATCH(Q$2&amp;Q$3&amp;$I15,$G:$G,0),1)&amp;")"</f>
        <v>(0.271)</v>
      </c>
      <c r="R15" s="15" t="str">
        <f>"("&amp;INDEX($E:$E,MATCH(Q$2&amp;R$3&amp;$I15,$G:$G,0),1)&amp;")"</f>
        <v>(0.003)</v>
      </c>
      <c r="S15" s="16" t="str">
        <f>"("&amp;INDEX($E:$E,MATCH(Q$2&amp;S$3&amp;$I15,$G:$G,0),1)&amp;")"</f>
        <v>(0.024)</v>
      </c>
      <c r="T15" s="14" t="str">
        <f>"("&amp;INDEX($E:$E,MATCH(T$2&amp;T$3&amp;$I15,$G:$G,0),1)&amp;")"</f>
        <v>(0.194)</v>
      </c>
      <c r="U15" s="15" t="str">
        <f>"("&amp;INDEX($E:$E,MATCH(T$2&amp;U$3&amp;$I15,$G:$G,0),1)&amp;")"</f>
        <v>(0.471)</v>
      </c>
      <c r="V15" s="16" t="str">
        <f>"("&amp;INDEX($E:$E,MATCH(T$2&amp;V$3&amp;$I15,$G:$G,0),1)&amp;")"</f>
        <v>(0.365)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x14ac:dyDescent="0.25">
      <c r="A16" s="21" t="s">
        <v>17</v>
      </c>
      <c r="B16" s="21" t="s">
        <v>18</v>
      </c>
      <c r="C16" s="21" t="s">
        <v>6</v>
      </c>
      <c r="D16" s="21">
        <v>0.45</v>
      </c>
      <c r="E16" s="21">
        <v>3.7999999999999999E-2</v>
      </c>
      <c r="G16" s="21" t="str">
        <f t="shared" si="0"/>
        <v>OriginalMSVRap</v>
      </c>
      <c r="I16" s="13" t="s">
        <v>19</v>
      </c>
      <c r="J16" s="14" t="str">
        <f>"("&amp;INDEX($E:$E,MATCH($J$3&amp;J$4&amp;$I15,$G:$G,0),1)&amp;")"</f>
        <v>(0.114)</v>
      </c>
      <c r="K16" s="15" t="str">
        <f>"("&amp;INDEX($E:$E,MATCH($J$3&amp;K$4&amp;$I15,$G:$G,0),1)&amp;")"</f>
        <v>(0.058)</v>
      </c>
      <c r="L16" s="16" t="str">
        <f>"("&amp;INDEX($E:$E,MATCH($J$3&amp;L$4&amp;$I15,$G:$G,0),1)&amp;")"</f>
        <v>(0.046)</v>
      </c>
      <c r="N16" s="6">
        <f>INDEX($D:$D,MATCH(N$2&amp;N$3&amp;$I17,$G:$G,0),1)</f>
        <v>0.59499999999999997</v>
      </c>
      <c r="O16" s="7">
        <f>INDEX($D:$D,MATCH(N$2&amp;O$3&amp;$I17,$G:$G,0),1)</f>
        <v>0.998</v>
      </c>
      <c r="P16" s="8">
        <f>INDEX($D:$D,MATCH(N$2&amp;P$3&amp;$I17,$G:$G,0),1)</f>
        <v>0.503</v>
      </c>
      <c r="Q16" s="6">
        <f>INDEX($D:$D,MATCH(Q$2&amp;Q$3&amp;$I17,$G:$G,0),1)</f>
        <v>0.501</v>
      </c>
      <c r="R16" s="7">
        <f>INDEX($D:$D,MATCH(Q$2&amp;R$3&amp;$I17,$G:$G,0),1)</f>
        <v>0.998</v>
      </c>
      <c r="S16" s="8">
        <f>INDEX($D:$D,MATCH(Q$2&amp;S$3&amp;$I17,$G:$G,0),1)</f>
        <v>0.498</v>
      </c>
      <c r="T16" s="6">
        <f>INDEX($D:$D,MATCH(T$2&amp;T$3&amp;$I17,$G:$G,0),1)</f>
        <v>0.13800000000000001</v>
      </c>
      <c r="U16" s="7">
        <f>INDEX($D:$D,MATCH(T$2&amp;U$3&amp;$I17,$G:$G,0),1)</f>
        <v>0.35299999999999998</v>
      </c>
      <c r="V16" s="8">
        <f>INDEX($D:$D,MATCH(T$2&amp;V$3&amp;$I17,$G:$G,0),1)</f>
        <v>0.26200000000000001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.75" thickBot="1" x14ac:dyDescent="0.3">
      <c r="A17" s="21" t="s">
        <v>17</v>
      </c>
      <c r="B17" s="21" t="s">
        <v>14</v>
      </c>
      <c r="C17" s="21" t="s">
        <v>4</v>
      </c>
      <c r="D17" s="21">
        <v>0.32900000000000001</v>
      </c>
      <c r="E17" s="21">
        <v>8.6999999999999994E-2</v>
      </c>
      <c r="G17" s="21" t="str">
        <f t="shared" si="0"/>
        <v>OriginalPAVR&amp;B</v>
      </c>
      <c r="I17" s="5" t="s">
        <v>16</v>
      </c>
      <c r="J17" s="6">
        <f>INDEX($D:$D,MATCH($J$3&amp;J$4&amp;$I17,$G:$G,0),1)</f>
        <v>0.33</v>
      </c>
      <c r="K17" s="7">
        <f>INDEX($D:$D,MATCH($J$3&amp;K$4&amp;$I17,$G:$G,0),1)</f>
        <v>0.995</v>
      </c>
      <c r="L17" s="8">
        <f>INDEX($D:$D,MATCH($J$3&amp;L$4&amp;$I17,$G:$G,0),1)</f>
        <v>0.44700000000000001</v>
      </c>
      <c r="N17" s="18" t="str">
        <f>"("&amp;INDEX($E:$E,MATCH(N$2&amp;N$3&amp;$I17,$G:$G,0),1)&amp;")"</f>
        <v>(0.155)</v>
      </c>
      <c r="O17" s="19" t="str">
        <f>"("&amp;INDEX($E:$E,MATCH(N$2&amp;O$3&amp;$I17,$G:$G,0),1)&amp;")"</f>
        <v>(0.007)</v>
      </c>
      <c r="P17" s="20" t="str">
        <f>"("&amp;INDEX($E:$E,MATCH(N$2&amp;P$3&amp;$I17,$G:$G,0),1)&amp;")"</f>
        <v>(0.021)</v>
      </c>
      <c r="Q17" s="18" t="str">
        <f>"("&amp;INDEX($E:$E,MATCH(Q$2&amp;Q$3&amp;$I17,$G:$G,0),1)&amp;")"</f>
        <v>(0.207)</v>
      </c>
      <c r="R17" s="19" t="str">
        <f>"("&amp;INDEX($E:$E,MATCH(Q$2&amp;R$3&amp;$I17,$G:$G,0),1)&amp;")"</f>
        <v>(0.007)</v>
      </c>
      <c r="S17" s="20" t="str">
        <f>"("&amp;INDEX($E:$E,MATCH(Q$2&amp;S$3&amp;$I17,$G:$G,0),1)&amp;")"</f>
        <v>(0.024)</v>
      </c>
      <c r="T17" s="18" t="str">
        <f>"("&amp;INDEX($E:$E,MATCH(T$2&amp;T$3&amp;$I17,$G:$G,0),1)&amp;")"</f>
        <v>(0.194)</v>
      </c>
      <c r="U17" s="19" t="str">
        <f>"("&amp;INDEX($E:$E,MATCH(T$2&amp;U$3&amp;$I17,$G:$G,0),1)&amp;")"</f>
        <v>(0.465)</v>
      </c>
      <c r="V17" s="20" t="str">
        <f>"("&amp;INDEX($E:$E,MATCH(T$2&amp;V$3&amp;$I17,$G:$G,0),1)&amp;")"</f>
        <v>(0.351)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ht="15.75" thickBot="1" x14ac:dyDescent="0.3">
      <c r="A18" s="21" t="s">
        <v>17</v>
      </c>
      <c r="B18" s="21" t="s">
        <v>14</v>
      </c>
      <c r="C18" s="21" t="s">
        <v>5</v>
      </c>
      <c r="D18" s="21">
        <v>0.99399999999999999</v>
      </c>
      <c r="E18" s="21">
        <v>0.04</v>
      </c>
      <c r="G18" s="21" t="str">
        <f t="shared" si="0"/>
        <v>OriginalSSVR&amp;B</v>
      </c>
      <c r="I18" s="17" t="s">
        <v>19</v>
      </c>
      <c r="J18" s="18" t="str">
        <f>"("&amp;INDEX($E:$E,MATCH($J$3&amp;J$4&amp;$I17,$G:$G,0),1)&amp;")"</f>
        <v>(0.089)</v>
      </c>
      <c r="K18" s="19" t="str">
        <f>"("&amp;INDEX($E:$E,MATCH($J$3&amp;K$4&amp;$I17,$G:$G,0),1)&amp;")"</f>
        <v>(0.018)</v>
      </c>
      <c r="L18" s="20" t="str">
        <f>"("&amp;INDEX($E:$E,MATCH($J$3&amp;L$4&amp;$I17,$G:$G,0),1)&amp;")"</f>
        <v>(0.033)</v>
      </c>
    </row>
    <row r="19" spans="1:39" x14ac:dyDescent="0.25">
      <c r="A19" s="21" t="s">
        <v>17</v>
      </c>
      <c r="B19" s="21" t="s">
        <v>14</v>
      </c>
      <c r="C19" s="21" t="s">
        <v>6</v>
      </c>
      <c r="D19" s="21">
        <v>0.45</v>
      </c>
      <c r="E19" s="21">
        <v>3.6999999999999998E-2</v>
      </c>
      <c r="G19" s="21" t="str">
        <f t="shared" si="0"/>
        <v>OriginalMSVR&amp;B</v>
      </c>
    </row>
    <row r="20" spans="1:39" x14ac:dyDescent="0.25">
      <c r="A20" s="21" t="s">
        <v>17</v>
      </c>
      <c r="B20" s="21" t="s">
        <v>15</v>
      </c>
      <c r="C20" s="21" t="s">
        <v>4</v>
      </c>
      <c r="D20" s="21">
        <v>0.33500000000000002</v>
      </c>
      <c r="E20" s="21">
        <v>0.114</v>
      </c>
      <c r="G20" s="21" t="str">
        <f t="shared" si="0"/>
        <v>OriginalPAVRock</v>
      </c>
    </row>
    <row r="21" spans="1:39" x14ac:dyDescent="0.25">
      <c r="A21" s="21" t="s">
        <v>17</v>
      </c>
      <c r="B21" s="21" t="s">
        <v>15</v>
      </c>
      <c r="C21" s="21" t="s">
        <v>5</v>
      </c>
      <c r="D21" s="21">
        <v>0.99299999999999999</v>
      </c>
      <c r="E21" s="21">
        <v>5.8000000000000003E-2</v>
      </c>
      <c r="G21" s="21" t="str">
        <f t="shared" si="0"/>
        <v>OriginalSSVRock</v>
      </c>
    </row>
    <row r="22" spans="1:39" x14ac:dyDescent="0.25">
      <c r="A22" s="21" t="s">
        <v>17</v>
      </c>
      <c r="B22" s="21" t="s">
        <v>15</v>
      </c>
      <c r="C22" s="21" t="s">
        <v>6</v>
      </c>
      <c r="D22" s="21">
        <v>0.46400000000000002</v>
      </c>
      <c r="E22" s="21">
        <v>4.5999999999999999E-2</v>
      </c>
      <c r="G22" s="21" t="str">
        <f t="shared" si="0"/>
        <v>OriginalMSVRock</v>
      </c>
    </row>
    <row r="23" spans="1:39" x14ac:dyDescent="0.25">
      <c r="A23" s="21" t="s">
        <v>17</v>
      </c>
      <c r="B23" s="21" t="s">
        <v>16</v>
      </c>
      <c r="C23" s="21" t="s">
        <v>4</v>
      </c>
      <c r="D23" s="21">
        <v>0.33</v>
      </c>
      <c r="E23" s="21">
        <v>8.8999999999999996E-2</v>
      </c>
      <c r="G23" s="21" t="str">
        <f t="shared" si="0"/>
        <v>OriginalPAVSoul</v>
      </c>
    </row>
    <row r="24" spans="1:39" x14ac:dyDescent="0.25">
      <c r="A24" s="21" t="s">
        <v>17</v>
      </c>
      <c r="B24" s="21" t="s">
        <v>16</v>
      </c>
      <c r="C24" s="21" t="s">
        <v>5</v>
      </c>
      <c r="D24" s="21">
        <v>0.995</v>
      </c>
      <c r="E24" s="21">
        <v>1.7999999999999999E-2</v>
      </c>
      <c r="G24" s="21" t="str">
        <f t="shared" si="0"/>
        <v>OriginalSSVSoul</v>
      </c>
    </row>
    <row r="25" spans="1:39" x14ac:dyDescent="0.25">
      <c r="A25" s="21" t="s">
        <v>17</v>
      </c>
      <c r="B25" s="21" t="s">
        <v>16</v>
      </c>
      <c r="C25" s="21" t="s">
        <v>6</v>
      </c>
      <c r="D25" s="21">
        <v>0.44700000000000001</v>
      </c>
      <c r="E25" s="21">
        <v>3.3000000000000002E-2</v>
      </c>
      <c r="G25" s="21" t="str">
        <f t="shared" si="0"/>
        <v>OriginalMSVSoul</v>
      </c>
    </row>
    <row r="26" spans="1:39" x14ac:dyDescent="0.25">
      <c r="A26" s="21" t="s">
        <v>7</v>
      </c>
      <c r="B26" s="21" t="s">
        <v>10</v>
      </c>
      <c r="C26" s="21" t="s">
        <v>4</v>
      </c>
      <c r="D26" s="21">
        <v>0.41899999999999998</v>
      </c>
      <c r="E26" s="21">
        <v>0.124</v>
      </c>
      <c r="G26" s="21" t="str">
        <f t="shared" si="0"/>
        <v>BaselinePAVFolk</v>
      </c>
    </row>
    <row r="27" spans="1:39" x14ac:dyDescent="0.25">
      <c r="A27" s="21" t="s">
        <v>7</v>
      </c>
      <c r="B27" s="21" t="s">
        <v>10</v>
      </c>
      <c r="C27" s="21" t="s">
        <v>5</v>
      </c>
      <c r="D27" s="21">
        <v>0.98199999999999998</v>
      </c>
      <c r="E27" s="21">
        <v>1.6E-2</v>
      </c>
      <c r="G27" s="21" t="str">
        <f t="shared" si="0"/>
        <v>BaselineSSVFolk</v>
      </c>
    </row>
    <row r="28" spans="1:39" x14ac:dyDescent="0.25">
      <c r="A28" s="21" t="s">
        <v>7</v>
      </c>
      <c r="B28" s="21" t="s">
        <v>10</v>
      </c>
      <c r="C28" s="21" t="s">
        <v>6</v>
      </c>
      <c r="D28" s="21">
        <v>0.46300000000000002</v>
      </c>
      <c r="E28" s="21">
        <v>2.8000000000000001E-2</v>
      </c>
      <c r="G28" s="21" t="str">
        <f t="shared" si="0"/>
        <v>BaselineMSVFolk</v>
      </c>
    </row>
    <row r="29" spans="1:39" x14ac:dyDescent="0.25">
      <c r="A29" s="21" t="s">
        <v>7</v>
      </c>
      <c r="B29" s="21" t="s">
        <v>11</v>
      </c>
      <c r="C29" s="21" t="s">
        <v>4</v>
      </c>
      <c r="D29" s="21">
        <v>0.433</v>
      </c>
      <c r="E29" s="21">
        <v>0.128</v>
      </c>
      <c r="G29" s="21" t="str">
        <f t="shared" si="0"/>
        <v>BaselinePAVJazz</v>
      </c>
    </row>
    <row r="30" spans="1:39" x14ac:dyDescent="0.25">
      <c r="A30" s="21" t="s">
        <v>7</v>
      </c>
      <c r="B30" s="21" t="s">
        <v>11</v>
      </c>
      <c r="C30" s="21" t="s">
        <v>5</v>
      </c>
      <c r="D30" s="21">
        <v>0.98699999999999999</v>
      </c>
      <c r="E30" s="21">
        <v>1.2999999999999999E-2</v>
      </c>
      <c r="G30" s="21" t="str">
        <f t="shared" si="0"/>
        <v>BaselineSSVJazz</v>
      </c>
    </row>
    <row r="31" spans="1:39" x14ac:dyDescent="0.25">
      <c r="A31" s="21" t="s">
        <v>7</v>
      </c>
      <c r="B31" s="21" t="s">
        <v>11</v>
      </c>
      <c r="C31" s="21" t="s">
        <v>6</v>
      </c>
      <c r="D31" s="21">
        <v>0.46100000000000002</v>
      </c>
      <c r="E31" s="21">
        <v>2.5999999999999999E-2</v>
      </c>
      <c r="G31" s="21" t="str">
        <f t="shared" si="0"/>
        <v>BaselineMSVJazz</v>
      </c>
    </row>
    <row r="32" spans="1:39" x14ac:dyDescent="0.25">
      <c r="A32" s="21" t="s">
        <v>7</v>
      </c>
      <c r="B32" s="21" t="s">
        <v>12</v>
      </c>
      <c r="C32" s="21" t="s">
        <v>4</v>
      </c>
      <c r="D32" s="21">
        <v>0.52400000000000002</v>
      </c>
      <c r="E32" s="21">
        <v>0.13800000000000001</v>
      </c>
      <c r="G32" s="21" t="str">
        <f t="shared" si="0"/>
        <v>BaselinePAVMetal</v>
      </c>
    </row>
    <row r="33" spans="1:7" x14ac:dyDescent="0.25">
      <c r="A33" s="21" t="s">
        <v>7</v>
      </c>
      <c r="B33" s="21" t="s">
        <v>12</v>
      </c>
      <c r="C33" s="21" t="s">
        <v>5</v>
      </c>
      <c r="D33" s="21">
        <v>0.998</v>
      </c>
      <c r="E33" s="21">
        <v>6.0000000000000001E-3</v>
      </c>
      <c r="G33" s="21" t="str">
        <f t="shared" si="0"/>
        <v>BaselineSSVMetal</v>
      </c>
    </row>
    <row r="34" spans="1:7" x14ac:dyDescent="0.25">
      <c r="A34" s="21" t="s">
        <v>7</v>
      </c>
      <c r="B34" s="21" t="s">
        <v>12</v>
      </c>
      <c r="C34" s="21" t="s">
        <v>6</v>
      </c>
      <c r="D34" s="21">
        <v>0.49399999999999999</v>
      </c>
      <c r="E34" s="21">
        <v>2.5000000000000001E-2</v>
      </c>
      <c r="G34" s="21" t="str">
        <f t="shared" si="0"/>
        <v>BaselineMSVMetal</v>
      </c>
    </row>
    <row r="35" spans="1:7" x14ac:dyDescent="0.25">
      <c r="A35" s="21" t="s">
        <v>7</v>
      </c>
      <c r="B35" s="21" t="s">
        <v>13</v>
      </c>
      <c r="C35" s="21" t="s">
        <v>4</v>
      </c>
      <c r="D35" s="21">
        <v>0.61099999999999999</v>
      </c>
      <c r="E35" s="21">
        <v>0.151</v>
      </c>
      <c r="G35" s="21" t="str">
        <f t="shared" si="0"/>
        <v>BaselinePAVPop</v>
      </c>
    </row>
    <row r="36" spans="1:7" x14ac:dyDescent="0.25">
      <c r="A36" s="21" t="s">
        <v>7</v>
      </c>
      <c r="B36" s="21" t="s">
        <v>13</v>
      </c>
      <c r="C36" s="21" t="s">
        <v>5</v>
      </c>
      <c r="D36" s="21">
        <v>1</v>
      </c>
      <c r="E36" s="21">
        <v>1E-3</v>
      </c>
      <c r="G36" s="21" t="str">
        <f t="shared" si="0"/>
        <v>BaselineSSVPop</v>
      </c>
    </row>
    <row r="37" spans="1:7" x14ac:dyDescent="0.25">
      <c r="A37" s="21" t="s">
        <v>7</v>
      </c>
      <c r="B37" s="21" t="s">
        <v>13</v>
      </c>
      <c r="C37" s="21" t="s">
        <v>6</v>
      </c>
      <c r="D37" s="21">
        <v>0.52</v>
      </c>
      <c r="E37" s="21">
        <v>0.03</v>
      </c>
      <c r="G37" s="21" t="str">
        <f t="shared" si="0"/>
        <v>BaselineMSVPop</v>
      </c>
    </row>
    <row r="38" spans="1:7" x14ac:dyDescent="0.25">
      <c r="A38" s="21" t="s">
        <v>7</v>
      </c>
      <c r="B38" s="21" t="s">
        <v>18</v>
      </c>
      <c r="C38" s="21" t="s">
        <v>4</v>
      </c>
      <c r="D38" s="21">
        <v>0.59299999999999997</v>
      </c>
      <c r="E38" s="21">
        <v>0.08</v>
      </c>
      <c r="G38" s="21" t="str">
        <f t="shared" si="0"/>
        <v>BaselinePAVRap</v>
      </c>
    </row>
    <row r="39" spans="1:7" x14ac:dyDescent="0.25">
      <c r="A39" s="21" t="s">
        <v>7</v>
      </c>
      <c r="B39" s="21" t="s">
        <v>18</v>
      </c>
      <c r="C39" s="21" t="s">
        <v>5</v>
      </c>
      <c r="D39" s="21">
        <v>0.998</v>
      </c>
      <c r="E39" s="21">
        <v>6.0000000000000001E-3</v>
      </c>
      <c r="G39" s="21" t="str">
        <f t="shared" si="0"/>
        <v>BaselineSSVRap</v>
      </c>
    </row>
    <row r="40" spans="1:7" x14ac:dyDescent="0.25">
      <c r="A40" s="21" t="s">
        <v>7</v>
      </c>
      <c r="B40" s="21" t="s">
        <v>18</v>
      </c>
      <c r="C40" s="21" t="s">
        <v>6</v>
      </c>
      <c r="D40" s="21">
        <v>0.51100000000000001</v>
      </c>
      <c r="E40" s="21">
        <v>1.6E-2</v>
      </c>
      <c r="G40" s="21" t="str">
        <f t="shared" si="0"/>
        <v>BaselineMSVRap</v>
      </c>
    </row>
    <row r="41" spans="1:7" x14ac:dyDescent="0.25">
      <c r="A41" s="21" t="s">
        <v>7</v>
      </c>
      <c r="B41" s="21" t="s">
        <v>14</v>
      </c>
      <c r="C41" s="21" t="s">
        <v>4</v>
      </c>
      <c r="D41" s="21">
        <v>0.497</v>
      </c>
      <c r="E41" s="21">
        <v>0.13800000000000001</v>
      </c>
      <c r="G41" s="21" t="str">
        <f t="shared" si="0"/>
        <v>BaselinePAVR&amp;B</v>
      </c>
    </row>
    <row r="42" spans="1:7" x14ac:dyDescent="0.25">
      <c r="A42" s="21" t="s">
        <v>7</v>
      </c>
      <c r="B42" s="21" t="s">
        <v>14</v>
      </c>
      <c r="C42" s="21" t="s">
        <v>5</v>
      </c>
      <c r="D42" s="21">
        <v>0.998</v>
      </c>
      <c r="E42" s="21">
        <v>1.0999999999999999E-2</v>
      </c>
      <c r="G42" s="21" t="str">
        <f t="shared" si="0"/>
        <v>BaselineSSVR&amp;B</v>
      </c>
    </row>
    <row r="43" spans="1:7" x14ac:dyDescent="0.25">
      <c r="A43" s="21" t="s">
        <v>7</v>
      </c>
      <c r="B43" s="21" t="s">
        <v>14</v>
      </c>
      <c r="C43" s="21" t="s">
        <v>6</v>
      </c>
      <c r="D43" s="21">
        <v>0.499</v>
      </c>
      <c r="E43" s="21">
        <v>2.4E-2</v>
      </c>
      <c r="G43" s="21" t="str">
        <f t="shared" si="0"/>
        <v>BaselineMSVR&amp;B</v>
      </c>
    </row>
    <row r="44" spans="1:7" x14ac:dyDescent="0.25">
      <c r="A44" s="21" t="s">
        <v>7</v>
      </c>
      <c r="B44" s="21" t="s">
        <v>15</v>
      </c>
      <c r="C44" s="21" t="s">
        <v>4</v>
      </c>
      <c r="D44" s="21">
        <v>0.55600000000000005</v>
      </c>
      <c r="E44" s="21">
        <v>0.14000000000000001</v>
      </c>
      <c r="G44" s="21" t="str">
        <f t="shared" si="0"/>
        <v>BaselinePAVRock</v>
      </c>
    </row>
    <row r="45" spans="1:7" x14ac:dyDescent="0.25">
      <c r="A45" s="21" t="s">
        <v>7</v>
      </c>
      <c r="B45" s="21" t="s">
        <v>15</v>
      </c>
      <c r="C45" s="21" t="s">
        <v>5</v>
      </c>
      <c r="D45" s="21">
        <v>1</v>
      </c>
      <c r="E45" s="21">
        <v>3.0000000000000001E-3</v>
      </c>
      <c r="G45" s="21" t="str">
        <f t="shared" si="0"/>
        <v>BaselineSSVRock</v>
      </c>
    </row>
    <row r="46" spans="1:7" x14ac:dyDescent="0.25">
      <c r="A46" s="21" t="s">
        <v>7</v>
      </c>
      <c r="B46" s="21" t="s">
        <v>15</v>
      </c>
      <c r="C46" s="21" t="s">
        <v>6</v>
      </c>
      <c r="D46" s="21">
        <v>0.50900000000000001</v>
      </c>
      <c r="E46" s="21">
        <v>0.02</v>
      </c>
      <c r="G46" s="21" t="str">
        <f t="shared" si="0"/>
        <v>BaselineMSVRock</v>
      </c>
    </row>
    <row r="47" spans="1:7" x14ac:dyDescent="0.25">
      <c r="A47" s="21" t="s">
        <v>7</v>
      </c>
      <c r="B47" s="21" t="s">
        <v>16</v>
      </c>
      <c r="C47" s="21" t="s">
        <v>4</v>
      </c>
      <c r="D47" s="21">
        <v>0.59499999999999997</v>
      </c>
      <c r="E47" s="21">
        <v>0.155</v>
      </c>
      <c r="G47" s="21" t="str">
        <f t="shared" si="0"/>
        <v>BaselinePAVSoul</v>
      </c>
    </row>
    <row r="48" spans="1:7" x14ac:dyDescent="0.25">
      <c r="A48" s="21" t="s">
        <v>7</v>
      </c>
      <c r="B48" s="21" t="s">
        <v>16</v>
      </c>
      <c r="C48" s="21" t="s">
        <v>5</v>
      </c>
      <c r="D48" s="21">
        <v>0.998</v>
      </c>
      <c r="E48" s="21">
        <v>7.0000000000000001E-3</v>
      </c>
      <c r="G48" s="21" t="str">
        <f t="shared" si="0"/>
        <v>BaselineSSVSoul</v>
      </c>
    </row>
    <row r="49" spans="1:7" x14ac:dyDescent="0.25">
      <c r="A49" s="21" t="s">
        <v>7</v>
      </c>
      <c r="B49" s="21" t="s">
        <v>16</v>
      </c>
      <c r="C49" s="21" t="s">
        <v>6</v>
      </c>
      <c r="D49" s="21">
        <v>0.503</v>
      </c>
      <c r="E49" s="21">
        <v>2.1000000000000001E-2</v>
      </c>
      <c r="G49" s="21" t="str">
        <f t="shared" si="0"/>
        <v>BaselineMSVSoul</v>
      </c>
    </row>
    <row r="50" spans="1:7" x14ac:dyDescent="0.25">
      <c r="A50" s="21" t="s">
        <v>8</v>
      </c>
      <c r="B50" s="21" t="s">
        <v>10</v>
      </c>
      <c r="C50" s="21" t="s">
        <v>4</v>
      </c>
      <c r="D50" s="21">
        <v>0.41899999999999998</v>
      </c>
      <c r="E50" s="21">
        <v>0.13900000000000001</v>
      </c>
      <c r="G50" s="21" t="str">
        <f t="shared" si="0"/>
        <v>LSTMPAVFolk</v>
      </c>
    </row>
    <row r="51" spans="1:7" x14ac:dyDescent="0.25">
      <c r="A51" s="21" t="s">
        <v>8</v>
      </c>
      <c r="B51" s="21" t="s">
        <v>10</v>
      </c>
      <c r="C51" s="21" t="s">
        <v>5</v>
      </c>
      <c r="D51" s="21">
        <v>0.98399999999999999</v>
      </c>
      <c r="E51" s="21">
        <v>1.6E-2</v>
      </c>
      <c r="G51" s="21" t="str">
        <f t="shared" si="0"/>
        <v>LSTMSSVFolk</v>
      </c>
    </row>
    <row r="52" spans="1:7" x14ac:dyDescent="0.25">
      <c r="A52" s="21" t="s">
        <v>8</v>
      </c>
      <c r="B52" s="21" t="s">
        <v>10</v>
      </c>
      <c r="C52" s="21" t="s">
        <v>6</v>
      </c>
      <c r="D52" s="21">
        <v>0.46300000000000002</v>
      </c>
      <c r="E52" s="21">
        <v>3.1E-2</v>
      </c>
      <c r="G52" s="21" t="str">
        <f t="shared" si="0"/>
        <v>LSTMMSVFolk</v>
      </c>
    </row>
    <row r="53" spans="1:7" x14ac:dyDescent="0.25">
      <c r="A53" s="21" t="s">
        <v>8</v>
      </c>
      <c r="B53" s="21" t="s">
        <v>11</v>
      </c>
      <c r="C53" s="21" t="s">
        <v>4</v>
      </c>
      <c r="D53" s="21">
        <v>0.43</v>
      </c>
      <c r="E53" s="21">
        <v>0.113</v>
      </c>
      <c r="G53" s="21" t="str">
        <f t="shared" si="0"/>
        <v>LSTMPAVJazz</v>
      </c>
    </row>
    <row r="54" spans="1:7" x14ac:dyDescent="0.25">
      <c r="A54" s="21" t="s">
        <v>8</v>
      </c>
      <c r="B54" s="21" t="s">
        <v>11</v>
      </c>
      <c r="C54" s="21" t="s">
        <v>5</v>
      </c>
      <c r="D54" s="21">
        <v>0.98399999999999999</v>
      </c>
      <c r="E54" s="21">
        <v>1.2999999999999999E-2</v>
      </c>
      <c r="G54" s="21" t="str">
        <f t="shared" si="0"/>
        <v>LSTMSSVJazz</v>
      </c>
    </row>
    <row r="55" spans="1:7" x14ac:dyDescent="0.25">
      <c r="A55" s="21" t="s">
        <v>8</v>
      </c>
      <c r="B55" s="21" t="s">
        <v>11</v>
      </c>
      <c r="C55" s="21" t="s">
        <v>6</v>
      </c>
      <c r="D55" s="21">
        <v>0.45700000000000002</v>
      </c>
      <c r="E55" s="21">
        <v>2.5000000000000001E-2</v>
      </c>
      <c r="G55" s="21" t="str">
        <f t="shared" si="0"/>
        <v>LSTMMSVJazz</v>
      </c>
    </row>
    <row r="56" spans="1:7" x14ac:dyDescent="0.25">
      <c r="A56" s="21" t="s">
        <v>8</v>
      </c>
      <c r="B56" s="21" t="s">
        <v>12</v>
      </c>
      <c r="C56" s="21" t="s">
        <v>4</v>
      </c>
      <c r="D56" s="21">
        <v>0.218</v>
      </c>
      <c r="E56" s="21">
        <v>0.27900000000000003</v>
      </c>
      <c r="G56" s="21" t="str">
        <f t="shared" si="0"/>
        <v>LSTMPAVMetal</v>
      </c>
    </row>
    <row r="57" spans="1:7" x14ac:dyDescent="0.25">
      <c r="A57" s="21" t="s">
        <v>8</v>
      </c>
      <c r="B57" s="21" t="s">
        <v>12</v>
      </c>
      <c r="C57" s="21" t="s">
        <v>5</v>
      </c>
      <c r="D57" s="21">
        <v>0.999</v>
      </c>
      <c r="E57" s="21">
        <v>5.0000000000000001E-3</v>
      </c>
      <c r="G57" s="21" t="str">
        <f t="shared" si="0"/>
        <v>LSTMSSVMetal</v>
      </c>
    </row>
    <row r="58" spans="1:7" x14ac:dyDescent="0.25">
      <c r="A58" s="21" t="s">
        <v>8</v>
      </c>
      <c r="B58" s="21" t="s">
        <v>12</v>
      </c>
      <c r="C58" s="21" t="s">
        <v>6</v>
      </c>
      <c r="D58" s="21">
        <v>0.504</v>
      </c>
      <c r="E58" s="21">
        <v>2.4E-2</v>
      </c>
      <c r="G58" s="21" t="str">
        <f t="shared" si="0"/>
        <v>LSTMMSVMetal</v>
      </c>
    </row>
    <row r="59" spans="1:7" x14ac:dyDescent="0.25">
      <c r="A59" s="21" t="s">
        <v>8</v>
      </c>
      <c r="B59" s="21" t="s">
        <v>13</v>
      </c>
      <c r="C59" s="21" t="s">
        <v>4</v>
      </c>
      <c r="D59" s="21">
        <v>0.46600000000000003</v>
      </c>
      <c r="E59" s="21">
        <v>0.23300000000000001</v>
      </c>
      <c r="G59" s="21" t="str">
        <f t="shared" si="0"/>
        <v>LSTMPAVPop</v>
      </c>
    </row>
    <row r="60" spans="1:7" x14ac:dyDescent="0.25">
      <c r="A60" s="21" t="s">
        <v>8</v>
      </c>
      <c r="B60" s="21" t="s">
        <v>13</v>
      </c>
      <c r="C60" s="21" t="s">
        <v>5</v>
      </c>
      <c r="D60" s="21">
        <v>1</v>
      </c>
      <c r="E60" s="21">
        <v>0</v>
      </c>
      <c r="G60" s="21" t="str">
        <f t="shared" si="0"/>
        <v>LSTMSSVPop</v>
      </c>
    </row>
    <row r="61" spans="1:7" x14ac:dyDescent="0.25">
      <c r="A61" s="21" t="s">
        <v>8</v>
      </c>
      <c r="B61" s="21" t="s">
        <v>13</v>
      </c>
      <c r="C61" s="21" t="s">
        <v>6</v>
      </c>
      <c r="D61" s="21">
        <v>0.51600000000000001</v>
      </c>
      <c r="E61" s="21">
        <v>1.7000000000000001E-2</v>
      </c>
      <c r="G61" s="21" t="str">
        <f t="shared" si="0"/>
        <v>LSTMMSVPop</v>
      </c>
    </row>
    <row r="62" spans="1:7" x14ac:dyDescent="0.25">
      <c r="A62" s="21" t="s">
        <v>8</v>
      </c>
      <c r="B62" s="21" t="s">
        <v>18</v>
      </c>
      <c r="C62" s="21" t="s">
        <v>4</v>
      </c>
      <c r="D62" s="21">
        <v>0.55300000000000005</v>
      </c>
      <c r="E62" s="21">
        <v>7.4999999999999997E-2</v>
      </c>
      <c r="G62" s="21" t="str">
        <f t="shared" si="0"/>
        <v>LSTMPAVRap</v>
      </c>
    </row>
    <row r="63" spans="1:7" x14ac:dyDescent="0.25">
      <c r="A63" s="21" t="s">
        <v>8</v>
      </c>
      <c r="B63" s="21" t="s">
        <v>18</v>
      </c>
      <c r="C63" s="21" t="s">
        <v>5</v>
      </c>
      <c r="D63" s="21">
        <v>0.997</v>
      </c>
      <c r="E63" s="21">
        <v>7.0000000000000001E-3</v>
      </c>
      <c r="G63" s="21" t="str">
        <f t="shared" si="0"/>
        <v>LSTMSSVRap</v>
      </c>
    </row>
    <row r="64" spans="1:7" x14ac:dyDescent="0.25">
      <c r="A64" s="21" t="s">
        <v>8</v>
      </c>
      <c r="B64" s="21" t="s">
        <v>18</v>
      </c>
      <c r="C64" s="21" t="s">
        <v>6</v>
      </c>
      <c r="D64" s="21">
        <v>0.51900000000000002</v>
      </c>
      <c r="E64" s="21">
        <v>2.3E-2</v>
      </c>
      <c r="G64" s="21" t="str">
        <f t="shared" si="0"/>
        <v>LSTMMSVRap</v>
      </c>
    </row>
    <row r="65" spans="1:7" x14ac:dyDescent="0.25">
      <c r="A65" s="21" t="s">
        <v>8</v>
      </c>
      <c r="B65" s="21" t="s">
        <v>14</v>
      </c>
      <c r="C65" s="21" t="s">
        <v>4</v>
      </c>
      <c r="D65" s="21">
        <v>0.498</v>
      </c>
      <c r="E65" s="21">
        <v>0.19500000000000001</v>
      </c>
      <c r="G65" s="21" t="str">
        <f t="shared" si="0"/>
        <v>LSTMPAVR&amp;B</v>
      </c>
    </row>
    <row r="66" spans="1:7" x14ac:dyDescent="0.25">
      <c r="A66" s="21" t="s">
        <v>8</v>
      </c>
      <c r="B66" s="21" t="s">
        <v>14</v>
      </c>
      <c r="C66" s="21" t="s">
        <v>5</v>
      </c>
      <c r="D66" s="21">
        <v>0.999</v>
      </c>
      <c r="E66" s="21">
        <v>5.0000000000000001E-3</v>
      </c>
      <c r="G66" s="21" t="str">
        <f t="shared" si="0"/>
        <v>LSTMSSVR&amp;B</v>
      </c>
    </row>
    <row r="67" spans="1:7" x14ac:dyDescent="0.25">
      <c r="A67" s="21" t="s">
        <v>8</v>
      </c>
      <c r="B67" s="21" t="s">
        <v>14</v>
      </c>
      <c r="C67" s="21" t="s">
        <v>6</v>
      </c>
      <c r="D67" s="21">
        <v>0.503</v>
      </c>
      <c r="E67" s="21">
        <v>2.1000000000000001E-2</v>
      </c>
      <c r="G67" s="21" t="str">
        <f t="shared" ref="G67:G97" si="1">A67&amp;C67&amp;B67</f>
        <v>LSTMMSVR&amp;B</v>
      </c>
    </row>
    <row r="68" spans="1:7" x14ac:dyDescent="0.25">
      <c r="A68" s="21" t="s">
        <v>8</v>
      </c>
      <c r="B68" s="21" t="s">
        <v>15</v>
      </c>
      <c r="C68" s="21" t="s">
        <v>4</v>
      </c>
      <c r="D68" s="21">
        <v>0.34100000000000003</v>
      </c>
      <c r="E68" s="21">
        <v>0.27100000000000002</v>
      </c>
      <c r="G68" s="21" t="str">
        <f t="shared" si="1"/>
        <v>LSTMPAVRock</v>
      </c>
    </row>
    <row r="69" spans="1:7" x14ac:dyDescent="0.25">
      <c r="A69" s="21" t="s">
        <v>8</v>
      </c>
      <c r="B69" s="21" t="s">
        <v>15</v>
      </c>
      <c r="C69" s="21" t="s">
        <v>5</v>
      </c>
      <c r="D69" s="21">
        <v>0.999</v>
      </c>
      <c r="E69" s="21">
        <v>3.0000000000000001E-3</v>
      </c>
      <c r="G69" s="21" t="str">
        <f t="shared" si="1"/>
        <v>LSTMSSVRock</v>
      </c>
    </row>
    <row r="70" spans="1:7" x14ac:dyDescent="0.25">
      <c r="A70" s="21" t="s">
        <v>8</v>
      </c>
      <c r="B70" s="21" t="s">
        <v>15</v>
      </c>
      <c r="C70" s="21" t="s">
        <v>6</v>
      </c>
      <c r="D70" s="21">
        <v>0.501</v>
      </c>
      <c r="E70" s="21">
        <v>2.4E-2</v>
      </c>
      <c r="G70" s="21" t="str">
        <f t="shared" si="1"/>
        <v>LSTMMSVRock</v>
      </c>
    </row>
    <row r="71" spans="1:7" x14ac:dyDescent="0.25">
      <c r="A71" s="21" t="s">
        <v>8</v>
      </c>
      <c r="B71" s="21" t="s">
        <v>16</v>
      </c>
      <c r="C71" s="21" t="s">
        <v>4</v>
      </c>
      <c r="D71" s="21">
        <v>0.501</v>
      </c>
      <c r="E71" s="21">
        <v>0.20699999999999999</v>
      </c>
      <c r="G71" s="21" t="str">
        <f t="shared" si="1"/>
        <v>LSTMPAVSoul</v>
      </c>
    </row>
    <row r="72" spans="1:7" x14ac:dyDescent="0.25">
      <c r="A72" s="21" t="s">
        <v>8</v>
      </c>
      <c r="B72" s="21" t="s">
        <v>16</v>
      </c>
      <c r="C72" s="21" t="s">
        <v>5</v>
      </c>
      <c r="D72" s="21">
        <v>0.998</v>
      </c>
      <c r="E72" s="21">
        <v>7.0000000000000001E-3</v>
      </c>
      <c r="G72" s="21" t="str">
        <f t="shared" si="1"/>
        <v>LSTMSSVSoul</v>
      </c>
    </row>
    <row r="73" spans="1:7" x14ac:dyDescent="0.25">
      <c r="A73" s="21" t="s">
        <v>8</v>
      </c>
      <c r="B73" s="21" t="s">
        <v>16</v>
      </c>
      <c r="C73" s="21" t="s">
        <v>6</v>
      </c>
      <c r="D73" s="21">
        <v>0.498</v>
      </c>
      <c r="E73" s="21">
        <v>2.4E-2</v>
      </c>
      <c r="G73" s="21" t="str">
        <f t="shared" si="1"/>
        <v>LSTMMSVSoul</v>
      </c>
    </row>
    <row r="74" spans="1:7" x14ac:dyDescent="0.25">
      <c r="A74" s="21" t="s">
        <v>9</v>
      </c>
      <c r="B74" s="21" t="s">
        <v>10</v>
      </c>
      <c r="C74" s="21" t="s">
        <v>4</v>
      </c>
      <c r="D74" s="21">
        <v>9.5000000000000001E-2</v>
      </c>
      <c r="E74" s="21">
        <v>0.16600000000000001</v>
      </c>
      <c r="G74" s="21" t="str">
        <f t="shared" si="1"/>
        <v>GPTPAVFolk</v>
      </c>
    </row>
    <row r="75" spans="1:7" x14ac:dyDescent="0.25">
      <c r="A75" s="21" t="s">
        <v>9</v>
      </c>
      <c r="B75" s="21" t="s">
        <v>10</v>
      </c>
      <c r="C75" s="21" t="s">
        <v>5</v>
      </c>
      <c r="D75" s="21">
        <v>0.25800000000000001</v>
      </c>
      <c r="E75" s="21">
        <v>0.41499999999999998</v>
      </c>
      <c r="G75" s="21" t="str">
        <f t="shared" si="1"/>
        <v>GPTSSVFolk</v>
      </c>
    </row>
    <row r="76" spans="1:7" x14ac:dyDescent="0.25">
      <c r="A76" s="21" t="s">
        <v>9</v>
      </c>
      <c r="B76" s="21" t="s">
        <v>10</v>
      </c>
      <c r="C76" s="21" t="s">
        <v>6</v>
      </c>
      <c r="D76" s="21">
        <v>0.20100000000000001</v>
      </c>
      <c r="E76" s="21">
        <v>0.32400000000000001</v>
      </c>
      <c r="G76" s="21" t="str">
        <f t="shared" si="1"/>
        <v>GPTMSVFolk</v>
      </c>
    </row>
    <row r="77" spans="1:7" x14ac:dyDescent="0.25">
      <c r="A77" s="21" t="s">
        <v>9</v>
      </c>
      <c r="B77" s="21" t="s">
        <v>11</v>
      </c>
      <c r="C77" s="21" t="s">
        <v>4</v>
      </c>
      <c r="D77" s="21">
        <v>0.121</v>
      </c>
      <c r="E77" s="21">
        <v>0.186</v>
      </c>
      <c r="G77" s="21" t="str">
        <f t="shared" si="1"/>
        <v>GPTPAVJazz</v>
      </c>
    </row>
    <row r="78" spans="1:7" x14ac:dyDescent="0.25">
      <c r="A78" s="21" t="s">
        <v>9</v>
      </c>
      <c r="B78" s="21" t="s">
        <v>11</v>
      </c>
      <c r="C78" s="21" t="s">
        <v>5</v>
      </c>
      <c r="D78" s="21">
        <v>0.32100000000000001</v>
      </c>
      <c r="E78" s="21">
        <v>0.44500000000000001</v>
      </c>
      <c r="G78" s="21" t="str">
        <f t="shared" si="1"/>
        <v>GPTSSVJazz</v>
      </c>
    </row>
    <row r="79" spans="1:7" x14ac:dyDescent="0.25">
      <c r="A79" s="21" t="s">
        <v>9</v>
      </c>
      <c r="B79" s="21" t="s">
        <v>11</v>
      </c>
      <c r="C79" s="21" t="s">
        <v>6</v>
      </c>
      <c r="D79" s="21">
        <v>0.25700000000000001</v>
      </c>
      <c r="E79" s="21">
        <v>0.35799999999999998</v>
      </c>
      <c r="G79" s="21" t="str">
        <f t="shared" si="1"/>
        <v>GPTMSVJazz</v>
      </c>
    </row>
    <row r="80" spans="1:7" x14ac:dyDescent="0.25">
      <c r="A80" s="21" t="s">
        <v>9</v>
      </c>
      <c r="B80" s="21" t="s">
        <v>12</v>
      </c>
      <c r="C80" s="21" t="s">
        <v>4</v>
      </c>
      <c r="D80" s="21">
        <v>0.15</v>
      </c>
      <c r="E80" s="21">
        <v>0.19</v>
      </c>
      <c r="G80" s="21" t="str">
        <f t="shared" si="1"/>
        <v>GPTPAVMetal</v>
      </c>
    </row>
    <row r="81" spans="1:7" x14ac:dyDescent="0.25">
      <c r="A81" s="21" t="s">
        <v>9</v>
      </c>
      <c r="B81" s="21" t="s">
        <v>12</v>
      </c>
      <c r="C81" s="21" t="s">
        <v>5</v>
      </c>
      <c r="D81" s="21">
        <v>0.435</v>
      </c>
      <c r="E81" s="21">
        <v>0.48099999999999998</v>
      </c>
      <c r="G81" s="21" t="str">
        <f t="shared" si="1"/>
        <v>GPTSSVMetal</v>
      </c>
    </row>
    <row r="82" spans="1:7" x14ac:dyDescent="0.25">
      <c r="A82" s="21" t="s">
        <v>9</v>
      </c>
      <c r="B82" s="21" t="s">
        <v>12</v>
      </c>
      <c r="C82" s="21" t="s">
        <v>6</v>
      </c>
      <c r="D82" s="21">
        <v>0.311</v>
      </c>
      <c r="E82" s="21">
        <v>0.34699999999999998</v>
      </c>
      <c r="G82" s="21" t="str">
        <f t="shared" si="1"/>
        <v>GPTMSVMetal</v>
      </c>
    </row>
    <row r="83" spans="1:7" x14ac:dyDescent="0.25">
      <c r="A83" s="21" t="s">
        <v>9</v>
      </c>
      <c r="B83" s="21" t="s">
        <v>13</v>
      </c>
      <c r="C83" s="21" t="s">
        <v>4</v>
      </c>
      <c r="D83" s="21">
        <v>0.08</v>
      </c>
      <c r="E83" s="21">
        <v>0.16800000000000001</v>
      </c>
      <c r="G83" s="21" t="str">
        <f t="shared" si="1"/>
        <v>GPTPAVPop</v>
      </c>
    </row>
    <row r="84" spans="1:7" x14ac:dyDescent="0.25">
      <c r="A84" s="21" t="s">
        <v>9</v>
      </c>
      <c r="B84" s="21" t="s">
        <v>13</v>
      </c>
      <c r="C84" s="21" t="s">
        <v>5</v>
      </c>
      <c r="D84" s="21">
        <v>0.20300000000000001</v>
      </c>
      <c r="E84" s="21">
        <v>0.39700000000000002</v>
      </c>
      <c r="G84" s="21" t="str">
        <f t="shared" si="1"/>
        <v>GPTSSVPop</v>
      </c>
    </row>
    <row r="85" spans="1:7" x14ac:dyDescent="0.25">
      <c r="A85" s="21" t="s">
        <v>9</v>
      </c>
      <c r="B85" s="21" t="s">
        <v>13</v>
      </c>
      <c r="C85" s="21" t="s">
        <v>6</v>
      </c>
      <c r="D85" s="21">
        <v>0.159</v>
      </c>
      <c r="E85" s="21">
        <v>0.315</v>
      </c>
      <c r="G85" s="21" t="str">
        <f t="shared" si="1"/>
        <v>GPTMSVPop</v>
      </c>
    </row>
    <row r="86" spans="1:7" x14ac:dyDescent="0.25">
      <c r="A86" s="21" t="s">
        <v>9</v>
      </c>
      <c r="B86" s="21" t="s">
        <v>18</v>
      </c>
      <c r="C86" s="21" t="s">
        <v>4</v>
      </c>
      <c r="D86" s="21">
        <v>9.5000000000000001E-2</v>
      </c>
      <c r="E86" s="21">
        <v>0.16800000000000001</v>
      </c>
      <c r="G86" s="21" t="str">
        <f t="shared" si="1"/>
        <v>GPTPAVRap</v>
      </c>
    </row>
    <row r="87" spans="1:7" x14ac:dyDescent="0.25">
      <c r="A87" s="21" t="s">
        <v>9</v>
      </c>
      <c r="B87" s="21" t="s">
        <v>18</v>
      </c>
      <c r="C87" s="21" t="s">
        <v>5</v>
      </c>
      <c r="D87" s="21">
        <v>0.28000000000000003</v>
      </c>
      <c r="E87" s="21">
        <v>0.443</v>
      </c>
      <c r="G87" s="21" t="str">
        <f t="shared" si="1"/>
        <v>GPTSSVRap</v>
      </c>
    </row>
    <row r="88" spans="1:7" x14ac:dyDescent="0.25">
      <c r="A88" s="21" t="s">
        <v>9</v>
      </c>
      <c r="B88" s="21" t="s">
        <v>18</v>
      </c>
      <c r="C88" s="21" t="s">
        <v>6</v>
      </c>
      <c r="D88" s="21">
        <v>0.19900000000000001</v>
      </c>
      <c r="E88" s="21">
        <v>0.32</v>
      </c>
      <c r="G88" s="21" t="str">
        <f t="shared" si="1"/>
        <v>GPTMSVRap</v>
      </c>
    </row>
    <row r="89" spans="1:7" x14ac:dyDescent="0.25">
      <c r="A89" s="21" t="s">
        <v>9</v>
      </c>
      <c r="B89" s="21" t="s">
        <v>14</v>
      </c>
      <c r="C89" s="21" t="s">
        <v>4</v>
      </c>
      <c r="D89" s="21">
        <v>0.10199999999999999</v>
      </c>
      <c r="E89" s="21">
        <v>0.18099999999999999</v>
      </c>
      <c r="G89" s="21" t="str">
        <f t="shared" si="1"/>
        <v>GPTPAVR&amp;B</v>
      </c>
    </row>
    <row r="90" spans="1:7" x14ac:dyDescent="0.25">
      <c r="A90" s="21" t="s">
        <v>9</v>
      </c>
      <c r="B90" s="21" t="s">
        <v>14</v>
      </c>
      <c r="C90" s="21" t="s">
        <v>5</v>
      </c>
      <c r="D90" s="21">
        <v>0.252</v>
      </c>
      <c r="E90" s="21">
        <v>0.42899999999999999</v>
      </c>
      <c r="G90" s="21" t="str">
        <f t="shared" si="1"/>
        <v>GPTSSVR&amp;B</v>
      </c>
    </row>
    <row r="91" spans="1:7" x14ac:dyDescent="0.25">
      <c r="A91" s="21" t="s">
        <v>9</v>
      </c>
      <c r="B91" s="21" t="s">
        <v>14</v>
      </c>
      <c r="C91" s="21" t="s">
        <v>6</v>
      </c>
      <c r="D91" s="21">
        <v>0.184</v>
      </c>
      <c r="E91" s="21">
        <v>0.317</v>
      </c>
      <c r="G91" s="21" t="str">
        <f t="shared" si="1"/>
        <v>GPTMSVR&amp;B</v>
      </c>
    </row>
    <row r="92" spans="1:7" x14ac:dyDescent="0.25">
      <c r="A92" s="21" t="s">
        <v>9</v>
      </c>
      <c r="B92" s="21" t="s">
        <v>15</v>
      </c>
      <c r="C92" s="21" t="s">
        <v>4</v>
      </c>
      <c r="D92" s="21">
        <v>0.155</v>
      </c>
      <c r="E92" s="21">
        <v>0.19400000000000001</v>
      </c>
      <c r="G92" s="21" t="str">
        <f t="shared" si="1"/>
        <v>GPTPAVRock</v>
      </c>
    </row>
    <row r="93" spans="1:7" x14ac:dyDescent="0.25">
      <c r="A93" s="21" t="s">
        <v>9</v>
      </c>
      <c r="B93" s="21" t="s">
        <v>15</v>
      </c>
      <c r="C93" s="21" t="s">
        <v>5</v>
      </c>
      <c r="D93" s="21">
        <v>0.38400000000000001</v>
      </c>
      <c r="E93" s="21">
        <v>0.47099999999999997</v>
      </c>
      <c r="G93" s="21" t="str">
        <f t="shared" si="1"/>
        <v>GPTSSVRock</v>
      </c>
    </row>
    <row r="94" spans="1:7" x14ac:dyDescent="0.25">
      <c r="A94" s="21" t="s">
        <v>9</v>
      </c>
      <c r="B94" s="21" t="s">
        <v>15</v>
      </c>
      <c r="C94" s="21" t="s">
        <v>6</v>
      </c>
      <c r="D94" s="21">
        <v>0.29399999999999998</v>
      </c>
      <c r="E94" s="21">
        <v>0.36499999999999999</v>
      </c>
      <c r="G94" s="21" t="str">
        <f t="shared" si="1"/>
        <v>GPTMSVRock</v>
      </c>
    </row>
    <row r="95" spans="1:7" x14ac:dyDescent="0.25">
      <c r="A95" s="21" t="s">
        <v>9</v>
      </c>
      <c r="B95" s="21" t="s">
        <v>16</v>
      </c>
      <c r="C95" s="21" t="s">
        <v>4</v>
      </c>
      <c r="D95" s="21">
        <v>0.13800000000000001</v>
      </c>
      <c r="E95" s="21">
        <v>0.19400000000000001</v>
      </c>
      <c r="G95" s="21" t="str">
        <f t="shared" si="1"/>
        <v>GPTPAVSoul</v>
      </c>
    </row>
    <row r="96" spans="1:7" x14ac:dyDescent="0.25">
      <c r="A96" s="21" t="s">
        <v>9</v>
      </c>
      <c r="B96" s="21" t="s">
        <v>16</v>
      </c>
      <c r="C96" s="21" t="s">
        <v>5</v>
      </c>
      <c r="D96" s="21">
        <v>0.35299999999999998</v>
      </c>
      <c r="E96" s="21">
        <v>0.46500000000000002</v>
      </c>
      <c r="G96" s="21" t="str">
        <f t="shared" si="1"/>
        <v>GPTSSVSoul</v>
      </c>
    </row>
    <row r="97" spans="1:7" x14ac:dyDescent="0.25">
      <c r="A97" s="21" t="s">
        <v>9</v>
      </c>
      <c r="B97" s="21" t="s">
        <v>16</v>
      </c>
      <c r="C97" s="21" t="s">
        <v>6</v>
      </c>
      <c r="D97" s="21">
        <v>0.26200000000000001</v>
      </c>
      <c r="E97" s="21">
        <v>0.35099999999999998</v>
      </c>
      <c r="G97" s="21" t="str">
        <f t="shared" si="1"/>
        <v>GPTMSVSoul</v>
      </c>
    </row>
  </sheetData>
  <mergeCells count="4">
    <mergeCell ref="J3:L3"/>
    <mergeCell ref="N2:P2"/>
    <mergeCell ref="Q2:S2"/>
    <mergeCell ref="T2:V2"/>
  </mergeCells>
  <pageMargins left="0.7" right="0.7" top="0.75" bottom="0.75" header="0.3" footer="0.3"/>
  <pageSetup orientation="portrait" r:id="rId1"/>
  <ignoredErrors>
    <ignoredError sqref="N5:V16 J6:L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Confidence_Interval_Semantics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Fernandes</cp:lastModifiedBy>
  <dcterms:created xsi:type="dcterms:W3CDTF">2022-11-17T13:31:36Z</dcterms:created>
  <dcterms:modified xsi:type="dcterms:W3CDTF">2022-11-17T16:17:10Z</dcterms:modified>
</cp:coreProperties>
</file>