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0275d8455f95fba/UCSD/Streamflow Archive Data/"/>
    </mc:Choice>
  </mc:AlternateContent>
  <xr:revisionPtr revIDLastSave="109" documentId="11_1F13A966D727DE9B4290D8F4C2DBBBBB860ADF9C" xr6:coauthVersionLast="47" xr6:coauthVersionMax="47" xr10:uidLastSave="{B51288D5-631D-435E-BC77-E6B574D85ADE}"/>
  <bookViews>
    <workbookView xWindow="-110" yWindow="-110" windowWidth="25180" windowHeight="16260" tabRatio="910" firstSheet="1" activeTab="1" xr2:uid="{00000000-000D-0000-FFFF-FFFF00000000}"/>
  </bookViews>
  <sheets>
    <sheet name="Final" sheetId="1" r:id="rId1"/>
    <sheet name="For Rating Curve" sheetId="2" r:id="rId2"/>
    <sheet name="1-9-18" sheetId="3" r:id="rId3"/>
    <sheet name="1-22-18" sheetId="14" r:id="rId4"/>
    <sheet name="1-24-18" sheetId="4" r:id="rId5"/>
    <sheet name="3-17-18" sheetId="5" r:id="rId6"/>
    <sheet name="3-18-18" sheetId="6" r:id="rId7"/>
    <sheet name="3-20-18" sheetId="7" r:id="rId8"/>
    <sheet name="3-21-18" sheetId="8" r:id="rId9"/>
    <sheet name="3-22-18" sheetId="9" r:id="rId10"/>
    <sheet name="4-8-18" sheetId="10" r:id="rId11"/>
    <sheet name="01-27-22" sheetId="11" r:id="rId12"/>
    <sheet name="06-01-22" sheetId="12" r:id="rId13"/>
    <sheet name="04-18-23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gtpBVpLays9+k3VaT0u53eyeEJKw=="/>
    </ext>
  </extLst>
</workbook>
</file>

<file path=xl/calcChain.xml><?xml version="1.0" encoding="utf-8"?>
<calcChain xmlns="http://schemas.openxmlformats.org/spreadsheetml/2006/main">
  <c r="F6" i="14" l="1"/>
  <c r="E6" i="14"/>
  <c r="F5" i="14"/>
  <c r="E5" i="14"/>
  <c r="A21" i="13"/>
  <c r="F20" i="13"/>
  <c r="D19" i="13"/>
  <c r="E19" i="13" s="1"/>
  <c r="F19" i="13" s="1"/>
  <c r="E18" i="13"/>
  <c r="F18" i="13" s="1"/>
  <c r="D18" i="13"/>
  <c r="D17" i="13"/>
  <c r="E17" i="13" s="1"/>
  <c r="F17" i="13" s="1"/>
  <c r="D16" i="13"/>
  <c r="E16" i="13" s="1"/>
  <c r="F16" i="13" s="1"/>
  <c r="D15" i="13"/>
  <c r="E15" i="13" s="1"/>
  <c r="F15" i="13" s="1"/>
  <c r="D14" i="13"/>
  <c r="E14" i="13" s="1"/>
  <c r="F14" i="13" s="1"/>
  <c r="D13" i="13"/>
  <c r="E13" i="13" s="1"/>
  <c r="F13" i="13" s="1"/>
  <c r="D12" i="13"/>
  <c r="E12" i="13" s="1"/>
  <c r="F12" i="13" s="1"/>
  <c r="D11" i="13"/>
  <c r="E11" i="13" s="1"/>
  <c r="F11" i="13" s="1"/>
  <c r="D10" i="13"/>
  <c r="E10" i="13" s="1"/>
  <c r="F10" i="13" s="1"/>
  <c r="D9" i="13"/>
  <c r="E9" i="13" s="1"/>
  <c r="F9" i="13" s="1"/>
  <c r="D8" i="13"/>
  <c r="E8" i="13" s="1"/>
  <c r="F8" i="13" s="1"/>
  <c r="D7" i="13"/>
  <c r="E7" i="13" s="1"/>
  <c r="F7" i="13" s="1"/>
  <c r="D6" i="13"/>
  <c r="D21" i="13" s="1"/>
  <c r="F5" i="13"/>
  <c r="F20" i="12"/>
  <c r="E20" i="12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F12" i="12"/>
  <c r="E12" i="12"/>
  <c r="E11" i="12"/>
  <c r="F11" i="12" s="1"/>
  <c r="F10" i="12"/>
  <c r="E10" i="12"/>
  <c r="E9" i="12"/>
  <c r="F9" i="12" s="1"/>
  <c r="E8" i="12"/>
  <c r="F8" i="12" s="1"/>
  <c r="E7" i="12"/>
  <c r="F7" i="12" s="1"/>
  <c r="E6" i="12"/>
  <c r="F6" i="12" s="1"/>
  <c r="F5" i="12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F5" i="11"/>
  <c r="A28" i="10"/>
  <c r="F27" i="10"/>
  <c r="D26" i="10"/>
  <c r="E26" i="10" s="1"/>
  <c r="F26" i="10" s="1"/>
  <c r="D25" i="10"/>
  <c r="E25" i="10" s="1"/>
  <c r="F25" i="10" s="1"/>
  <c r="D24" i="10"/>
  <c r="E24" i="10" s="1"/>
  <c r="F24" i="10" s="1"/>
  <c r="E23" i="10"/>
  <c r="F23" i="10" s="1"/>
  <c r="D23" i="10"/>
  <c r="D22" i="10"/>
  <c r="E22" i="10" s="1"/>
  <c r="F22" i="10" s="1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E15" i="10"/>
  <c r="F15" i="10" s="1"/>
  <c r="D15" i="10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E7" i="10"/>
  <c r="F7" i="10" s="1"/>
  <c r="D7" i="10"/>
  <c r="D6" i="10"/>
  <c r="F5" i="10"/>
  <c r="A32" i="9"/>
  <c r="E8" i="1" s="1"/>
  <c r="E31" i="9"/>
  <c r="F31" i="9" s="1"/>
  <c r="D30" i="9"/>
  <c r="E30" i="9" s="1"/>
  <c r="F30" i="9" s="1"/>
  <c r="D29" i="9"/>
  <c r="E29" i="9" s="1"/>
  <c r="F29" i="9" s="1"/>
  <c r="D28" i="9"/>
  <c r="E28" i="9" s="1"/>
  <c r="F28" i="9" s="1"/>
  <c r="D27" i="9"/>
  <c r="E27" i="9" s="1"/>
  <c r="F27" i="9" s="1"/>
  <c r="D26" i="9"/>
  <c r="E26" i="9" s="1"/>
  <c r="F26" i="9" s="1"/>
  <c r="D25" i="9"/>
  <c r="E25" i="9" s="1"/>
  <c r="F25" i="9" s="1"/>
  <c r="D24" i="9"/>
  <c r="E24" i="9" s="1"/>
  <c r="F24" i="9" s="1"/>
  <c r="D23" i="9"/>
  <c r="E23" i="9" s="1"/>
  <c r="F23" i="9" s="1"/>
  <c r="D22" i="9"/>
  <c r="E22" i="9" s="1"/>
  <c r="F22" i="9" s="1"/>
  <c r="D21" i="9"/>
  <c r="E21" i="9" s="1"/>
  <c r="F21" i="9" s="1"/>
  <c r="D20" i="9"/>
  <c r="E20" i="9" s="1"/>
  <c r="F20" i="9" s="1"/>
  <c r="E19" i="9"/>
  <c r="F19" i="9" s="1"/>
  <c r="D19" i="9"/>
  <c r="D18" i="9"/>
  <c r="E18" i="9" s="1"/>
  <c r="F18" i="9" s="1"/>
  <c r="D17" i="9"/>
  <c r="E17" i="9" s="1"/>
  <c r="F17" i="9" s="1"/>
  <c r="D16" i="9"/>
  <c r="E16" i="9" s="1"/>
  <c r="F16" i="9" s="1"/>
  <c r="D15" i="9"/>
  <c r="E15" i="9" s="1"/>
  <c r="F15" i="9" s="1"/>
  <c r="D14" i="9"/>
  <c r="E14" i="9" s="1"/>
  <c r="F14" i="9" s="1"/>
  <c r="D13" i="9"/>
  <c r="E13" i="9" s="1"/>
  <c r="F13" i="9" s="1"/>
  <c r="D12" i="9"/>
  <c r="E12" i="9" s="1"/>
  <c r="F12" i="9" s="1"/>
  <c r="D11" i="9"/>
  <c r="E11" i="9" s="1"/>
  <c r="F11" i="9" s="1"/>
  <c r="D10" i="9"/>
  <c r="E10" i="9" s="1"/>
  <c r="F10" i="9" s="1"/>
  <c r="D9" i="9"/>
  <c r="E9" i="9" s="1"/>
  <c r="F9" i="9" s="1"/>
  <c r="D8" i="9"/>
  <c r="E8" i="9" s="1"/>
  <c r="F8" i="9" s="1"/>
  <c r="D7" i="9"/>
  <c r="E7" i="9" s="1"/>
  <c r="F7" i="9" s="1"/>
  <c r="D6" i="9"/>
  <c r="E6" i="9" s="1"/>
  <c r="F6" i="9" s="1"/>
  <c r="E5" i="9"/>
  <c r="F5" i="9" s="1"/>
  <c r="A30" i="8"/>
  <c r="F29" i="8"/>
  <c r="G29" i="8" s="1"/>
  <c r="D28" i="8"/>
  <c r="F28" i="8" s="1"/>
  <c r="G28" i="8" s="1"/>
  <c r="D27" i="8"/>
  <c r="F27" i="8" s="1"/>
  <c r="G27" i="8" s="1"/>
  <c r="D26" i="8"/>
  <c r="F26" i="8" s="1"/>
  <c r="G26" i="8" s="1"/>
  <c r="D25" i="8"/>
  <c r="F25" i="8" s="1"/>
  <c r="G25" i="8" s="1"/>
  <c r="D24" i="8"/>
  <c r="F24" i="8" s="1"/>
  <c r="G24" i="8" s="1"/>
  <c r="D23" i="8"/>
  <c r="F23" i="8" s="1"/>
  <c r="G23" i="8" s="1"/>
  <c r="D22" i="8"/>
  <c r="F22" i="8" s="1"/>
  <c r="G22" i="8" s="1"/>
  <c r="D21" i="8"/>
  <c r="F21" i="8" s="1"/>
  <c r="G21" i="8" s="1"/>
  <c r="D20" i="8"/>
  <c r="F20" i="8" s="1"/>
  <c r="G20" i="8" s="1"/>
  <c r="D19" i="8"/>
  <c r="F19" i="8" s="1"/>
  <c r="G19" i="8" s="1"/>
  <c r="F18" i="8"/>
  <c r="G18" i="8" s="1"/>
  <c r="D18" i="8"/>
  <c r="D17" i="8"/>
  <c r="F17" i="8" s="1"/>
  <c r="G17" i="8" s="1"/>
  <c r="D16" i="8"/>
  <c r="F16" i="8" s="1"/>
  <c r="G16" i="8" s="1"/>
  <c r="F15" i="8"/>
  <c r="G15" i="8" s="1"/>
  <c r="D15" i="8"/>
  <c r="D14" i="8"/>
  <c r="F14" i="8" s="1"/>
  <c r="G14" i="8" s="1"/>
  <c r="D13" i="8"/>
  <c r="F13" i="8" s="1"/>
  <c r="G13" i="8" s="1"/>
  <c r="D12" i="8"/>
  <c r="F12" i="8" s="1"/>
  <c r="G12" i="8" s="1"/>
  <c r="D11" i="8"/>
  <c r="F11" i="8" s="1"/>
  <c r="G11" i="8" s="1"/>
  <c r="D10" i="8"/>
  <c r="F10" i="8" s="1"/>
  <c r="G10" i="8" s="1"/>
  <c r="D9" i="8"/>
  <c r="F9" i="8" s="1"/>
  <c r="G9" i="8" s="1"/>
  <c r="D8" i="8"/>
  <c r="F8" i="8" s="1"/>
  <c r="G8" i="8" s="1"/>
  <c r="D7" i="8"/>
  <c r="F7" i="8" s="1"/>
  <c r="G7" i="8" s="1"/>
  <c r="F6" i="8"/>
  <c r="G6" i="8" s="1"/>
  <c r="D6" i="8"/>
  <c r="F5" i="8"/>
  <c r="G5" i="8" s="1"/>
  <c r="A32" i="7"/>
  <c r="E31" i="7"/>
  <c r="F31" i="7" s="1"/>
  <c r="D30" i="7"/>
  <c r="E30" i="7" s="1"/>
  <c r="F30" i="7" s="1"/>
  <c r="E29" i="7"/>
  <c r="F29" i="7" s="1"/>
  <c r="D29" i="7"/>
  <c r="D28" i="7"/>
  <c r="E28" i="7" s="1"/>
  <c r="F28" i="7" s="1"/>
  <c r="D27" i="7"/>
  <c r="E27" i="7" s="1"/>
  <c r="F27" i="7" s="1"/>
  <c r="D26" i="7"/>
  <c r="E26" i="7" s="1"/>
  <c r="F26" i="7" s="1"/>
  <c r="D25" i="7"/>
  <c r="E25" i="7" s="1"/>
  <c r="F25" i="7" s="1"/>
  <c r="D24" i="7"/>
  <c r="E24" i="7" s="1"/>
  <c r="F24" i="7" s="1"/>
  <c r="D23" i="7"/>
  <c r="E23" i="7" s="1"/>
  <c r="F23" i="7" s="1"/>
  <c r="D22" i="7"/>
  <c r="E22" i="7" s="1"/>
  <c r="F22" i="7" s="1"/>
  <c r="D21" i="7"/>
  <c r="E21" i="7" s="1"/>
  <c r="F21" i="7" s="1"/>
  <c r="D20" i="7"/>
  <c r="E20" i="7" s="1"/>
  <c r="F20" i="7" s="1"/>
  <c r="D19" i="7"/>
  <c r="E19" i="7" s="1"/>
  <c r="F19" i="7" s="1"/>
  <c r="D18" i="7"/>
  <c r="E18" i="7" s="1"/>
  <c r="F18" i="7" s="1"/>
  <c r="D17" i="7"/>
  <c r="E17" i="7" s="1"/>
  <c r="F17" i="7" s="1"/>
  <c r="D16" i="7"/>
  <c r="E16" i="7" s="1"/>
  <c r="F16" i="7" s="1"/>
  <c r="D15" i="7"/>
  <c r="E15" i="7" s="1"/>
  <c r="F15" i="7" s="1"/>
  <c r="D14" i="7"/>
  <c r="E14" i="7" s="1"/>
  <c r="F14" i="7" s="1"/>
  <c r="E13" i="7"/>
  <c r="F13" i="7" s="1"/>
  <c r="D13" i="7"/>
  <c r="E12" i="7"/>
  <c r="F12" i="7" s="1"/>
  <c r="D12" i="7"/>
  <c r="D11" i="7"/>
  <c r="E11" i="7" s="1"/>
  <c r="F11" i="7" s="1"/>
  <c r="D10" i="7"/>
  <c r="E10" i="7" s="1"/>
  <c r="F10" i="7" s="1"/>
  <c r="D9" i="7"/>
  <c r="E9" i="7" s="1"/>
  <c r="F9" i="7" s="1"/>
  <c r="D8" i="7"/>
  <c r="E8" i="7" s="1"/>
  <c r="F8" i="7" s="1"/>
  <c r="D7" i="7"/>
  <c r="E7" i="7" s="1"/>
  <c r="F7" i="7" s="1"/>
  <c r="D6" i="7"/>
  <c r="E5" i="7"/>
  <c r="F5" i="7" s="1"/>
  <c r="A27" i="6"/>
  <c r="E5" i="2" s="1"/>
  <c r="E26" i="6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E21" i="6"/>
  <c r="F21" i="6" s="1"/>
  <c r="D21" i="6"/>
  <c r="D20" i="6"/>
  <c r="E20" i="6" s="1"/>
  <c r="F20" i="6" s="1"/>
  <c r="D19" i="6"/>
  <c r="E19" i="6" s="1"/>
  <c r="F19" i="6" s="1"/>
  <c r="D18" i="6"/>
  <c r="E18" i="6" s="1"/>
  <c r="F18" i="6" s="1"/>
  <c r="E17" i="6"/>
  <c r="F17" i="6" s="1"/>
  <c r="D17" i="6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5" i="6"/>
  <c r="F5" i="6" s="1"/>
  <c r="A29" i="5"/>
  <c r="E4" i="1" s="1"/>
  <c r="F28" i="5"/>
  <c r="E28" i="5"/>
  <c r="D27" i="5"/>
  <c r="E27" i="5" s="1"/>
  <c r="F27" i="5" s="1"/>
  <c r="D26" i="5"/>
  <c r="E26" i="5" s="1"/>
  <c r="F26" i="5" s="1"/>
  <c r="D25" i="5"/>
  <c r="E25" i="5" s="1"/>
  <c r="F25" i="5" s="1"/>
  <c r="D24" i="5"/>
  <c r="E24" i="5" s="1"/>
  <c r="F24" i="5" s="1"/>
  <c r="D23" i="5"/>
  <c r="E23" i="5" s="1"/>
  <c r="F23" i="5" s="1"/>
  <c r="D22" i="5"/>
  <c r="E22" i="5" s="1"/>
  <c r="F22" i="5" s="1"/>
  <c r="D21" i="5"/>
  <c r="E21" i="5" s="1"/>
  <c r="F21" i="5" s="1"/>
  <c r="D20" i="5"/>
  <c r="E20" i="5" s="1"/>
  <c r="F20" i="5" s="1"/>
  <c r="D19" i="5"/>
  <c r="E19" i="5" s="1"/>
  <c r="F19" i="5" s="1"/>
  <c r="D18" i="5"/>
  <c r="E18" i="5" s="1"/>
  <c r="F18" i="5" s="1"/>
  <c r="D17" i="5"/>
  <c r="E17" i="5" s="1"/>
  <c r="F17" i="5" s="1"/>
  <c r="E16" i="5"/>
  <c r="F16" i="5" s="1"/>
  <c r="D16" i="5"/>
  <c r="D15" i="5"/>
  <c r="E15" i="5" s="1"/>
  <c r="F15" i="5" s="1"/>
  <c r="D14" i="5"/>
  <c r="E14" i="5" s="1"/>
  <c r="F14" i="5" s="1"/>
  <c r="D13" i="5"/>
  <c r="E13" i="5" s="1"/>
  <c r="F13" i="5" s="1"/>
  <c r="E12" i="5"/>
  <c r="F12" i="5" s="1"/>
  <c r="D12" i="5"/>
  <c r="D11" i="5"/>
  <c r="E11" i="5" s="1"/>
  <c r="F11" i="5" s="1"/>
  <c r="D10" i="5"/>
  <c r="E10" i="5" s="1"/>
  <c r="F10" i="5" s="1"/>
  <c r="D9" i="5"/>
  <c r="E9" i="5" s="1"/>
  <c r="F9" i="5" s="1"/>
  <c r="D8" i="5"/>
  <c r="E8" i="5" s="1"/>
  <c r="F8" i="5" s="1"/>
  <c r="D7" i="5"/>
  <c r="D6" i="5"/>
  <c r="E6" i="5" s="1"/>
  <c r="F6" i="5" s="1"/>
  <c r="F5" i="5"/>
  <c r="E5" i="5"/>
  <c r="A18" i="4"/>
  <c r="E17" i="4"/>
  <c r="F17" i="4" s="1"/>
  <c r="E16" i="4"/>
  <c r="F16" i="4" s="1"/>
  <c r="D16" i="4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D10" i="4"/>
  <c r="E10" i="4" s="1"/>
  <c r="F10" i="4" s="1"/>
  <c r="D9" i="4"/>
  <c r="E9" i="4" s="1"/>
  <c r="F9" i="4" s="1"/>
  <c r="E8" i="4"/>
  <c r="F8" i="4" s="1"/>
  <c r="D8" i="4"/>
  <c r="D7" i="4"/>
  <c r="D6" i="4"/>
  <c r="E6" i="4" s="1"/>
  <c r="F6" i="4" s="1"/>
  <c r="F5" i="4"/>
  <c r="E5" i="4"/>
  <c r="A22" i="3"/>
  <c r="E21" i="3"/>
  <c r="F21" i="3" s="1"/>
  <c r="D20" i="3"/>
  <c r="E20" i="3" s="1"/>
  <c r="F20" i="3" s="1"/>
  <c r="D19" i="3"/>
  <c r="E19" i="3" s="1"/>
  <c r="F19" i="3" s="1"/>
  <c r="D18" i="3"/>
  <c r="E18" i="3" s="1"/>
  <c r="F18" i="3" s="1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D9" i="3"/>
  <c r="E9" i="3" s="1"/>
  <c r="F9" i="3" s="1"/>
  <c r="D8" i="3"/>
  <c r="E8" i="3" s="1"/>
  <c r="F8" i="3" s="1"/>
  <c r="D7" i="3"/>
  <c r="E7" i="3" s="1"/>
  <c r="F7" i="3" s="1"/>
  <c r="D6" i="3"/>
  <c r="E6" i="3" s="1"/>
  <c r="F6" i="3" s="1"/>
  <c r="E5" i="3"/>
  <c r="F5" i="3" s="1"/>
  <c r="I9" i="2"/>
  <c r="C9" i="2"/>
  <c r="I8" i="2"/>
  <c r="E8" i="2"/>
  <c r="C8" i="2"/>
  <c r="I7" i="2"/>
  <c r="E7" i="2"/>
  <c r="C7" i="2"/>
  <c r="I6" i="2"/>
  <c r="E6" i="2"/>
  <c r="C6" i="2"/>
  <c r="I5" i="2"/>
  <c r="C5" i="2"/>
  <c r="I4" i="2"/>
  <c r="C4" i="2"/>
  <c r="I3" i="2"/>
  <c r="C3" i="2"/>
  <c r="I2" i="2"/>
  <c r="E2" i="2"/>
  <c r="C2" i="2"/>
  <c r="I9" i="1"/>
  <c r="C9" i="1"/>
  <c r="I8" i="1"/>
  <c r="C8" i="1"/>
  <c r="I7" i="1"/>
  <c r="E7" i="1"/>
  <c r="C7" i="1"/>
  <c r="I6" i="1"/>
  <c r="E6" i="1"/>
  <c r="C6" i="1"/>
  <c r="I5" i="1"/>
  <c r="C5" i="1"/>
  <c r="I4" i="1"/>
  <c r="C4" i="1"/>
  <c r="I3" i="1"/>
  <c r="C3" i="1"/>
  <c r="I2" i="1"/>
  <c r="E2" i="1"/>
  <c r="C2" i="1"/>
  <c r="D27" i="6" l="1"/>
  <c r="E6" i="6"/>
  <c r="F6" i="6" s="1"/>
  <c r="F27" i="6" s="1"/>
  <c r="E4" i="2"/>
  <c r="D18" i="4"/>
  <c r="E7" i="4"/>
  <c r="F7" i="4" s="1"/>
  <c r="E3" i="2"/>
  <c r="E3" i="1"/>
  <c r="F32" i="9"/>
  <c r="D22" i="3"/>
  <c r="D32" i="9"/>
  <c r="D32" i="7"/>
  <c r="G30" i="8"/>
  <c r="D28" i="10"/>
  <c r="E6" i="10"/>
  <c r="F6" i="10" s="1"/>
  <c r="F28" i="10" s="1"/>
  <c r="F18" i="4"/>
  <c r="D29" i="5"/>
  <c r="E7" i="5"/>
  <c r="F7" i="5" s="1"/>
  <c r="F29" i="5" s="1"/>
  <c r="D30" i="8"/>
  <c r="E9" i="1"/>
  <c r="E9" i="2"/>
  <c r="F22" i="3"/>
  <c r="E6" i="7"/>
  <c r="F6" i="7" s="1"/>
  <c r="F32" i="7" s="1"/>
  <c r="E6" i="13"/>
  <c r="F6" i="13" s="1"/>
  <c r="F21" i="13" s="1"/>
  <c r="E5" i="1"/>
  <c r="D4" i="1" l="1"/>
  <c r="D4" i="2"/>
  <c r="D6" i="2"/>
  <c r="D6" i="1"/>
  <c r="D9" i="1"/>
  <c r="D9" i="2"/>
  <c r="D3" i="1"/>
  <c r="D3" i="2"/>
  <c r="D2" i="2"/>
  <c r="D2" i="1"/>
  <c r="D7" i="2"/>
  <c r="D7" i="1"/>
  <c r="D5" i="2"/>
  <c r="D5" i="1"/>
  <c r="D8" i="1"/>
  <c r="D8" i="2"/>
</calcChain>
</file>

<file path=xl/sharedStrings.xml><?xml version="1.0" encoding="utf-8"?>
<sst xmlns="http://schemas.openxmlformats.org/spreadsheetml/2006/main" count="166" uniqueCount="32">
  <si>
    <t>Date.UTC</t>
  </si>
  <si>
    <t>Time.UTC</t>
  </si>
  <si>
    <t>Date.Time</t>
  </si>
  <si>
    <t>Q.cfs</t>
  </si>
  <si>
    <t>Width.ft</t>
  </si>
  <si>
    <t>Calpella.cfs</t>
  </si>
  <si>
    <t>Meter</t>
  </si>
  <si>
    <t>Staff.Plate.cm</t>
  </si>
  <si>
    <t>To.Solinst.cm</t>
  </si>
  <si>
    <t>Pygmy</t>
  </si>
  <si>
    <t>AA</t>
  </si>
  <si>
    <t>Station (ft)</t>
  </si>
  <si>
    <t>Depth (ft)</t>
  </si>
  <si>
    <t>Velocity (ft/s)</t>
  </si>
  <si>
    <t>Width (ft)</t>
  </si>
  <si>
    <t>Cross-Sectional Area (ft^2)</t>
  </si>
  <si>
    <t>Discharge (cfs)</t>
  </si>
  <si>
    <t>Velocity assumed to be 0 because flow appeared to be moving backwards or in eddy in the field</t>
  </si>
  <si>
    <t>Averaged V</t>
  </si>
  <si>
    <t>date.time</t>
  </si>
  <si>
    <t>staffplate.cm</t>
  </si>
  <si>
    <t>flowmeter</t>
  </si>
  <si>
    <t>1/09/18 20:30:00</t>
  </si>
  <si>
    <t>1/24/18 17:15:00</t>
  </si>
  <si>
    <t>3/17/18 16:30:00</t>
  </si>
  <si>
    <t>3/18/18 17:15:00</t>
  </si>
  <si>
    <t>3/20/18 18:00:00</t>
  </si>
  <si>
    <t>3/21/18 23:30:00</t>
  </si>
  <si>
    <t>3/22/18 20:00:00</t>
  </si>
  <si>
    <t>4/08/18 23:00:00</t>
  </si>
  <si>
    <t>Hach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</si>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</sst>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d/yy\ hh:mm:ss"/>
  </numFmts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name val="Calibri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2" fillId="2" borderId="1" xfId="0" applyFont="1" applyFill="1" applyBorder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0" applyNumberFormat="1"/>
    <xf numFmtId="0" fontId="6" fillId="0" borderId="0" xfId="0" applyFont="1"/>
    <xf numFmtId="0" fontId="2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6" width="10.58203125" customWidth="1"/>
    <col min="7" max="7" width="6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>
        <v>43109</v>
      </c>
      <c r="B2" s="5">
        <v>0.85416666666666663</v>
      </c>
      <c r="C2" s="6" t="str">
        <f t="shared" ref="C2:C9" si="0">TEXT(A2,"m/dd/yy ")&amp;TEXT(B2,"hh:mm:ss")</f>
        <v>1/09/18 20:30:00</v>
      </c>
      <c r="D2" s="7">
        <f>'1-9-18'!F22</f>
        <v>21.737700000000004</v>
      </c>
      <c r="E2" s="6">
        <f>'1-9-18'!A22</f>
        <v>15</v>
      </c>
      <c r="F2" s="8">
        <v>234</v>
      </c>
      <c r="G2" s="8" t="s">
        <v>9</v>
      </c>
      <c r="H2" s="8">
        <v>55</v>
      </c>
      <c r="I2" s="9">
        <f t="shared" ref="I2:I9" si="1">0.438*H2-5</f>
        <v>19.09</v>
      </c>
    </row>
    <row r="3" spans="1:26" ht="15.75" customHeight="1" x14ac:dyDescent="0.35">
      <c r="A3" s="4">
        <v>43124</v>
      </c>
      <c r="B3" s="5">
        <v>0.71875</v>
      </c>
      <c r="C3" s="6" t="str">
        <f t="shared" si="0"/>
        <v>1/24/18 17:15:00</v>
      </c>
      <c r="D3" s="7">
        <f>'1-24-18'!F18</f>
        <v>15.923357499999998</v>
      </c>
      <c r="E3" s="6">
        <f>'1-24-18'!A18</f>
        <v>13.9</v>
      </c>
      <c r="F3" s="8">
        <v>124</v>
      </c>
      <c r="G3" s="8" t="s">
        <v>9</v>
      </c>
      <c r="H3" s="8">
        <v>51</v>
      </c>
      <c r="I3" s="9">
        <f t="shared" si="1"/>
        <v>17.338000000000001</v>
      </c>
    </row>
    <row r="4" spans="1:26" ht="15.75" customHeight="1" x14ac:dyDescent="0.35">
      <c r="A4" s="4">
        <v>43176</v>
      </c>
      <c r="B4" s="5">
        <v>0.6875</v>
      </c>
      <c r="C4" s="6" t="str">
        <f t="shared" si="0"/>
        <v>3/17/18 16:30:00</v>
      </c>
      <c r="D4" s="7">
        <f>'3-17-18'!F29</f>
        <v>56.894199999999998</v>
      </c>
      <c r="E4" s="6">
        <f>'3-17-18'!A29</f>
        <v>22</v>
      </c>
      <c r="F4" s="8">
        <v>396</v>
      </c>
      <c r="G4" s="8" t="s">
        <v>9</v>
      </c>
      <c r="H4" s="8">
        <v>94</v>
      </c>
      <c r="I4" s="9">
        <f t="shared" si="1"/>
        <v>36.171999999999997</v>
      </c>
    </row>
    <row r="5" spans="1:26" ht="15.75" customHeight="1" x14ac:dyDescent="0.35">
      <c r="A5" s="4">
        <v>43177</v>
      </c>
      <c r="B5" s="5">
        <v>0.71875</v>
      </c>
      <c r="C5" s="6" t="str">
        <f t="shared" si="0"/>
        <v>3/18/18 17:15:00</v>
      </c>
      <c r="D5" s="7">
        <f>'3-18-18'!F27</f>
        <v>30.493299999999998</v>
      </c>
      <c r="E5" s="6">
        <f>'3-18-18'!A27</f>
        <v>20</v>
      </c>
      <c r="F5" s="8">
        <v>206</v>
      </c>
      <c r="G5" s="8" t="s">
        <v>9</v>
      </c>
      <c r="H5" s="8">
        <v>73</v>
      </c>
      <c r="I5" s="9">
        <f t="shared" si="1"/>
        <v>26.974</v>
      </c>
    </row>
    <row r="6" spans="1:26" ht="15.75" customHeight="1" x14ac:dyDescent="0.35">
      <c r="A6" s="4">
        <v>43179</v>
      </c>
      <c r="B6" s="5">
        <v>0.75</v>
      </c>
      <c r="C6" s="6" t="str">
        <f t="shared" si="0"/>
        <v>3/20/18 18:00:00</v>
      </c>
      <c r="D6" s="7">
        <f>'3-20-18'!F32</f>
        <v>17.678799999999999</v>
      </c>
      <c r="E6" s="6">
        <f>'3-20-18'!A32</f>
        <v>19.5</v>
      </c>
      <c r="F6" s="8">
        <v>127</v>
      </c>
      <c r="G6" s="8" t="s">
        <v>9</v>
      </c>
      <c r="H6" s="8">
        <v>50</v>
      </c>
      <c r="I6" s="9">
        <f t="shared" si="1"/>
        <v>16.899999999999999</v>
      </c>
    </row>
    <row r="7" spans="1:26" ht="15.75" customHeight="1" x14ac:dyDescent="0.35">
      <c r="A7" s="4">
        <v>43180</v>
      </c>
      <c r="B7" s="5">
        <v>0.97916666666666663</v>
      </c>
      <c r="C7" s="6" t="str">
        <f t="shared" si="0"/>
        <v>3/21/18 23:30:00</v>
      </c>
      <c r="D7" s="7">
        <f>'3-21-18'!G30</f>
        <v>17.932024999999999</v>
      </c>
      <c r="E7" s="6">
        <f>'3-21-18'!A30</f>
        <v>19.899999999999999</v>
      </c>
      <c r="F7" s="8">
        <v>135</v>
      </c>
      <c r="G7" s="8" t="s">
        <v>9</v>
      </c>
      <c r="H7" s="8">
        <v>52</v>
      </c>
      <c r="I7" s="9">
        <f t="shared" si="1"/>
        <v>17.776</v>
      </c>
    </row>
    <row r="8" spans="1:26" ht="15.75" customHeight="1" x14ac:dyDescent="0.35">
      <c r="A8" s="4">
        <v>43181</v>
      </c>
      <c r="B8" s="5">
        <v>0.83333333333333337</v>
      </c>
      <c r="C8" s="6" t="str">
        <f t="shared" si="0"/>
        <v>3/22/18 20:00:00</v>
      </c>
      <c r="D8" s="7">
        <f>'3-22-18'!F32</f>
        <v>33.798575</v>
      </c>
      <c r="E8" s="6">
        <f>'3-22-18'!A32</f>
        <v>20.100000000000001</v>
      </c>
      <c r="F8" s="8">
        <v>463</v>
      </c>
      <c r="G8" s="8" t="s">
        <v>9</v>
      </c>
      <c r="H8" s="8">
        <v>70</v>
      </c>
      <c r="I8" s="9">
        <f t="shared" si="1"/>
        <v>25.66</v>
      </c>
    </row>
    <row r="9" spans="1:26" ht="15.75" customHeight="1" x14ac:dyDescent="0.35">
      <c r="A9" s="4">
        <v>43198</v>
      </c>
      <c r="B9" s="5">
        <v>0.95833333333333337</v>
      </c>
      <c r="C9" s="6" t="str">
        <f t="shared" si="0"/>
        <v>4/08/18 23:00:00</v>
      </c>
      <c r="D9" s="7">
        <f>'4-8-18'!F28</f>
        <v>40.069499999999998</v>
      </c>
      <c r="E9" s="6">
        <f>'4-8-18'!A28</f>
        <v>21</v>
      </c>
      <c r="F9" s="8">
        <v>375</v>
      </c>
      <c r="G9" s="8" t="s">
        <v>10</v>
      </c>
      <c r="H9" s="8">
        <v>99</v>
      </c>
      <c r="I9" s="9">
        <f t="shared" si="1"/>
        <v>38.362000000000002</v>
      </c>
    </row>
    <row r="10" spans="1:26" ht="15.75" customHeight="1" x14ac:dyDescent="0.35">
      <c r="B10" s="5"/>
      <c r="C10" s="5"/>
      <c r="D10" s="7"/>
    </row>
    <row r="11" spans="1:26" ht="15.75" customHeight="1" x14ac:dyDescent="0.35">
      <c r="B11" s="5"/>
      <c r="C11" s="5"/>
      <c r="D11" s="7"/>
    </row>
    <row r="12" spans="1:26" ht="15.75" customHeight="1" x14ac:dyDescent="0.35">
      <c r="B12" s="5"/>
      <c r="C12" s="5"/>
      <c r="D12" s="7"/>
    </row>
    <row r="13" spans="1:26" ht="15.75" customHeight="1" x14ac:dyDescent="0.35">
      <c r="B13" s="5"/>
      <c r="C13" s="5"/>
      <c r="D13" s="7"/>
    </row>
    <row r="14" spans="1:26" ht="15.75" customHeight="1" x14ac:dyDescent="0.35">
      <c r="B14" s="5"/>
      <c r="C14" s="5"/>
      <c r="D14" s="7"/>
    </row>
    <row r="15" spans="1:26" ht="15.75" customHeight="1" x14ac:dyDescent="0.35">
      <c r="B15" s="5"/>
      <c r="C15" s="5"/>
      <c r="D15" s="7"/>
    </row>
    <row r="16" spans="1:26" ht="15.75" customHeight="1" x14ac:dyDescent="0.35">
      <c r="B16" s="5"/>
      <c r="C16" s="5"/>
      <c r="D16" s="7"/>
    </row>
    <row r="17" spans="2:4" ht="15.75" customHeight="1" x14ac:dyDescent="0.35">
      <c r="B17" s="5"/>
      <c r="C17" s="5"/>
      <c r="D17" s="7"/>
    </row>
    <row r="18" spans="2:4" ht="15.75" customHeight="1" x14ac:dyDescent="0.35">
      <c r="B18" s="5"/>
      <c r="C18" s="5"/>
      <c r="D18" s="7"/>
    </row>
    <row r="19" spans="2:4" ht="15.75" customHeight="1" x14ac:dyDescent="0.35">
      <c r="B19" s="5"/>
      <c r="C19" s="5"/>
      <c r="D19" s="7"/>
    </row>
    <row r="20" spans="2:4" ht="15.75" customHeight="1" x14ac:dyDescent="0.35">
      <c r="B20" s="5"/>
      <c r="C20" s="5"/>
      <c r="D20" s="7"/>
    </row>
    <row r="21" spans="2:4" ht="15.75" customHeight="1" x14ac:dyDescent="0.35">
      <c r="B21" s="5"/>
      <c r="C21" s="5"/>
      <c r="D21" s="7"/>
    </row>
    <row r="22" spans="2:4" ht="15.75" customHeight="1" x14ac:dyDescent="0.35">
      <c r="B22" s="5"/>
      <c r="C22" s="5"/>
      <c r="D22" s="7"/>
    </row>
    <row r="23" spans="2:4" ht="15.75" customHeight="1" x14ac:dyDescent="0.35">
      <c r="B23" s="5"/>
      <c r="C23" s="5"/>
      <c r="D23" s="7"/>
    </row>
    <row r="24" spans="2:4" ht="15.75" customHeight="1" x14ac:dyDescent="0.35">
      <c r="B24" s="5"/>
      <c r="C24" s="5"/>
      <c r="D24" s="7"/>
    </row>
    <row r="25" spans="2:4" ht="15.75" customHeight="1" x14ac:dyDescent="0.35">
      <c r="B25" s="5"/>
      <c r="C25" s="5"/>
      <c r="D25" s="7"/>
    </row>
    <row r="26" spans="2:4" ht="15.75" customHeight="1" x14ac:dyDescent="0.35">
      <c r="B26" s="5"/>
      <c r="C26" s="5"/>
      <c r="D26" s="7"/>
    </row>
    <row r="27" spans="2:4" ht="15.75" customHeight="1" x14ac:dyDescent="0.35">
      <c r="B27" s="5"/>
      <c r="C27" s="5"/>
      <c r="D27" s="7"/>
    </row>
    <row r="28" spans="2:4" ht="15.75" customHeight="1" x14ac:dyDescent="0.35">
      <c r="B28" s="5"/>
      <c r="C28" s="5"/>
      <c r="D28" s="7"/>
    </row>
    <row r="29" spans="2:4" ht="15.75" customHeight="1" x14ac:dyDescent="0.35">
      <c r="B29" s="5"/>
      <c r="C29" s="5"/>
      <c r="D29" s="7"/>
    </row>
    <row r="30" spans="2:4" ht="15.75" customHeight="1" x14ac:dyDescent="0.35">
      <c r="B30" s="5"/>
      <c r="C30" s="5"/>
      <c r="D30" s="7"/>
    </row>
    <row r="31" spans="2:4" ht="15.75" customHeight="1" x14ac:dyDescent="0.35">
      <c r="B31" s="5"/>
      <c r="C31" s="5"/>
      <c r="D31" s="7"/>
    </row>
    <row r="32" spans="2:4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28</v>
      </c>
      <c r="B2">
        <v>70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1.9</v>
      </c>
      <c r="B5" s="6">
        <v>0</v>
      </c>
      <c r="C5" s="6">
        <v>0</v>
      </c>
      <c r="D5" s="9">
        <v>0</v>
      </c>
      <c r="E5" s="6">
        <f t="shared" ref="E5:E31" si="0">B5*D5</f>
        <v>0</v>
      </c>
      <c r="F5" s="6">
        <f t="shared" ref="F5:F31" si="1">E5*C5</f>
        <v>0</v>
      </c>
    </row>
    <row r="6" spans="1:6" ht="15.75" customHeight="1" x14ac:dyDescent="0.35">
      <c r="A6" s="6">
        <v>2.5</v>
      </c>
      <c r="B6" s="6">
        <v>0.9</v>
      </c>
      <c r="C6" s="6">
        <v>0</v>
      </c>
      <c r="D6" s="9">
        <f>(A6-A5)+((A7-A6)/2)</f>
        <v>0.85000000000000009</v>
      </c>
      <c r="E6" s="6">
        <f t="shared" si="0"/>
        <v>0.76500000000000012</v>
      </c>
      <c r="F6" s="6">
        <f t="shared" si="1"/>
        <v>0</v>
      </c>
    </row>
    <row r="7" spans="1:6" ht="15.75" customHeight="1" x14ac:dyDescent="0.35">
      <c r="A7" s="6">
        <v>3</v>
      </c>
      <c r="B7" s="6">
        <v>0.9</v>
      </c>
      <c r="C7" s="6">
        <v>0</v>
      </c>
      <c r="D7" s="9">
        <f t="shared" ref="D7:D29" si="2">((A7-A6)/2)+((A8-A7)/2)</f>
        <v>0.75</v>
      </c>
      <c r="E7" s="6">
        <f t="shared" si="0"/>
        <v>0.67500000000000004</v>
      </c>
      <c r="F7" s="6">
        <f t="shared" si="1"/>
        <v>0</v>
      </c>
    </row>
    <row r="8" spans="1:6" ht="15.75" customHeight="1" x14ac:dyDescent="0.35">
      <c r="A8" s="6">
        <v>4</v>
      </c>
      <c r="B8" s="6">
        <v>0.9</v>
      </c>
      <c r="C8" s="6">
        <v>0</v>
      </c>
      <c r="D8" s="9">
        <f t="shared" si="2"/>
        <v>1</v>
      </c>
      <c r="E8" s="6">
        <f t="shared" si="0"/>
        <v>0.9</v>
      </c>
      <c r="F8" s="6">
        <f t="shared" si="1"/>
        <v>0</v>
      </c>
    </row>
    <row r="9" spans="1:6" ht="15.75" customHeight="1" x14ac:dyDescent="0.35">
      <c r="A9" s="6">
        <v>5</v>
      </c>
      <c r="B9" s="6">
        <v>0.8</v>
      </c>
      <c r="C9" s="6">
        <v>0</v>
      </c>
      <c r="D9" s="9">
        <f t="shared" si="2"/>
        <v>1</v>
      </c>
      <c r="E9" s="6">
        <f t="shared" si="0"/>
        <v>0.8</v>
      </c>
      <c r="F9" s="6">
        <f t="shared" si="1"/>
        <v>0</v>
      </c>
    </row>
    <row r="10" spans="1:6" ht="15.75" customHeight="1" x14ac:dyDescent="0.35">
      <c r="A10" s="6">
        <v>6</v>
      </c>
      <c r="B10" s="6">
        <v>0.9</v>
      </c>
      <c r="C10" s="6">
        <v>0</v>
      </c>
      <c r="D10" s="9">
        <f t="shared" si="2"/>
        <v>0.75</v>
      </c>
      <c r="E10" s="6">
        <f t="shared" si="0"/>
        <v>0.67500000000000004</v>
      </c>
      <c r="F10" s="6">
        <f t="shared" si="1"/>
        <v>0</v>
      </c>
    </row>
    <row r="11" spans="1:6" ht="15.75" customHeight="1" x14ac:dyDescent="0.35">
      <c r="A11" s="6">
        <v>6.5</v>
      </c>
      <c r="B11" s="6">
        <v>1</v>
      </c>
      <c r="C11" s="6">
        <v>0.106</v>
      </c>
      <c r="D11" s="9">
        <f t="shared" si="2"/>
        <v>0.5</v>
      </c>
      <c r="E11" s="6">
        <f t="shared" si="0"/>
        <v>0.5</v>
      </c>
      <c r="F11" s="6">
        <f t="shared" si="1"/>
        <v>5.2999999999999999E-2</v>
      </c>
    </row>
    <row r="12" spans="1:6" ht="15.75" customHeight="1" x14ac:dyDescent="0.35">
      <c r="A12" s="6">
        <v>7</v>
      </c>
      <c r="B12" s="6">
        <v>1</v>
      </c>
      <c r="C12" s="6">
        <v>0.24399999999999999</v>
      </c>
      <c r="D12" s="9">
        <f t="shared" si="2"/>
        <v>0.75</v>
      </c>
      <c r="E12" s="6">
        <f t="shared" si="0"/>
        <v>0.75</v>
      </c>
      <c r="F12" s="6">
        <f t="shared" si="1"/>
        <v>0.183</v>
      </c>
    </row>
    <row r="13" spans="1:6" ht="15.75" customHeight="1" x14ac:dyDescent="0.35">
      <c r="A13" s="6">
        <v>8</v>
      </c>
      <c r="B13" s="6">
        <v>1</v>
      </c>
      <c r="C13" s="6">
        <v>0.88300000000000001</v>
      </c>
      <c r="D13" s="9">
        <f t="shared" si="2"/>
        <v>1</v>
      </c>
      <c r="E13" s="6">
        <f t="shared" si="0"/>
        <v>1</v>
      </c>
      <c r="F13" s="6">
        <f t="shared" si="1"/>
        <v>0.88300000000000001</v>
      </c>
    </row>
    <row r="14" spans="1:6" ht="15.75" customHeight="1" x14ac:dyDescent="0.35">
      <c r="A14" s="6">
        <v>9</v>
      </c>
      <c r="B14" s="6">
        <v>1</v>
      </c>
      <c r="C14" s="6">
        <v>1.1839999999999999</v>
      </c>
      <c r="D14" s="9">
        <f t="shared" si="2"/>
        <v>1</v>
      </c>
      <c r="E14" s="6">
        <f t="shared" si="0"/>
        <v>1</v>
      </c>
      <c r="F14" s="6">
        <f t="shared" si="1"/>
        <v>1.1839999999999999</v>
      </c>
    </row>
    <row r="15" spans="1:6" ht="15.75" customHeight="1" x14ac:dyDescent="0.35">
      <c r="A15" s="6">
        <v>10</v>
      </c>
      <c r="B15" s="6">
        <v>0.8</v>
      </c>
      <c r="C15" s="6">
        <v>0.92</v>
      </c>
      <c r="D15" s="9">
        <f t="shared" si="2"/>
        <v>0.75</v>
      </c>
      <c r="E15" s="6">
        <f t="shared" si="0"/>
        <v>0.60000000000000009</v>
      </c>
      <c r="F15" s="6">
        <f t="shared" si="1"/>
        <v>0.55200000000000016</v>
      </c>
    </row>
    <row r="16" spans="1:6" ht="15.75" customHeight="1" x14ac:dyDescent="0.35">
      <c r="A16" s="6">
        <v>10.5</v>
      </c>
      <c r="B16" s="6">
        <v>0.8</v>
      </c>
      <c r="C16" s="6">
        <v>1.133</v>
      </c>
      <c r="D16" s="9">
        <f t="shared" si="2"/>
        <v>0.5</v>
      </c>
      <c r="E16" s="6">
        <f t="shared" si="0"/>
        <v>0.4</v>
      </c>
      <c r="F16" s="6">
        <f t="shared" si="1"/>
        <v>0.45320000000000005</v>
      </c>
    </row>
    <row r="17" spans="1:6" ht="15.75" customHeight="1" x14ac:dyDescent="0.35">
      <c r="A17" s="6">
        <v>11</v>
      </c>
      <c r="B17" s="6">
        <v>0.7</v>
      </c>
      <c r="C17" s="6">
        <v>1.202</v>
      </c>
      <c r="D17" s="9">
        <f t="shared" si="2"/>
        <v>0.75</v>
      </c>
      <c r="E17" s="6">
        <f t="shared" si="0"/>
        <v>0.52499999999999991</v>
      </c>
      <c r="F17" s="6">
        <f t="shared" si="1"/>
        <v>0.63104999999999989</v>
      </c>
    </row>
    <row r="18" spans="1:6" ht="15.75" customHeight="1" x14ac:dyDescent="0.35">
      <c r="A18" s="6">
        <v>12</v>
      </c>
      <c r="B18" s="6">
        <v>0.7</v>
      </c>
      <c r="C18" s="6">
        <v>2.1629999999999998</v>
      </c>
      <c r="D18" s="9">
        <f t="shared" si="2"/>
        <v>1</v>
      </c>
      <c r="E18" s="6">
        <f t="shared" si="0"/>
        <v>0.7</v>
      </c>
      <c r="F18" s="6">
        <f t="shared" si="1"/>
        <v>1.5140999999999998</v>
      </c>
    </row>
    <row r="19" spans="1:6" ht="15.75" customHeight="1" x14ac:dyDescent="0.35">
      <c r="A19" s="6">
        <v>13</v>
      </c>
      <c r="B19" s="6">
        <v>0.9</v>
      </c>
      <c r="C19" s="6">
        <v>2.7850000000000001</v>
      </c>
      <c r="D19" s="9">
        <f t="shared" si="2"/>
        <v>0.75</v>
      </c>
      <c r="E19" s="6">
        <f t="shared" si="0"/>
        <v>0.67500000000000004</v>
      </c>
      <c r="F19" s="6">
        <f t="shared" si="1"/>
        <v>1.8798750000000002</v>
      </c>
    </row>
    <row r="20" spans="1:6" ht="15.75" customHeight="1" x14ac:dyDescent="0.35">
      <c r="A20" s="6">
        <v>13.5</v>
      </c>
      <c r="B20" s="6">
        <v>0.9</v>
      </c>
      <c r="C20" s="6">
        <v>3.8969999999999998</v>
      </c>
      <c r="D20" s="9">
        <f t="shared" si="2"/>
        <v>0.5</v>
      </c>
      <c r="E20" s="6">
        <f t="shared" si="0"/>
        <v>0.45</v>
      </c>
      <c r="F20" s="6">
        <f t="shared" si="1"/>
        <v>1.7536499999999999</v>
      </c>
    </row>
    <row r="21" spans="1:6" ht="15.75" customHeight="1" x14ac:dyDescent="0.35">
      <c r="A21" s="6">
        <v>14</v>
      </c>
      <c r="B21" s="6">
        <v>0.9</v>
      </c>
      <c r="C21" s="6">
        <v>4.1029999999999998</v>
      </c>
      <c r="D21" s="9">
        <f t="shared" si="2"/>
        <v>0.75</v>
      </c>
      <c r="E21" s="6">
        <f t="shared" si="0"/>
        <v>0.67500000000000004</v>
      </c>
      <c r="F21" s="6">
        <f t="shared" si="1"/>
        <v>2.7695250000000002</v>
      </c>
    </row>
    <row r="22" spans="1:6" ht="15.75" customHeight="1" x14ac:dyDescent="0.35">
      <c r="A22" s="6">
        <v>15</v>
      </c>
      <c r="B22" s="6">
        <v>1</v>
      </c>
      <c r="C22" s="6">
        <v>4.0549999999999997</v>
      </c>
      <c r="D22" s="9">
        <f t="shared" si="2"/>
        <v>1</v>
      </c>
      <c r="E22" s="6">
        <f t="shared" si="0"/>
        <v>1</v>
      </c>
      <c r="F22" s="6">
        <f t="shared" si="1"/>
        <v>4.0549999999999997</v>
      </c>
    </row>
    <row r="23" spans="1:6" ht="15.75" customHeight="1" x14ac:dyDescent="0.35">
      <c r="A23" s="6">
        <v>16</v>
      </c>
      <c r="B23" s="6">
        <v>1.1000000000000001</v>
      </c>
      <c r="C23" s="6">
        <v>4.5579999999999998</v>
      </c>
      <c r="D23" s="9">
        <f t="shared" si="2"/>
        <v>1</v>
      </c>
      <c r="E23" s="6">
        <f t="shared" si="0"/>
        <v>1.1000000000000001</v>
      </c>
      <c r="F23" s="6">
        <f t="shared" si="1"/>
        <v>5.0137999999999998</v>
      </c>
    </row>
    <row r="24" spans="1:6" ht="15.75" customHeight="1" x14ac:dyDescent="0.35">
      <c r="A24" s="6">
        <v>17</v>
      </c>
      <c r="B24" s="6">
        <v>1.4</v>
      </c>
      <c r="C24" s="6">
        <v>4.1029999999999998</v>
      </c>
      <c r="D24" s="9">
        <f t="shared" si="2"/>
        <v>1</v>
      </c>
      <c r="E24" s="6">
        <f t="shared" si="0"/>
        <v>1.4</v>
      </c>
      <c r="F24" s="6">
        <f t="shared" si="1"/>
        <v>5.7441999999999993</v>
      </c>
    </row>
    <row r="25" spans="1:6" ht="15.75" customHeight="1" x14ac:dyDescent="0.35">
      <c r="A25" s="6">
        <v>18</v>
      </c>
      <c r="B25" s="6">
        <v>1.2</v>
      </c>
      <c r="C25" s="6">
        <v>3.448</v>
      </c>
      <c r="D25" s="9">
        <f t="shared" si="2"/>
        <v>0.75</v>
      </c>
      <c r="E25" s="6">
        <f t="shared" si="0"/>
        <v>0.89999999999999991</v>
      </c>
      <c r="F25" s="6">
        <f t="shared" si="1"/>
        <v>3.1031999999999997</v>
      </c>
    </row>
    <row r="26" spans="1:6" ht="15.75" customHeight="1" x14ac:dyDescent="0.35">
      <c r="A26" s="6">
        <v>18.5</v>
      </c>
      <c r="B26" s="6">
        <v>1.3</v>
      </c>
      <c r="C26" s="6">
        <v>1.133</v>
      </c>
      <c r="D26" s="9">
        <f t="shared" si="2"/>
        <v>0.5</v>
      </c>
      <c r="E26" s="6">
        <f t="shared" si="0"/>
        <v>0.65</v>
      </c>
      <c r="F26" s="6">
        <f t="shared" si="1"/>
        <v>0.73645000000000005</v>
      </c>
    </row>
    <row r="27" spans="1:6" ht="15.75" customHeight="1" x14ac:dyDescent="0.35">
      <c r="A27" s="6">
        <v>19</v>
      </c>
      <c r="B27" s="6">
        <v>1.3</v>
      </c>
      <c r="C27" s="6">
        <v>0.92200000000000004</v>
      </c>
      <c r="D27" s="9">
        <f t="shared" si="2"/>
        <v>0.75</v>
      </c>
      <c r="E27" s="6">
        <f t="shared" si="0"/>
        <v>0.97500000000000009</v>
      </c>
      <c r="F27" s="6">
        <f t="shared" si="1"/>
        <v>0.89895000000000014</v>
      </c>
    </row>
    <row r="28" spans="1:6" ht="15.75" customHeight="1" x14ac:dyDescent="0.35">
      <c r="A28" s="6">
        <v>20</v>
      </c>
      <c r="B28" s="6">
        <v>0.9</v>
      </c>
      <c r="C28" s="6">
        <v>2.7650000000000001</v>
      </c>
      <c r="D28" s="9">
        <f t="shared" si="2"/>
        <v>0.75</v>
      </c>
      <c r="E28" s="6">
        <f t="shared" si="0"/>
        <v>0.67500000000000004</v>
      </c>
      <c r="F28" s="6">
        <f t="shared" si="1"/>
        <v>1.8663750000000001</v>
      </c>
    </row>
    <row r="29" spans="1:6" ht="15.75" customHeight="1" x14ac:dyDescent="0.35">
      <c r="A29" s="6">
        <v>20.5</v>
      </c>
      <c r="B29" s="6">
        <v>0.6</v>
      </c>
      <c r="C29" s="6">
        <v>1.339</v>
      </c>
      <c r="D29" s="9">
        <f t="shared" si="2"/>
        <v>0.5</v>
      </c>
      <c r="E29" s="6">
        <f t="shared" si="0"/>
        <v>0.3</v>
      </c>
      <c r="F29" s="6">
        <f t="shared" si="1"/>
        <v>0.4017</v>
      </c>
    </row>
    <row r="30" spans="1:6" ht="15.75" customHeight="1" x14ac:dyDescent="0.35">
      <c r="A30" s="6">
        <v>21</v>
      </c>
      <c r="B30" s="6">
        <v>0.5</v>
      </c>
      <c r="C30" s="6">
        <v>0.19600000000000001</v>
      </c>
      <c r="D30" s="9">
        <f>((A30-A29)/2)+(A31-A30)</f>
        <v>1.25</v>
      </c>
      <c r="E30" s="6">
        <f t="shared" si="0"/>
        <v>0.625</v>
      </c>
      <c r="F30" s="6">
        <f t="shared" si="1"/>
        <v>0.1225</v>
      </c>
    </row>
    <row r="31" spans="1:6" ht="15.75" customHeight="1" x14ac:dyDescent="0.35">
      <c r="A31" s="6">
        <v>22</v>
      </c>
      <c r="B31" s="6">
        <v>0</v>
      </c>
      <c r="C31" s="6">
        <v>0</v>
      </c>
      <c r="D31" s="6">
        <v>0</v>
      </c>
      <c r="E31" s="6">
        <f t="shared" si="0"/>
        <v>0</v>
      </c>
      <c r="F31" s="6">
        <f t="shared" si="1"/>
        <v>0</v>
      </c>
    </row>
    <row r="32" spans="1:6" ht="15.75" customHeight="1" x14ac:dyDescent="0.35">
      <c r="A32" s="11">
        <f>A31-A5</f>
        <v>20.100000000000001</v>
      </c>
      <c r="D32" s="12">
        <f>SUM(D5:D31)</f>
        <v>20.100000000000001</v>
      </c>
      <c r="F32" s="11">
        <f>SUM(F5:F31)</f>
        <v>33.798575</v>
      </c>
    </row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activeCell="H34" sqref="H34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29</v>
      </c>
      <c r="B2">
        <v>99</v>
      </c>
      <c r="C2" t="s">
        <v>10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1</v>
      </c>
      <c r="B5" s="6">
        <v>0</v>
      </c>
      <c r="C5" s="6">
        <v>0</v>
      </c>
      <c r="D5" s="9">
        <v>0</v>
      </c>
      <c r="E5" s="6">
        <v>0</v>
      </c>
      <c r="F5" s="6">
        <f t="shared" ref="F5:F27" si="0">E5*C5</f>
        <v>0</v>
      </c>
    </row>
    <row r="6" spans="1:6" ht="15.75" customHeight="1" x14ac:dyDescent="0.35">
      <c r="A6" s="6">
        <v>1.5</v>
      </c>
      <c r="B6" s="6">
        <v>0.9</v>
      </c>
      <c r="C6" s="6">
        <v>0</v>
      </c>
      <c r="D6" s="9">
        <f>(A6-A5)+((A7-A6)/2)</f>
        <v>1</v>
      </c>
      <c r="E6" s="6">
        <f t="shared" ref="E6:E26" si="1">B6*D6</f>
        <v>0.9</v>
      </c>
      <c r="F6" s="6">
        <f t="shared" si="0"/>
        <v>0</v>
      </c>
    </row>
    <row r="7" spans="1:6" ht="15.75" customHeight="1" x14ac:dyDescent="0.35">
      <c r="A7" s="6">
        <v>2.5</v>
      </c>
      <c r="B7" s="6">
        <v>1.1499999999999999</v>
      </c>
      <c r="C7" s="6">
        <v>0.28000000000000003</v>
      </c>
      <c r="D7" s="9">
        <f t="shared" ref="D7:D25" si="2">((A7-A6)/2)+((A8-A7)/2)</f>
        <v>1</v>
      </c>
      <c r="E7" s="6">
        <f t="shared" si="1"/>
        <v>1.1499999999999999</v>
      </c>
      <c r="F7" s="6">
        <f t="shared" si="0"/>
        <v>0.32200000000000001</v>
      </c>
    </row>
    <row r="8" spans="1:6" ht="15.75" customHeight="1" x14ac:dyDescent="0.35">
      <c r="A8" s="6">
        <v>3.5</v>
      </c>
      <c r="B8" s="6">
        <v>1.25</v>
      </c>
      <c r="C8" s="6">
        <v>1.29</v>
      </c>
      <c r="D8" s="9">
        <f t="shared" si="2"/>
        <v>1</v>
      </c>
      <c r="E8" s="6">
        <f t="shared" si="1"/>
        <v>1.25</v>
      </c>
      <c r="F8" s="6">
        <f t="shared" si="0"/>
        <v>1.6125</v>
      </c>
    </row>
    <row r="9" spans="1:6" ht="15.75" customHeight="1" x14ac:dyDescent="0.35">
      <c r="A9" s="6">
        <v>4.5</v>
      </c>
      <c r="B9" s="6">
        <v>0.65</v>
      </c>
      <c r="C9" s="6">
        <v>1.32</v>
      </c>
      <c r="D9" s="9">
        <f t="shared" si="2"/>
        <v>1</v>
      </c>
      <c r="E9" s="6">
        <f t="shared" si="1"/>
        <v>0.65</v>
      </c>
      <c r="F9" s="6">
        <f t="shared" si="0"/>
        <v>0.8580000000000001</v>
      </c>
    </row>
    <row r="10" spans="1:6" ht="15.75" customHeight="1" x14ac:dyDescent="0.35">
      <c r="A10" s="6">
        <v>5.5</v>
      </c>
      <c r="B10" s="6">
        <v>0.5</v>
      </c>
      <c r="C10" s="6">
        <v>1.88</v>
      </c>
      <c r="D10" s="9">
        <f t="shared" si="2"/>
        <v>1</v>
      </c>
      <c r="E10" s="6">
        <f t="shared" si="1"/>
        <v>0.5</v>
      </c>
      <c r="F10" s="6">
        <f t="shared" si="0"/>
        <v>0.94</v>
      </c>
    </row>
    <row r="11" spans="1:6" ht="15.75" customHeight="1" x14ac:dyDescent="0.35">
      <c r="A11" s="6">
        <v>6.5</v>
      </c>
      <c r="B11" s="6">
        <v>0.65</v>
      </c>
      <c r="C11" s="6">
        <v>1.98</v>
      </c>
      <c r="D11" s="9">
        <f t="shared" si="2"/>
        <v>1</v>
      </c>
      <c r="E11" s="6">
        <f t="shared" si="1"/>
        <v>0.65</v>
      </c>
      <c r="F11" s="6">
        <f t="shared" si="0"/>
        <v>1.2869999999999999</v>
      </c>
    </row>
    <row r="12" spans="1:6" ht="15.75" customHeight="1" x14ac:dyDescent="0.35">
      <c r="A12" s="6">
        <v>7.5</v>
      </c>
      <c r="B12" s="6">
        <v>0.7</v>
      </c>
      <c r="C12" s="6">
        <v>2.46</v>
      </c>
      <c r="D12" s="9">
        <f t="shared" si="2"/>
        <v>1</v>
      </c>
      <c r="E12" s="6">
        <f t="shared" si="1"/>
        <v>0.7</v>
      </c>
      <c r="F12" s="6">
        <f t="shared" si="0"/>
        <v>1.722</v>
      </c>
    </row>
    <row r="13" spans="1:6" ht="15.75" customHeight="1" x14ac:dyDescent="0.35">
      <c r="A13" s="6">
        <v>8.5</v>
      </c>
      <c r="B13" s="6">
        <v>0.95</v>
      </c>
      <c r="C13" s="6">
        <v>1.55</v>
      </c>
      <c r="D13" s="9">
        <f t="shared" si="2"/>
        <v>1</v>
      </c>
      <c r="E13" s="6">
        <f t="shared" si="1"/>
        <v>0.95</v>
      </c>
      <c r="F13" s="6">
        <f t="shared" si="0"/>
        <v>1.4724999999999999</v>
      </c>
    </row>
    <row r="14" spans="1:6" ht="15.75" customHeight="1" x14ac:dyDescent="0.35">
      <c r="A14" s="6">
        <v>9.5</v>
      </c>
      <c r="B14" s="6">
        <v>1</v>
      </c>
      <c r="C14" s="6">
        <v>1.78</v>
      </c>
      <c r="D14" s="9">
        <f t="shared" si="2"/>
        <v>1</v>
      </c>
      <c r="E14" s="6">
        <f t="shared" si="1"/>
        <v>1</v>
      </c>
      <c r="F14" s="6">
        <f t="shared" si="0"/>
        <v>1.78</v>
      </c>
    </row>
    <row r="15" spans="1:6" ht="15.75" customHeight="1" x14ac:dyDescent="0.35">
      <c r="A15" s="6">
        <v>10.5</v>
      </c>
      <c r="B15" s="6">
        <v>1</v>
      </c>
      <c r="C15" s="6">
        <v>1.1200000000000001</v>
      </c>
      <c r="D15" s="9">
        <f t="shared" si="2"/>
        <v>1</v>
      </c>
      <c r="E15" s="6">
        <f t="shared" si="1"/>
        <v>1</v>
      </c>
      <c r="F15" s="6">
        <f t="shared" si="0"/>
        <v>1.1200000000000001</v>
      </c>
    </row>
    <row r="16" spans="1:6" ht="15.75" customHeight="1" x14ac:dyDescent="0.35">
      <c r="A16" s="6">
        <v>11.5</v>
      </c>
      <c r="B16" s="6">
        <v>1.1499999999999999</v>
      </c>
      <c r="C16" s="6">
        <v>2.12</v>
      </c>
      <c r="D16" s="9">
        <f t="shared" si="2"/>
        <v>1</v>
      </c>
      <c r="E16" s="6">
        <f t="shared" si="1"/>
        <v>1.1499999999999999</v>
      </c>
      <c r="F16" s="6">
        <f t="shared" si="0"/>
        <v>2.4379999999999997</v>
      </c>
    </row>
    <row r="17" spans="1:11" ht="15.75" customHeight="1" x14ac:dyDescent="0.35">
      <c r="A17" s="6">
        <v>12.5</v>
      </c>
      <c r="B17" s="6">
        <v>1.25</v>
      </c>
      <c r="C17" s="6">
        <v>2.27</v>
      </c>
      <c r="D17" s="9">
        <f t="shared" si="2"/>
        <v>1</v>
      </c>
      <c r="E17" s="6">
        <f t="shared" si="1"/>
        <v>1.25</v>
      </c>
      <c r="F17" s="6">
        <f t="shared" si="0"/>
        <v>2.8374999999999999</v>
      </c>
      <c r="K17" s="1"/>
    </row>
    <row r="18" spans="1:11" ht="15.75" customHeight="1" x14ac:dyDescent="0.35">
      <c r="A18" s="6">
        <v>13.5</v>
      </c>
      <c r="B18" s="6">
        <v>1.3</v>
      </c>
      <c r="C18" s="6">
        <v>2.73</v>
      </c>
      <c r="D18" s="9">
        <f t="shared" si="2"/>
        <v>1</v>
      </c>
      <c r="E18" s="6">
        <f t="shared" si="1"/>
        <v>1.3</v>
      </c>
      <c r="F18" s="6">
        <f t="shared" si="0"/>
        <v>3.5489999999999999</v>
      </c>
    </row>
    <row r="19" spans="1:11" ht="15.75" customHeight="1" x14ac:dyDescent="0.35">
      <c r="A19" s="6">
        <v>14.5</v>
      </c>
      <c r="B19" s="6">
        <v>1.3</v>
      </c>
      <c r="C19" s="6">
        <v>2.1800000000000002</v>
      </c>
      <c r="D19" s="9">
        <f t="shared" si="2"/>
        <v>1</v>
      </c>
      <c r="E19" s="6">
        <f t="shared" si="1"/>
        <v>1.3</v>
      </c>
      <c r="F19" s="6">
        <f t="shared" si="0"/>
        <v>2.8340000000000005</v>
      </c>
    </row>
    <row r="20" spans="1:11" ht="15.75" customHeight="1" x14ac:dyDescent="0.35">
      <c r="A20" s="6">
        <v>15.5</v>
      </c>
      <c r="B20" s="6">
        <v>1.4</v>
      </c>
      <c r="C20" s="6">
        <v>2.85</v>
      </c>
      <c r="D20" s="9">
        <f t="shared" si="2"/>
        <v>1</v>
      </c>
      <c r="E20" s="6">
        <f t="shared" si="1"/>
        <v>1.4</v>
      </c>
      <c r="F20" s="6">
        <f t="shared" si="0"/>
        <v>3.9899999999999998</v>
      </c>
      <c r="H20" s="1"/>
      <c r="I20" s="1"/>
      <c r="J20" s="1"/>
    </row>
    <row r="21" spans="1:11" ht="15.75" customHeight="1" x14ac:dyDescent="0.35">
      <c r="A21" s="6">
        <v>16.5</v>
      </c>
      <c r="B21" s="6">
        <v>1.35</v>
      </c>
      <c r="C21" s="6">
        <v>3.24</v>
      </c>
      <c r="D21" s="9">
        <f t="shared" si="2"/>
        <v>1</v>
      </c>
      <c r="E21" s="6">
        <f t="shared" si="1"/>
        <v>1.35</v>
      </c>
      <c r="F21" s="6">
        <f t="shared" si="0"/>
        <v>4.3740000000000006</v>
      </c>
    </row>
    <row r="22" spans="1:11" ht="15.75" customHeight="1" x14ac:dyDescent="0.35">
      <c r="A22" s="6">
        <v>17.5</v>
      </c>
      <c r="B22" s="6">
        <v>1.3</v>
      </c>
      <c r="C22" s="6">
        <v>2.65</v>
      </c>
      <c r="D22" s="9">
        <f t="shared" si="2"/>
        <v>1</v>
      </c>
      <c r="E22" s="6">
        <f t="shared" si="1"/>
        <v>1.3</v>
      </c>
      <c r="F22" s="6">
        <f t="shared" si="0"/>
        <v>3.4449999999999998</v>
      </c>
    </row>
    <row r="23" spans="1:11" ht="15.75" customHeight="1" x14ac:dyDescent="0.35">
      <c r="A23" s="6">
        <v>18.5</v>
      </c>
      <c r="B23" s="6">
        <v>1.05</v>
      </c>
      <c r="C23" s="6">
        <v>2.54</v>
      </c>
      <c r="D23" s="9">
        <f t="shared" si="2"/>
        <v>1</v>
      </c>
      <c r="E23" s="6">
        <f t="shared" si="1"/>
        <v>1.05</v>
      </c>
      <c r="F23" s="6">
        <f t="shared" si="0"/>
        <v>2.6670000000000003</v>
      </c>
    </row>
    <row r="24" spans="1:11" ht="15.75" customHeight="1" x14ac:dyDescent="0.35">
      <c r="A24" s="6">
        <v>19.5</v>
      </c>
      <c r="B24" s="6">
        <v>1</v>
      </c>
      <c r="C24" s="6">
        <v>1.75</v>
      </c>
      <c r="D24" s="9">
        <f t="shared" si="2"/>
        <v>1</v>
      </c>
      <c r="E24" s="6">
        <f t="shared" si="1"/>
        <v>1</v>
      </c>
      <c r="F24" s="6">
        <f t="shared" si="0"/>
        <v>1.75</v>
      </c>
    </row>
    <row r="25" spans="1:11" ht="15.75" customHeight="1" x14ac:dyDescent="0.35">
      <c r="A25" s="6">
        <v>20.5</v>
      </c>
      <c r="B25" s="6">
        <v>0.9</v>
      </c>
      <c r="C25" s="6">
        <v>1.05</v>
      </c>
      <c r="D25" s="9">
        <f t="shared" si="2"/>
        <v>1</v>
      </c>
      <c r="E25" s="6">
        <f t="shared" si="1"/>
        <v>0.9</v>
      </c>
      <c r="F25" s="6">
        <f t="shared" si="0"/>
        <v>0.94500000000000006</v>
      </c>
    </row>
    <row r="26" spans="1:11" ht="15.75" customHeight="1" x14ac:dyDescent="0.35">
      <c r="A26" s="6">
        <v>21.5</v>
      </c>
      <c r="B26" s="6">
        <v>0.35</v>
      </c>
      <c r="C26" s="6">
        <v>0.36</v>
      </c>
      <c r="D26" s="9">
        <f>((A26-A25)/2)+((A27-A26))</f>
        <v>1</v>
      </c>
      <c r="E26" s="6">
        <f t="shared" si="1"/>
        <v>0.35</v>
      </c>
      <c r="F26" s="6">
        <f t="shared" si="0"/>
        <v>0.126</v>
      </c>
    </row>
    <row r="27" spans="1:11" ht="15.75" customHeight="1" x14ac:dyDescent="0.35">
      <c r="A27" s="6">
        <v>22</v>
      </c>
      <c r="B27" s="6">
        <v>0</v>
      </c>
      <c r="C27" s="6">
        <v>0</v>
      </c>
      <c r="D27" s="6">
        <v>0</v>
      </c>
      <c r="F27" s="6">
        <f t="shared" si="0"/>
        <v>0</v>
      </c>
    </row>
    <row r="28" spans="1:11" ht="15.75" customHeight="1" x14ac:dyDescent="0.35">
      <c r="A28" s="11">
        <f>A27-A5</f>
        <v>21</v>
      </c>
      <c r="D28" s="12">
        <f>SUM(D5:D27)</f>
        <v>21</v>
      </c>
      <c r="F28" s="11">
        <f>SUM(F5:F27)</f>
        <v>40.069499999999998</v>
      </c>
    </row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activeCell="I9" sqref="I9"/>
    </sheetView>
  </sheetViews>
  <sheetFormatPr defaultColWidth="11.25" defaultRowHeight="15" customHeight="1" x14ac:dyDescent="0.35"/>
  <cols>
    <col min="1" max="1" width="18.6640625" customWidth="1"/>
    <col min="2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15">
        <v>44588.729166666664</v>
      </c>
      <c r="B2" s="16" t="s">
        <v>31</v>
      </c>
      <c r="C2" t="s">
        <v>30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14">
        <v>2.75</v>
      </c>
      <c r="B5" s="6">
        <v>0.03</v>
      </c>
      <c r="C5" s="6">
        <v>-3.1E-2</v>
      </c>
      <c r="D5" s="9">
        <v>0.5</v>
      </c>
      <c r="E5" s="6">
        <v>0</v>
      </c>
      <c r="F5" s="6">
        <f t="shared" ref="F5:F24" si="0">E5*C5</f>
        <v>0</v>
      </c>
    </row>
    <row r="6" spans="1:6" ht="15.75" customHeight="1" x14ac:dyDescent="0.35">
      <c r="A6" s="14">
        <v>3.25</v>
      </c>
      <c r="B6" s="6">
        <v>0.14000000000000001</v>
      </c>
      <c r="C6" s="6">
        <v>-2.1000000000000001E-2</v>
      </c>
      <c r="D6" s="9">
        <v>0.5</v>
      </c>
      <c r="E6" s="6">
        <f t="shared" ref="E6:E24" si="1">B6*D6</f>
        <v>7.0000000000000007E-2</v>
      </c>
      <c r="F6" s="6">
        <f t="shared" si="0"/>
        <v>-1.4700000000000002E-3</v>
      </c>
    </row>
    <row r="7" spans="1:6" ht="15.75" customHeight="1" x14ac:dyDescent="0.35">
      <c r="A7" s="14">
        <v>3.75</v>
      </c>
      <c r="B7" s="6">
        <v>0.35</v>
      </c>
      <c r="C7" s="6">
        <v>0.18099999999999999</v>
      </c>
      <c r="D7" s="9">
        <v>0.5</v>
      </c>
      <c r="E7" s="6">
        <f t="shared" si="1"/>
        <v>0.17499999999999999</v>
      </c>
      <c r="F7" s="6">
        <f t="shared" si="0"/>
        <v>3.1674999999999995E-2</v>
      </c>
    </row>
    <row r="8" spans="1:6" ht="15.75" customHeight="1" x14ac:dyDescent="0.35">
      <c r="A8" s="14">
        <v>4.25</v>
      </c>
      <c r="B8" s="6">
        <v>0.53</v>
      </c>
      <c r="C8" s="6">
        <v>0.215</v>
      </c>
      <c r="D8" s="9">
        <v>0.5</v>
      </c>
      <c r="E8" s="6">
        <f t="shared" si="1"/>
        <v>0.26500000000000001</v>
      </c>
      <c r="F8" s="6">
        <f t="shared" si="0"/>
        <v>5.6975000000000005E-2</v>
      </c>
    </row>
    <row r="9" spans="1:6" ht="15.75" customHeight="1" x14ac:dyDescent="0.35">
      <c r="A9" s="14">
        <v>4.75</v>
      </c>
      <c r="B9" s="6">
        <v>0.6</v>
      </c>
      <c r="C9" s="6">
        <v>0.22900000000000001</v>
      </c>
      <c r="D9" s="9">
        <v>0.5</v>
      </c>
      <c r="E9" s="6">
        <f t="shared" si="1"/>
        <v>0.3</v>
      </c>
      <c r="F9" s="6">
        <f t="shared" si="0"/>
        <v>6.8699999999999997E-2</v>
      </c>
    </row>
    <row r="10" spans="1:6" ht="15.75" customHeight="1" x14ac:dyDescent="0.35">
      <c r="A10" s="14">
        <v>5.25</v>
      </c>
      <c r="B10" s="6">
        <v>0.74</v>
      </c>
      <c r="C10" s="6">
        <v>0.317</v>
      </c>
      <c r="D10" s="9">
        <v>0.5</v>
      </c>
      <c r="E10" s="6">
        <f t="shared" si="1"/>
        <v>0.37</v>
      </c>
      <c r="F10" s="6">
        <f t="shared" si="0"/>
        <v>0.11729000000000001</v>
      </c>
    </row>
    <row r="11" spans="1:6" ht="15.75" customHeight="1" x14ac:dyDescent="0.35">
      <c r="A11" s="14">
        <v>5.75</v>
      </c>
      <c r="B11" s="6">
        <v>0.75</v>
      </c>
      <c r="C11" s="6">
        <v>0.32300000000000001</v>
      </c>
      <c r="D11" s="9">
        <v>0.5</v>
      </c>
      <c r="E11" s="6">
        <f t="shared" si="1"/>
        <v>0.375</v>
      </c>
      <c r="F11" s="6">
        <f t="shared" si="0"/>
        <v>0.12112500000000001</v>
      </c>
    </row>
    <row r="12" spans="1:6" ht="15.75" customHeight="1" x14ac:dyDescent="0.35">
      <c r="A12" s="14">
        <v>6.25</v>
      </c>
      <c r="B12" s="6">
        <v>0.96</v>
      </c>
      <c r="C12" s="6">
        <v>0.46300000000000002</v>
      </c>
      <c r="D12" s="9">
        <v>0.5</v>
      </c>
      <c r="E12" s="6">
        <f t="shared" si="1"/>
        <v>0.48</v>
      </c>
      <c r="F12" s="6">
        <f t="shared" si="0"/>
        <v>0.22223999999999999</v>
      </c>
    </row>
    <row r="13" spans="1:6" ht="15.75" customHeight="1" x14ac:dyDescent="0.35">
      <c r="A13" s="14">
        <v>6.75</v>
      </c>
      <c r="B13" s="6">
        <v>0.99</v>
      </c>
      <c r="C13" s="6">
        <v>0.39</v>
      </c>
      <c r="D13" s="9">
        <v>0.5</v>
      </c>
      <c r="E13" s="6">
        <f t="shared" si="1"/>
        <v>0.495</v>
      </c>
      <c r="F13" s="6">
        <f t="shared" si="0"/>
        <v>0.19305</v>
      </c>
    </row>
    <row r="14" spans="1:6" ht="15.75" customHeight="1" x14ac:dyDescent="0.35">
      <c r="A14" s="14">
        <v>7.25</v>
      </c>
      <c r="B14" s="6">
        <v>1.05</v>
      </c>
      <c r="C14" s="6">
        <v>0.42799999999999999</v>
      </c>
      <c r="D14" s="9">
        <v>0.5</v>
      </c>
      <c r="E14" s="6">
        <f t="shared" si="1"/>
        <v>0.52500000000000002</v>
      </c>
      <c r="F14" s="6">
        <f t="shared" si="0"/>
        <v>0.22470000000000001</v>
      </c>
    </row>
    <row r="15" spans="1:6" ht="15.75" customHeight="1" x14ac:dyDescent="0.35">
      <c r="A15" s="14">
        <v>7.75</v>
      </c>
      <c r="B15" s="6">
        <v>1.05</v>
      </c>
      <c r="C15" s="6">
        <v>0.47199999999999998</v>
      </c>
      <c r="D15" s="9">
        <v>0.5</v>
      </c>
      <c r="E15" s="6">
        <f t="shared" si="1"/>
        <v>0.52500000000000002</v>
      </c>
      <c r="F15" s="6">
        <f t="shared" si="0"/>
        <v>0.24779999999999999</v>
      </c>
    </row>
    <row r="16" spans="1:6" ht="15.75" customHeight="1" x14ac:dyDescent="0.35">
      <c r="A16" s="14">
        <v>8.25</v>
      </c>
      <c r="B16" s="6">
        <v>1.28</v>
      </c>
      <c r="C16" s="6">
        <v>0.50600000000000001</v>
      </c>
      <c r="D16" s="9">
        <v>0.5</v>
      </c>
      <c r="E16" s="6">
        <f t="shared" si="1"/>
        <v>0.64</v>
      </c>
      <c r="F16" s="6">
        <f t="shared" si="0"/>
        <v>0.32384000000000002</v>
      </c>
    </row>
    <row r="17" spans="1:11" ht="15.75" customHeight="1" x14ac:dyDescent="0.35">
      <c r="A17" s="6">
        <v>8.75</v>
      </c>
      <c r="B17" s="6">
        <v>1.2</v>
      </c>
      <c r="C17" s="6">
        <v>0.51100000000000001</v>
      </c>
      <c r="D17" s="9">
        <v>0.5</v>
      </c>
      <c r="E17" s="6">
        <f t="shared" si="1"/>
        <v>0.6</v>
      </c>
      <c r="F17" s="6">
        <f t="shared" si="0"/>
        <v>0.30659999999999998</v>
      </c>
      <c r="K17" s="1"/>
    </row>
    <row r="18" spans="1:11" ht="15.75" customHeight="1" x14ac:dyDescent="0.35">
      <c r="A18" s="6">
        <v>9.25</v>
      </c>
      <c r="B18" s="6">
        <v>1.27</v>
      </c>
      <c r="C18" s="6">
        <v>0.42899999999999999</v>
      </c>
      <c r="D18" s="9">
        <v>0.5</v>
      </c>
      <c r="E18" s="6">
        <f t="shared" si="1"/>
        <v>0.63500000000000001</v>
      </c>
      <c r="F18" s="6">
        <f t="shared" si="0"/>
        <v>0.27241500000000002</v>
      </c>
    </row>
    <row r="19" spans="1:11" ht="15.75" customHeight="1" x14ac:dyDescent="0.35">
      <c r="A19" s="6">
        <v>9.75</v>
      </c>
      <c r="B19" s="6">
        <v>1.32</v>
      </c>
      <c r="C19" s="6">
        <v>0.47899999999999998</v>
      </c>
      <c r="D19" s="9">
        <v>0.5</v>
      </c>
      <c r="E19" s="6">
        <f t="shared" si="1"/>
        <v>0.66</v>
      </c>
      <c r="F19" s="6">
        <f t="shared" si="0"/>
        <v>0.31613999999999998</v>
      </c>
    </row>
    <row r="20" spans="1:11" ht="15.75" customHeight="1" x14ac:dyDescent="0.35">
      <c r="A20" s="6">
        <v>10.25</v>
      </c>
      <c r="B20" s="6">
        <v>1.44</v>
      </c>
      <c r="C20" s="6">
        <v>0.49399999999999999</v>
      </c>
      <c r="D20" s="9">
        <v>0.5</v>
      </c>
      <c r="E20" s="6">
        <f t="shared" si="1"/>
        <v>0.72</v>
      </c>
      <c r="F20" s="6">
        <f t="shared" si="0"/>
        <v>0.35568</v>
      </c>
      <c r="H20" s="1"/>
      <c r="I20" s="1"/>
      <c r="J20" s="1"/>
    </row>
    <row r="21" spans="1:11" ht="15.75" customHeight="1" x14ac:dyDescent="0.35">
      <c r="A21" s="6">
        <v>10.75</v>
      </c>
      <c r="B21" s="6">
        <v>1.5</v>
      </c>
      <c r="C21" s="6">
        <v>0.495</v>
      </c>
      <c r="D21" s="9">
        <v>0.5</v>
      </c>
      <c r="E21" s="6">
        <f t="shared" si="1"/>
        <v>0.75</v>
      </c>
      <c r="F21" s="6">
        <f t="shared" si="0"/>
        <v>0.37124999999999997</v>
      </c>
    </row>
    <row r="22" spans="1:11" ht="15.75" customHeight="1" x14ac:dyDescent="0.35">
      <c r="A22" s="6">
        <v>11.25</v>
      </c>
      <c r="B22" s="6">
        <v>1.5</v>
      </c>
      <c r="C22" s="6">
        <v>0.38600000000000001</v>
      </c>
      <c r="D22" s="9">
        <v>0.5</v>
      </c>
      <c r="E22" s="6">
        <f t="shared" si="1"/>
        <v>0.75</v>
      </c>
      <c r="F22" s="6">
        <f t="shared" si="0"/>
        <v>0.28949999999999998</v>
      </c>
    </row>
    <row r="23" spans="1:11" ht="15.75" customHeight="1" x14ac:dyDescent="0.35">
      <c r="A23" s="6">
        <v>11.75</v>
      </c>
      <c r="B23" s="6">
        <v>1.6</v>
      </c>
      <c r="C23" s="6">
        <v>0.25700000000000001</v>
      </c>
      <c r="D23" s="9">
        <v>0.5</v>
      </c>
      <c r="E23" s="6">
        <f t="shared" si="1"/>
        <v>0.8</v>
      </c>
      <c r="F23" s="6">
        <f t="shared" si="0"/>
        <v>0.2056</v>
      </c>
    </row>
    <row r="24" spans="1:11" ht="15.75" customHeight="1" x14ac:dyDescent="0.35">
      <c r="A24" s="6">
        <v>12.25</v>
      </c>
      <c r="B24" s="6">
        <v>1.48</v>
      </c>
      <c r="C24" s="6">
        <v>0.1</v>
      </c>
      <c r="D24" s="9">
        <v>0.5</v>
      </c>
      <c r="E24" s="6">
        <f t="shared" si="1"/>
        <v>0.74</v>
      </c>
      <c r="F24" s="6">
        <f t="shared" si="0"/>
        <v>7.3999999999999996E-2</v>
      </c>
    </row>
    <row r="25" spans="1:11" ht="15.75" customHeight="1" x14ac:dyDescent="0.35"/>
    <row r="26" spans="1:11" ht="15.75" customHeight="1" x14ac:dyDescent="0.35"/>
    <row r="27" spans="1:11" ht="15.75" customHeight="1" x14ac:dyDescent="0.35"/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selection activeCell="B3" sqref="B3"/>
    </sheetView>
  </sheetViews>
  <sheetFormatPr defaultColWidth="11.25" defaultRowHeight="15" customHeight="1" x14ac:dyDescent="0.35"/>
  <cols>
    <col min="1" max="1" width="19.4140625" customWidth="1"/>
    <col min="2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15">
        <v>44713.75</v>
      </c>
      <c r="B2">
        <v>23</v>
      </c>
      <c r="C2" t="s">
        <v>30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14">
        <v>2.75</v>
      </c>
      <c r="B5" s="6">
        <v>0.1</v>
      </c>
      <c r="C5" s="6">
        <v>0</v>
      </c>
      <c r="D5" s="9">
        <v>0.5</v>
      </c>
      <c r="E5" s="6">
        <v>0</v>
      </c>
      <c r="F5" s="6">
        <f t="shared" ref="F5:F20" si="0">E5*C5</f>
        <v>0</v>
      </c>
    </row>
    <row r="6" spans="1:6" ht="15.75" customHeight="1" x14ac:dyDescent="0.35">
      <c r="A6" s="14">
        <v>3.25</v>
      </c>
      <c r="B6" s="6">
        <v>0.2</v>
      </c>
      <c r="C6" s="6">
        <v>9.8000000000000004E-2</v>
      </c>
      <c r="D6" s="9">
        <v>0.5</v>
      </c>
      <c r="E6" s="6">
        <f t="shared" ref="E6:E20" si="1">B6*D6</f>
        <v>0.1</v>
      </c>
      <c r="F6" s="6">
        <f t="shared" si="0"/>
        <v>9.8000000000000014E-3</v>
      </c>
    </row>
    <row r="7" spans="1:6" ht="15.75" customHeight="1" x14ac:dyDescent="0.35">
      <c r="A7" s="14">
        <v>3.75</v>
      </c>
      <c r="B7" s="6">
        <v>0.3</v>
      </c>
      <c r="C7" s="6">
        <v>-2.3E-2</v>
      </c>
      <c r="D7" s="9">
        <v>0.5</v>
      </c>
      <c r="E7" s="6">
        <f t="shared" si="1"/>
        <v>0.15</v>
      </c>
      <c r="F7" s="6">
        <f t="shared" si="0"/>
        <v>-3.4499999999999999E-3</v>
      </c>
    </row>
    <row r="8" spans="1:6" ht="15.75" customHeight="1" x14ac:dyDescent="0.35">
      <c r="A8" s="14">
        <v>4.25</v>
      </c>
      <c r="B8" s="6">
        <v>0.5</v>
      </c>
      <c r="C8" s="6">
        <v>0.01</v>
      </c>
      <c r="D8" s="9">
        <v>0.5</v>
      </c>
      <c r="E8" s="6">
        <f t="shared" si="1"/>
        <v>0.25</v>
      </c>
      <c r="F8" s="6">
        <f t="shared" si="0"/>
        <v>2.5000000000000001E-3</v>
      </c>
    </row>
    <row r="9" spans="1:6" ht="15.75" customHeight="1" x14ac:dyDescent="0.35">
      <c r="A9" s="14">
        <v>4.75</v>
      </c>
      <c r="B9" s="6">
        <v>0.75</v>
      </c>
      <c r="C9" s="6">
        <v>4.1000000000000002E-2</v>
      </c>
      <c r="D9" s="9">
        <v>0.5</v>
      </c>
      <c r="E9" s="6">
        <f t="shared" si="1"/>
        <v>0.375</v>
      </c>
      <c r="F9" s="6">
        <f t="shared" si="0"/>
        <v>1.5375E-2</v>
      </c>
    </row>
    <row r="10" spans="1:6" ht="15.75" customHeight="1" x14ac:dyDescent="0.35">
      <c r="A10" s="14">
        <v>5.25</v>
      </c>
      <c r="B10" s="6">
        <v>0.9</v>
      </c>
      <c r="C10" s="6">
        <v>6.5000000000000002E-2</v>
      </c>
      <c r="D10" s="9">
        <v>0.5</v>
      </c>
      <c r="E10" s="6">
        <f t="shared" si="1"/>
        <v>0.45</v>
      </c>
      <c r="F10" s="6">
        <f t="shared" si="0"/>
        <v>2.9250000000000002E-2</v>
      </c>
    </row>
    <row r="11" spans="1:6" ht="15.75" customHeight="1" x14ac:dyDescent="0.35">
      <c r="A11" s="14">
        <v>5.75</v>
      </c>
      <c r="B11" s="6">
        <v>0.9</v>
      </c>
      <c r="C11" s="6">
        <v>6.2E-2</v>
      </c>
      <c r="D11" s="9">
        <v>0.5</v>
      </c>
      <c r="E11" s="6">
        <f t="shared" si="1"/>
        <v>0.45</v>
      </c>
      <c r="F11" s="6">
        <f t="shared" si="0"/>
        <v>2.7900000000000001E-2</v>
      </c>
    </row>
    <row r="12" spans="1:6" ht="15.75" customHeight="1" x14ac:dyDescent="0.35">
      <c r="A12" s="14">
        <v>6.25</v>
      </c>
      <c r="B12" s="6">
        <v>1</v>
      </c>
      <c r="C12" s="6">
        <v>6.8000000000000005E-2</v>
      </c>
      <c r="D12" s="9">
        <v>0.5</v>
      </c>
      <c r="E12" s="6">
        <f t="shared" si="1"/>
        <v>0.5</v>
      </c>
      <c r="F12" s="6">
        <f t="shared" si="0"/>
        <v>3.4000000000000002E-2</v>
      </c>
    </row>
    <row r="13" spans="1:6" ht="15.75" customHeight="1" x14ac:dyDescent="0.35">
      <c r="A13" s="14">
        <v>6.75</v>
      </c>
      <c r="B13" s="6">
        <v>1.1499999999999999</v>
      </c>
      <c r="C13" s="6">
        <v>7.5999999999999998E-2</v>
      </c>
      <c r="D13" s="9">
        <v>0.5</v>
      </c>
      <c r="E13" s="6">
        <f t="shared" si="1"/>
        <v>0.57499999999999996</v>
      </c>
      <c r="F13" s="6">
        <f t="shared" si="0"/>
        <v>4.3699999999999996E-2</v>
      </c>
    </row>
    <row r="14" spans="1:6" ht="15.75" customHeight="1" x14ac:dyDescent="0.35">
      <c r="A14" s="14">
        <v>7.25</v>
      </c>
      <c r="B14" s="6">
        <v>1.2</v>
      </c>
      <c r="C14" s="6">
        <v>3.7999999999999999E-2</v>
      </c>
      <c r="D14" s="9">
        <v>0.5</v>
      </c>
      <c r="E14" s="6">
        <f t="shared" si="1"/>
        <v>0.6</v>
      </c>
      <c r="F14" s="6">
        <f t="shared" si="0"/>
        <v>2.2799999999999997E-2</v>
      </c>
    </row>
    <row r="15" spans="1:6" ht="15.75" customHeight="1" x14ac:dyDescent="0.35">
      <c r="A15" s="14">
        <v>7.75</v>
      </c>
      <c r="B15" s="6">
        <v>1.2</v>
      </c>
      <c r="C15" s="6">
        <v>0.113</v>
      </c>
      <c r="D15" s="9">
        <v>0.5</v>
      </c>
      <c r="E15" s="6">
        <f t="shared" si="1"/>
        <v>0.6</v>
      </c>
      <c r="F15" s="6">
        <f t="shared" si="0"/>
        <v>6.7799999999999999E-2</v>
      </c>
    </row>
    <row r="16" spans="1:6" ht="15.75" customHeight="1" x14ac:dyDescent="0.35">
      <c r="A16" s="14">
        <v>8.25</v>
      </c>
      <c r="B16" s="6">
        <v>1.2</v>
      </c>
      <c r="C16" s="6">
        <v>0.214</v>
      </c>
      <c r="D16" s="9">
        <v>0.5</v>
      </c>
      <c r="E16" s="6">
        <f t="shared" si="1"/>
        <v>0.6</v>
      </c>
      <c r="F16" s="6">
        <f t="shared" si="0"/>
        <v>0.12839999999999999</v>
      </c>
    </row>
    <row r="17" spans="1:11" ht="15.75" customHeight="1" x14ac:dyDescent="0.35">
      <c r="A17" s="6">
        <v>8.75</v>
      </c>
      <c r="B17" s="6">
        <v>1.1000000000000001</v>
      </c>
      <c r="C17" s="6">
        <v>0.253</v>
      </c>
      <c r="D17" s="9">
        <v>0.5</v>
      </c>
      <c r="E17" s="6">
        <f t="shared" si="1"/>
        <v>0.55000000000000004</v>
      </c>
      <c r="F17" s="6">
        <f t="shared" si="0"/>
        <v>0.13915000000000002</v>
      </c>
      <c r="K17" s="1"/>
    </row>
    <row r="18" spans="1:11" ht="15.75" customHeight="1" x14ac:dyDescent="0.35">
      <c r="A18" s="6">
        <v>9.25</v>
      </c>
      <c r="B18" s="6">
        <v>1</v>
      </c>
      <c r="C18" s="6">
        <v>0.41299999999999998</v>
      </c>
      <c r="D18" s="9">
        <v>0.5</v>
      </c>
      <c r="E18" s="6">
        <f t="shared" si="1"/>
        <v>0.5</v>
      </c>
      <c r="F18" s="6">
        <f t="shared" si="0"/>
        <v>0.20649999999999999</v>
      </c>
    </row>
    <row r="19" spans="1:11" ht="15.75" customHeight="1" x14ac:dyDescent="0.35">
      <c r="A19" s="6">
        <v>9.75</v>
      </c>
      <c r="B19" s="6">
        <v>1</v>
      </c>
      <c r="C19" s="6">
        <v>0.214</v>
      </c>
      <c r="D19" s="9">
        <v>0.5</v>
      </c>
      <c r="E19" s="6">
        <f t="shared" si="1"/>
        <v>0.5</v>
      </c>
      <c r="F19" s="6">
        <f t="shared" si="0"/>
        <v>0.107</v>
      </c>
    </row>
    <row r="20" spans="1:11" ht="15.75" customHeight="1" x14ac:dyDescent="0.35">
      <c r="A20" s="6">
        <v>10.25</v>
      </c>
      <c r="B20" s="6">
        <v>0.95</v>
      </c>
      <c r="C20" s="6">
        <v>7.8E-2</v>
      </c>
      <c r="D20" s="9">
        <v>0.5</v>
      </c>
      <c r="E20" s="6">
        <f t="shared" si="1"/>
        <v>0.47499999999999998</v>
      </c>
      <c r="F20" s="6">
        <f t="shared" si="0"/>
        <v>3.705E-2</v>
      </c>
      <c r="H20" s="1"/>
      <c r="I20" s="1"/>
      <c r="J20" s="1"/>
    </row>
    <row r="21" spans="1:11" ht="15.75" customHeight="1" x14ac:dyDescent="0.35"/>
    <row r="22" spans="1:11" ht="15.75" customHeight="1" x14ac:dyDescent="0.35"/>
    <row r="23" spans="1:11" ht="15.75" customHeight="1" x14ac:dyDescent="0.35"/>
    <row r="24" spans="1:11" ht="15.75" customHeight="1" x14ac:dyDescent="0.35"/>
    <row r="25" spans="1:11" ht="15.75" customHeight="1" x14ac:dyDescent="0.35"/>
    <row r="26" spans="1:11" ht="15.75" customHeight="1" x14ac:dyDescent="0.35"/>
    <row r="27" spans="1:11" ht="15.75" customHeight="1" x14ac:dyDescent="0.35"/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93"/>
  <sheetViews>
    <sheetView workbookViewId="0">
      <selection activeCell="E34" sqref="E34"/>
    </sheetView>
  </sheetViews>
  <sheetFormatPr defaultColWidth="11.25" defaultRowHeight="15" customHeight="1" x14ac:dyDescent="0.35"/>
  <cols>
    <col min="1" max="1" width="17.75" customWidth="1"/>
    <col min="2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15">
        <v>45034.979166666664</v>
      </c>
      <c r="B2">
        <v>18</v>
      </c>
      <c r="C2" t="s">
        <v>30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1</v>
      </c>
      <c r="B5" s="6">
        <v>0</v>
      </c>
      <c r="C5" s="6">
        <v>0</v>
      </c>
      <c r="D5" s="9">
        <v>0</v>
      </c>
      <c r="E5" s="6">
        <v>0</v>
      </c>
      <c r="F5" s="6">
        <f t="shared" ref="F5:F20" si="0">E5*C5</f>
        <v>0</v>
      </c>
    </row>
    <row r="6" spans="1:6" ht="15.75" customHeight="1" x14ac:dyDescent="0.35">
      <c r="A6" s="6">
        <v>2</v>
      </c>
      <c r="B6" s="6">
        <v>1.2</v>
      </c>
      <c r="C6" s="6">
        <v>1.5329999999999999</v>
      </c>
      <c r="D6" s="9">
        <f>(A6-A5)+((A7-A6)/2)</f>
        <v>1.25</v>
      </c>
      <c r="E6" s="6">
        <f t="shared" ref="E6:E19" si="1">B6*D6</f>
        <v>1.5</v>
      </c>
      <c r="F6" s="6">
        <f t="shared" si="0"/>
        <v>2.2995000000000001</v>
      </c>
    </row>
    <row r="7" spans="1:6" ht="15.75" customHeight="1" x14ac:dyDescent="0.35">
      <c r="A7" s="6">
        <v>2.5</v>
      </c>
      <c r="B7" s="6">
        <v>1.3</v>
      </c>
      <c r="C7" s="6">
        <v>1.5740000000000001</v>
      </c>
      <c r="D7" s="9">
        <f t="shared" ref="D7:D18" si="2">((A7-A6)/2)+((A8-A7)/2)</f>
        <v>0.5</v>
      </c>
      <c r="E7" s="6">
        <f t="shared" si="1"/>
        <v>0.65</v>
      </c>
      <c r="F7" s="6">
        <f t="shared" si="0"/>
        <v>1.0231000000000001</v>
      </c>
    </row>
    <row r="8" spans="1:6" ht="15.75" customHeight="1" x14ac:dyDescent="0.35">
      <c r="A8" s="6">
        <v>3</v>
      </c>
      <c r="B8" s="6">
        <v>1.3</v>
      </c>
      <c r="C8" s="6">
        <v>1.671</v>
      </c>
      <c r="D8" s="9">
        <f t="shared" si="2"/>
        <v>0.5</v>
      </c>
      <c r="E8" s="6">
        <f t="shared" si="1"/>
        <v>0.65</v>
      </c>
      <c r="F8" s="6">
        <f t="shared" si="0"/>
        <v>1.0861500000000002</v>
      </c>
    </row>
    <row r="9" spans="1:6" ht="15.75" customHeight="1" x14ac:dyDescent="0.35">
      <c r="A9" s="6">
        <v>3.5</v>
      </c>
      <c r="B9" s="6">
        <v>1.4</v>
      </c>
      <c r="C9" s="6">
        <v>1.649</v>
      </c>
      <c r="D9" s="9">
        <f t="shared" si="2"/>
        <v>0.5</v>
      </c>
      <c r="E9" s="6">
        <f t="shared" si="1"/>
        <v>0.7</v>
      </c>
      <c r="F9" s="6">
        <f t="shared" si="0"/>
        <v>1.1542999999999999</v>
      </c>
    </row>
    <row r="10" spans="1:6" ht="15.75" customHeight="1" x14ac:dyDescent="0.35">
      <c r="A10" s="6">
        <v>4</v>
      </c>
      <c r="B10" s="6">
        <v>1.4</v>
      </c>
      <c r="C10" s="6">
        <v>1.548</v>
      </c>
      <c r="D10" s="9">
        <f t="shared" si="2"/>
        <v>0.5</v>
      </c>
      <c r="E10" s="6">
        <f t="shared" si="1"/>
        <v>0.7</v>
      </c>
      <c r="F10" s="6">
        <f t="shared" si="0"/>
        <v>1.0835999999999999</v>
      </c>
    </row>
    <row r="11" spans="1:6" ht="15.75" customHeight="1" x14ac:dyDescent="0.35">
      <c r="A11" s="6">
        <v>4.5</v>
      </c>
      <c r="B11" s="6">
        <v>1.4</v>
      </c>
      <c r="C11" s="6">
        <v>1.52</v>
      </c>
      <c r="D11" s="9">
        <f t="shared" si="2"/>
        <v>0.5</v>
      </c>
      <c r="E11" s="6">
        <f t="shared" si="1"/>
        <v>0.7</v>
      </c>
      <c r="F11" s="6">
        <f t="shared" si="0"/>
        <v>1.0639999999999998</v>
      </c>
    </row>
    <row r="12" spans="1:6" ht="15.75" customHeight="1" x14ac:dyDescent="0.35">
      <c r="A12" s="6">
        <v>5</v>
      </c>
      <c r="B12" s="6">
        <v>1.2</v>
      </c>
      <c r="C12" s="6">
        <v>1.409</v>
      </c>
      <c r="D12" s="9">
        <f t="shared" si="2"/>
        <v>0.5</v>
      </c>
      <c r="E12" s="6">
        <f t="shared" si="1"/>
        <v>0.6</v>
      </c>
      <c r="F12" s="6">
        <f t="shared" si="0"/>
        <v>0.84540000000000004</v>
      </c>
    </row>
    <row r="13" spans="1:6" ht="15.75" customHeight="1" x14ac:dyDescent="0.35">
      <c r="A13" s="6">
        <v>5.5</v>
      </c>
      <c r="B13" s="6">
        <v>1.2</v>
      </c>
      <c r="C13" s="6">
        <v>1.226</v>
      </c>
      <c r="D13" s="9">
        <f t="shared" si="2"/>
        <v>0.5</v>
      </c>
      <c r="E13" s="6">
        <f t="shared" si="1"/>
        <v>0.6</v>
      </c>
      <c r="F13" s="6">
        <f t="shared" si="0"/>
        <v>0.73559999999999992</v>
      </c>
    </row>
    <row r="14" spans="1:6" ht="15.75" customHeight="1" x14ac:dyDescent="0.35">
      <c r="A14" s="6">
        <v>6</v>
      </c>
      <c r="B14" s="6">
        <v>1.3</v>
      </c>
      <c r="C14" s="6">
        <v>1.119</v>
      </c>
      <c r="D14" s="9">
        <f t="shared" si="2"/>
        <v>0.5</v>
      </c>
      <c r="E14" s="6">
        <f t="shared" si="1"/>
        <v>0.65</v>
      </c>
      <c r="F14" s="6">
        <f t="shared" si="0"/>
        <v>0.72735000000000005</v>
      </c>
    </row>
    <row r="15" spans="1:6" ht="15.75" customHeight="1" x14ac:dyDescent="0.35">
      <c r="A15" s="6">
        <v>6.5</v>
      </c>
      <c r="B15" s="6">
        <v>1.25</v>
      </c>
      <c r="C15" s="6">
        <v>1.1140000000000001</v>
      </c>
      <c r="D15" s="9">
        <f t="shared" si="2"/>
        <v>0.5</v>
      </c>
      <c r="E15" s="6">
        <f t="shared" si="1"/>
        <v>0.625</v>
      </c>
      <c r="F15" s="6">
        <f t="shared" si="0"/>
        <v>0.69625000000000004</v>
      </c>
    </row>
    <row r="16" spans="1:6" ht="15.75" customHeight="1" x14ac:dyDescent="0.35">
      <c r="A16" s="6">
        <v>7</v>
      </c>
      <c r="B16" s="6">
        <v>1.2</v>
      </c>
      <c r="C16" s="6">
        <v>1.125</v>
      </c>
      <c r="D16" s="9">
        <f t="shared" si="2"/>
        <v>0.5</v>
      </c>
      <c r="E16" s="6">
        <f t="shared" si="1"/>
        <v>0.6</v>
      </c>
      <c r="F16" s="6">
        <f t="shared" si="0"/>
        <v>0.67499999999999993</v>
      </c>
    </row>
    <row r="17" spans="1:6" ht="15.75" customHeight="1" x14ac:dyDescent="0.35">
      <c r="A17" s="6">
        <v>7.5</v>
      </c>
      <c r="B17" s="6">
        <v>1.1000000000000001</v>
      </c>
      <c r="C17" s="6">
        <v>1.0980000000000001</v>
      </c>
      <c r="D17" s="9">
        <f t="shared" si="2"/>
        <v>0.5</v>
      </c>
      <c r="E17" s="6">
        <f t="shared" si="1"/>
        <v>0.55000000000000004</v>
      </c>
      <c r="F17" s="6">
        <f t="shared" si="0"/>
        <v>0.6039000000000001</v>
      </c>
    </row>
    <row r="18" spans="1:6" ht="15.75" customHeight="1" x14ac:dyDescent="0.35">
      <c r="A18" s="6">
        <v>8</v>
      </c>
      <c r="B18" s="6">
        <v>1</v>
      </c>
      <c r="C18" s="6">
        <v>1.0269999999999999</v>
      </c>
      <c r="D18" s="9">
        <f t="shared" si="2"/>
        <v>0.5</v>
      </c>
      <c r="E18" s="6">
        <f t="shared" si="1"/>
        <v>0.5</v>
      </c>
      <c r="F18" s="6">
        <f t="shared" si="0"/>
        <v>0.51349999999999996</v>
      </c>
    </row>
    <row r="19" spans="1:6" ht="15.75" customHeight="1" x14ac:dyDescent="0.35">
      <c r="A19" s="6">
        <v>8.5</v>
      </c>
      <c r="B19" s="6">
        <v>0.9</v>
      </c>
      <c r="C19" s="6">
        <v>0.72399999999999998</v>
      </c>
      <c r="D19" s="9">
        <f>((A19-A18))+((A20-A19)/2)</f>
        <v>1.1500000000000004</v>
      </c>
      <c r="E19" s="6">
        <f t="shared" si="1"/>
        <v>1.0350000000000004</v>
      </c>
      <c r="F19" s="6">
        <f t="shared" si="0"/>
        <v>0.74934000000000023</v>
      </c>
    </row>
    <row r="20" spans="1:6" ht="15.75" customHeight="1" x14ac:dyDescent="0.35">
      <c r="A20" s="6">
        <v>9.8000000000000007</v>
      </c>
      <c r="B20" s="6">
        <v>0</v>
      </c>
      <c r="C20" s="6">
        <v>0</v>
      </c>
      <c r="D20" s="6">
        <v>0</v>
      </c>
      <c r="F20" s="6">
        <f t="shared" si="0"/>
        <v>0</v>
      </c>
    </row>
    <row r="21" spans="1:6" ht="15.75" customHeight="1" x14ac:dyDescent="0.35">
      <c r="A21" s="11">
        <f>A20-A5</f>
        <v>8.8000000000000007</v>
      </c>
      <c r="D21" s="12">
        <f>SUM(D5:D20)</f>
        <v>8.4</v>
      </c>
      <c r="F21" s="11">
        <f>SUM(F5:F20)</f>
        <v>13.256990000000002</v>
      </c>
    </row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33" sqref="D33"/>
    </sheetView>
  </sheetViews>
  <sheetFormatPr defaultColWidth="11.25" defaultRowHeight="15" customHeight="1" x14ac:dyDescent="0.35"/>
  <cols>
    <col min="1" max="1" width="10.1640625" customWidth="1"/>
    <col min="2" max="2" width="9.08203125" customWidth="1"/>
    <col min="3" max="3" width="15.33203125" customWidth="1"/>
    <col min="4" max="4" width="10.75" customWidth="1"/>
    <col min="5" max="6" width="10.58203125" customWidth="1"/>
    <col min="7" max="7" width="6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>
        <v>43109</v>
      </c>
      <c r="B2" s="5">
        <v>0.85416666666666663</v>
      </c>
      <c r="C2" s="6" t="str">
        <f t="shared" ref="C2:C9" si="0">TEXT(A2,"m/dd/yy ")&amp;TEXT(B2,"hh:mm:ss")</f>
        <v>1/09/18 20:30:00</v>
      </c>
      <c r="D2" s="7">
        <f>'1-9-18'!F22</f>
        <v>21.737700000000004</v>
      </c>
      <c r="E2" s="6">
        <f>'1-9-18'!A22</f>
        <v>15</v>
      </c>
      <c r="F2" s="8">
        <v>234</v>
      </c>
      <c r="G2" s="8" t="s">
        <v>9</v>
      </c>
      <c r="H2" s="8">
        <v>55</v>
      </c>
      <c r="I2" s="9">
        <f t="shared" ref="I2:I9" si="1">0.438*H2-5</f>
        <v>19.09</v>
      </c>
    </row>
    <row r="3" spans="1:26" ht="15.75" customHeight="1" x14ac:dyDescent="0.35">
      <c r="A3" s="4">
        <v>43124</v>
      </c>
      <c r="B3" s="5">
        <v>0.71875</v>
      </c>
      <c r="C3" s="6" t="str">
        <f t="shared" si="0"/>
        <v>1/24/18 17:15:00</v>
      </c>
      <c r="D3" s="7">
        <f>'1-24-18'!F18</f>
        <v>15.923357499999998</v>
      </c>
      <c r="E3" s="6">
        <f>'1-24-18'!A18</f>
        <v>13.9</v>
      </c>
      <c r="F3" s="8">
        <v>124</v>
      </c>
      <c r="G3" s="8" t="s">
        <v>9</v>
      </c>
      <c r="H3" s="8">
        <v>51</v>
      </c>
      <c r="I3" s="9">
        <f t="shared" si="1"/>
        <v>17.338000000000001</v>
      </c>
    </row>
    <row r="4" spans="1:26" ht="15.75" customHeight="1" x14ac:dyDescent="0.35">
      <c r="A4" s="4">
        <v>43176</v>
      </c>
      <c r="B4" s="5">
        <v>0.6875</v>
      </c>
      <c r="C4" s="6" t="str">
        <f t="shared" si="0"/>
        <v>3/17/18 16:30:00</v>
      </c>
      <c r="D4" s="7">
        <f>'3-17-18'!F29</f>
        <v>56.894199999999998</v>
      </c>
      <c r="E4" s="6">
        <f>'3-17-18'!A29</f>
        <v>22</v>
      </c>
      <c r="F4" s="8">
        <v>396</v>
      </c>
      <c r="G4" s="8" t="s">
        <v>9</v>
      </c>
      <c r="H4" s="8">
        <v>94</v>
      </c>
      <c r="I4" s="9">
        <f t="shared" si="1"/>
        <v>36.171999999999997</v>
      </c>
    </row>
    <row r="5" spans="1:26" ht="15.75" customHeight="1" x14ac:dyDescent="0.35">
      <c r="A5" s="4">
        <v>43177</v>
      </c>
      <c r="B5" s="5">
        <v>0.71875</v>
      </c>
      <c r="C5" s="6" t="str">
        <f t="shared" si="0"/>
        <v>3/18/18 17:15:00</v>
      </c>
      <c r="D5" s="7">
        <f>'3-18-18'!F27</f>
        <v>30.493299999999998</v>
      </c>
      <c r="E5" s="6">
        <f>'3-18-18'!A27</f>
        <v>20</v>
      </c>
      <c r="F5" s="8">
        <v>206</v>
      </c>
      <c r="G5" s="8" t="s">
        <v>9</v>
      </c>
      <c r="H5" s="8">
        <v>73</v>
      </c>
      <c r="I5" s="9">
        <f t="shared" si="1"/>
        <v>26.974</v>
      </c>
    </row>
    <row r="6" spans="1:26" ht="15.75" customHeight="1" x14ac:dyDescent="0.35">
      <c r="A6" s="4">
        <v>43179</v>
      </c>
      <c r="B6" s="5">
        <v>0.75</v>
      </c>
      <c r="C6" s="6" t="str">
        <f t="shared" si="0"/>
        <v>3/20/18 18:00:00</v>
      </c>
      <c r="D6" s="7">
        <f>'3-20-18'!F32</f>
        <v>17.678799999999999</v>
      </c>
      <c r="E6" s="6">
        <f>'3-20-18'!A32</f>
        <v>19.5</v>
      </c>
      <c r="F6" s="8">
        <v>127</v>
      </c>
      <c r="G6" s="8" t="s">
        <v>9</v>
      </c>
      <c r="H6" s="8">
        <v>50</v>
      </c>
      <c r="I6" s="9">
        <f t="shared" si="1"/>
        <v>16.899999999999999</v>
      </c>
    </row>
    <row r="7" spans="1:26" ht="15.75" customHeight="1" x14ac:dyDescent="0.35">
      <c r="A7" s="4">
        <v>43180</v>
      </c>
      <c r="B7" s="5">
        <v>0.97916666666666663</v>
      </c>
      <c r="C7" s="6" t="str">
        <f t="shared" si="0"/>
        <v>3/21/18 23:30:00</v>
      </c>
      <c r="D7" s="7">
        <f>'3-21-18'!G30</f>
        <v>17.932024999999999</v>
      </c>
      <c r="E7" s="6">
        <f>'3-21-18'!A30</f>
        <v>19.899999999999999</v>
      </c>
      <c r="F7" s="8">
        <v>135</v>
      </c>
      <c r="G7" s="8" t="s">
        <v>9</v>
      </c>
      <c r="H7" s="8">
        <v>52</v>
      </c>
      <c r="I7" s="9">
        <f t="shared" si="1"/>
        <v>17.776</v>
      </c>
    </row>
    <row r="8" spans="1:26" ht="15.75" customHeight="1" x14ac:dyDescent="0.35">
      <c r="A8" s="4">
        <v>43181</v>
      </c>
      <c r="B8" s="5">
        <v>0.83333333333333337</v>
      </c>
      <c r="C8" s="6" t="str">
        <f t="shared" si="0"/>
        <v>3/22/18 20:00:00</v>
      </c>
      <c r="D8" s="7">
        <f>'3-22-18'!F32</f>
        <v>33.798575</v>
      </c>
      <c r="E8" s="6">
        <f>'3-22-18'!A32</f>
        <v>20.100000000000001</v>
      </c>
      <c r="F8" s="8">
        <v>463</v>
      </c>
      <c r="G8" s="8" t="s">
        <v>9</v>
      </c>
      <c r="H8" s="8">
        <v>70</v>
      </c>
      <c r="I8" s="9">
        <f t="shared" si="1"/>
        <v>25.66</v>
      </c>
    </row>
    <row r="9" spans="1:26" ht="15.75" customHeight="1" x14ac:dyDescent="0.35">
      <c r="A9" s="4">
        <v>43198</v>
      </c>
      <c r="B9" s="5">
        <v>0.95833333333333337</v>
      </c>
      <c r="C9" s="6" t="str">
        <f t="shared" si="0"/>
        <v>4/08/18 23:00:00</v>
      </c>
      <c r="D9" s="7">
        <f>'4-8-18'!F28</f>
        <v>40.069499999999998</v>
      </c>
      <c r="E9" s="6">
        <f>'4-8-18'!A28</f>
        <v>21</v>
      </c>
      <c r="F9" s="8">
        <v>375</v>
      </c>
      <c r="G9" s="8" t="s">
        <v>10</v>
      </c>
      <c r="H9" s="8">
        <v>99</v>
      </c>
      <c r="I9" s="9">
        <f t="shared" si="1"/>
        <v>38.362000000000002</v>
      </c>
    </row>
    <row r="10" spans="1:26" ht="15.75" customHeight="1" x14ac:dyDescent="0.35">
      <c r="B10" s="5"/>
      <c r="C10" s="5"/>
      <c r="D10" s="7"/>
    </row>
    <row r="11" spans="1:26" ht="15.75" customHeight="1" x14ac:dyDescent="0.35">
      <c r="B11" s="5"/>
      <c r="C11" s="5"/>
      <c r="D11" s="7"/>
    </row>
    <row r="12" spans="1:26" ht="15.75" customHeight="1" x14ac:dyDescent="0.35">
      <c r="B12" s="5"/>
      <c r="C12" s="5"/>
      <c r="D12" s="7"/>
    </row>
    <row r="13" spans="1:26" ht="15.75" customHeight="1" x14ac:dyDescent="0.35">
      <c r="B13" s="5"/>
      <c r="C13" s="5"/>
      <c r="D13" s="7"/>
    </row>
    <row r="14" spans="1:26" ht="15.75" customHeight="1" x14ac:dyDescent="0.35">
      <c r="B14" s="5"/>
      <c r="C14" s="5"/>
      <c r="D14" s="7"/>
    </row>
    <row r="15" spans="1:26" ht="15.75" customHeight="1" x14ac:dyDescent="0.35">
      <c r="B15" s="5"/>
      <c r="C15" s="5"/>
      <c r="D15" s="7"/>
    </row>
    <row r="16" spans="1:26" ht="15.75" customHeight="1" x14ac:dyDescent="0.35">
      <c r="B16" s="5"/>
      <c r="C16" s="5"/>
      <c r="D16" s="7"/>
    </row>
    <row r="17" spans="2:4" ht="15.75" customHeight="1" x14ac:dyDescent="0.35">
      <c r="B17" s="5"/>
      <c r="C17" s="5"/>
      <c r="D17" s="7"/>
    </row>
    <row r="18" spans="2:4" ht="15.75" customHeight="1" x14ac:dyDescent="0.35">
      <c r="B18" s="5"/>
      <c r="C18" s="5"/>
      <c r="D18" s="7"/>
    </row>
    <row r="19" spans="2:4" ht="15.75" customHeight="1" x14ac:dyDescent="0.35">
      <c r="B19" s="5"/>
      <c r="C19" s="5"/>
      <c r="D19" s="7"/>
    </row>
    <row r="20" spans="2:4" ht="15.75" customHeight="1" x14ac:dyDescent="0.35">
      <c r="B20" s="5"/>
      <c r="C20" s="5"/>
      <c r="D20" s="7"/>
    </row>
    <row r="21" spans="2:4" ht="15.75" customHeight="1" x14ac:dyDescent="0.35">
      <c r="B21" s="5"/>
      <c r="C21" s="5"/>
      <c r="D21" s="7"/>
    </row>
    <row r="22" spans="2:4" ht="15.75" customHeight="1" x14ac:dyDescent="0.35">
      <c r="B22" s="5"/>
      <c r="C22" s="5"/>
      <c r="D22" s="7"/>
    </row>
    <row r="23" spans="2:4" ht="15.75" customHeight="1" x14ac:dyDescent="0.35">
      <c r="B23" s="5"/>
      <c r="C23" s="5"/>
      <c r="D23" s="7"/>
    </row>
    <row r="24" spans="2:4" ht="15.75" customHeight="1" x14ac:dyDescent="0.35">
      <c r="B24" s="5"/>
      <c r="C24" s="5"/>
      <c r="D24" s="7"/>
    </row>
    <row r="25" spans="2:4" ht="15.75" customHeight="1" x14ac:dyDescent="0.35">
      <c r="B25" s="5"/>
      <c r="C25" s="5"/>
      <c r="D25" s="7"/>
    </row>
    <row r="26" spans="2:4" ht="15.75" customHeight="1" x14ac:dyDescent="0.35">
      <c r="B26" s="5"/>
      <c r="C26" s="5"/>
      <c r="D26" s="7"/>
    </row>
    <row r="27" spans="2:4" ht="15.75" customHeight="1" x14ac:dyDescent="0.35">
      <c r="B27" s="5"/>
      <c r="C27" s="5"/>
      <c r="D27" s="7"/>
    </row>
    <row r="28" spans="2:4" ht="15.75" customHeight="1" x14ac:dyDescent="0.35">
      <c r="B28" s="5"/>
      <c r="C28" s="5"/>
      <c r="D28" s="7"/>
    </row>
    <row r="29" spans="2:4" ht="15.75" customHeight="1" x14ac:dyDescent="0.35">
      <c r="B29" s="5"/>
      <c r="C29" s="5"/>
      <c r="D29" s="7"/>
    </row>
    <row r="30" spans="2:4" ht="15.75" customHeight="1" x14ac:dyDescent="0.35">
      <c r="B30" s="5"/>
      <c r="C30" s="5"/>
      <c r="D30" s="7"/>
    </row>
    <row r="31" spans="2:4" ht="15.75" customHeight="1" x14ac:dyDescent="0.35">
      <c r="B31" s="5"/>
      <c r="C31" s="5"/>
      <c r="D31" s="7"/>
    </row>
    <row r="32" spans="2:4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C3" sqref="C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22</v>
      </c>
      <c r="B2">
        <v>55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1.5</v>
      </c>
      <c r="B5" s="6">
        <v>0</v>
      </c>
      <c r="C5" s="6">
        <v>0</v>
      </c>
      <c r="D5" s="6">
        <v>0</v>
      </c>
      <c r="E5" s="6">
        <f t="shared" ref="E5:E21" si="0">B5*D5</f>
        <v>0</v>
      </c>
      <c r="F5" s="6">
        <f t="shared" ref="F5:F21" si="1">E5*C5</f>
        <v>0</v>
      </c>
    </row>
    <row r="6" spans="1:6" ht="15.75" customHeight="1" x14ac:dyDescent="0.35">
      <c r="A6" s="6">
        <v>2</v>
      </c>
      <c r="B6" s="6">
        <v>0.7</v>
      </c>
      <c r="C6" s="6">
        <v>0.625</v>
      </c>
      <c r="D6" s="6">
        <f>(A6-A5)+((A7-A6)/2)</f>
        <v>1</v>
      </c>
      <c r="E6" s="6">
        <f t="shared" si="0"/>
        <v>0.7</v>
      </c>
      <c r="F6" s="6">
        <f t="shared" si="1"/>
        <v>0.4375</v>
      </c>
    </row>
    <row r="7" spans="1:6" ht="15.75" customHeight="1" x14ac:dyDescent="0.35">
      <c r="A7" s="6">
        <v>3</v>
      </c>
      <c r="B7" s="6">
        <v>1.7</v>
      </c>
      <c r="C7" s="6">
        <v>0.434</v>
      </c>
      <c r="D7" s="6">
        <f t="shared" ref="D7:D19" si="2">((A7-A6)/2)+((A8-A7)/2)</f>
        <v>1</v>
      </c>
      <c r="E7" s="6">
        <f t="shared" si="0"/>
        <v>1.7</v>
      </c>
      <c r="F7" s="6">
        <f t="shared" si="1"/>
        <v>0.73780000000000001</v>
      </c>
    </row>
    <row r="8" spans="1:6" ht="15.75" customHeight="1" x14ac:dyDescent="0.35">
      <c r="A8" s="6">
        <v>4</v>
      </c>
      <c r="B8" s="6">
        <v>1.85</v>
      </c>
      <c r="C8" s="6">
        <v>0.6</v>
      </c>
      <c r="D8" s="6">
        <f t="shared" si="2"/>
        <v>1</v>
      </c>
      <c r="E8" s="6">
        <f t="shared" si="0"/>
        <v>1.85</v>
      </c>
      <c r="F8" s="6">
        <f t="shared" si="1"/>
        <v>1.1100000000000001</v>
      </c>
    </row>
    <row r="9" spans="1:6" ht="15.75" customHeight="1" x14ac:dyDescent="0.35">
      <c r="A9" s="6">
        <v>5</v>
      </c>
      <c r="B9" s="6">
        <v>2.0499999999999998</v>
      </c>
      <c r="C9" s="6">
        <v>1.69</v>
      </c>
      <c r="D9" s="6">
        <f t="shared" si="2"/>
        <v>1</v>
      </c>
      <c r="E9" s="6">
        <f t="shared" si="0"/>
        <v>2.0499999999999998</v>
      </c>
      <c r="F9" s="6">
        <f t="shared" si="1"/>
        <v>3.4644999999999997</v>
      </c>
    </row>
    <row r="10" spans="1:6" ht="15.75" customHeight="1" x14ac:dyDescent="0.35">
      <c r="A10" s="6">
        <v>6</v>
      </c>
      <c r="B10" s="6">
        <v>2.1</v>
      </c>
      <c r="C10" s="6">
        <v>2.5760000000000001</v>
      </c>
      <c r="D10" s="6">
        <f t="shared" si="2"/>
        <v>1</v>
      </c>
      <c r="E10" s="6">
        <f t="shared" si="0"/>
        <v>2.1</v>
      </c>
      <c r="F10" s="6">
        <f t="shared" si="1"/>
        <v>5.4096000000000002</v>
      </c>
    </row>
    <row r="11" spans="1:6" ht="15.75" customHeight="1" x14ac:dyDescent="0.35">
      <c r="A11" s="6">
        <v>7</v>
      </c>
      <c r="B11" s="6">
        <v>2.1</v>
      </c>
      <c r="C11" s="6">
        <v>2.1339999999999999</v>
      </c>
      <c r="D11" s="6">
        <f t="shared" si="2"/>
        <v>1</v>
      </c>
      <c r="E11" s="6">
        <f t="shared" si="0"/>
        <v>2.1</v>
      </c>
      <c r="F11" s="6">
        <f t="shared" si="1"/>
        <v>4.4813999999999998</v>
      </c>
    </row>
    <row r="12" spans="1:6" ht="15.75" customHeight="1" x14ac:dyDescent="0.35">
      <c r="A12" s="6">
        <v>8</v>
      </c>
      <c r="B12" s="6">
        <v>2.75</v>
      </c>
      <c r="C12" s="6">
        <v>1.2849999999999999</v>
      </c>
      <c r="D12" s="6">
        <f t="shared" si="2"/>
        <v>1</v>
      </c>
      <c r="E12" s="6">
        <f t="shared" si="0"/>
        <v>2.75</v>
      </c>
      <c r="F12" s="6">
        <f t="shared" si="1"/>
        <v>3.5337499999999999</v>
      </c>
    </row>
    <row r="13" spans="1:6" ht="15.75" customHeight="1" x14ac:dyDescent="0.35">
      <c r="A13" s="6">
        <v>9</v>
      </c>
      <c r="B13" s="6">
        <v>1.77</v>
      </c>
      <c r="C13" s="6">
        <v>0.625</v>
      </c>
      <c r="D13" s="6">
        <f t="shared" si="2"/>
        <v>1</v>
      </c>
      <c r="E13" s="6">
        <f t="shared" si="0"/>
        <v>1.77</v>
      </c>
      <c r="F13" s="6">
        <f t="shared" si="1"/>
        <v>1.10625</v>
      </c>
    </row>
    <row r="14" spans="1:6" ht="15.75" customHeight="1" x14ac:dyDescent="0.35">
      <c r="A14" s="6">
        <v>10</v>
      </c>
      <c r="B14" s="6">
        <v>1.4</v>
      </c>
      <c r="C14" s="6">
        <v>0.38900000000000001</v>
      </c>
      <c r="D14" s="6">
        <f t="shared" si="2"/>
        <v>1</v>
      </c>
      <c r="E14" s="6">
        <f t="shared" si="0"/>
        <v>1.4</v>
      </c>
      <c r="F14" s="6">
        <f t="shared" si="1"/>
        <v>0.54459999999999997</v>
      </c>
    </row>
    <row r="15" spans="1:6" ht="15.75" customHeight="1" x14ac:dyDescent="0.35">
      <c r="A15" s="6">
        <v>11</v>
      </c>
      <c r="B15" s="6">
        <v>1.3</v>
      </c>
      <c r="C15" s="6">
        <v>0.34300000000000003</v>
      </c>
      <c r="D15" s="6">
        <f t="shared" si="2"/>
        <v>1</v>
      </c>
      <c r="E15" s="6">
        <f t="shared" si="0"/>
        <v>1.3</v>
      </c>
      <c r="F15" s="6">
        <f t="shared" si="1"/>
        <v>0.44590000000000007</v>
      </c>
    </row>
    <row r="16" spans="1:6" ht="15.75" customHeight="1" x14ac:dyDescent="0.35">
      <c r="A16" s="6">
        <v>12</v>
      </c>
      <c r="B16" s="6">
        <v>1.1000000000000001</v>
      </c>
      <c r="C16" s="6">
        <v>0.42399999999999999</v>
      </c>
      <c r="D16" s="6">
        <f t="shared" si="2"/>
        <v>1</v>
      </c>
      <c r="E16" s="6">
        <f t="shared" si="0"/>
        <v>1.1000000000000001</v>
      </c>
      <c r="F16" s="6">
        <f t="shared" si="1"/>
        <v>0.46640000000000004</v>
      </c>
    </row>
    <row r="17" spans="1:7" ht="15.75" customHeight="1" x14ac:dyDescent="0.35">
      <c r="A17" s="6">
        <v>13</v>
      </c>
      <c r="B17" s="6">
        <v>0.8</v>
      </c>
      <c r="C17" s="10">
        <v>0</v>
      </c>
      <c r="D17" s="6">
        <f t="shared" si="2"/>
        <v>1</v>
      </c>
      <c r="E17" s="6">
        <f t="shared" si="0"/>
        <v>0.8</v>
      </c>
      <c r="F17" s="6">
        <f t="shared" si="1"/>
        <v>0</v>
      </c>
    </row>
    <row r="18" spans="1:7" ht="15.75" customHeight="1" x14ac:dyDescent="0.35">
      <c r="A18" s="6">
        <v>14</v>
      </c>
      <c r="B18" s="6">
        <v>0.5</v>
      </c>
      <c r="C18" s="10">
        <v>0</v>
      </c>
      <c r="D18" s="6">
        <f t="shared" si="2"/>
        <v>1</v>
      </c>
      <c r="E18" s="6">
        <f t="shared" si="0"/>
        <v>0.5</v>
      </c>
      <c r="F18" s="6">
        <f t="shared" si="1"/>
        <v>0</v>
      </c>
    </row>
    <row r="19" spans="1:7" ht="15.75" customHeight="1" x14ac:dyDescent="0.35">
      <c r="A19" s="6">
        <v>15</v>
      </c>
      <c r="B19" s="6">
        <v>0.15</v>
      </c>
      <c r="C19" s="10">
        <v>0</v>
      </c>
      <c r="D19" s="6">
        <f t="shared" si="2"/>
        <v>1</v>
      </c>
      <c r="E19" s="6">
        <f t="shared" si="0"/>
        <v>0.15</v>
      </c>
      <c r="F19" s="6">
        <f t="shared" si="1"/>
        <v>0</v>
      </c>
    </row>
    <row r="20" spans="1:7" ht="15.75" customHeight="1" x14ac:dyDescent="0.35">
      <c r="A20" s="6">
        <v>16</v>
      </c>
      <c r="B20" s="6">
        <v>0.1</v>
      </c>
      <c r="C20" s="6">
        <v>0</v>
      </c>
      <c r="D20" s="6">
        <f>((A20-A19)/2)+(A21-A20)</f>
        <v>1</v>
      </c>
      <c r="E20" s="6">
        <f t="shared" si="0"/>
        <v>0.1</v>
      </c>
      <c r="F20" s="6">
        <f t="shared" si="1"/>
        <v>0</v>
      </c>
    </row>
    <row r="21" spans="1:7" ht="15.75" customHeight="1" x14ac:dyDescent="0.35">
      <c r="A21" s="6">
        <v>16.5</v>
      </c>
      <c r="B21" s="6">
        <v>0</v>
      </c>
      <c r="C21" s="6">
        <v>0</v>
      </c>
      <c r="D21" s="6">
        <v>0</v>
      </c>
      <c r="E21" s="6">
        <f t="shared" si="0"/>
        <v>0</v>
      </c>
      <c r="F21" s="6">
        <f t="shared" si="1"/>
        <v>0</v>
      </c>
    </row>
    <row r="22" spans="1:7" ht="15.75" customHeight="1" x14ac:dyDescent="0.35">
      <c r="A22" s="11">
        <f>A21-A5</f>
        <v>15</v>
      </c>
      <c r="D22" s="12">
        <f>SUM(D5:D21)</f>
        <v>15</v>
      </c>
      <c r="F22" s="11">
        <f>SUM(F5:F21)</f>
        <v>21.737700000000004</v>
      </c>
    </row>
    <row r="23" spans="1:7" ht="15.75" customHeight="1" x14ac:dyDescent="0.35"/>
    <row r="24" spans="1:7" ht="15.75" customHeight="1" x14ac:dyDescent="0.35">
      <c r="A24" s="17" t="s">
        <v>17</v>
      </c>
      <c r="B24" s="18"/>
      <c r="C24" s="18"/>
      <c r="D24" s="18"/>
      <c r="E24" s="18"/>
      <c r="F24" s="19"/>
      <c r="G24" s="8"/>
    </row>
    <row r="25" spans="1:7" ht="15.75" customHeight="1" x14ac:dyDescent="0.35"/>
    <row r="26" spans="1:7" ht="15.75" customHeight="1" x14ac:dyDescent="0.35"/>
    <row r="27" spans="1:7" ht="15.75" customHeight="1" x14ac:dyDescent="0.35"/>
    <row r="28" spans="1:7" ht="15.75" customHeight="1" x14ac:dyDescent="0.35"/>
    <row r="29" spans="1:7" ht="15.75" customHeight="1" x14ac:dyDescent="0.35"/>
    <row r="30" spans="1:7" ht="15.75" customHeight="1" x14ac:dyDescent="0.35"/>
    <row r="31" spans="1:7" ht="15.75" customHeight="1" x14ac:dyDescent="0.35"/>
    <row r="32" spans="1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24:F2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4FDE-EF5E-4C63-AB9A-1D72962A49EF}">
  <dimension ref="A1:G29"/>
  <sheetViews>
    <sheetView workbookViewId="0">
      <selection activeCell="I7" sqref="I7"/>
    </sheetView>
  </sheetViews>
  <sheetFormatPr defaultRowHeight="15.5" x14ac:dyDescent="0.35"/>
  <cols>
    <col min="1" max="1" width="15.9140625" customWidth="1"/>
    <col min="2" max="2" width="12.9140625" customWidth="1"/>
    <col min="3" max="3" width="12.58203125" customWidth="1"/>
    <col min="5" max="5" width="23.58203125" customWidth="1"/>
    <col min="6" max="6" width="14.4140625" customWidth="1"/>
  </cols>
  <sheetData>
    <row r="1" spans="1:7" x14ac:dyDescent="0.35">
      <c r="A1" t="s">
        <v>19</v>
      </c>
      <c r="B1" t="s">
        <v>20</v>
      </c>
      <c r="C1" t="s">
        <v>21</v>
      </c>
    </row>
    <row r="2" spans="1:7" x14ac:dyDescent="0.35">
      <c r="A2" s="20">
        <v>43122.978472222225</v>
      </c>
      <c r="B2">
        <v>89</v>
      </c>
      <c r="C2" t="s">
        <v>9</v>
      </c>
    </row>
    <row r="4" spans="1:7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/>
    </row>
    <row r="5" spans="1:7" x14ac:dyDescent="0.35">
      <c r="A5" s="6">
        <v>1.2</v>
      </c>
      <c r="B5" s="6">
        <v>0.6</v>
      </c>
      <c r="C5" s="6">
        <v>5.5E-2</v>
      </c>
      <c r="D5" s="21">
        <v>1.4</v>
      </c>
      <c r="E5" s="6">
        <f>B5*D5</f>
        <v>0.84</v>
      </c>
      <c r="F5" s="6">
        <f>E5*C5</f>
        <v>4.6199999999999998E-2</v>
      </c>
    </row>
    <row r="6" spans="1:7" x14ac:dyDescent="0.35">
      <c r="A6" s="6">
        <v>2.6</v>
      </c>
      <c r="B6" s="6">
        <v>0.95</v>
      </c>
      <c r="C6" s="6">
        <v>1.3</v>
      </c>
      <c r="D6" s="21">
        <v>1.4</v>
      </c>
      <c r="E6" s="6">
        <f>B6*D6</f>
        <v>1.3299999999999998</v>
      </c>
      <c r="F6" s="6">
        <f>E6*C6</f>
        <v>1.7289999999999999</v>
      </c>
    </row>
    <row r="7" spans="1:7" x14ac:dyDescent="0.35">
      <c r="A7" s="21">
        <v>4</v>
      </c>
      <c r="B7" s="21">
        <v>1.7</v>
      </c>
      <c r="C7" s="6"/>
      <c r="D7" s="6"/>
      <c r="E7" s="6"/>
      <c r="F7" s="6"/>
    </row>
    <row r="8" spans="1:7" x14ac:dyDescent="0.35">
      <c r="A8" s="21"/>
      <c r="B8" s="6"/>
      <c r="C8" s="6"/>
      <c r="D8" s="6"/>
      <c r="E8" s="6"/>
      <c r="F8" s="6"/>
    </row>
    <row r="9" spans="1:7" x14ac:dyDescent="0.35">
      <c r="A9" s="6"/>
      <c r="B9" s="6"/>
      <c r="C9" s="6"/>
      <c r="D9" s="6"/>
      <c r="E9" s="6"/>
      <c r="F9" s="6"/>
    </row>
    <row r="10" spans="1:7" x14ac:dyDescent="0.35">
      <c r="A10" s="6"/>
      <c r="B10" s="6"/>
      <c r="C10" s="6"/>
      <c r="D10" s="6"/>
      <c r="E10" s="6"/>
      <c r="F10" s="6"/>
    </row>
    <row r="11" spans="1:7" x14ac:dyDescent="0.35">
      <c r="A11" s="6"/>
      <c r="B11" s="6"/>
      <c r="C11" s="6"/>
      <c r="D11" s="6"/>
      <c r="E11" s="6"/>
      <c r="F11" s="6"/>
    </row>
    <row r="12" spans="1:7" x14ac:dyDescent="0.35">
      <c r="A12" s="6"/>
      <c r="B12" s="6"/>
      <c r="C12" s="6"/>
      <c r="D12" s="6"/>
      <c r="E12" s="6"/>
      <c r="F12" s="6"/>
    </row>
    <row r="13" spans="1:7" x14ac:dyDescent="0.35">
      <c r="A13" s="6"/>
      <c r="B13" s="6"/>
      <c r="C13" s="6"/>
      <c r="D13" s="6"/>
      <c r="E13" s="6"/>
      <c r="F13" s="6"/>
    </row>
    <row r="14" spans="1:7" x14ac:dyDescent="0.35">
      <c r="A14" s="6"/>
      <c r="B14" s="6"/>
      <c r="C14" s="6"/>
      <c r="D14" s="6"/>
      <c r="E14" s="6"/>
      <c r="F14" s="6"/>
    </row>
    <row r="15" spans="1:7" x14ac:dyDescent="0.35">
      <c r="A15" s="6"/>
      <c r="B15" s="6"/>
      <c r="C15" s="6"/>
      <c r="D15" s="6"/>
      <c r="E15" s="6"/>
      <c r="F15" s="6"/>
    </row>
    <row r="16" spans="1:7" x14ac:dyDescent="0.35">
      <c r="A16" s="6"/>
      <c r="B16" s="6"/>
      <c r="C16" s="6"/>
      <c r="D16" s="6"/>
      <c r="E16" s="6"/>
      <c r="F16" s="6"/>
    </row>
    <row r="17" spans="1:6" x14ac:dyDescent="0.35">
      <c r="A17" s="6"/>
      <c r="B17" s="6"/>
      <c r="C17" s="6"/>
      <c r="D17" s="6"/>
      <c r="E17" s="6"/>
      <c r="F17" s="6"/>
    </row>
    <row r="18" spans="1:6" x14ac:dyDescent="0.35">
      <c r="A18" s="6"/>
      <c r="B18" s="6"/>
      <c r="C18" s="6"/>
      <c r="D18" s="6"/>
      <c r="E18" s="6"/>
      <c r="F18" s="6"/>
    </row>
    <row r="19" spans="1:6" x14ac:dyDescent="0.35">
      <c r="A19" s="6"/>
      <c r="B19" s="6"/>
      <c r="C19" s="6"/>
      <c r="D19" s="6"/>
      <c r="E19" s="6"/>
      <c r="F19" s="6"/>
    </row>
    <row r="20" spans="1:6" x14ac:dyDescent="0.35">
      <c r="A20" s="6"/>
      <c r="B20" s="6"/>
      <c r="C20" s="6"/>
      <c r="D20" s="6"/>
      <c r="E20" s="6"/>
      <c r="F20" s="6"/>
    </row>
    <row r="21" spans="1:6" x14ac:dyDescent="0.35">
      <c r="A21" s="6"/>
      <c r="B21" s="6"/>
      <c r="C21" s="6"/>
      <c r="D21" s="6"/>
      <c r="E21" s="6"/>
      <c r="F21" s="6"/>
    </row>
    <row r="22" spans="1:6" x14ac:dyDescent="0.35">
      <c r="A22" s="6"/>
      <c r="B22" s="6"/>
      <c r="C22" s="6"/>
      <c r="D22" s="6"/>
      <c r="E22" s="6"/>
      <c r="F22" s="6"/>
    </row>
    <row r="23" spans="1:6" x14ac:dyDescent="0.35">
      <c r="A23" s="6"/>
      <c r="B23" s="6"/>
      <c r="C23" s="6"/>
      <c r="D23" s="6"/>
      <c r="E23" s="6"/>
      <c r="F23" s="6"/>
    </row>
    <row r="24" spans="1:6" x14ac:dyDescent="0.35">
      <c r="A24" s="6"/>
      <c r="B24" s="6"/>
      <c r="C24" s="6"/>
      <c r="D24" s="6"/>
      <c r="E24" s="6"/>
      <c r="F24" s="6"/>
    </row>
    <row r="25" spans="1:6" x14ac:dyDescent="0.35">
      <c r="A25" s="6"/>
      <c r="B25" s="6"/>
      <c r="C25" s="6"/>
      <c r="D25" s="6"/>
      <c r="E25" s="6"/>
      <c r="F25" s="6"/>
    </row>
    <row r="26" spans="1:6" x14ac:dyDescent="0.35">
      <c r="A26" s="6"/>
      <c r="B26" s="6"/>
      <c r="C26" s="6"/>
      <c r="D26" s="6"/>
      <c r="E26" s="6"/>
      <c r="F26" s="6"/>
    </row>
    <row r="27" spans="1:6" x14ac:dyDescent="0.35">
      <c r="A27" s="6"/>
      <c r="B27" s="6"/>
      <c r="C27" s="6"/>
      <c r="D27" s="6"/>
      <c r="E27" s="6"/>
      <c r="F27" s="6"/>
    </row>
    <row r="28" spans="1:6" x14ac:dyDescent="0.35">
      <c r="A28" s="6"/>
      <c r="B28" s="6"/>
      <c r="C28" s="6"/>
      <c r="D28" s="6"/>
      <c r="E28" s="6"/>
      <c r="F28" s="6"/>
    </row>
    <row r="29" spans="1:6" x14ac:dyDescent="0.35">
      <c r="A29" s="11"/>
      <c r="D29" s="12"/>
      <c r="F2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3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23</v>
      </c>
      <c r="B2">
        <v>51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3" t="s">
        <v>14</v>
      </c>
      <c r="E4" s="1" t="s">
        <v>15</v>
      </c>
      <c r="F4" s="1" t="s">
        <v>16</v>
      </c>
    </row>
    <row r="5" spans="1:6" ht="15.75" customHeight="1" x14ac:dyDescent="0.35">
      <c r="A5" s="6">
        <v>0.5</v>
      </c>
      <c r="B5" s="6">
        <v>0</v>
      </c>
      <c r="C5" s="6">
        <v>0</v>
      </c>
      <c r="D5" s="9">
        <v>0</v>
      </c>
      <c r="E5" s="6">
        <f t="shared" ref="E5:E17" si="0">B5*D5</f>
        <v>0</v>
      </c>
      <c r="F5" s="6">
        <f t="shared" ref="F5:F17" si="1">E5*C5</f>
        <v>0</v>
      </c>
    </row>
    <row r="6" spans="1:6" ht="15.75" customHeight="1" x14ac:dyDescent="0.35">
      <c r="A6" s="6">
        <v>1.6</v>
      </c>
      <c r="B6" s="6">
        <v>1.6</v>
      </c>
      <c r="C6" s="6">
        <v>0.91700000000000004</v>
      </c>
      <c r="D6" s="9">
        <f>(A6-A5)+((A7-A6)/2)</f>
        <v>1.6500000000000001</v>
      </c>
      <c r="E6" s="6">
        <f t="shared" si="0"/>
        <v>2.6400000000000006</v>
      </c>
      <c r="F6" s="6">
        <f t="shared" si="1"/>
        <v>2.4208800000000008</v>
      </c>
    </row>
    <row r="7" spans="1:6" ht="15.75" customHeight="1" x14ac:dyDescent="0.35">
      <c r="A7" s="6">
        <v>2.7</v>
      </c>
      <c r="B7" s="6">
        <v>1.7</v>
      </c>
      <c r="C7" s="6">
        <v>2.42</v>
      </c>
      <c r="D7" s="9">
        <f t="shared" ref="D7:D15" si="2">((A7-A6)/2)+((A8-A7)/2)</f>
        <v>1.1499999999999999</v>
      </c>
      <c r="E7" s="6">
        <f t="shared" si="0"/>
        <v>1.9549999999999998</v>
      </c>
      <c r="F7" s="6">
        <f t="shared" si="1"/>
        <v>4.7310999999999996</v>
      </c>
    </row>
    <row r="8" spans="1:6" ht="15.75" customHeight="1" x14ac:dyDescent="0.35">
      <c r="A8" s="6">
        <v>3.9</v>
      </c>
      <c r="B8" s="6">
        <v>1.6</v>
      </c>
      <c r="C8" s="6">
        <v>2.105</v>
      </c>
      <c r="D8" s="9">
        <f t="shared" si="2"/>
        <v>1.1999999999999997</v>
      </c>
      <c r="E8" s="6">
        <f t="shared" si="0"/>
        <v>1.9199999999999997</v>
      </c>
      <c r="F8" s="6">
        <f t="shared" si="1"/>
        <v>4.041599999999999</v>
      </c>
    </row>
    <row r="9" spans="1:6" ht="15.75" customHeight="1" x14ac:dyDescent="0.35">
      <c r="A9" s="6">
        <v>5.0999999999999996</v>
      </c>
      <c r="B9" s="6">
        <v>1.5</v>
      </c>
      <c r="C9" s="6">
        <v>1.075</v>
      </c>
      <c r="D9" s="9">
        <f t="shared" si="2"/>
        <v>1.2</v>
      </c>
      <c r="E9" s="6">
        <f t="shared" si="0"/>
        <v>1.7999999999999998</v>
      </c>
      <c r="F9" s="6">
        <f t="shared" si="1"/>
        <v>1.9349999999999998</v>
      </c>
    </row>
    <row r="10" spans="1:6" ht="15.75" customHeight="1" x14ac:dyDescent="0.35">
      <c r="A10" s="6">
        <v>6.3</v>
      </c>
      <c r="B10" s="6">
        <v>1.5</v>
      </c>
      <c r="C10" s="6">
        <v>0.58299999999999996</v>
      </c>
      <c r="D10" s="9">
        <f t="shared" si="2"/>
        <v>1.2000000000000002</v>
      </c>
      <c r="E10" s="6">
        <f t="shared" si="0"/>
        <v>1.8000000000000003</v>
      </c>
      <c r="F10" s="6">
        <f t="shared" si="1"/>
        <v>1.0494000000000001</v>
      </c>
    </row>
    <row r="11" spans="1:6" ht="15.75" customHeight="1" x14ac:dyDescent="0.35">
      <c r="A11" s="6">
        <v>7.5</v>
      </c>
      <c r="B11" s="6">
        <v>1.3</v>
      </c>
      <c r="C11" s="6">
        <v>0.24399999999999999</v>
      </c>
      <c r="D11" s="9">
        <f t="shared" si="2"/>
        <v>1.1999999999999997</v>
      </c>
      <c r="E11" s="6">
        <f t="shared" si="0"/>
        <v>1.5599999999999996</v>
      </c>
      <c r="F11" s="6">
        <f t="shared" si="1"/>
        <v>0.38063999999999992</v>
      </c>
    </row>
    <row r="12" spans="1:6" ht="15.75" customHeight="1" x14ac:dyDescent="0.35">
      <c r="A12" s="6">
        <v>8.6999999999999993</v>
      </c>
      <c r="B12" s="6">
        <v>1.1000000000000001</v>
      </c>
      <c r="C12" s="6">
        <v>0.16200000000000001</v>
      </c>
      <c r="D12" s="9">
        <f t="shared" si="2"/>
        <v>1.2000000000000002</v>
      </c>
      <c r="E12" s="6">
        <f t="shared" si="0"/>
        <v>1.3200000000000003</v>
      </c>
      <c r="F12" s="6">
        <f t="shared" si="1"/>
        <v>0.21384000000000006</v>
      </c>
    </row>
    <row r="13" spans="1:6" ht="15.75" customHeight="1" x14ac:dyDescent="0.35">
      <c r="A13" s="6">
        <v>9.9</v>
      </c>
      <c r="B13" s="6">
        <v>1.05</v>
      </c>
      <c r="C13" s="6">
        <v>0.38100000000000001</v>
      </c>
      <c r="D13" s="9">
        <f t="shared" si="2"/>
        <v>1.1500000000000004</v>
      </c>
      <c r="E13" s="6">
        <f t="shared" si="0"/>
        <v>1.2075000000000005</v>
      </c>
      <c r="F13" s="6">
        <f t="shared" si="1"/>
        <v>0.46005750000000017</v>
      </c>
    </row>
    <row r="14" spans="1:6" ht="15.75" customHeight="1" x14ac:dyDescent="0.35">
      <c r="A14" s="6">
        <v>11</v>
      </c>
      <c r="B14" s="6">
        <v>0.7</v>
      </c>
      <c r="C14" s="6">
        <v>0.376</v>
      </c>
      <c r="D14" s="9">
        <f t="shared" si="2"/>
        <v>1.2000000000000002</v>
      </c>
      <c r="E14" s="6">
        <f t="shared" si="0"/>
        <v>0.84000000000000008</v>
      </c>
      <c r="F14" s="6">
        <f t="shared" si="1"/>
        <v>0.31584000000000001</v>
      </c>
    </row>
    <row r="15" spans="1:6" ht="15.75" customHeight="1" x14ac:dyDescent="0.35">
      <c r="A15" s="6">
        <v>12.3</v>
      </c>
      <c r="B15" s="6">
        <v>0.6</v>
      </c>
      <c r="C15" s="6">
        <v>0.5</v>
      </c>
      <c r="D15" s="9">
        <f t="shared" si="2"/>
        <v>1.25</v>
      </c>
      <c r="E15" s="6">
        <f t="shared" si="0"/>
        <v>0.75</v>
      </c>
      <c r="F15" s="6">
        <f t="shared" si="1"/>
        <v>0.375</v>
      </c>
    </row>
    <row r="16" spans="1:6" ht="15.75" customHeight="1" x14ac:dyDescent="0.35">
      <c r="A16" s="6">
        <v>13.5</v>
      </c>
      <c r="B16" s="6">
        <v>0.3</v>
      </c>
      <c r="C16" s="10">
        <v>0</v>
      </c>
      <c r="D16" s="9">
        <f>((A16-A15)/2)+(A17-A16)</f>
        <v>1.5</v>
      </c>
      <c r="E16" s="6">
        <f t="shared" si="0"/>
        <v>0.44999999999999996</v>
      </c>
      <c r="F16" s="6">
        <f t="shared" si="1"/>
        <v>0</v>
      </c>
    </row>
    <row r="17" spans="1:6" ht="15.75" customHeight="1" x14ac:dyDescent="0.35">
      <c r="A17" s="6">
        <v>14.4</v>
      </c>
      <c r="B17" s="6">
        <v>0</v>
      </c>
      <c r="C17" s="6">
        <v>0</v>
      </c>
      <c r="D17" s="9">
        <v>0</v>
      </c>
      <c r="E17" s="6">
        <f t="shared" si="0"/>
        <v>0</v>
      </c>
      <c r="F17" s="6">
        <f t="shared" si="1"/>
        <v>0</v>
      </c>
    </row>
    <row r="18" spans="1:6" ht="15.75" customHeight="1" x14ac:dyDescent="0.35">
      <c r="A18" s="11">
        <f>A17-A5</f>
        <v>13.9</v>
      </c>
      <c r="D18" s="12">
        <f>SUM(D5:D17)</f>
        <v>13.900000000000002</v>
      </c>
      <c r="F18" s="11">
        <f>SUM(F5:F17)</f>
        <v>15.923357499999998</v>
      </c>
    </row>
    <row r="19" spans="1:6" ht="15.75" customHeight="1" x14ac:dyDescent="0.35">
      <c r="D19" s="9"/>
    </row>
    <row r="20" spans="1:6" ht="15.75" customHeight="1" x14ac:dyDescent="0.35">
      <c r="A20" s="17" t="s">
        <v>17</v>
      </c>
      <c r="B20" s="18"/>
      <c r="C20" s="18"/>
      <c r="D20" s="18"/>
      <c r="E20" s="18"/>
      <c r="F20" s="19"/>
    </row>
    <row r="21" spans="1:6" ht="15.75" customHeight="1" x14ac:dyDescent="0.35">
      <c r="D21" s="9"/>
    </row>
    <row r="22" spans="1:6" ht="15.75" customHeight="1" x14ac:dyDescent="0.35">
      <c r="D22" s="9"/>
    </row>
    <row r="23" spans="1:6" ht="15.75" customHeight="1" x14ac:dyDescent="0.35">
      <c r="D23" s="9"/>
    </row>
    <row r="24" spans="1:6" ht="15.75" customHeight="1" x14ac:dyDescent="0.35">
      <c r="D24" s="9"/>
    </row>
    <row r="25" spans="1:6" ht="15.75" customHeight="1" x14ac:dyDescent="0.35">
      <c r="D25" s="9"/>
    </row>
    <row r="26" spans="1:6" ht="15.75" customHeight="1" x14ac:dyDescent="0.35">
      <c r="D26" s="9"/>
    </row>
    <row r="27" spans="1:6" ht="15.75" customHeight="1" x14ac:dyDescent="0.35">
      <c r="D27" s="9"/>
    </row>
    <row r="28" spans="1:6" ht="15.75" customHeight="1" x14ac:dyDescent="0.35">
      <c r="D28" s="9"/>
    </row>
    <row r="29" spans="1:6" ht="15.75" customHeight="1" x14ac:dyDescent="0.35">
      <c r="B29" s="8"/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4:4" ht="15.75" customHeight="1" x14ac:dyDescent="0.35">
      <c r="D33" s="9"/>
    </row>
    <row r="34" spans="4:4" ht="15.75" customHeight="1" x14ac:dyDescent="0.35">
      <c r="D34" s="9"/>
    </row>
    <row r="35" spans="4:4" ht="15.75" customHeight="1" x14ac:dyDescent="0.35">
      <c r="D35" s="9"/>
    </row>
    <row r="36" spans="4:4" ht="15.75" customHeight="1" x14ac:dyDescent="0.35">
      <c r="D36" s="9"/>
    </row>
    <row r="37" spans="4:4" ht="15.75" customHeight="1" x14ac:dyDescent="0.35">
      <c r="D37" s="9"/>
    </row>
    <row r="38" spans="4:4" ht="15.75" customHeight="1" x14ac:dyDescent="0.35">
      <c r="D38" s="9"/>
    </row>
    <row r="39" spans="4:4" ht="15.75" customHeight="1" x14ac:dyDescent="0.35">
      <c r="D39" s="9"/>
    </row>
    <row r="40" spans="4:4" ht="15.75" customHeight="1" x14ac:dyDescent="0.35">
      <c r="D40" s="9"/>
    </row>
    <row r="41" spans="4:4" ht="15.75" customHeight="1" x14ac:dyDescent="0.35">
      <c r="D41" s="9"/>
    </row>
    <row r="42" spans="4:4" ht="15.75" customHeight="1" x14ac:dyDescent="0.35">
      <c r="D42" s="9"/>
    </row>
    <row r="43" spans="4:4" ht="15.75" customHeight="1" x14ac:dyDescent="0.35">
      <c r="D43" s="9"/>
    </row>
    <row r="44" spans="4:4" ht="15.75" customHeight="1" x14ac:dyDescent="0.35">
      <c r="D44" s="9"/>
    </row>
    <row r="45" spans="4:4" ht="15.75" customHeight="1" x14ac:dyDescent="0.35">
      <c r="D45" s="9"/>
    </row>
    <row r="46" spans="4:4" ht="15.75" customHeight="1" x14ac:dyDescent="0.35">
      <c r="D46" s="9"/>
    </row>
    <row r="47" spans="4:4" ht="15.75" customHeight="1" x14ac:dyDescent="0.35">
      <c r="D47" s="9"/>
    </row>
    <row r="48" spans="4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" customHeight="1" x14ac:dyDescent="0.35">
      <c r="D1001" s="9"/>
    </row>
    <row r="1002" spans="4:4" ht="15" customHeight="1" x14ac:dyDescent="0.35">
      <c r="D1002" s="9"/>
    </row>
    <row r="1003" spans="4:4" ht="15" customHeight="1" x14ac:dyDescent="0.35">
      <c r="D1003" s="9"/>
    </row>
  </sheetData>
  <mergeCells count="1">
    <mergeCell ref="A20:F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G29" sqref="A1:G29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26" ht="15.75" customHeight="1" x14ac:dyDescent="0.35">
      <c r="A1" t="s">
        <v>19</v>
      </c>
      <c r="B1" t="s">
        <v>20</v>
      </c>
      <c r="C1" t="s">
        <v>21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t="s">
        <v>24</v>
      </c>
      <c r="B2">
        <v>94</v>
      </c>
      <c r="C2" t="s">
        <v>9</v>
      </c>
    </row>
    <row r="3" spans="1:26" ht="15.75" customHeight="1" x14ac:dyDescent="0.35"/>
    <row r="4" spans="1:2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/>
      <c r="H4" s="1"/>
      <c r="I4" s="1"/>
      <c r="J4" s="1"/>
    </row>
    <row r="5" spans="1:26" ht="15.75" customHeight="1" x14ac:dyDescent="0.35">
      <c r="A5" s="6">
        <v>1</v>
      </c>
      <c r="B5" s="6">
        <v>0</v>
      </c>
      <c r="C5" s="6">
        <v>0</v>
      </c>
      <c r="D5" s="6">
        <v>0</v>
      </c>
      <c r="E5" s="6">
        <f t="shared" ref="E5:E28" si="0">B5*D5</f>
        <v>0</v>
      </c>
      <c r="F5" s="6">
        <f t="shared" ref="F5:F28" si="1">E5*C5</f>
        <v>0</v>
      </c>
    </row>
    <row r="6" spans="1:26" ht="15.75" customHeight="1" x14ac:dyDescent="0.35">
      <c r="A6" s="6">
        <v>1.5</v>
      </c>
      <c r="B6" s="6">
        <v>0.75</v>
      </c>
      <c r="C6" s="6">
        <v>0</v>
      </c>
      <c r="D6" s="6">
        <f>(A6-A5)+((A7-A6)/2)</f>
        <v>1</v>
      </c>
      <c r="E6" s="6">
        <f t="shared" si="0"/>
        <v>0.75</v>
      </c>
      <c r="F6" s="6">
        <f t="shared" si="1"/>
        <v>0</v>
      </c>
    </row>
    <row r="7" spans="1:26" ht="15.75" customHeight="1" x14ac:dyDescent="0.35">
      <c r="A7" s="6">
        <v>2.5</v>
      </c>
      <c r="B7" s="6">
        <v>1.3</v>
      </c>
      <c r="C7" s="6">
        <v>0</v>
      </c>
      <c r="D7" s="6">
        <f t="shared" ref="D7:D26" si="2">((A7-A6)/2)+((A8-A7)/2)</f>
        <v>1</v>
      </c>
      <c r="E7" s="6">
        <f t="shared" si="0"/>
        <v>1.3</v>
      </c>
      <c r="F7" s="6">
        <f t="shared" si="1"/>
        <v>0</v>
      </c>
    </row>
    <row r="8" spans="1:26" ht="15.75" customHeight="1" x14ac:dyDescent="0.35">
      <c r="A8" s="6">
        <v>3.5</v>
      </c>
      <c r="B8" s="6">
        <v>1.2</v>
      </c>
      <c r="C8" s="6">
        <v>0</v>
      </c>
      <c r="D8" s="6">
        <f t="shared" si="2"/>
        <v>1</v>
      </c>
      <c r="E8" s="6">
        <f t="shared" si="0"/>
        <v>1.2</v>
      </c>
      <c r="F8" s="6">
        <f t="shared" si="1"/>
        <v>0</v>
      </c>
    </row>
    <row r="9" spans="1:26" ht="15.75" customHeight="1" x14ac:dyDescent="0.35">
      <c r="A9" s="6">
        <v>4.5</v>
      </c>
      <c r="B9" s="6">
        <v>1.2</v>
      </c>
      <c r="C9" s="6">
        <v>0</v>
      </c>
      <c r="D9" s="6">
        <f t="shared" si="2"/>
        <v>1</v>
      </c>
      <c r="E9" s="6">
        <f t="shared" si="0"/>
        <v>1.2</v>
      </c>
      <c r="F9" s="6">
        <f t="shared" si="1"/>
        <v>0</v>
      </c>
    </row>
    <row r="10" spans="1:26" ht="15.75" customHeight="1" x14ac:dyDescent="0.35">
      <c r="A10" s="6">
        <v>5.5</v>
      </c>
      <c r="B10" s="6">
        <v>1.25</v>
      </c>
      <c r="C10" s="6">
        <v>0.26300000000000001</v>
      </c>
      <c r="D10" s="6">
        <f t="shared" si="2"/>
        <v>1</v>
      </c>
      <c r="E10" s="6">
        <f t="shared" si="0"/>
        <v>1.25</v>
      </c>
      <c r="F10" s="6">
        <f t="shared" si="1"/>
        <v>0.32874999999999999</v>
      </c>
    </row>
    <row r="11" spans="1:26" ht="15.75" customHeight="1" x14ac:dyDescent="0.35">
      <c r="A11" s="6">
        <v>6.5</v>
      </c>
      <c r="B11" s="6">
        <v>1.35</v>
      </c>
      <c r="C11" s="6">
        <v>0.61499999999999999</v>
      </c>
      <c r="D11" s="6">
        <f t="shared" si="2"/>
        <v>1</v>
      </c>
      <c r="E11" s="6">
        <f t="shared" si="0"/>
        <v>1.35</v>
      </c>
      <c r="F11" s="6">
        <f t="shared" si="1"/>
        <v>0.83025000000000004</v>
      </c>
    </row>
    <row r="12" spans="1:26" ht="15.75" customHeight="1" x14ac:dyDescent="0.35">
      <c r="A12" s="6">
        <v>7.5</v>
      </c>
      <c r="B12" s="6">
        <v>1.35</v>
      </c>
      <c r="C12" s="6">
        <v>1.016</v>
      </c>
      <c r="D12" s="6">
        <f t="shared" si="2"/>
        <v>1</v>
      </c>
      <c r="E12" s="6">
        <f t="shared" si="0"/>
        <v>1.35</v>
      </c>
      <c r="F12" s="6">
        <f t="shared" si="1"/>
        <v>1.3716000000000002</v>
      </c>
    </row>
    <row r="13" spans="1:26" ht="15.75" customHeight="1" x14ac:dyDescent="0.35">
      <c r="A13" s="6">
        <v>8.5</v>
      </c>
      <c r="B13" s="6">
        <v>1.35</v>
      </c>
      <c r="C13" s="6">
        <v>1.952</v>
      </c>
      <c r="D13" s="6">
        <f t="shared" si="2"/>
        <v>1</v>
      </c>
      <c r="E13" s="6">
        <f t="shared" si="0"/>
        <v>1.35</v>
      </c>
      <c r="F13" s="6">
        <f t="shared" si="1"/>
        <v>2.6352000000000002</v>
      </c>
    </row>
    <row r="14" spans="1:26" ht="15.75" customHeight="1" x14ac:dyDescent="0.35">
      <c r="A14" s="6">
        <v>9.5</v>
      </c>
      <c r="B14" s="6">
        <v>1.3</v>
      </c>
      <c r="C14" s="6">
        <v>2.282</v>
      </c>
      <c r="D14" s="6">
        <f t="shared" si="2"/>
        <v>1</v>
      </c>
      <c r="E14" s="6">
        <f t="shared" si="0"/>
        <v>1.3</v>
      </c>
      <c r="F14" s="6">
        <f t="shared" si="1"/>
        <v>2.9666000000000001</v>
      </c>
    </row>
    <row r="15" spans="1:26" ht="15.75" customHeight="1" x14ac:dyDescent="0.35">
      <c r="A15" s="6">
        <v>10.5</v>
      </c>
      <c r="B15" s="6">
        <v>1</v>
      </c>
      <c r="C15" s="6">
        <v>1.8320000000000001</v>
      </c>
      <c r="D15" s="6">
        <f t="shared" si="2"/>
        <v>1</v>
      </c>
      <c r="E15" s="6">
        <f t="shared" si="0"/>
        <v>1</v>
      </c>
      <c r="F15" s="6">
        <f t="shared" si="1"/>
        <v>1.8320000000000001</v>
      </c>
    </row>
    <row r="16" spans="1:26" ht="15.75" customHeight="1" x14ac:dyDescent="0.35">
      <c r="A16" s="6">
        <v>11.5</v>
      </c>
      <c r="B16" s="6">
        <v>1.1000000000000001</v>
      </c>
      <c r="C16" s="6">
        <v>2.72</v>
      </c>
      <c r="D16" s="6">
        <f t="shared" si="2"/>
        <v>1</v>
      </c>
      <c r="E16" s="6">
        <f t="shared" si="0"/>
        <v>1.1000000000000001</v>
      </c>
      <c r="F16" s="6">
        <f t="shared" si="1"/>
        <v>2.9920000000000004</v>
      </c>
    </row>
    <row r="17" spans="1:6" ht="15.75" customHeight="1" x14ac:dyDescent="0.35">
      <c r="A17" s="6">
        <v>12.5</v>
      </c>
      <c r="B17" s="6">
        <v>1.25</v>
      </c>
      <c r="C17" s="6">
        <v>4.3659999999999997</v>
      </c>
      <c r="D17" s="6">
        <f t="shared" si="2"/>
        <v>1</v>
      </c>
      <c r="E17" s="6">
        <f t="shared" si="0"/>
        <v>1.25</v>
      </c>
      <c r="F17" s="6">
        <f t="shared" si="1"/>
        <v>5.4574999999999996</v>
      </c>
    </row>
    <row r="18" spans="1:6" ht="15.75" customHeight="1" x14ac:dyDescent="0.35">
      <c r="A18" s="6">
        <v>13.5</v>
      </c>
      <c r="B18" s="6">
        <v>1.2</v>
      </c>
      <c r="C18" s="6">
        <v>5.1449999999999996</v>
      </c>
      <c r="D18" s="6">
        <f t="shared" si="2"/>
        <v>1</v>
      </c>
      <c r="E18" s="6">
        <f t="shared" si="0"/>
        <v>1.2</v>
      </c>
      <c r="F18" s="6">
        <f t="shared" si="1"/>
        <v>6.1739999999999995</v>
      </c>
    </row>
    <row r="19" spans="1:6" ht="15.75" customHeight="1" x14ac:dyDescent="0.35">
      <c r="A19" s="6">
        <v>14.5</v>
      </c>
      <c r="B19" s="6">
        <v>1.25</v>
      </c>
      <c r="C19" s="6">
        <v>4.9050000000000002</v>
      </c>
      <c r="D19" s="6">
        <f t="shared" si="2"/>
        <v>1</v>
      </c>
      <c r="E19" s="6">
        <f t="shared" si="0"/>
        <v>1.25</v>
      </c>
      <c r="F19" s="6">
        <f t="shared" si="1"/>
        <v>6.1312500000000005</v>
      </c>
    </row>
    <row r="20" spans="1:6" ht="15.75" customHeight="1" x14ac:dyDescent="0.35">
      <c r="A20" s="6">
        <v>15.5</v>
      </c>
      <c r="B20" s="6">
        <v>1.1499999999999999</v>
      </c>
      <c r="C20" s="6">
        <v>5.0250000000000004</v>
      </c>
      <c r="D20" s="6">
        <f t="shared" si="2"/>
        <v>1</v>
      </c>
      <c r="E20" s="6">
        <f t="shared" si="0"/>
        <v>1.1499999999999999</v>
      </c>
      <c r="F20" s="6">
        <f t="shared" si="1"/>
        <v>5.7787499999999996</v>
      </c>
    </row>
    <row r="21" spans="1:6" ht="15.75" customHeight="1" x14ac:dyDescent="0.35">
      <c r="A21" s="6">
        <v>16.5</v>
      </c>
      <c r="B21" s="6">
        <v>1.35</v>
      </c>
      <c r="C21" s="6">
        <v>5.1449999999999996</v>
      </c>
      <c r="D21" s="6">
        <f t="shared" si="2"/>
        <v>1</v>
      </c>
      <c r="E21" s="6">
        <f t="shared" si="0"/>
        <v>1.35</v>
      </c>
      <c r="F21" s="6">
        <f t="shared" si="1"/>
        <v>6.9457500000000003</v>
      </c>
    </row>
    <row r="22" spans="1:6" ht="15.75" customHeight="1" x14ac:dyDescent="0.35">
      <c r="A22" s="6">
        <v>17.5</v>
      </c>
      <c r="B22" s="6">
        <v>1.45</v>
      </c>
      <c r="C22" s="6">
        <v>5.2649999999999997</v>
      </c>
      <c r="D22" s="6">
        <f t="shared" si="2"/>
        <v>1</v>
      </c>
      <c r="E22" s="6">
        <f t="shared" si="0"/>
        <v>1.45</v>
      </c>
      <c r="F22" s="6">
        <f t="shared" si="1"/>
        <v>7.6342499999999989</v>
      </c>
    </row>
    <row r="23" spans="1:6" ht="15.75" customHeight="1" x14ac:dyDescent="0.35">
      <c r="A23" s="6">
        <v>18.5</v>
      </c>
      <c r="B23" s="6">
        <v>1.4</v>
      </c>
      <c r="C23" s="6">
        <v>1.0129999999999999</v>
      </c>
      <c r="D23" s="6">
        <f t="shared" si="2"/>
        <v>1</v>
      </c>
      <c r="E23" s="6">
        <f t="shared" si="0"/>
        <v>1.4</v>
      </c>
      <c r="F23" s="6">
        <f t="shared" si="1"/>
        <v>1.4181999999999997</v>
      </c>
    </row>
    <row r="24" spans="1:6" ht="15.75" customHeight="1" x14ac:dyDescent="0.35">
      <c r="A24" s="6">
        <v>19.5</v>
      </c>
      <c r="B24" s="6">
        <v>1</v>
      </c>
      <c r="C24" s="6">
        <v>3.169</v>
      </c>
      <c r="D24" s="6">
        <f t="shared" si="2"/>
        <v>1</v>
      </c>
      <c r="E24" s="6">
        <f t="shared" si="0"/>
        <v>1</v>
      </c>
      <c r="F24" s="6">
        <f t="shared" si="1"/>
        <v>3.169</v>
      </c>
    </row>
    <row r="25" spans="1:6" ht="15.75" customHeight="1" x14ac:dyDescent="0.35">
      <c r="A25" s="6">
        <v>20.5</v>
      </c>
      <c r="B25" s="6">
        <v>0.9</v>
      </c>
      <c r="C25" s="6">
        <v>0.59899999999999998</v>
      </c>
      <c r="D25" s="6">
        <f t="shared" si="2"/>
        <v>1</v>
      </c>
      <c r="E25" s="6">
        <f t="shared" si="0"/>
        <v>0.9</v>
      </c>
      <c r="F25" s="6">
        <f t="shared" si="1"/>
        <v>0.53910000000000002</v>
      </c>
    </row>
    <row r="26" spans="1:6" ht="15.75" customHeight="1" x14ac:dyDescent="0.35">
      <c r="A26" s="6">
        <v>21.5</v>
      </c>
      <c r="B26" s="6">
        <v>0.75</v>
      </c>
      <c r="C26" s="6">
        <v>0.92</v>
      </c>
      <c r="D26" s="6">
        <f t="shared" si="2"/>
        <v>1</v>
      </c>
      <c r="E26" s="6">
        <f t="shared" si="0"/>
        <v>0.75</v>
      </c>
      <c r="F26" s="6">
        <f t="shared" si="1"/>
        <v>0.69000000000000006</v>
      </c>
    </row>
    <row r="27" spans="1:6" ht="15.75" customHeight="1" x14ac:dyDescent="0.35">
      <c r="A27" s="6">
        <v>22.5</v>
      </c>
      <c r="B27" s="6">
        <v>0.35</v>
      </c>
      <c r="C27" s="6">
        <v>0</v>
      </c>
      <c r="D27" s="6">
        <f>((A27-A26)/2)+(A28-A27)</f>
        <v>1</v>
      </c>
      <c r="E27" s="6">
        <f t="shared" si="0"/>
        <v>0.35</v>
      </c>
      <c r="F27" s="6">
        <f t="shared" si="1"/>
        <v>0</v>
      </c>
    </row>
    <row r="28" spans="1:6" ht="15.75" customHeight="1" x14ac:dyDescent="0.35">
      <c r="A28" s="6">
        <v>23</v>
      </c>
      <c r="B28" s="6">
        <v>0</v>
      </c>
      <c r="C28" s="6">
        <v>0</v>
      </c>
      <c r="D28" s="6">
        <v>0</v>
      </c>
      <c r="E28" s="6">
        <f t="shared" si="0"/>
        <v>0</v>
      </c>
      <c r="F28" s="6">
        <f t="shared" si="1"/>
        <v>0</v>
      </c>
    </row>
    <row r="29" spans="1:6" ht="15.75" customHeight="1" x14ac:dyDescent="0.35">
      <c r="A29" s="11">
        <f>A28-A5</f>
        <v>22</v>
      </c>
      <c r="D29" s="12">
        <f>SUM(D5:D28)</f>
        <v>22</v>
      </c>
      <c r="F29" s="11">
        <f>SUM(F5:F28)</f>
        <v>56.894199999999998</v>
      </c>
    </row>
    <row r="30" spans="1:6" ht="15.75" customHeight="1" x14ac:dyDescent="0.35"/>
    <row r="31" spans="1:6" ht="15.75" customHeight="1" x14ac:dyDescent="0.35">
      <c r="E31" s="8"/>
    </row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25</v>
      </c>
      <c r="B2">
        <v>73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2.5</v>
      </c>
      <c r="B5" s="6">
        <v>0</v>
      </c>
      <c r="C5" s="6">
        <v>0</v>
      </c>
      <c r="D5" s="9">
        <v>0</v>
      </c>
      <c r="E5" s="6">
        <f t="shared" ref="E5:E26" si="0">B5*D5</f>
        <v>0</v>
      </c>
      <c r="F5" s="6">
        <f t="shared" ref="F5:F26" si="1">E5*C5</f>
        <v>0</v>
      </c>
    </row>
    <row r="6" spans="1:6" ht="15.75" customHeight="1" x14ac:dyDescent="0.35">
      <c r="A6" s="6">
        <v>3</v>
      </c>
      <c r="B6" s="6">
        <v>0.8</v>
      </c>
      <c r="C6" s="6">
        <v>0</v>
      </c>
      <c r="D6" s="9">
        <f>(A6-A5)+((A7-A6)/2)</f>
        <v>1</v>
      </c>
      <c r="E6" s="6">
        <f t="shared" si="0"/>
        <v>0.8</v>
      </c>
      <c r="F6" s="6">
        <f t="shared" si="1"/>
        <v>0</v>
      </c>
    </row>
    <row r="7" spans="1:6" ht="15.75" customHeight="1" x14ac:dyDescent="0.35">
      <c r="A7" s="6">
        <v>4</v>
      </c>
      <c r="B7" s="6">
        <v>0.95</v>
      </c>
      <c r="C7" s="6">
        <v>0</v>
      </c>
      <c r="D7" s="9">
        <f t="shared" ref="D7:D24" si="2">((A7-A6)/2)+((A8-A7)/2)</f>
        <v>1</v>
      </c>
      <c r="E7" s="6">
        <f t="shared" si="0"/>
        <v>0.95</v>
      </c>
      <c r="F7" s="6">
        <f t="shared" si="1"/>
        <v>0</v>
      </c>
    </row>
    <row r="8" spans="1:6" ht="15.75" customHeight="1" x14ac:dyDescent="0.35">
      <c r="A8" s="6">
        <v>5</v>
      </c>
      <c r="B8" s="6">
        <v>0.9</v>
      </c>
      <c r="C8" s="6">
        <v>0</v>
      </c>
      <c r="D8" s="9">
        <f t="shared" si="2"/>
        <v>1</v>
      </c>
      <c r="E8" s="6">
        <f t="shared" si="0"/>
        <v>0.9</v>
      </c>
      <c r="F8" s="6">
        <f t="shared" si="1"/>
        <v>0</v>
      </c>
    </row>
    <row r="9" spans="1:6" ht="15.75" customHeight="1" x14ac:dyDescent="0.35">
      <c r="A9" s="6">
        <v>6</v>
      </c>
      <c r="B9" s="6">
        <v>0.85</v>
      </c>
      <c r="C9" s="6">
        <v>0.10299999999999999</v>
      </c>
      <c r="D9" s="9">
        <f t="shared" si="2"/>
        <v>1</v>
      </c>
      <c r="E9" s="6">
        <f t="shared" si="0"/>
        <v>0.85</v>
      </c>
      <c r="F9" s="6">
        <f t="shared" si="1"/>
        <v>8.7549999999999989E-2</v>
      </c>
    </row>
    <row r="10" spans="1:6" ht="15.75" customHeight="1" x14ac:dyDescent="0.35">
      <c r="A10" s="6">
        <v>7</v>
      </c>
      <c r="B10" s="6">
        <v>1</v>
      </c>
      <c r="C10" s="6">
        <v>0.19800000000000001</v>
      </c>
      <c r="D10" s="9">
        <f t="shared" si="2"/>
        <v>1</v>
      </c>
      <c r="E10" s="6">
        <f t="shared" si="0"/>
        <v>1</v>
      </c>
      <c r="F10" s="6">
        <f t="shared" si="1"/>
        <v>0.19800000000000001</v>
      </c>
    </row>
    <row r="11" spans="1:6" ht="15.75" customHeight="1" x14ac:dyDescent="0.35">
      <c r="A11" s="6">
        <v>8</v>
      </c>
      <c r="B11" s="6">
        <v>1</v>
      </c>
      <c r="C11" s="6">
        <v>0.90600000000000003</v>
      </c>
      <c r="D11" s="9">
        <f t="shared" si="2"/>
        <v>1</v>
      </c>
      <c r="E11" s="6">
        <f t="shared" si="0"/>
        <v>1</v>
      </c>
      <c r="F11" s="6">
        <f t="shared" si="1"/>
        <v>0.90600000000000003</v>
      </c>
    </row>
    <row r="12" spans="1:6" ht="15.75" customHeight="1" x14ac:dyDescent="0.35">
      <c r="A12" s="6">
        <v>9</v>
      </c>
      <c r="B12" s="6">
        <v>1</v>
      </c>
      <c r="C12" s="6">
        <v>0.92600000000000005</v>
      </c>
      <c r="D12" s="9">
        <f t="shared" si="2"/>
        <v>1</v>
      </c>
      <c r="E12" s="6">
        <f t="shared" si="0"/>
        <v>1</v>
      </c>
      <c r="F12" s="6">
        <f t="shared" si="1"/>
        <v>0.92600000000000005</v>
      </c>
    </row>
    <row r="13" spans="1:6" ht="15.75" customHeight="1" x14ac:dyDescent="0.35">
      <c r="A13" s="6">
        <v>10</v>
      </c>
      <c r="B13" s="6">
        <v>0.85</v>
      </c>
      <c r="C13" s="6">
        <v>1.006</v>
      </c>
      <c r="D13" s="9">
        <f t="shared" si="2"/>
        <v>1</v>
      </c>
      <c r="E13" s="6">
        <f t="shared" si="0"/>
        <v>0.85</v>
      </c>
      <c r="F13" s="6">
        <f t="shared" si="1"/>
        <v>0.85509999999999997</v>
      </c>
    </row>
    <row r="14" spans="1:6" ht="15.75" customHeight="1" x14ac:dyDescent="0.35">
      <c r="A14" s="6">
        <v>11</v>
      </c>
      <c r="B14" s="6">
        <v>0.85</v>
      </c>
      <c r="C14" s="6">
        <v>1.32</v>
      </c>
      <c r="D14" s="9">
        <f t="shared" si="2"/>
        <v>1</v>
      </c>
      <c r="E14" s="6">
        <f t="shared" si="0"/>
        <v>0.85</v>
      </c>
      <c r="F14" s="6">
        <f t="shared" si="1"/>
        <v>1.1220000000000001</v>
      </c>
    </row>
    <row r="15" spans="1:6" ht="15.75" customHeight="1" x14ac:dyDescent="0.35">
      <c r="A15" s="6">
        <v>12</v>
      </c>
      <c r="B15" s="6">
        <v>0.7</v>
      </c>
      <c r="C15" s="6">
        <v>1.8080000000000001</v>
      </c>
      <c r="D15" s="9">
        <f t="shared" si="2"/>
        <v>1</v>
      </c>
      <c r="E15" s="6">
        <f t="shared" si="0"/>
        <v>0.7</v>
      </c>
      <c r="F15" s="6">
        <f t="shared" si="1"/>
        <v>1.2656000000000001</v>
      </c>
    </row>
    <row r="16" spans="1:6" ht="15.75" customHeight="1" x14ac:dyDescent="0.35">
      <c r="A16" s="6">
        <v>13</v>
      </c>
      <c r="B16" s="6">
        <v>0.8</v>
      </c>
      <c r="C16" s="6">
        <v>2.2770000000000001</v>
      </c>
      <c r="D16" s="9">
        <f t="shared" si="2"/>
        <v>1</v>
      </c>
      <c r="E16" s="6">
        <f t="shared" si="0"/>
        <v>0.8</v>
      </c>
      <c r="F16" s="6">
        <f t="shared" si="1"/>
        <v>1.8216000000000001</v>
      </c>
    </row>
    <row r="17" spans="1:6" ht="15.75" customHeight="1" x14ac:dyDescent="0.35">
      <c r="A17" s="6">
        <v>14</v>
      </c>
      <c r="B17" s="6">
        <v>0.9</v>
      </c>
      <c r="C17" s="6">
        <v>2.84</v>
      </c>
      <c r="D17" s="9">
        <f t="shared" si="2"/>
        <v>1</v>
      </c>
      <c r="E17" s="6">
        <f t="shared" si="0"/>
        <v>0.9</v>
      </c>
      <c r="F17" s="6">
        <f t="shared" si="1"/>
        <v>2.556</v>
      </c>
    </row>
    <row r="18" spans="1:6" ht="15.75" customHeight="1" x14ac:dyDescent="0.35">
      <c r="A18" s="6">
        <v>15</v>
      </c>
      <c r="B18" s="6">
        <v>0.9</v>
      </c>
      <c r="C18" s="6">
        <v>4.2699999999999996</v>
      </c>
      <c r="D18" s="9">
        <f t="shared" si="2"/>
        <v>1</v>
      </c>
      <c r="E18" s="6">
        <f t="shared" si="0"/>
        <v>0.9</v>
      </c>
      <c r="F18" s="6">
        <f t="shared" si="1"/>
        <v>3.8429999999999995</v>
      </c>
    </row>
    <row r="19" spans="1:6" ht="15.75" customHeight="1" x14ac:dyDescent="0.35">
      <c r="A19" s="6">
        <v>16</v>
      </c>
      <c r="B19" s="6">
        <v>0.85</v>
      </c>
      <c r="C19" s="6">
        <v>4.3289999999999997</v>
      </c>
      <c r="D19" s="9">
        <f t="shared" si="2"/>
        <v>1</v>
      </c>
      <c r="E19" s="6">
        <f t="shared" si="0"/>
        <v>0.85</v>
      </c>
      <c r="F19" s="6">
        <f t="shared" si="1"/>
        <v>3.6796499999999996</v>
      </c>
    </row>
    <row r="20" spans="1:6" ht="15.75" customHeight="1" x14ac:dyDescent="0.35">
      <c r="A20" s="6">
        <v>17</v>
      </c>
      <c r="B20" s="6">
        <v>1.1000000000000001</v>
      </c>
      <c r="C20" s="6">
        <v>3.9929999999999999</v>
      </c>
      <c r="D20" s="9">
        <f t="shared" si="2"/>
        <v>1</v>
      </c>
      <c r="E20" s="6">
        <f t="shared" si="0"/>
        <v>1.1000000000000001</v>
      </c>
      <c r="F20" s="6">
        <f t="shared" si="1"/>
        <v>4.3923000000000005</v>
      </c>
    </row>
    <row r="21" spans="1:6" ht="15.75" customHeight="1" x14ac:dyDescent="0.35">
      <c r="A21" s="6">
        <v>18</v>
      </c>
      <c r="B21" s="6">
        <v>1.2</v>
      </c>
      <c r="C21" s="6">
        <v>4.0449999999999999</v>
      </c>
      <c r="D21" s="9">
        <f t="shared" si="2"/>
        <v>1</v>
      </c>
      <c r="E21" s="6">
        <f t="shared" si="0"/>
        <v>1.2</v>
      </c>
      <c r="F21" s="6">
        <f t="shared" si="1"/>
        <v>4.8540000000000001</v>
      </c>
    </row>
    <row r="22" spans="1:6" ht="15.75" customHeight="1" x14ac:dyDescent="0.35">
      <c r="A22" s="6">
        <v>19</v>
      </c>
      <c r="B22" s="6">
        <v>1.3</v>
      </c>
      <c r="C22" s="6">
        <v>1.1850000000000001</v>
      </c>
      <c r="D22" s="9">
        <f t="shared" si="2"/>
        <v>1</v>
      </c>
      <c r="E22" s="6">
        <f t="shared" si="0"/>
        <v>1.3</v>
      </c>
      <c r="F22" s="6">
        <f t="shared" si="1"/>
        <v>1.5405000000000002</v>
      </c>
    </row>
    <row r="23" spans="1:6" ht="15.75" customHeight="1" x14ac:dyDescent="0.35">
      <c r="A23" s="6">
        <v>20</v>
      </c>
      <c r="B23" s="6">
        <v>1.2</v>
      </c>
      <c r="C23" s="6">
        <v>1.016</v>
      </c>
      <c r="D23" s="9">
        <f t="shared" si="2"/>
        <v>1</v>
      </c>
      <c r="E23" s="6">
        <f t="shared" si="0"/>
        <v>1.2</v>
      </c>
      <c r="F23" s="6">
        <f t="shared" si="1"/>
        <v>1.2192000000000001</v>
      </c>
    </row>
    <row r="24" spans="1:6" ht="15.75" customHeight="1" x14ac:dyDescent="0.35">
      <c r="A24" s="6">
        <v>21</v>
      </c>
      <c r="B24" s="6">
        <v>0.7</v>
      </c>
      <c r="C24" s="6">
        <v>1.732</v>
      </c>
      <c r="D24" s="9">
        <f t="shared" si="2"/>
        <v>1</v>
      </c>
      <c r="E24" s="6">
        <f t="shared" si="0"/>
        <v>0.7</v>
      </c>
      <c r="F24" s="6">
        <f t="shared" si="1"/>
        <v>1.2123999999999999</v>
      </c>
    </row>
    <row r="25" spans="1:6" ht="15.75" customHeight="1" x14ac:dyDescent="0.35">
      <c r="A25" s="6">
        <v>22</v>
      </c>
      <c r="B25" s="6">
        <v>0.3</v>
      </c>
      <c r="C25" s="6">
        <v>4.8000000000000001E-2</v>
      </c>
      <c r="D25" s="9">
        <f>((A25-A24)/2)+(A26-A25)</f>
        <v>1</v>
      </c>
      <c r="E25" s="6">
        <f t="shared" si="0"/>
        <v>0.3</v>
      </c>
      <c r="F25" s="6">
        <f t="shared" si="1"/>
        <v>1.44E-2</v>
      </c>
    </row>
    <row r="26" spans="1:6" ht="15.75" customHeight="1" x14ac:dyDescent="0.35">
      <c r="A26" s="6">
        <v>22.5</v>
      </c>
      <c r="B26" s="6">
        <v>0</v>
      </c>
      <c r="C26" s="6">
        <v>0</v>
      </c>
      <c r="D26" s="6">
        <v>0</v>
      </c>
      <c r="E26" s="6">
        <f t="shared" si="0"/>
        <v>0</v>
      </c>
      <c r="F26" s="6">
        <f t="shared" si="1"/>
        <v>0</v>
      </c>
    </row>
    <row r="27" spans="1:6" ht="15.75" customHeight="1" x14ac:dyDescent="0.35">
      <c r="A27" s="11">
        <f>A26-A5</f>
        <v>20</v>
      </c>
      <c r="D27" s="12">
        <f>SUM(D5:D26)</f>
        <v>20</v>
      </c>
      <c r="F27" s="11">
        <f>SUM(F5:F26)</f>
        <v>30.493299999999998</v>
      </c>
    </row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26</v>
      </c>
      <c r="B2">
        <v>50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2.5</v>
      </c>
      <c r="B5" s="6">
        <v>0</v>
      </c>
      <c r="C5" s="6">
        <v>0</v>
      </c>
      <c r="D5" s="9">
        <v>0</v>
      </c>
      <c r="E5" s="6">
        <f t="shared" ref="E5:E31" si="0">B5*D5</f>
        <v>0</v>
      </c>
      <c r="F5" s="6">
        <f t="shared" ref="F5:F31" si="1">E5*C5</f>
        <v>0</v>
      </c>
    </row>
    <row r="6" spans="1:6" ht="15.75" customHeight="1" x14ac:dyDescent="0.35">
      <c r="A6" s="6">
        <v>3</v>
      </c>
      <c r="B6" s="6">
        <v>0.5</v>
      </c>
      <c r="C6" s="6">
        <v>0</v>
      </c>
      <c r="D6" s="9">
        <f>(A6-A5)+((A7-A6)/2)</f>
        <v>1</v>
      </c>
      <c r="E6" s="6">
        <f t="shared" si="0"/>
        <v>0.5</v>
      </c>
      <c r="F6" s="6">
        <f t="shared" si="1"/>
        <v>0</v>
      </c>
    </row>
    <row r="7" spans="1:6" ht="15.75" customHeight="1" x14ac:dyDescent="0.35">
      <c r="A7" s="6">
        <v>4</v>
      </c>
      <c r="B7" s="6">
        <v>0.5</v>
      </c>
      <c r="C7" s="6">
        <v>0</v>
      </c>
      <c r="D7" s="9">
        <f t="shared" ref="D7:D29" si="2">((A7-A6)/2)+((A8-A7)/2)</f>
        <v>1</v>
      </c>
      <c r="E7" s="6">
        <f t="shared" si="0"/>
        <v>0.5</v>
      </c>
      <c r="F7" s="6">
        <f t="shared" si="1"/>
        <v>0</v>
      </c>
    </row>
    <row r="8" spans="1:6" ht="15.75" customHeight="1" x14ac:dyDescent="0.35">
      <c r="A8" s="6">
        <v>5</v>
      </c>
      <c r="B8" s="6">
        <v>0.5</v>
      </c>
      <c r="C8" s="6">
        <v>0</v>
      </c>
      <c r="D8" s="9">
        <f t="shared" si="2"/>
        <v>1</v>
      </c>
      <c r="E8" s="6">
        <f t="shared" si="0"/>
        <v>0.5</v>
      </c>
      <c r="F8" s="6">
        <f t="shared" si="1"/>
        <v>0</v>
      </c>
    </row>
    <row r="9" spans="1:6" ht="15.75" customHeight="1" x14ac:dyDescent="0.35">
      <c r="A9" s="6">
        <v>6</v>
      </c>
      <c r="B9" s="6">
        <v>0.4</v>
      </c>
      <c r="C9" s="6">
        <v>0.19900000000000001</v>
      </c>
      <c r="D9" s="9">
        <f t="shared" si="2"/>
        <v>1</v>
      </c>
      <c r="E9" s="6">
        <f t="shared" si="0"/>
        <v>0.4</v>
      </c>
      <c r="F9" s="6">
        <f t="shared" si="1"/>
        <v>7.9600000000000004E-2</v>
      </c>
    </row>
    <row r="10" spans="1:6" ht="15.75" customHeight="1" x14ac:dyDescent="0.35">
      <c r="A10" s="6">
        <v>7</v>
      </c>
      <c r="B10" s="6">
        <v>0.6</v>
      </c>
      <c r="C10" s="6">
        <v>0.28899999999999998</v>
      </c>
      <c r="D10" s="9">
        <f t="shared" si="2"/>
        <v>1</v>
      </c>
      <c r="E10" s="6">
        <f t="shared" si="0"/>
        <v>0.6</v>
      </c>
      <c r="F10" s="6">
        <f t="shared" si="1"/>
        <v>0.17339999999999997</v>
      </c>
    </row>
    <row r="11" spans="1:6" ht="15.75" customHeight="1" x14ac:dyDescent="0.35">
      <c r="A11" s="6">
        <v>8</v>
      </c>
      <c r="B11" s="6">
        <v>0.6</v>
      </c>
      <c r="C11" s="6">
        <v>0.55400000000000005</v>
      </c>
      <c r="D11" s="9">
        <f t="shared" si="2"/>
        <v>1</v>
      </c>
      <c r="E11" s="6">
        <f t="shared" si="0"/>
        <v>0.6</v>
      </c>
      <c r="F11" s="6">
        <f t="shared" si="1"/>
        <v>0.33240000000000003</v>
      </c>
    </row>
    <row r="12" spans="1:6" ht="15.75" customHeight="1" x14ac:dyDescent="0.35">
      <c r="A12" s="6">
        <v>9</v>
      </c>
      <c r="B12" s="6">
        <v>0.6</v>
      </c>
      <c r="C12" s="6">
        <v>0.55500000000000005</v>
      </c>
      <c r="D12" s="9">
        <f t="shared" si="2"/>
        <v>0.75</v>
      </c>
      <c r="E12" s="6">
        <f t="shared" si="0"/>
        <v>0.44999999999999996</v>
      </c>
      <c r="F12" s="6">
        <f t="shared" si="1"/>
        <v>0.24975</v>
      </c>
    </row>
    <row r="13" spans="1:6" ht="15.75" customHeight="1" x14ac:dyDescent="0.35">
      <c r="A13" s="6">
        <v>9.5</v>
      </c>
      <c r="B13" s="6">
        <v>0.5</v>
      </c>
      <c r="C13" s="6">
        <v>0.40300000000000002</v>
      </c>
      <c r="D13" s="9">
        <f t="shared" si="2"/>
        <v>0.5</v>
      </c>
      <c r="E13" s="6">
        <f t="shared" si="0"/>
        <v>0.25</v>
      </c>
      <c r="F13" s="6">
        <f t="shared" si="1"/>
        <v>0.10075000000000001</v>
      </c>
    </row>
    <row r="14" spans="1:6" ht="15.75" customHeight="1" x14ac:dyDescent="0.35">
      <c r="A14" s="6">
        <v>10</v>
      </c>
      <c r="B14" s="6">
        <v>0.4</v>
      </c>
      <c r="C14" s="6">
        <v>0</v>
      </c>
      <c r="D14" s="9">
        <f t="shared" si="2"/>
        <v>0.5</v>
      </c>
      <c r="E14" s="6">
        <f t="shared" si="0"/>
        <v>0.2</v>
      </c>
      <c r="F14" s="6">
        <f t="shared" si="1"/>
        <v>0</v>
      </c>
    </row>
    <row r="15" spans="1:6" ht="15.75" customHeight="1" x14ac:dyDescent="0.35">
      <c r="A15" s="6">
        <v>10.5</v>
      </c>
      <c r="B15" s="6">
        <v>0.4</v>
      </c>
      <c r="C15" s="6">
        <v>0</v>
      </c>
      <c r="D15" s="9">
        <f t="shared" si="2"/>
        <v>0.5</v>
      </c>
      <c r="E15" s="6">
        <f t="shared" si="0"/>
        <v>0.2</v>
      </c>
      <c r="F15" s="6">
        <f t="shared" si="1"/>
        <v>0</v>
      </c>
    </row>
    <row r="16" spans="1:6" ht="15.75" customHeight="1" x14ac:dyDescent="0.35">
      <c r="A16" s="6">
        <v>11</v>
      </c>
      <c r="B16" s="6">
        <v>0.4</v>
      </c>
      <c r="C16" s="6">
        <v>7.1999999999999995E-2</v>
      </c>
      <c r="D16" s="9">
        <f t="shared" si="2"/>
        <v>0.5</v>
      </c>
      <c r="E16" s="6">
        <f t="shared" si="0"/>
        <v>0.2</v>
      </c>
      <c r="F16" s="6">
        <f t="shared" si="1"/>
        <v>1.44E-2</v>
      </c>
    </row>
    <row r="17" spans="1:6" ht="15.75" customHeight="1" x14ac:dyDescent="0.35">
      <c r="A17" s="6">
        <v>11.5</v>
      </c>
      <c r="B17" s="6">
        <v>0.35</v>
      </c>
      <c r="C17" s="6">
        <v>1.7999999999999999E-2</v>
      </c>
      <c r="D17" s="9">
        <f t="shared" si="2"/>
        <v>0.5</v>
      </c>
      <c r="E17" s="6">
        <f t="shared" si="0"/>
        <v>0.17499999999999999</v>
      </c>
      <c r="F17" s="6">
        <f t="shared" si="1"/>
        <v>3.1499999999999996E-3</v>
      </c>
    </row>
    <row r="18" spans="1:6" ht="15.75" customHeight="1" x14ac:dyDescent="0.35">
      <c r="A18" s="6">
        <v>12</v>
      </c>
      <c r="B18" s="6">
        <v>0.3</v>
      </c>
      <c r="C18" s="6">
        <v>0.79200000000000004</v>
      </c>
      <c r="D18" s="9">
        <f t="shared" si="2"/>
        <v>0.75</v>
      </c>
      <c r="E18" s="6">
        <f t="shared" si="0"/>
        <v>0.22499999999999998</v>
      </c>
      <c r="F18" s="6">
        <f t="shared" si="1"/>
        <v>0.1782</v>
      </c>
    </row>
    <row r="19" spans="1:6" ht="15.75" customHeight="1" x14ac:dyDescent="0.35">
      <c r="A19" s="6">
        <v>13</v>
      </c>
      <c r="B19" s="6">
        <v>0.5</v>
      </c>
      <c r="C19" s="6">
        <v>2.1920000000000002</v>
      </c>
      <c r="D19" s="9">
        <f t="shared" si="2"/>
        <v>1</v>
      </c>
      <c r="E19" s="6">
        <f t="shared" si="0"/>
        <v>0.5</v>
      </c>
      <c r="F19" s="6">
        <f t="shared" si="1"/>
        <v>1.0960000000000001</v>
      </c>
    </row>
    <row r="20" spans="1:6" ht="15.75" customHeight="1" x14ac:dyDescent="0.35">
      <c r="A20" s="6">
        <v>14</v>
      </c>
      <c r="B20" s="6">
        <v>0.5</v>
      </c>
      <c r="C20" s="6">
        <v>4.24</v>
      </c>
      <c r="D20" s="9">
        <f t="shared" si="2"/>
        <v>1</v>
      </c>
      <c r="E20" s="6">
        <f t="shared" si="0"/>
        <v>0.5</v>
      </c>
      <c r="F20" s="6">
        <f t="shared" si="1"/>
        <v>2.12</v>
      </c>
    </row>
    <row r="21" spans="1:6" ht="15.75" customHeight="1" x14ac:dyDescent="0.35">
      <c r="A21" s="6">
        <v>15</v>
      </c>
      <c r="B21" s="6">
        <v>0.5</v>
      </c>
      <c r="C21" s="6">
        <v>4.42</v>
      </c>
      <c r="D21" s="9">
        <f t="shared" si="2"/>
        <v>1</v>
      </c>
      <c r="E21" s="6">
        <f t="shared" si="0"/>
        <v>0.5</v>
      </c>
      <c r="F21" s="6">
        <f t="shared" si="1"/>
        <v>2.21</v>
      </c>
    </row>
    <row r="22" spans="1:6" ht="15.75" customHeight="1" x14ac:dyDescent="0.35">
      <c r="A22" s="6">
        <v>16</v>
      </c>
      <c r="B22" s="6">
        <v>0.6</v>
      </c>
      <c r="C22" s="6">
        <v>3.9929999999999999</v>
      </c>
      <c r="D22" s="9">
        <f t="shared" si="2"/>
        <v>1</v>
      </c>
      <c r="E22" s="6">
        <f t="shared" si="0"/>
        <v>0.6</v>
      </c>
      <c r="F22" s="6">
        <f t="shared" si="1"/>
        <v>2.3957999999999999</v>
      </c>
    </row>
    <row r="23" spans="1:6" ht="15.75" customHeight="1" x14ac:dyDescent="0.35">
      <c r="A23" s="6">
        <v>17</v>
      </c>
      <c r="B23" s="6">
        <v>0.8</v>
      </c>
      <c r="C23" s="6">
        <v>3.9689999999999999</v>
      </c>
      <c r="D23" s="9">
        <f t="shared" si="2"/>
        <v>1</v>
      </c>
      <c r="E23" s="6">
        <f t="shared" si="0"/>
        <v>0.8</v>
      </c>
      <c r="F23" s="6">
        <f t="shared" si="1"/>
        <v>3.1752000000000002</v>
      </c>
    </row>
    <row r="24" spans="1:6" ht="15.75" customHeight="1" x14ac:dyDescent="0.35">
      <c r="A24" s="6">
        <v>18</v>
      </c>
      <c r="B24" s="6">
        <v>0.9</v>
      </c>
      <c r="C24" s="6">
        <v>4.0789999999999997</v>
      </c>
      <c r="D24" s="9">
        <f t="shared" si="2"/>
        <v>1</v>
      </c>
      <c r="E24" s="6">
        <f t="shared" si="0"/>
        <v>0.9</v>
      </c>
      <c r="F24" s="6">
        <f t="shared" si="1"/>
        <v>3.6711</v>
      </c>
    </row>
    <row r="25" spans="1:6" ht="15.75" customHeight="1" x14ac:dyDescent="0.35">
      <c r="A25" s="6">
        <v>19</v>
      </c>
      <c r="B25" s="6">
        <v>0.9</v>
      </c>
      <c r="C25" s="6">
        <v>1.6639999999999999</v>
      </c>
      <c r="D25" s="9">
        <f t="shared" si="2"/>
        <v>0.75</v>
      </c>
      <c r="E25" s="6">
        <f t="shared" si="0"/>
        <v>0.67500000000000004</v>
      </c>
      <c r="F25" s="6">
        <f t="shared" si="1"/>
        <v>1.1232</v>
      </c>
    </row>
    <row r="26" spans="1:6" ht="15.75" customHeight="1" x14ac:dyDescent="0.35">
      <c r="A26" s="6">
        <v>19.5</v>
      </c>
      <c r="B26" s="6">
        <v>0.9</v>
      </c>
      <c r="C26" s="6">
        <v>0.44500000000000001</v>
      </c>
      <c r="D26" s="9">
        <f t="shared" si="2"/>
        <v>0.5</v>
      </c>
      <c r="E26" s="6">
        <f t="shared" si="0"/>
        <v>0.45</v>
      </c>
      <c r="F26" s="6">
        <f t="shared" si="1"/>
        <v>0.20025000000000001</v>
      </c>
    </row>
    <row r="27" spans="1:6" ht="15.75" customHeight="1" x14ac:dyDescent="0.35">
      <c r="A27" s="6">
        <v>20</v>
      </c>
      <c r="B27" s="6">
        <v>0.9</v>
      </c>
      <c r="C27" s="6">
        <v>0.184</v>
      </c>
      <c r="D27" s="9">
        <f t="shared" si="2"/>
        <v>0.5</v>
      </c>
      <c r="E27" s="6">
        <f t="shared" si="0"/>
        <v>0.45</v>
      </c>
      <c r="F27" s="6">
        <f t="shared" si="1"/>
        <v>8.2799999999999999E-2</v>
      </c>
    </row>
    <row r="28" spans="1:6" ht="15.75" customHeight="1" x14ac:dyDescent="0.35">
      <c r="A28" s="6">
        <v>20.5</v>
      </c>
      <c r="B28" s="6">
        <v>0.55000000000000004</v>
      </c>
      <c r="C28" s="6">
        <v>0.68400000000000005</v>
      </c>
      <c r="D28" s="9">
        <f t="shared" si="2"/>
        <v>0.5</v>
      </c>
      <c r="E28" s="6">
        <f t="shared" si="0"/>
        <v>0.27500000000000002</v>
      </c>
      <c r="F28" s="6">
        <f t="shared" si="1"/>
        <v>0.18810000000000002</v>
      </c>
    </row>
    <row r="29" spans="1:6" ht="15.75" customHeight="1" x14ac:dyDescent="0.35">
      <c r="A29" s="6">
        <v>21</v>
      </c>
      <c r="B29" s="6">
        <v>0.35</v>
      </c>
      <c r="C29" s="6">
        <v>1.5</v>
      </c>
      <c r="D29" s="9">
        <f t="shared" si="2"/>
        <v>0.5</v>
      </c>
      <c r="E29" s="6">
        <f t="shared" si="0"/>
        <v>0.17499999999999999</v>
      </c>
      <c r="F29" s="6">
        <f t="shared" si="1"/>
        <v>0.26249999999999996</v>
      </c>
    </row>
    <row r="30" spans="1:6" ht="15.75" customHeight="1" x14ac:dyDescent="0.35">
      <c r="A30" s="6">
        <v>21.5</v>
      </c>
      <c r="B30" s="6">
        <v>0.2</v>
      </c>
      <c r="C30" s="6">
        <v>0.14799999999999999</v>
      </c>
      <c r="D30" s="9">
        <f>((A30-A29)/2)+(A31-A30)</f>
        <v>0.75</v>
      </c>
      <c r="E30" s="6">
        <f t="shared" si="0"/>
        <v>0.15000000000000002</v>
      </c>
      <c r="F30" s="6">
        <f t="shared" si="1"/>
        <v>2.2200000000000001E-2</v>
      </c>
    </row>
    <row r="31" spans="1:6" ht="15.75" customHeight="1" x14ac:dyDescent="0.35">
      <c r="A31" s="6">
        <v>22</v>
      </c>
      <c r="B31" s="6">
        <v>0</v>
      </c>
      <c r="C31" s="6">
        <v>0</v>
      </c>
      <c r="D31" s="6">
        <v>0</v>
      </c>
      <c r="E31" s="6">
        <f t="shared" si="0"/>
        <v>0</v>
      </c>
      <c r="F31" s="6">
        <f t="shared" si="1"/>
        <v>0</v>
      </c>
    </row>
    <row r="32" spans="1:6" ht="15.75" customHeight="1" x14ac:dyDescent="0.35">
      <c r="A32" s="11">
        <f>A31-A5</f>
        <v>19.5</v>
      </c>
      <c r="D32" s="12">
        <f>SUM(D5:D31)</f>
        <v>19.5</v>
      </c>
      <c r="F32" s="11">
        <f>SUM(F5:F31)</f>
        <v>17.678799999999999</v>
      </c>
    </row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J17" sqref="J17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10.6640625" customWidth="1"/>
    <col min="6" max="6" width="23.4140625" customWidth="1"/>
    <col min="7" max="7" width="13.4140625" customWidth="1"/>
    <col min="8" max="26" width="10.58203125" customWidth="1"/>
  </cols>
  <sheetData>
    <row r="1" spans="1:7" ht="15.75" customHeight="1" x14ac:dyDescent="0.35">
      <c r="A1" t="s">
        <v>19</v>
      </c>
      <c r="B1" t="s">
        <v>20</v>
      </c>
      <c r="C1" t="s">
        <v>21</v>
      </c>
    </row>
    <row r="2" spans="1:7" ht="15.75" customHeight="1" x14ac:dyDescent="0.35">
      <c r="A2" t="s">
        <v>27</v>
      </c>
      <c r="B2">
        <v>52</v>
      </c>
      <c r="C2" t="s">
        <v>9</v>
      </c>
    </row>
    <row r="3" spans="1:7" ht="15.75" customHeight="1" x14ac:dyDescent="0.35"/>
    <row r="4" spans="1:7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15</v>
      </c>
      <c r="G4" s="1" t="s">
        <v>16</v>
      </c>
    </row>
    <row r="5" spans="1:7" ht="15.75" customHeight="1" x14ac:dyDescent="0.35">
      <c r="A5" s="6">
        <v>1.6</v>
      </c>
      <c r="B5" s="6">
        <v>0</v>
      </c>
      <c r="C5" s="6">
        <v>0</v>
      </c>
      <c r="D5" s="9">
        <v>0</v>
      </c>
      <c r="E5" s="9"/>
      <c r="F5" s="6">
        <f t="shared" ref="F5:F29" si="0">B5*D5</f>
        <v>0</v>
      </c>
      <c r="G5" s="6">
        <f t="shared" ref="G5:G29" si="1">F5*C5</f>
        <v>0</v>
      </c>
    </row>
    <row r="6" spans="1:7" ht="15.75" customHeight="1" x14ac:dyDescent="0.35">
      <c r="A6" s="6">
        <v>3</v>
      </c>
      <c r="B6" s="6">
        <v>0.5</v>
      </c>
      <c r="C6" s="8">
        <v>0</v>
      </c>
      <c r="D6" s="9">
        <f>(A6-A5)+((A7-A6)/2)</f>
        <v>1.9</v>
      </c>
      <c r="E6" s="9"/>
      <c r="F6" s="6">
        <f t="shared" si="0"/>
        <v>0.95</v>
      </c>
      <c r="G6" s="6">
        <f t="shared" si="1"/>
        <v>0</v>
      </c>
    </row>
    <row r="7" spans="1:7" ht="15.75" customHeight="1" x14ac:dyDescent="0.35">
      <c r="A7" s="6">
        <v>4</v>
      </c>
      <c r="B7" s="6">
        <v>0.5</v>
      </c>
      <c r="C7" s="6">
        <v>0</v>
      </c>
      <c r="D7" s="9">
        <f t="shared" ref="D7:D27" si="2">((A7-A6)/2)+((A8-A7)/2)</f>
        <v>1</v>
      </c>
      <c r="E7" s="9"/>
      <c r="F7" s="6">
        <f t="shared" si="0"/>
        <v>0.5</v>
      </c>
      <c r="G7" s="6">
        <f t="shared" si="1"/>
        <v>0</v>
      </c>
    </row>
    <row r="8" spans="1:7" ht="15.75" customHeight="1" x14ac:dyDescent="0.35">
      <c r="A8" s="6">
        <v>5</v>
      </c>
      <c r="B8" s="6">
        <v>0.5</v>
      </c>
      <c r="C8" s="6">
        <v>0</v>
      </c>
      <c r="D8" s="9">
        <f t="shared" si="2"/>
        <v>1</v>
      </c>
      <c r="E8" s="9"/>
      <c r="F8" s="6">
        <f t="shared" si="0"/>
        <v>0.5</v>
      </c>
      <c r="G8" s="6">
        <f t="shared" si="1"/>
        <v>0</v>
      </c>
    </row>
    <row r="9" spans="1:7" ht="15.75" customHeight="1" x14ac:dyDescent="0.35">
      <c r="A9" s="6">
        <v>6</v>
      </c>
      <c r="B9" s="6">
        <v>0.5</v>
      </c>
      <c r="C9" s="6">
        <v>0.246</v>
      </c>
      <c r="D9" s="9">
        <f t="shared" si="2"/>
        <v>1</v>
      </c>
      <c r="E9" s="9"/>
      <c r="F9" s="6">
        <f t="shared" si="0"/>
        <v>0.5</v>
      </c>
      <c r="G9" s="6">
        <f t="shared" si="1"/>
        <v>0.123</v>
      </c>
    </row>
    <row r="10" spans="1:7" ht="15.75" customHeight="1" x14ac:dyDescent="0.35">
      <c r="A10" s="6">
        <v>7</v>
      </c>
      <c r="B10" s="6">
        <v>0.6</v>
      </c>
      <c r="C10" s="6">
        <v>0.39100000000000001</v>
      </c>
      <c r="D10" s="9">
        <f t="shared" si="2"/>
        <v>1</v>
      </c>
      <c r="E10" s="9"/>
      <c r="F10" s="6">
        <f t="shared" si="0"/>
        <v>0.6</v>
      </c>
      <c r="G10" s="6">
        <f t="shared" si="1"/>
        <v>0.2346</v>
      </c>
    </row>
    <row r="11" spans="1:7" ht="15.75" customHeight="1" x14ac:dyDescent="0.35">
      <c r="A11" s="6">
        <v>8</v>
      </c>
      <c r="B11" s="6">
        <v>0.6</v>
      </c>
      <c r="C11" s="6">
        <v>0.35899999999999999</v>
      </c>
      <c r="D11" s="9">
        <f t="shared" si="2"/>
        <v>1</v>
      </c>
      <c r="E11" s="9"/>
      <c r="F11" s="6">
        <f t="shared" si="0"/>
        <v>0.6</v>
      </c>
      <c r="G11" s="6">
        <f t="shared" si="1"/>
        <v>0.21539999999999998</v>
      </c>
    </row>
    <row r="12" spans="1:7" ht="15.75" customHeight="1" x14ac:dyDescent="0.35">
      <c r="A12" s="6">
        <v>9</v>
      </c>
      <c r="B12" s="6">
        <v>0.5</v>
      </c>
      <c r="C12" s="6">
        <v>0.29499999999999998</v>
      </c>
      <c r="D12" s="9">
        <f t="shared" si="2"/>
        <v>1</v>
      </c>
      <c r="E12" s="9"/>
      <c r="F12" s="6">
        <f t="shared" si="0"/>
        <v>0.5</v>
      </c>
      <c r="G12" s="6">
        <f t="shared" si="1"/>
        <v>0.14749999999999999</v>
      </c>
    </row>
    <row r="13" spans="1:7" ht="15.75" customHeight="1" x14ac:dyDescent="0.35">
      <c r="A13" s="6">
        <v>10</v>
      </c>
      <c r="B13" s="6">
        <v>0.5</v>
      </c>
      <c r="C13" s="6">
        <v>5.7000000000000002E-2</v>
      </c>
      <c r="D13" s="9">
        <f t="shared" si="2"/>
        <v>0.75</v>
      </c>
      <c r="E13" s="9"/>
      <c r="F13" s="6">
        <f t="shared" si="0"/>
        <v>0.375</v>
      </c>
      <c r="G13" s="6">
        <f t="shared" si="1"/>
        <v>2.1375000000000002E-2</v>
      </c>
    </row>
    <row r="14" spans="1:7" ht="15.75" customHeight="1" x14ac:dyDescent="0.35">
      <c r="A14" s="6">
        <v>10.5</v>
      </c>
      <c r="B14" s="6">
        <v>0.4</v>
      </c>
      <c r="C14" s="6">
        <v>0.36699999999999999</v>
      </c>
      <c r="D14" s="9">
        <f t="shared" si="2"/>
        <v>0.5</v>
      </c>
      <c r="E14" s="9"/>
      <c r="F14" s="6">
        <f t="shared" si="0"/>
        <v>0.2</v>
      </c>
      <c r="G14" s="6">
        <f t="shared" si="1"/>
        <v>7.3400000000000007E-2</v>
      </c>
    </row>
    <row r="15" spans="1:7" ht="15.75" customHeight="1" x14ac:dyDescent="0.35">
      <c r="A15" s="6">
        <v>11</v>
      </c>
      <c r="B15" s="6">
        <v>0.3</v>
      </c>
      <c r="C15" s="6">
        <v>0.63900000000000001</v>
      </c>
      <c r="D15" s="9">
        <f t="shared" si="2"/>
        <v>0.5</v>
      </c>
      <c r="E15" s="9"/>
      <c r="F15" s="6">
        <f t="shared" si="0"/>
        <v>0.15</v>
      </c>
      <c r="G15" s="6">
        <f t="shared" si="1"/>
        <v>9.5850000000000005E-2</v>
      </c>
    </row>
    <row r="16" spans="1:7" ht="15.75" customHeight="1" x14ac:dyDescent="0.35">
      <c r="A16" s="6">
        <v>11.5</v>
      </c>
      <c r="B16" s="6">
        <v>0.4</v>
      </c>
      <c r="C16" s="6">
        <v>1.88</v>
      </c>
      <c r="D16" s="9">
        <f t="shared" si="2"/>
        <v>0.5</v>
      </c>
      <c r="E16" s="9"/>
      <c r="F16" s="6">
        <f t="shared" si="0"/>
        <v>0.2</v>
      </c>
      <c r="G16" s="6">
        <f t="shared" si="1"/>
        <v>0.376</v>
      </c>
    </row>
    <row r="17" spans="1:7" ht="15.75" customHeight="1" x14ac:dyDescent="0.35">
      <c r="A17" s="6">
        <v>12</v>
      </c>
      <c r="B17" s="6">
        <v>0.4</v>
      </c>
      <c r="C17" s="6">
        <v>2.4079999999999999</v>
      </c>
      <c r="D17" s="9">
        <f t="shared" si="2"/>
        <v>0.75</v>
      </c>
      <c r="E17" s="9"/>
      <c r="F17" s="6">
        <f t="shared" si="0"/>
        <v>0.30000000000000004</v>
      </c>
      <c r="G17" s="6">
        <f t="shared" si="1"/>
        <v>0.72240000000000004</v>
      </c>
    </row>
    <row r="18" spans="1:7" ht="15.75" customHeight="1" x14ac:dyDescent="0.35">
      <c r="A18" s="6">
        <v>13</v>
      </c>
      <c r="B18" s="6">
        <v>0.7</v>
      </c>
      <c r="C18" s="6">
        <v>2.6419999999999999</v>
      </c>
      <c r="D18" s="9">
        <f t="shared" si="2"/>
        <v>1</v>
      </c>
      <c r="E18" s="9"/>
      <c r="F18" s="6">
        <f t="shared" si="0"/>
        <v>0.7</v>
      </c>
      <c r="G18" s="6">
        <f t="shared" si="1"/>
        <v>1.8493999999999997</v>
      </c>
    </row>
    <row r="19" spans="1:7" ht="15.75" customHeight="1" x14ac:dyDescent="0.35">
      <c r="A19" s="6">
        <v>14</v>
      </c>
      <c r="B19" s="6">
        <v>0.5</v>
      </c>
      <c r="C19" s="6">
        <v>4.2089999999999996</v>
      </c>
      <c r="D19" s="9">
        <f t="shared" si="2"/>
        <v>1</v>
      </c>
      <c r="E19" s="9"/>
      <c r="F19" s="6">
        <f t="shared" si="0"/>
        <v>0.5</v>
      </c>
      <c r="G19" s="6">
        <f t="shared" si="1"/>
        <v>2.1044999999999998</v>
      </c>
    </row>
    <row r="20" spans="1:7" ht="15.75" customHeight="1" x14ac:dyDescent="0.35">
      <c r="A20" s="6">
        <v>15</v>
      </c>
      <c r="B20" s="6">
        <v>0.6</v>
      </c>
      <c r="C20" s="6">
        <v>3.633</v>
      </c>
      <c r="D20" s="9">
        <f t="shared" si="2"/>
        <v>1</v>
      </c>
      <c r="E20" s="9"/>
      <c r="F20" s="6">
        <f t="shared" si="0"/>
        <v>0.6</v>
      </c>
      <c r="G20" s="6">
        <f t="shared" si="1"/>
        <v>2.1797999999999997</v>
      </c>
    </row>
    <row r="21" spans="1:7" ht="15.75" customHeight="1" x14ac:dyDescent="0.35">
      <c r="A21" s="8">
        <v>16</v>
      </c>
      <c r="B21" s="6">
        <v>0.7</v>
      </c>
      <c r="C21" s="6">
        <v>3.9350000000000001</v>
      </c>
      <c r="D21" s="9">
        <f t="shared" si="2"/>
        <v>1</v>
      </c>
      <c r="E21" s="9"/>
      <c r="F21" s="6">
        <f t="shared" si="0"/>
        <v>0.7</v>
      </c>
      <c r="G21" s="6">
        <f t="shared" si="1"/>
        <v>2.7544999999999997</v>
      </c>
    </row>
    <row r="22" spans="1:7" ht="15.75" customHeight="1" x14ac:dyDescent="0.35">
      <c r="A22" s="6">
        <v>17</v>
      </c>
      <c r="B22" s="6">
        <v>0.9</v>
      </c>
      <c r="C22" s="6">
        <v>3.2250000000000001</v>
      </c>
      <c r="D22" s="9">
        <f t="shared" si="2"/>
        <v>1</v>
      </c>
      <c r="F22" s="6">
        <f t="shared" si="0"/>
        <v>0.9</v>
      </c>
      <c r="G22" s="6">
        <f t="shared" si="1"/>
        <v>2.9025000000000003</v>
      </c>
    </row>
    <row r="23" spans="1:7" ht="15.75" customHeight="1" x14ac:dyDescent="0.35">
      <c r="A23" s="6">
        <v>18</v>
      </c>
      <c r="B23" s="6">
        <v>0.9</v>
      </c>
      <c r="C23" s="6">
        <v>3.5369999999999999</v>
      </c>
      <c r="D23" s="9">
        <f t="shared" si="2"/>
        <v>0.75</v>
      </c>
      <c r="F23" s="6">
        <f t="shared" si="0"/>
        <v>0.67500000000000004</v>
      </c>
      <c r="G23" s="6">
        <f t="shared" si="1"/>
        <v>2.3874750000000002</v>
      </c>
    </row>
    <row r="24" spans="1:7" ht="15.75" customHeight="1" x14ac:dyDescent="0.35">
      <c r="A24" s="6">
        <v>18.5</v>
      </c>
      <c r="B24" s="6">
        <v>0.8</v>
      </c>
      <c r="C24" s="6">
        <v>2.456</v>
      </c>
      <c r="D24" s="9">
        <f t="shared" si="2"/>
        <v>0.5</v>
      </c>
      <c r="F24" s="6">
        <f t="shared" si="0"/>
        <v>0.4</v>
      </c>
      <c r="G24" s="6">
        <f t="shared" si="1"/>
        <v>0.98240000000000005</v>
      </c>
    </row>
    <row r="25" spans="1:7" ht="15.75" customHeight="1" x14ac:dyDescent="0.35">
      <c r="A25" s="6">
        <v>19</v>
      </c>
      <c r="B25" s="6">
        <v>0.3</v>
      </c>
      <c r="C25" s="6">
        <v>0.76600000000000001</v>
      </c>
      <c r="D25" s="9">
        <f t="shared" si="2"/>
        <v>0.75</v>
      </c>
      <c r="F25" s="6">
        <f t="shared" si="0"/>
        <v>0.22499999999999998</v>
      </c>
      <c r="G25" s="6">
        <f t="shared" si="1"/>
        <v>0.17234999999999998</v>
      </c>
    </row>
    <row r="26" spans="1:7" ht="15.75" customHeight="1" x14ac:dyDescent="0.35">
      <c r="A26" s="6">
        <v>20</v>
      </c>
      <c r="B26" s="6">
        <v>0.3</v>
      </c>
      <c r="C26" s="6">
        <v>1.4370000000000001</v>
      </c>
      <c r="D26" s="9">
        <f t="shared" si="2"/>
        <v>0.75</v>
      </c>
      <c r="F26" s="6">
        <f t="shared" si="0"/>
        <v>0.22499999999999998</v>
      </c>
      <c r="G26" s="6">
        <f t="shared" si="1"/>
        <v>0.32332499999999997</v>
      </c>
    </row>
    <row r="27" spans="1:7" ht="15.75" customHeight="1" x14ac:dyDescent="0.35">
      <c r="A27" s="6">
        <v>20.5</v>
      </c>
      <c r="B27" s="6">
        <v>0.3</v>
      </c>
      <c r="C27" s="6">
        <v>1.7749999999999999</v>
      </c>
      <c r="D27" s="9">
        <f t="shared" si="2"/>
        <v>0.5</v>
      </c>
      <c r="F27" s="6">
        <f t="shared" si="0"/>
        <v>0.15</v>
      </c>
      <c r="G27" s="6">
        <f t="shared" si="1"/>
        <v>0.26624999999999999</v>
      </c>
    </row>
    <row r="28" spans="1:7" ht="15.75" customHeight="1" x14ac:dyDescent="0.35">
      <c r="A28" s="6">
        <v>21</v>
      </c>
      <c r="B28" s="6">
        <v>0.1</v>
      </c>
      <c r="C28" s="6">
        <v>0</v>
      </c>
      <c r="D28" s="9">
        <f>((A28-A27)/2)+(A29-A28)</f>
        <v>0.75</v>
      </c>
      <c r="F28" s="6">
        <f t="shared" si="0"/>
        <v>7.5000000000000011E-2</v>
      </c>
      <c r="G28" s="6">
        <f t="shared" si="1"/>
        <v>0</v>
      </c>
    </row>
    <row r="29" spans="1:7" ht="15.75" customHeight="1" x14ac:dyDescent="0.35">
      <c r="A29" s="6">
        <v>21.5</v>
      </c>
      <c r="B29" s="6">
        <v>0</v>
      </c>
      <c r="C29" s="6">
        <v>0</v>
      </c>
      <c r="D29" s="6">
        <v>0</v>
      </c>
      <c r="F29" s="6">
        <f t="shared" si="0"/>
        <v>0</v>
      </c>
      <c r="G29" s="6">
        <f t="shared" si="1"/>
        <v>0</v>
      </c>
    </row>
    <row r="30" spans="1:7" ht="15.75" customHeight="1" x14ac:dyDescent="0.35">
      <c r="A30" s="11">
        <f>A29-A5</f>
        <v>19.899999999999999</v>
      </c>
      <c r="D30" s="12">
        <f>SUM(D5:D29)</f>
        <v>19.899999999999999</v>
      </c>
      <c r="G30" s="11">
        <f>SUM(G5:G29)</f>
        <v>17.932024999999999</v>
      </c>
    </row>
    <row r="31" spans="1:7" ht="15.75" customHeight="1" x14ac:dyDescent="0.35"/>
    <row r="32" spans="1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Final</vt:lpstr>
      <vt:lpstr>For Rating Curve</vt:lpstr>
      <vt:lpstr>1-9-18</vt:lpstr>
      <vt:lpstr>1-22-18</vt:lpstr>
      <vt:lpstr>1-24-18</vt:lpstr>
      <vt:lpstr>3-17-18</vt:lpstr>
      <vt:lpstr>3-18-18</vt:lpstr>
      <vt:lpstr>3-20-18</vt:lpstr>
      <vt:lpstr>3-21-18</vt:lpstr>
      <vt:lpstr>3-22-18</vt:lpstr>
      <vt:lpstr>4-8-18</vt:lpstr>
      <vt:lpstr>01-27-22</vt:lpstr>
      <vt:lpstr>06-01-22</vt:lpstr>
      <vt:lpstr>04-18-23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Ellis</dc:creator>
  <cp:lastModifiedBy>Anahita Jensen</cp:lastModifiedBy>
  <dcterms:created xsi:type="dcterms:W3CDTF">2018-05-31T21:59:22Z</dcterms:created>
  <dcterms:modified xsi:type="dcterms:W3CDTF">2023-07-14T20:48:55Z</dcterms:modified>
</cp:coreProperties>
</file>