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71" documentId="11_10946A25611E9CBD026E0D9508ABF46D3908BC3B" xr6:coauthVersionLast="47" xr6:coauthVersionMax="47" xr10:uidLastSave="{A4BE55B2-6768-49F5-A055-78681B12027C}"/>
  <bookViews>
    <workbookView xWindow="-110" yWindow="-110" windowWidth="25180" windowHeight="16260" tabRatio="832" activeTab="12" xr2:uid="{00000000-000D-0000-FFFF-FFFF00000000}"/>
  </bookViews>
  <sheets>
    <sheet name="Final" sheetId="1" r:id="rId1"/>
    <sheet name="For Rating Curve" sheetId="2" r:id="rId2"/>
    <sheet name="1-22-18" sheetId="3" r:id="rId3"/>
    <sheet name="1-24-18" sheetId="4" r:id="rId4"/>
    <sheet name="3-1-18" sheetId="5" r:id="rId5"/>
    <sheet name="3-16-18" sheetId="6" r:id="rId6"/>
    <sheet name="3-19-18" sheetId="7" r:id="rId7"/>
    <sheet name="3-20-18" sheetId="8" r:id="rId8"/>
    <sheet name="3-21-18" sheetId="9" r:id="rId9"/>
    <sheet name="4-9-18" sheetId="10" r:id="rId10"/>
    <sheet name="1-18-19" sheetId="11" r:id="rId11"/>
    <sheet name="4-19-23_T1" sheetId="12" r:id="rId12"/>
    <sheet name="4-19-23_T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nO/FuaT8mdFgnGhT+G53Eb0W0KRDTfNUsD4YATJ6mQ="/>
    </ext>
  </extLst>
</workbook>
</file>

<file path=xl/calcChain.xml><?xml version="1.0" encoding="utf-8"?>
<calcChain xmlns="http://schemas.openxmlformats.org/spreadsheetml/2006/main">
  <c r="A19" i="13" l="1"/>
  <c r="E18" i="13"/>
  <c r="F18" i="13" s="1"/>
  <c r="D17" i="13"/>
  <c r="E17" i="13" s="1"/>
  <c r="F17" i="13" s="1"/>
  <c r="D16" i="13"/>
  <c r="E16" i="13" s="1"/>
  <c r="F16" i="13" s="1"/>
  <c r="D15" i="13"/>
  <c r="E15" i="13" s="1"/>
  <c r="F15" i="13" s="1"/>
  <c r="E14" i="13"/>
  <c r="F14" i="13" s="1"/>
  <c r="D14" i="13"/>
  <c r="E13" i="13"/>
  <c r="F13" i="13" s="1"/>
  <c r="D13" i="13"/>
  <c r="D12" i="13"/>
  <c r="E12" i="13" s="1"/>
  <c r="F12" i="13" s="1"/>
  <c r="D11" i="13"/>
  <c r="E11" i="13" s="1"/>
  <c r="F11" i="13" s="1"/>
  <c r="D10" i="13"/>
  <c r="E10" i="13" s="1"/>
  <c r="F10" i="13" s="1"/>
  <c r="D9" i="13"/>
  <c r="E9" i="13" s="1"/>
  <c r="F9" i="13" s="1"/>
  <c r="D8" i="13"/>
  <c r="E8" i="13" s="1"/>
  <c r="F8" i="13" s="1"/>
  <c r="D7" i="13"/>
  <c r="E7" i="13" s="1"/>
  <c r="F7" i="13" s="1"/>
  <c r="D6" i="13"/>
  <c r="D19" i="13" s="1"/>
  <c r="E5" i="13"/>
  <c r="F5" i="13" s="1"/>
  <c r="A28" i="12"/>
  <c r="E26" i="12"/>
  <c r="F26" i="12" s="1"/>
  <c r="D25" i="12"/>
  <c r="E25" i="12" s="1"/>
  <c r="F25" i="12" s="1"/>
  <c r="D24" i="12"/>
  <c r="E24" i="12" s="1"/>
  <c r="F24" i="12" s="1"/>
  <c r="D23" i="12"/>
  <c r="E23" i="12" s="1"/>
  <c r="F23" i="12" s="1"/>
  <c r="D22" i="12"/>
  <c r="E22" i="12" s="1"/>
  <c r="F22" i="12" s="1"/>
  <c r="D21" i="12"/>
  <c r="E21" i="12" s="1"/>
  <c r="F21" i="12" s="1"/>
  <c r="E20" i="12"/>
  <c r="F20" i="12" s="1"/>
  <c r="D20" i="12"/>
  <c r="D19" i="12"/>
  <c r="E19" i="12" s="1"/>
  <c r="F19" i="12" s="1"/>
  <c r="D18" i="12"/>
  <c r="E18" i="12" s="1"/>
  <c r="F18" i="12" s="1"/>
  <c r="D17" i="12"/>
  <c r="E17" i="12" s="1"/>
  <c r="F17" i="12" s="1"/>
  <c r="D16" i="12"/>
  <c r="E16" i="12" s="1"/>
  <c r="F16" i="12" s="1"/>
  <c r="D15" i="12"/>
  <c r="E15" i="12" s="1"/>
  <c r="F15" i="12" s="1"/>
  <c r="E14" i="12"/>
  <c r="F14" i="12" s="1"/>
  <c r="D14" i="12"/>
  <c r="D13" i="12"/>
  <c r="E13" i="12" s="1"/>
  <c r="F13" i="12" s="1"/>
  <c r="D12" i="12"/>
  <c r="E12" i="12" s="1"/>
  <c r="F12" i="12" s="1"/>
  <c r="D11" i="12"/>
  <c r="E11" i="12" s="1"/>
  <c r="F11" i="12" s="1"/>
  <c r="D10" i="12"/>
  <c r="E10" i="12" s="1"/>
  <c r="F10" i="12" s="1"/>
  <c r="D9" i="12"/>
  <c r="E9" i="12" s="1"/>
  <c r="F9" i="12" s="1"/>
  <c r="D8" i="12"/>
  <c r="E8" i="12" s="1"/>
  <c r="F8" i="12" s="1"/>
  <c r="D7" i="12"/>
  <c r="E7" i="12" s="1"/>
  <c r="F7" i="12" s="1"/>
  <c r="D6" i="12"/>
  <c r="E5" i="12"/>
  <c r="F5" i="12" s="1"/>
  <c r="A21" i="11"/>
  <c r="E20" i="11"/>
  <c r="F20" i="11" s="1"/>
  <c r="D19" i="11"/>
  <c r="E19" i="11" s="1"/>
  <c r="F19" i="11" s="1"/>
  <c r="D18" i="11"/>
  <c r="E18" i="11" s="1"/>
  <c r="F18" i="11" s="1"/>
  <c r="D17" i="11"/>
  <c r="E17" i="11" s="1"/>
  <c r="F17" i="11" s="1"/>
  <c r="D16" i="11"/>
  <c r="E16" i="11" s="1"/>
  <c r="F16" i="11" s="1"/>
  <c r="E15" i="11"/>
  <c r="F15" i="11" s="1"/>
  <c r="D15" i="11"/>
  <c r="D14" i="11"/>
  <c r="E14" i="11" s="1"/>
  <c r="F14" i="11" s="1"/>
  <c r="D13" i="11"/>
  <c r="E13" i="11" s="1"/>
  <c r="F13" i="11" s="1"/>
  <c r="D12" i="11"/>
  <c r="E12" i="11" s="1"/>
  <c r="F12" i="11" s="1"/>
  <c r="D11" i="11"/>
  <c r="E11" i="11" s="1"/>
  <c r="F11" i="11" s="1"/>
  <c r="E10" i="11"/>
  <c r="F10" i="11" s="1"/>
  <c r="D10" i="11"/>
  <c r="D9" i="11"/>
  <c r="E9" i="11" s="1"/>
  <c r="F9" i="11" s="1"/>
  <c r="D8" i="11"/>
  <c r="E8" i="11" s="1"/>
  <c r="F8" i="11" s="1"/>
  <c r="F7" i="11"/>
  <c r="E7" i="11"/>
  <c r="D7" i="11"/>
  <c r="D6" i="11"/>
  <c r="E6" i="11" s="1"/>
  <c r="F6" i="11" s="1"/>
  <c r="F5" i="11"/>
  <c r="A21" i="10"/>
  <c r="E9" i="1" s="1"/>
  <c r="E20" i="10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E15" i="10"/>
  <c r="F15" i="10" s="1"/>
  <c r="D15" i="10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E10" i="10"/>
  <c r="F10" i="10" s="1"/>
  <c r="D10" i="10"/>
  <c r="D9" i="10"/>
  <c r="E9" i="10" s="1"/>
  <c r="F9" i="10" s="1"/>
  <c r="D8" i="10"/>
  <c r="E8" i="10" s="1"/>
  <c r="F8" i="10" s="1"/>
  <c r="D7" i="10"/>
  <c r="E7" i="10" s="1"/>
  <c r="F7" i="10" s="1"/>
  <c r="F6" i="10"/>
  <c r="E6" i="10"/>
  <c r="D6" i="10"/>
  <c r="F5" i="10"/>
  <c r="A19" i="9"/>
  <c r="E18" i="9"/>
  <c r="F18" i="9" s="1"/>
  <c r="D17" i="9"/>
  <c r="E17" i="9" s="1"/>
  <c r="F17" i="9" s="1"/>
  <c r="D16" i="9"/>
  <c r="E16" i="9" s="1"/>
  <c r="F16" i="9" s="1"/>
  <c r="D15" i="9"/>
  <c r="E15" i="9" s="1"/>
  <c r="F15" i="9" s="1"/>
  <c r="D14" i="9"/>
  <c r="E14" i="9" s="1"/>
  <c r="F14" i="9" s="1"/>
  <c r="D13" i="9"/>
  <c r="E13" i="9" s="1"/>
  <c r="F13" i="9" s="1"/>
  <c r="E12" i="9"/>
  <c r="F12" i="9" s="1"/>
  <c r="D12" i="9"/>
  <c r="D11" i="9"/>
  <c r="E11" i="9" s="1"/>
  <c r="F11" i="9" s="1"/>
  <c r="D10" i="9"/>
  <c r="E10" i="9" s="1"/>
  <c r="F10" i="9" s="1"/>
  <c r="D9" i="9"/>
  <c r="E9" i="9" s="1"/>
  <c r="F9" i="9" s="1"/>
  <c r="D8" i="9"/>
  <c r="E8" i="9" s="1"/>
  <c r="F8" i="9" s="1"/>
  <c r="D7" i="9"/>
  <c r="E7" i="9" s="1"/>
  <c r="F7" i="9" s="1"/>
  <c r="D6" i="9"/>
  <c r="E6" i="9" s="1"/>
  <c r="F6" i="9" s="1"/>
  <c r="E5" i="9"/>
  <c r="F5" i="9" s="1"/>
  <c r="A21" i="8"/>
  <c r="E20" i="8"/>
  <c r="F20" i="8" s="1"/>
  <c r="D19" i="8"/>
  <c r="E19" i="8" s="1"/>
  <c r="F19" i="8" s="1"/>
  <c r="E18" i="8"/>
  <c r="F18" i="8" s="1"/>
  <c r="D18" i="8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E7" i="8"/>
  <c r="F7" i="8" s="1"/>
  <c r="D7" i="8"/>
  <c r="D6" i="8"/>
  <c r="F5" i="8"/>
  <c r="E5" i="8"/>
  <c r="A21" i="7"/>
  <c r="E20" i="7"/>
  <c r="F20" i="7" s="1"/>
  <c r="E19" i="7"/>
  <c r="F19" i="7" s="1"/>
  <c r="D19" i="7"/>
  <c r="D18" i="7"/>
  <c r="E18" i="7" s="1"/>
  <c r="F18" i="7" s="1"/>
  <c r="D17" i="7"/>
  <c r="E17" i="7" s="1"/>
  <c r="F17" i="7" s="1"/>
  <c r="D16" i="7"/>
  <c r="E16" i="7" s="1"/>
  <c r="F16" i="7" s="1"/>
  <c r="D15" i="7"/>
  <c r="E15" i="7" s="1"/>
  <c r="F15" i="7" s="1"/>
  <c r="D14" i="7"/>
  <c r="E14" i="7" s="1"/>
  <c r="F14" i="7" s="1"/>
  <c r="D13" i="7"/>
  <c r="E13" i="7" s="1"/>
  <c r="F13" i="7" s="1"/>
  <c r="D12" i="7"/>
  <c r="E12" i="7" s="1"/>
  <c r="F12" i="7" s="1"/>
  <c r="D11" i="7"/>
  <c r="E11" i="7" s="1"/>
  <c r="F11" i="7" s="1"/>
  <c r="D10" i="7"/>
  <c r="E10" i="7" s="1"/>
  <c r="F10" i="7" s="1"/>
  <c r="D9" i="7"/>
  <c r="E9" i="7" s="1"/>
  <c r="F9" i="7" s="1"/>
  <c r="D8" i="7"/>
  <c r="E8" i="7" s="1"/>
  <c r="F8" i="7" s="1"/>
  <c r="D7" i="7"/>
  <c r="E7" i="7" s="1"/>
  <c r="F7" i="7" s="1"/>
  <c r="E6" i="7"/>
  <c r="F6" i="7" s="1"/>
  <c r="D6" i="7"/>
  <c r="E5" i="7"/>
  <c r="F5" i="7" s="1"/>
  <c r="A19" i="6"/>
  <c r="E18" i="6"/>
  <c r="F18" i="6" s="1"/>
  <c r="D17" i="6"/>
  <c r="E17" i="6" s="1"/>
  <c r="F17" i="6" s="1"/>
  <c r="D16" i="6"/>
  <c r="E16" i="6" s="1"/>
  <c r="F16" i="6" s="1"/>
  <c r="E15" i="6"/>
  <c r="F15" i="6" s="1"/>
  <c r="D15" i="6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E5" i="6"/>
  <c r="F5" i="6" s="1"/>
  <c r="A21" i="5"/>
  <c r="E20" i="5"/>
  <c r="F20" i="5" s="1"/>
  <c r="D19" i="5"/>
  <c r="E19" i="5" s="1"/>
  <c r="F19" i="5" s="1"/>
  <c r="D18" i="5"/>
  <c r="E18" i="5" s="1"/>
  <c r="F18" i="5" s="1"/>
  <c r="E17" i="5"/>
  <c r="F17" i="5" s="1"/>
  <c r="D17" i="5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E7" i="5"/>
  <c r="F7" i="5" s="1"/>
  <c r="D7" i="5"/>
  <c r="D6" i="5"/>
  <c r="E6" i="5" s="1"/>
  <c r="F6" i="5" s="1"/>
  <c r="E5" i="5"/>
  <c r="F5" i="5" s="1"/>
  <c r="A19" i="4"/>
  <c r="E18" i="4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5" i="4"/>
  <c r="F5" i="4" s="1"/>
  <c r="A25" i="3"/>
  <c r="E2" i="1" s="1"/>
  <c r="E24" i="3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5" i="3"/>
  <c r="F5" i="3" s="1"/>
  <c r="I10" i="2"/>
  <c r="E10" i="2"/>
  <c r="C10" i="2"/>
  <c r="I9" i="2"/>
  <c r="C9" i="2"/>
  <c r="I8" i="2"/>
  <c r="E8" i="2"/>
  <c r="C8" i="2"/>
  <c r="I7" i="2"/>
  <c r="E7" i="2"/>
  <c r="C7" i="2"/>
  <c r="I6" i="2"/>
  <c r="E6" i="2"/>
  <c r="C6" i="2"/>
  <c r="I5" i="2"/>
  <c r="E5" i="2"/>
  <c r="C5" i="2"/>
  <c r="I4" i="2"/>
  <c r="E4" i="2"/>
  <c r="C4" i="2"/>
  <c r="I3" i="2"/>
  <c r="E3" i="2"/>
  <c r="C3" i="2"/>
  <c r="I2" i="2"/>
  <c r="E2" i="2"/>
  <c r="C2" i="2"/>
  <c r="I9" i="1"/>
  <c r="C9" i="1"/>
  <c r="I8" i="1"/>
  <c r="E8" i="1"/>
  <c r="C8" i="1"/>
  <c r="I7" i="1"/>
  <c r="E7" i="1"/>
  <c r="C7" i="1"/>
  <c r="I6" i="1"/>
  <c r="E6" i="1"/>
  <c r="C6" i="1"/>
  <c r="I5" i="1"/>
  <c r="E5" i="1"/>
  <c r="C5" i="1"/>
  <c r="I4" i="1"/>
  <c r="E4" i="1"/>
  <c r="C4" i="1"/>
  <c r="I3" i="1"/>
  <c r="E3" i="1"/>
  <c r="C3" i="1"/>
  <c r="I2" i="1"/>
  <c r="C2" i="1"/>
  <c r="E6" i="13" l="1"/>
  <c r="F6" i="13" s="1"/>
  <c r="D28" i="12"/>
  <c r="E6" i="12"/>
  <c r="F6" i="12" s="1"/>
  <c r="D21" i="8"/>
  <c r="D21" i="7"/>
  <c r="D19" i="6"/>
  <c r="D19" i="4"/>
  <c r="D25" i="3"/>
  <c r="F21" i="10"/>
  <c r="F21" i="5"/>
  <c r="F21" i="7"/>
  <c r="F21" i="11"/>
  <c r="D10" i="2" s="1"/>
  <c r="F19" i="13"/>
  <c r="F19" i="9"/>
  <c r="F19" i="6"/>
  <c r="F28" i="12"/>
  <c r="D21" i="5"/>
  <c r="D19" i="9"/>
  <c r="D21" i="10"/>
  <c r="D21" i="11"/>
  <c r="E6" i="4"/>
  <c r="F6" i="4" s="1"/>
  <c r="F19" i="4" s="1"/>
  <c r="E9" i="2"/>
  <c r="E6" i="8"/>
  <c r="F6" i="8" s="1"/>
  <c r="F21" i="8" s="1"/>
  <c r="E6" i="3"/>
  <c r="F6" i="3" s="1"/>
  <c r="F25" i="3" s="1"/>
  <c r="D2" i="2" l="1"/>
  <c r="D2" i="1"/>
  <c r="D7" i="2"/>
  <c r="D7" i="1"/>
  <c r="D8" i="2"/>
  <c r="D8" i="1"/>
  <c r="D3" i="2"/>
  <c r="D3" i="1"/>
  <c r="D6" i="2"/>
  <c r="D6" i="1"/>
  <c r="D4" i="2"/>
  <c r="D4" i="1"/>
  <c r="D5" i="2"/>
  <c r="D5" i="1"/>
  <c r="D9" i="2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B00-000001000000}">
      <text>
        <r>
          <rPr>
            <sz val="12"/>
            <color theme="1"/>
            <rFont val="Calibri"/>
            <scheme val="minor"/>
          </rPr>
          <t>======
ID#AAAAwTsyDD8
Sarah Ogle    (2023-05-08 21:48:50)
It was 2.5, but there was no flow there. We should have had the first measurement be 2.75, but since we didn't the measurement at 3ft can be 0.75 width.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fFelbMRSLrPKs0HxrZOnU59pBA=="/>
    </ext>
  </extLst>
</comments>
</file>

<file path=xl/sharedStrings.xml><?xml version="1.0" encoding="utf-8"?>
<sst xmlns="http://schemas.openxmlformats.org/spreadsheetml/2006/main" count="156" uniqueCount="32">
  <si>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</si>
  <si>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</si>
  <si>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</si>
  <si>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</si>
  <si>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</si>
  <si>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</si>
  <si>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</si>
  <si>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</si>
  <si>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</si>
  <si>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Pygmy</t>
  </si>
  <si>
    <t>AA</t>
  </si>
  <si>
    <t>Station (ft)</t>
  </si>
  <si>
    <t>Depth (ft)</t>
  </si>
  <si>
    <t>Velocity (ft/s)</t>
  </si>
  <si>
    <t>Width (ft)</t>
  </si>
  <si>
    <t>Cross-Sectional Area (ft^2)</t>
  </si>
  <si>
    <t>Discharge (cfs)</t>
  </si>
  <si>
    <t>REW maybe 2?</t>
  </si>
  <si>
    <t>LEW: 12.75</t>
  </si>
  <si>
    <t>date.time</t>
  </si>
  <si>
    <t>flowmeter</t>
  </si>
  <si>
    <t>staffplate.cm</t>
  </si>
  <si>
    <t>1/22/18 17:30:00</t>
  </si>
  <si>
    <t>1/24/18 22:45:00</t>
  </si>
  <si>
    <t>3/01/18 23:15:00</t>
  </si>
  <si>
    <t>3/16/18 17:15:00</t>
  </si>
  <si>
    <t>3/19/18 16:45:00</t>
  </si>
  <si>
    <t>3/20/18 21:15:00</t>
  </si>
  <si>
    <t>3/21/18 20:00:00</t>
  </si>
  <si>
    <t>4/09/18 01:15:00</t>
  </si>
  <si>
    <t>1/18/19 21:30:00</t>
  </si>
  <si>
    <t>Hach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</si>
</sst>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d/yy\ hh:mm:ss"/>
  </numFmts>
  <fonts count="5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2" fillId="0" borderId="1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43122</v>
      </c>
      <c r="B2" s="5">
        <v>0.72916666666666663</v>
      </c>
      <c r="C2" s="6" t="str">
        <f t="shared" ref="C2:C9" si="0">TEXT(A2,"m/dd/yy ")&amp;TEXT(B2,"hh:mm:ss")</f>
        <v>1/22/18 17:30:00</v>
      </c>
      <c r="D2" s="7">
        <f>'1-22-18'!F25</f>
        <v>6.0094549999999991</v>
      </c>
      <c r="E2" s="6">
        <f>'1-22-18'!A25</f>
        <v>14</v>
      </c>
      <c r="F2" s="8">
        <v>676</v>
      </c>
      <c r="G2" s="8" t="s">
        <v>9</v>
      </c>
      <c r="H2" s="8">
        <v>32</v>
      </c>
      <c r="I2" s="9">
        <f t="shared" ref="I2:I9" si="1">0.975*H2-1</f>
        <v>30.2</v>
      </c>
    </row>
    <row r="3" spans="1:26" ht="15.75" customHeight="1" x14ac:dyDescent="0.35">
      <c r="A3" s="4">
        <v>43124</v>
      </c>
      <c r="B3" s="5">
        <v>0.94791666666666663</v>
      </c>
      <c r="C3" s="6" t="str">
        <f t="shared" si="0"/>
        <v>1/24/18 22:45:00</v>
      </c>
      <c r="D3" s="7">
        <f>'1-24-18'!F19</f>
        <v>13.184740000000001</v>
      </c>
      <c r="E3" s="6">
        <f>'1-24-18'!A19</f>
        <v>12.1</v>
      </c>
      <c r="F3" s="8">
        <v>1040</v>
      </c>
      <c r="G3" s="8" t="s">
        <v>9</v>
      </c>
      <c r="H3" s="8">
        <v>41</v>
      </c>
      <c r="I3" s="9">
        <f t="shared" si="1"/>
        <v>38.975000000000001</v>
      </c>
    </row>
    <row r="4" spans="1:26" ht="15.75" customHeight="1" x14ac:dyDescent="0.35">
      <c r="A4" s="4">
        <v>43160</v>
      </c>
      <c r="B4" s="5">
        <v>0.96875</v>
      </c>
      <c r="C4" s="6" t="str">
        <f t="shared" si="0"/>
        <v>3/01/18 23:15:00</v>
      </c>
      <c r="D4" s="7">
        <f>'3-1-18'!F21</f>
        <v>0.60086499999999998</v>
      </c>
      <c r="E4" s="6">
        <f>'3-1-18'!A21</f>
        <v>12.5</v>
      </c>
      <c r="F4" s="8">
        <v>201</v>
      </c>
      <c r="G4" s="8" t="s">
        <v>9</v>
      </c>
      <c r="H4" s="8">
        <v>21</v>
      </c>
      <c r="I4" s="9">
        <f t="shared" si="1"/>
        <v>19.474999999999998</v>
      </c>
    </row>
    <row r="5" spans="1:26" ht="15.75" customHeight="1" x14ac:dyDescent="0.35">
      <c r="A5" s="4">
        <v>43175</v>
      </c>
      <c r="B5" s="5">
        <v>0.71875</v>
      </c>
      <c r="C5" s="6" t="str">
        <f t="shared" si="0"/>
        <v>3/16/18 17:15:00</v>
      </c>
      <c r="D5" s="7">
        <f>'3-16-18'!F19</f>
        <v>8.0321599999999993</v>
      </c>
      <c r="E5" s="6">
        <f>'3-16-18'!A19</f>
        <v>12</v>
      </c>
      <c r="F5" s="8">
        <v>688</v>
      </c>
      <c r="G5" s="8" t="s">
        <v>9</v>
      </c>
      <c r="H5" s="8">
        <v>35</v>
      </c>
      <c r="I5" s="9">
        <f t="shared" si="1"/>
        <v>33.125</v>
      </c>
    </row>
    <row r="6" spans="1:26" ht="15.75" customHeight="1" x14ac:dyDescent="0.35">
      <c r="A6" s="4">
        <v>43178</v>
      </c>
      <c r="B6" s="5">
        <v>0.69791666666666663</v>
      </c>
      <c r="C6" s="6" t="str">
        <f t="shared" si="0"/>
        <v>3/19/18 16:45:00</v>
      </c>
      <c r="D6" s="7">
        <f>'3-19-18'!F21</f>
        <v>1.6604749999999999</v>
      </c>
      <c r="E6" s="6">
        <f>'3-19-18'!A21</f>
        <v>10.5</v>
      </c>
      <c r="F6" s="8">
        <v>151</v>
      </c>
      <c r="G6" s="8" t="s">
        <v>9</v>
      </c>
      <c r="H6" s="8">
        <v>26</v>
      </c>
      <c r="I6" s="9">
        <f t="shared" si="1"/>
        <v>24.349999999999998</v>
      </c>
    </row>
    <row r="7" spans="1:26" ht="15.75" customHeight="1" x14ac:dyDescent="0.35">
      <c r="A7" s="4">
        <v>43179</v>
      </c>
      <c r="B7" s="5">
        <v>0.88541666666666663</v>
      </c>
      <c r="C7" s="6" t="str">
        <f t="shared" si="0"/>
        <v>3/20/18 21:15:00</v>
      </c>
      <c r="D7" s="7">
        <f>'3-20-18'!F21</f>
        <v>0.98517500000000013</v>
      </c>
      <c r="E7" s="6">
        <f>'3-20-18'!A21</f>
        <v>10.8</v>
      </c>
      <c r="F7" s="8">
        <v>123</v>
      </c>
      <c r="G7" s="8" t="s">
        <v>9</v>
      </c>
      <c r="H7" s="8">
        <v>22.5</v>
      </c>
      <c r="I7" s="9">
        <f t="shared" si="1"/>
        <v>20.9375</v>
      </c>
    </row>
    <row r="8" spans="1:26" ht="15.75" customHeight="1" x14ac:dyDescent="0.35">
      <c r="A8" s="4">
        <v>43180</v>
      </c>
      <c r="B8" s="5">
        <v>0.83333333333333337</v>
      </c>
      <c r="C8" s="6" t="str">
        <f t="shared" si="0"/>
        <v>3/21/18 20:00:00</v>
      </c>
      <c r="D8" s="7">
        <f>'3-21-18'!F19</f>
        <v>0.64260000000000006</v>
      </c>
      <c r="E8" s="6">
        <f>'3-21-18'!A19</f>
        <v>11.2</v>
      </c>
      <c r="F8" s="8">
        <v>136</v>
      </c>
      <c r="G8" s="8" t="s">
        <v>9</v>
      </c>
      <c r="H8" s="8">
        <v>23</v>
      </c>
      <c r="I8" s="9">
        <f t="shared" si="1"/>
        <v>21.425000000000001</v>
      </c>
    </row>
    <row r="9" spans="1:26" ht="15.75" customHeight="1" x14ac:dyDescent="0.35">
      <c r="A9" s="4">
        <v>43199</v>
      </c>
      <c r="B9" s="5">
        <v>5.2083333333333336E-2</v>
      </c>
      <c r="C9" s="6" t="str">
        <f t="shared" si="0"/>
        <v>4/09/18 01:15:00</v>
      </c>
      <c r="D9" s="7">
        <f>'4-9-18'!F21</f>
        <v>3.6532499999999994</v>
      </c>
      <c r="E9" s="6">
        <f>'4-9-18'!A21</f>
        <v>12.8</v>
      </c>
      <c r="F9" s="8">
        <v>345</v>
      </c>
      <c r="G9" s="8" t="s">
        <v>10</v>
      </c>
      <c r="H9" s="8">
        <v>37</v>
      </c>
      <c r="I9" s="9">
        <f t="shared" si="1"/>
        <v>35.074999999999996</v>
      </c>
    </row>
    <row r="10" spans="1:26" ht="15.75" customHeight="1" x14ac:dyDescent="0.35">
      <c r="B10" s="5"/>
      <c r="C10" s="5"/>
      <c r="D10" s="7"/>
    </row>
    <row r="11" spans="1:26" ht="15.75" customHeight="1" x14ac:dyDescent="0.35">
      <c r="B11" s="5"/>
      <c r="C11" s="5"/>
      <c r="D11" s="7"/>
    </row>
    <row r="12" spans="1:26" ht="15.75" customHeight="1" x14ac:dyDescent="0.35">
      <c r="B12" s="5"/>
      <c r="C12" s="5"/>
      <c r="D12" s="7"/>
    </row>
    <row r="13" spans="1:26" ht="15.75" customHeight="1" x14ac:dyDescent="0.35">
      <c r="B13" s="5"/>
      <c r="C13" s="5"/>
      <c r="D13" s="7"/>
    </row>
    <row r="14" spans="1:26" ht="15.75" customHeight="1" x14ac:dyDescent="0.35">
      <c r="B14" s="5"/>
      <c r="C14" s="5"/>
      <c r="D14" s="7"/>
    </row>
    <row r="15" spans="1:26" ht="15.75" customHeight="1" x14ac:dyDescent="0.35">
      <c r="B15" s="5"/>
      <c r="C15" s="5"/>
      <c r="D15" s="7"/>
    </row>
    <row r="16" spans="1:26" ht="15.75" customHeight="1" x14ac:dyDescent="0.35">
      <c r="B16" s="5"/>
      <c r="C16" s="5"/>
      <c r="D16" s="7"/>
    </row>
    <row r="17" spans="2:4" ht="15.75" customHeight="1" x14ac:dyDescent="0.35">
      <c r="B17" s="5"/>
      <c r="C17" s="5"/>
      <c r="D17" s="7"/>
    </row>
    <row r="18" spans="2:4" ht="15.75" customHeight="1" x14ac:dyDescent="0.35">
      <c r="B18" s="5"/>
      <c r="C18" s="5"/>
      <c r="D18" s="7"/>
    </row>
    <row r="19" spans="2:4" ht="15.75" customHeight="1" x14ac:dyDescent="0.35">
      <c r="B19" s="5"/>
      <c r="C19" s="5"/>
      <c r="D19" s="7"/>
    </row>
    <row r="20" spans="2:4" ht="15.75" customHeight="1" x14ac:dyDescent="0.35">
      <c r="B20" s="5"/>
      <c r="C20" s="5"/>
      <c r="D20" s="7"/>
    </row>
    <row r="21" spans="2:4" ht="15.75" customHeight="1" x14ac:dyDescent="0.35">
      <c r="B21" s="5"/>
      <c r="C21" s="5"/>
      <c r="D21" s="7"/>
    </row>
    <row r="22" spans="2:4" ht="15.75" customHeight="1" x14ac:dyDescent="0.35">
      <c r="B22" s="5"/>
      <c r="C22" s="5"/>
      <c r="D22" s="7"/>
    </row>
    <row r="23" spans="2:4" ht="15.75" customHeight="1" x14ac:dyDescent="0.35">
      <c r="B23" s="5"/>
      <c r="C23" s="5"/>
      <c r="D23" s="7"/>
    </row>
    <row r="24" spans="2:4" ht="15.75" customHeight="1" x14ac:dyDescent="0.35">
      <c r="B24" s="5"/>
      <c r="C24" s="5"/>
      <c r="D24" s="7"/>
    </row>
    <row r="25" spans="2:4" ht="15.75" customHeight="1" x14ac:dyDescent="0.35">
      <c r="B25" s="5"/>
      <c r="C25" s="5"/>
      <c r="D25" s="7"/>
    </row>
    <row r="26" spans="2:4" ht="15.75" customHeight="1" x14ac:dyDescent="0.35">
      <c r="B26" s="5"/>
      <c r="C26" s="5"/>
      <c r="D26" s="7"/>
    </row>
    <row r="27" spans="2:4" ht="15.75" customHeight="1" x14ac:dyDescent="0.35">
      <c r="B27" s="5"/>
      <c r="C27" s="5"/>
      <c r="D27" s="7"/>
    </row>
    <row r="28" spans="2:4" ht="15.75" customHeight="1" x14ac:dyDescent="0.35">
      <c r="B28" s="5"/>
      <c r="C28" s="5"/>
      <c r="D28" s="7"/>
    </row>
    <row r="29" spans="2:4" ht="15.75" customHeight="1" x14ac:dyDescent="0.35">
      <c r="B29" s="5"/>
      <c r="C29" s="5"/>
      <c r="D29" s="7"/>
    </row>
    <row r="30" spans="2:4" ht="15.75" customHeight="1" x14ac:dyDescent="0.35">
      <c r="B30" s="5"/>
      <c r="C30" s="5"/>
      <c r="D30" s="7"/>
    </row>
    <row r="31" spans="2:4" ht="15.75" customHeight="1" x14ac:dyDescent="0.35">
      <c r="B31" s="5"/>
      <c r="C31" s="5"/>
      <c r="D31" s="7"/>
    </row>
    <row r="32" spans="2:4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29</v>
      </c>
      <c r="B2">
        <v>37</v>
      </c>
      <c r="C2" t="s">
        <v>10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1.2</v>
      </c>
      <c r="B5" s="6">
        <v>0</v>
      </c>
      <c r="C5" s="6">
        <v>0</v>
      </c>
      <c r="D5" s="9">
        <v>0</v>
      </c>
      <c r="E5" s="6">
        <v>0</v>
      </c>
      <c r="F5" s="6">
        <f t="shared" ref="F5:F20" si="0">E5*C5</f>
        <v>0</v>
      </c>
    </row>
    <row r="6" spans="1:6" ht="15.75" customHeight="1" x14ac:dyDescent="0.35">
      <c r="A6" s="6">
        <v>2</v>
      </c>
      <c r="B6" s="6">
        <v>0.25</v>
      </c>
      <c r="C6" s="6">
        <v>0.12</v>
      </c>
      <c r="D6" s="9">
        <f>(A6-A5)+((A7-A6)/2)</f>
        <v>1.3</v>
      </c>
      <c r="E6" s="6">
        <f t="shared" ref="E6:E20" si="1">B6*D6</f>
        <v>0.32500000000000001</v>
      </c>
      <c r="F6" s="6">
        <f t="shared" si="0"/>
        <v>3.9E-2</v>
      </c>
    </row>
    <row r="7" spans="1:6" ht="15.75" customHeight="1" x14ac:dyDescent="0.35">
      <c r="A7" s="6">
        <v>3</v>
      </c>
      <c r="B7" s="6">
        <v>0.6</v>
      </c>
      <c r="C7" s="6">
        <v>0.24</v>
      </c>
      <c r="D7" s="9">
        <f t="shared" ref="D7:D18" si="2">((A7-A6)/2)+((A8-A7)/2)</f>
        <v>1</v>
      </c>
      <c r="E7" s="6">
        <f t="shared" si="1"/>
        <v>0.6</v>
      </c>
      <c r="F7" s="6">
        <f t="shared" si="0"/>
        <v>0.14399999999999999</v>
      </c>
    </row>
    <row r="8" spans="1:6" ht="15.75" customHeight="1" x14ac:dyDescent="0.35">
      <c r="A8" s="6">
        <v>4</v>
      </c>
      <c r="B8" s="6">
        <v>0.7</v>
      </c>
      <c r="C8" s="6">
        <v>0.36</v>
      </c>
      <c r="D8" s="9">
        <f t="shared" si="2"/>
        <v>1</v>
      </c>
      <c r="E8" s="6">
        <f t="shared" si="1"/>
        <v>0.7</v>
      </c>
      <c r="F8" s="6">
        <f t="shared" si="0"/>
        <v>0.252</v>
      </c>
    </row>
    <row r="9" spans="1:6" ht="15.75" customHeight="1" x14ac:dyDescent="0.35">
      <c r="A9" s="6">
        <v>5</v>
      </c>
      <c r="B9" s="6">
        <v>1</v>
      </c>
      <c r="C9" s="6">
        <v>0.46</v>
      </c>
      <c r="D9" s="9">
        <f t="shared" si="2"/>
        <v>1</v>
      </c>
      <c r="E9" s="6">
        <f t="shared" si="1"/>
        <v>1</v>
      </c>
      <c r="F9" s="6">
        <f t="shared" si="0"/>
        <v>0.46</v>
      </c>
    </row>
    <row r="10" spans="1:6" ht="15.75" customHeight="1" x14ac:dyDescent="0.35">
      <c r="A10" s="6">
        <v>6</v>
      </c>
      <c r="B10" s="6">
        <v>1.05</v>
      </c>
      <c r="C10" s="6">
        <v>0.86</v>
      </c>
      <c r="D10" s="9">
        <f t="shared" si="2"/>
        <v>0.75</v>
      </c>
      <c r="E10" s="6">
        <f t="shared" si="1"/>
        <v>0.78750000000000009</v>
      </c>
      <c r="F10" s="6">
        <f t="shared" si="0"/>
        <v>0.67725000000000002</v>
      </c>
    </row>
    <row r="11" spans="1:6" ht="15.75" customHeight="1" x14ac:dyDescent="0.35">
      <c r="A11" s="6">
        <v>6.5</v>
      </c>
      <c r="B11" s="6">
        <v>1.05</v>
      </c>
      <c r="C11" s="6">
        <v>0.77</v>
      </c>
      <c r="D11" s="9">
        <f t="shared" si="2"/>
        <v>0.5</v>
      </c>
      <c r="E11" s="6">
        <f t="shared" si="1"/>
        <v>0.52500000000000002</v>
      </c>
      <c r="F11" s="6">
        <f t="shared" si="0"/>
        <v>0.40425000000000005</v>
      </c>
    </row>
    <row r="12" spans="1:6" ht="15.75" customHeight="1" x14ac:dyDescent="0.35">
      <c r="A12" s="6">
        <v>7</v>
      </c>
      <c r="B12" s="6">
        <v>0.2</v>
      </c>
      <c r="C12" s="6">
        <v>0.53</v>
      </c>
      <c r="D12" s="9">
        <f t="shared" si="2"/>
        <v>0.60000000000000009</v>
      </c>
      <c r="E12" s="6">
        <f t="shared" si="1"/>
        <v>0.12000000000000002</v>
      </c>
      <c r="F12" s="6">
        <f t="shared" si="0"/>
        <v>6.3600000000000018E-2</v>
      </c>
    </row>
    <row r="13" spans="1:6" ht="15.75" customHeight="1" x14ac:dyDescent="0.35">
      <c r="A13" s="6">
        <v>7.7</v>
      </c>
      <c r="B13" s="6">
        <v>0.8</v>
      </c>
      <c r="C13" s="6">
        <v>0.71</v>
      </c>
      <c r="D13" s="9">
        <f t="shared" si="2"/>
        <v>0.70000000000000018</v>
      </c>
      <c r="E13" s="6">
        <f t="shared" si="1"/>
        <v>0.56000000000000016</v>
      </c>
      <c r="F13" s="6">
        <f t="shared" si="0"/>
        <v>0.39760000000000012</v>
      </c>
    </row>
    <row r="14" spans="1:6" ht="15.75" customHeight="1" x14ac:dyDescent="0.35">
      <c r="A14" s="6">
        <v>8.4</v>
      </c>
      <c r="B14" s="6">
        <v>0.85</v>
      </c>
      <c r="C14" s="6">
        <v>0.92</v>
      </c>
      <c r="D14" s="9">
        <f t="shared" si="2"/>
        <v>0.89999999999999991</v>
      </c>
      <c r="E14" s="6">
        <f t="shared" si="1"/>
        <v>0.7649999999999999</v>
      </c>
      <c r="F14" s="6">
        <f t="shared" si="0"/>
        <v>0.70379999999999998</v>
      </c>
    </row>
    <row r="15" spans="1:6" ht="15.75" customHeight="1" x14ac:dyDescent="0.35">
      <c r="A15" s="6">
        <v>9.5</v>
      </c>
      <c r="B15" s="6">
        <v>0.5</v>
      </c>
      <c r="C15" s="6">
        <v>0.61</v>
      </c>
      <c r="D15" s="9">
        <f t="shared" si="2"/>
        <v>1.0499999999999998</v>
      </c>
      <c r="E15" s="6">
        <f t="shared" si="1"/>
        <v>0.52499999999999991</v>
      </c>
      <c r="F15" s="6">
        <f t="shared" si="0"/>
        <v>0.32024999999999992</v>
      </c>
    </row>
    <row r="16" spans="1:6" ht="15.75" customHeight="1" x14ac:dyDescent="0.35">
      <c r="A16" s="6">
        <v>10.5</v>
      </c>
      <c r="B16" s="6">
        <v>0.3</v>
      </c>
      <c r="C16" s="6">
        <v>0.52</v>
      </c>
      <c r="D16" s="9">
        <f t="shared" si="2"/>
        <v>1</v>
      </c>
      <c r="E16" s="6">
        <f t="shared" si="1"/>
        <v>0.3</v>
      </c>
      <c r="F16" s="6">
        <f t="shared" si="0"/>
        <v>0.156</v>
      </c>
    </row>
    <row r="17" spans="1:11" ht="15.75" customHeight="1" x14ac:dyDescent="0.35">
      <c r="A17" s="6">
        <v>11.5</v>
      </c>
      <c r="B17" s="6">
        <v>0.1</v>
      </c>
      <c r="C17" s="6">
        <v>0.25</v>
      </c>
      <c r="D17" s="9">
        <f t="shared" si="2"/>
        <v>1</v>
      </c>
      <c r="E17" s="6">
        <f t="shared" si="1"/>
        <v>0.1</v>
      </c>
      <c r="F17" s="6">
        <f t="shared" si="0"/>
        <v>2.5000000000000001E-2</v>
      </c>
      <c r="H17" s="1"/>
      <c r="I17" s="1"/>
      <c r="J17" s="1"/>
      <c r="K17" s="1"/>
    </row>
    <row r="18" spans="1:11" ht="15.75" customHeight="1" x14ac:dyDescent="0.35">
      <c r="A18" s="6">
        <v>12.5</v>
      </c>
      <c r="B18" s="6">
        <v>0.05</v>
      </c>
      <c r="C18" s="6">
        <v>0.21</v>
      </c>
      <c r="D18" s="9">
        <f t="shared" si="2"/>
        <v>1</v>
      </c>
      <c r="E18" s="6">
        <f t="shared" si="1"/>
        <v>0.05</v>
      </c>
      <c r="F18" s="6">
        <f t="shared" si="0"/>
        <v>1.0500000000000001E-2</v>
      </c>
    </row>
    <row r="19" spans="1:11" ht="15.75" customHeight="1" x14ac:dyDescent="0.35">
      <c r="A19" s="6">
        <v>13.5</v>
      </c>
      <c r="B19" s="6">
        <v>0.25</v>
      </c>
      <c r="C19" s="6">
        <v>0</v>
      </c>
      <c r="D19" s="9">
        <f>((A19-A18)/2)+((A20-A19))</f>
        <v>1</v>
      </c>
      <c r="E19" s="6">
        <f t="shared" si="1"/>
        <v>0.25</v>
      </c>
      <c r="F19" s="6">
        <f t="shared" si="0"/>
        <v>0</v>
      </c>
    </row>
    <row r="20" spans="1:11" ht="15.75" customHeight="1" x14ac:dyDescent="0.35">
      <c r="A20" s="6">
        <v>14</v>
      </c>
      <c r="B20" s="6">
        <v>0</v>
      </c>
      <c r="C20" s="6">
        <v>0</v>
      </c>
      <c r="D20" s="9">
        <v>0</v>
      </c>
      <c r="E20" s="6">
        <f t="shared" si="1"/>
        <v>0</v>
      </c>
      <c r="F20" s="6">
        <f t="shared" si="0"/>
        <v>0</v>
      </c>
    </row>
    <row r="21" spans="1:11" ht="15.75" customHeight="1" x14ac:dyDescent="0.35">
      <c r="A21" s="13">
        <f>A20-A5</f>
        <v>12.8</v>
      </c>
      <c r="D21" s="14">
        <f>SUM(D5:D20)</f>
        <v>12.8</v>
      </c>
      <c r="F21" s="13">
        <f>SUM(F5:F20)</f>
        <v>3.6532499999999994</v>
      </c>
    </row>
    <row r="22" spans="1:11" ht="15.75" customHeight="1" x14ac:dyDescent="0.35"/>
    <row r="23" spans="1:11" ht="15.75" customHeight="1" x14ac:dyDescent="0.35"/>
    <row r="24" spans="1:11" ht="15.75" customHeight="1" x14ac:dyDescent="0.35"/>
    <row r="25" spans="1:11" ht="15.75" customHeight="1" x14ac:dyDescent="0.35"/>
    <row r="26" spans="1:11" ht="15.75" customHeight="1" x14ac:dyDescent="0.35"/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30</v>
      </c>
      <c r="B2">
        <v>41</v>
      </c>
      <c r="C2" t="s">
        <v>10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0.6</v>
      </c>
      <c r="B5" s="6">
        <v>0</v>
      </c>
      <c r="C5" s="6">
        <v>0</v>
      </c>
      <c r="D5" s="9">
        <v>0</v>
      </c>
      <c r="E5" s="6">
        <v>0</v>
      </c>
      <c r="F5" s="6">
        <f t="shared" ref="F5:F20" si="0">E5*C5</f>
        <v>0</v>
      </c>
    </row>
    <row r="6" spans="1:6" ht="15.75" customHeight="1" x14ac:dyDescent="0.35">
      <c r="A6" s="6">
        <v>1</v>
      </c>
      <c r="B6" s="6">
        <v>0.1</v>
      </c>
      <c r="C6" s="6">
        <v>0</v>
      </c>
      <c r="D6" s="9">
        <f>(A6-A5)+((A7-A6)/2)</f>
        <v>0.9</v>
      </c>
      <c r="E6" s="6">
        <f t="shared" ref="E6:E20" si="1">B6*D6</f>
        <v>9.0000000000000011E-2</v>
      </c>
      <c r="F6" s="6">
        <f t="shared" si="0"/>
        <v>0</v>
      </c>
    </row>
    <row r="7" spans="1:6" ht="15.75" customHeight="1" x14ac:dyDescent="0.35">
      <c r="A7" s="6">
        <v>2</v>
      </c>
      <c r="B7" s="6">
        <v>0.1</v>
      </c>
      <c r="C7" s="6">
        <v>7.0000000000000007E-2</v>
      </c>
      <c r="D7" s="9">
        <f t="shared" ref="D7:D18" si="2">((A7-A6)/2)+((A8-A7)/2)</f>
        <v>1</v>
      </c>
      <c r="E7" s="6">
        <f t="shared" si="1"/>
        <v>0.1</v>
      </c>
      <c r="F7" s="6">
        <f t="shared" si="0"/>
        <v>7.000000000000001E-3</v>
      </c>
    </row>
    <row r="8" spans="1:6" ht="15.75" customHeight="1" x14ac:dyDescent="0.35">
      <c r="A8" s="6">
        <v>3</v>
      </c>
      <c r="B8" s="6">
        <v>0.15</v>
      </c>
      <c r="C8" s="6">
        <v>0.23</v>
      </c>
      <c r="D8" s="9">
        <f t="shared" si="2"/>
        <v>1</v>
      </c>
      <c r="E8" s="6">
        <f t="shared" si="1"/>
        <v>0.15</v>
      </c>
      <c r="F8" s="6">
        <f t="shared" si="0"/>
        <v>3.4500000000000003E-2</v>
      </c>
    </row>
    <row r="9" spans="1:6" ht="15.75" customHeight="1" x14ac:dyDescent="0.35">
      <c r="A9" s="6">
        <v>4</v>
      </c>
      <c r="B9" s="6">
        <v>0.2</v>
      </c>
      <c r="C9" s="6">
        <v>0.17</v>
      </c>
      <c r="D9" s="9">
        <f t="shared" si="2"/>
        <v>1</v>
      </c>
      <c r="E9" s="6">
        <f t="shared" si="1"/>
        <v>0.2</v>
      </c>
      <c r="F9" s="6">
        <f t="shared" si="0"/>
        <v>3.4000000000000002E-2</v>
      </c>
    </row>
    <row r="10" spans="1:6" ht="15.75" customHeight="1" x14ac:dyDescent="0.35">
      <c r="A10" s="6">
        <v>5</v>
      </c>
      <c r="B10" s="6">
        <v>0.5</v>
      </c>
      <c r="C10" s="6">
        <v>0.22</v>
      </c>
      <c r="D10" s="9">
        <f t="shared" si="2"/>
        <v>1</v>
      </c>
      <c r="E10" s="6">
        <f t="shared" si="1"/>
        <v>0.5</v>
      </c>
      <c r="F10" s="6">
        <f t="shared" si="0"/>
        <v>0.11</v>
      </c>
    </row>
    <row r="11" spans="1:6" ht="15.75" customHeight="1" x14ac:dyDescent="0.35">
      <c r="A11" s="6">
        <v>6</v>
      </c>
      <c r="B11" s="6">
        <v>0.8</v>
      </c>
      <c r="C11" s="6">
        <v>0.3</v>
      </c>
      <c r="D11" s="9">
        <f t="shared" si="2"/>
        <v>1</v>
      </c>
      <c r="E11" s="6">
        <f t="shared" si="1"/>
        <v>0.8</v>
      </c>
      <c r="F11" s="6">
        <f t="shared" si="0"/>
        <v>0.24</v>
      </c>
    </row>
    <row r="12" spans="1:6" ht="15.75" customHeight="1" x14ac:dyDescent="0.35">
      <c r="A12" s="6">
        <v>7</v>
      </c>
      <c r="B12" s="6">
        <v>1.1000000000000001</v>
      </c>
      <c r="C12" s="6">
        <v>0.31</v>
      </c>
      <c r="D12" s="9">
        <f t="shared" si="2"/>
        <v>0.75</v>
      </c>
      <c r="E12" s="6">
        <f t="shared" si="1"/>
        <v>0.82500000000000007</v>
      </c>
      <c r="F12" s="6">
        <f t="shared" si="0"/>
        <v>0.25575000000000003</v>
      </c>
    </row>
    <row r="13" spans="1:6" ht="15.75" customHeight="1" x14ac:dyDescent="0.35">
      <c r="A13" s="6">
        <v>7.5</v>
      </c>
      <c r="B13" s="6">
        <v>0.3</v>
      </c>
      <c r="C13" s="6">
        <v>0.24</v>
      </c>
      <c r="D13" s="9">
        <f t="shared" si="2"/>
        <v>0.5</v>
      </c>
      <c r="E13" s="6">
        <f t="shared" si="1"/>
        <v>0.15</v>
      </c>
      <c r="F13" s="6">
        <f t="shared" si="0"/>
        <v>3.5999999999999997E-2</v>
      </c>
    </row>
    <row r="14" spans="1:6" ht="15.75" customHeight="1" x14ac:dyDescent="0.35">
      <c r="A14" s="6">
        <v>8</v>
      </c>
      <c r="B14" s="6">
        <v>1.2</v>
      </c>
      <c r="C14" s="6">
        <v>0.48</v>
      </c>
      <c r="D14" s="9">
        <f t="shared" si="2"/>
        <v>0.75</v>
      </c>
      <c r="E14" s="6">
        <f t="shared" si="1"/>
        <v>0.89999999999999991</v>
      </c>
      <c r="F14" s="6">
        <f t="shared" si="0"/>
        <v>0.43199999999999994</v>
      </c>
    </row>
    <row r="15" spans="1:6" ht="15.75" customHeight="1" x14ac:dyDescent="0.35">
      <c r="A15" s="6">
        <v>9</v>
      </c>
      <c r="B15" s="6">
        <v>1.3</v>
      </c>
      <c r="C15" s="6">
        <v>0.34</v>
      </c>
      <c r="D15" s="9">
        <f t="shared" si="2"/>
        <v>1</v>
      </c>
      <c r="E15" s="6">
        <f t="shared" si="1"/>
        <v>1.3</v>
      </c>
      <c r="F15" s="6">
        <f t="shared" si="0"/>
        <v>0.44200000000000006</v>
      </c>
    </row>
    <row r="16" spans="1:6" ht="15.75" customHeight="1" x14ac:dyDescent="0.35">
      <c r="A16" s="6">
        <v>10</v>
      </c>
      <c r="B16" s="6">
        <v>0.9</v>
      </c>
      <c r="C16" s="6">
        <v>0.32</v>
      </c>
      <c r="D16" s="9">
        <f t="shared" si="2"/>
        <v>1</v>
      </c>
      <c r="E16" s="6">
        <f t="shared" si="1"/>
        <v>0.9</v>
      </c>
      <c r="F16" s="6">
        <f t="shared" si="0"/>
        <v>0.28800000000000003</v>
      </c>
    </row>
    <row r="17" spans="1:6" ht="15.75" customHeight="1" x14ac:dyDescent="0.35">
      <c r="A17" s="6">
        <v>11</v>
      </c>
      <c r="B17" s="6">
        <v>0.6</v>
      </c>
      <c r="C17" s="6">
        <v>0.09</v>
      </c>
      <c r="D17" s="9">
        <f t="shared" si="2"/>
        <v>1</v>
      </c>
      <c r="E17" s="6">
        <f t="shared" si="1"/>
        <v>0.6</v>
      </c>
      <c r="F17" s="6">
        <f t="shared" si="0"/>
        <v>5.3999999999999999E-2</v>
      </c>
    </row>
    <row r="18" spans="1:6" ht="15.75" customHeight="1" x14ac:dyDescent="0.35">
      <c r="A18" s="6">
        <v>12</v>
      </c>
      <c r="B18" s="6">
        <v>0.5</v>
      </c>
      <c r="C18" s="6">
        <v>0.17</v>
      </c>
      <c r="D18" s="9">
        <f t="shared" si="2"/>
        <v>1</v>
      </c>
      <c r="E18" s="6">
        <f t="shared" si="1"/>
        <v>0.5</v>
      </c>
      <c r="F18" s="6">
        <f t="shared" si="0"/>
        <v>8.5000000000000006E-2</v>
      </c>
    </row>
    <row r="19" spans="1:6" ht="15.75" customHeight="1" x14ac:dyDescent="0.35">
      <c r="A19" s="6">
        <v>13</v>
      </c>
      <c r="B19" s="6">
        <v>0.4</v>
      </c>
      <c r="C19" s="6">
        <v>0</v>
      </c>
      <c r="D19" s="9">
        <f>((A19-A18)/2)+((A20-A19))</f>
        <v>1.1999999999999993</v>
      </c>
      <c r="E19" s="6">
        <f t="shared" si="1"/>
        <v>0.47999999999999976</v>
      </c>
      <c r="F19" s="6">
        <f t="shared" si="0"/>
        <v>0</v>
      </c>
    </row>
    <row r="20" spans="1:6" ht="15.75" customHeight="1" x14ac:dyDescent="0.35">
      <c r="A20" s="6">
        <v>13.7</v>
      </c>
      <c r="B20" s="6">
        <v>0</v>
      </c>
      <c r="C20" s="6">
        <v>0</v>
      </c>
      <c r="D20" s="9">
        <v>0</v>
      </c>
      <c r="E20" s="6">
        <f t="shared" si="1"/>
        <v>0</v>
      </c>
      <c r="F20" s="6">
        <f t="shared" si="0"/>
        <v>0</v>
      </c>
    </row>
    <row r="21" spans="1:6" ht="15.75" customHeight="1" x14ac:dyDescent="0.35">
      <c r="A21" s="13">
        <f>A20-A5</f>
        <v>13.1</v>
      </c>
      <c r="D21" s="14">
        <f>SUM(D5:D20)</f>
        <v>13.1</v>
      </c>
      <c r="F21" s="13">
        <f>SUM(F5:F20)</f>
        <v>2.0182500000000001</v>
      </c>
    </row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3"/>
  <sheetViews>
    <sheetView workbookViewId="0">
      <selection activeCell="E3" sqref="E3"/>
    </sheetView>
  </sheetViews>
  <sheetFormatPr defaultColWidth="11.25" defaultRowHeight="15" customHeight="1" x14ac:dyDescent="0.35"/>
  <cols>
    <col min="1" max="1" width="17.2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7" ht="15.75" customHeight="1" x14ac:dyDescent="0.35">
      <c r="A1" t="s">
        <v>19</v>
      </c>
      <c r="B1" t="s">
        <v>21</v>
      </c>
      <c r="C1" t="s">
        <v>20</v>
      </c>
    </row>
    <row r="2" spans="1:7" ht="15.75" customHeight="1" x14ac:dyDescent="0.35">
      <c r="A2" s="17">
        <v>45035.958333333336</v>
      </c>
      <c r="B2">
        <v>21</v>
      </c>
      <c r="C2" t="s">
        <v>31</v>
      </c>
    </row>
    <row r="3" spans="1:7" ht="15.75" customHeight="1" x14ac:dyDescent="0.35"/>
    <row r="4" spans="1:7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7" ht="15.75" customHeight="1" x14ac:dyDescent="0.35">
      <c r="A5" s="6">
        <v>2.25</v>
      </c>
      <c r="B5" s="6">
        <v>0</v>
      </c>
      <c r="C5" s="6">
        <v>0</v>
      </c>
      <c r="D5" s="6">
        <v>0</v>
      </c>
      <c r="E5" s="6">
        <f t="shared" ref="E5:E26" si="0">B5*D5</f>
        <v>0</v>
      </c>
      <c r="F5" s="6">
        <f t="shared" ref="F5:F26" si="1">E5*C5</f>
        <v>0</v>
      </c>
      <c r="G5" s="6" t="s">
        <v>17</v>
      </c>
    </row>
    <row r="6" spans="1:7" ht="15.75" customHeight="1" x14ac:dyDescent="0.35">
      <c r="A6" s="6">
        <v>2.5</v>
      </c>
      <c r="B6" s="6">
        <v>0.1</v>
      </c>
      <c r="C6" s="6">
        <v>0</v>
      </c>
      <c r="D6" s="6">
        <f>(A7-A6)+((A8-A7)/2)</f>
        <v>0.75</v>
      </c>
      <c r="E6" s="6">
        <f t="shared" si="0"/>
        <v>7.5000000000000011E-2</v>
      </c>
      <c r="F6" s="6">
        <f t="shared" si="1"/>
        <v>0</v>
      </c>
    </row>
    <row r="7" spans="1:7" ht="15.75" customHeight="1" x14ac:dyDescent="0.35">
      <c r="A7" s="6">
        <v>3</v>
      </c>
      <c r="B7" s="6">
        <v>0.28000000000000003</v>
      </c>
      <c r="C7" s="6">
        <v>-2.5999999999999999E-2</v>
      </c>
      <c r="D7" s="6">
        <f t="shared" ref="D7:D25" si="2">((A7-A6)/2)+((A8-A7)/2)</f>
        <v>0.5</v>
      </c>
      <c r="E7" s="6">
        <f t="shared" si="0"/>
        <v>0.14000000000000001</v>
      </c>
      <c r="F7" s="6">
        <f t="shared" si="1"/>
        <v>-3.64E-3</v>
      </c>
    </row>
    <row r="8" spans="1:7" ht="15.75" customHeight="1" x14ac:dyDescent="0.35">
      <c r="A8" s="6">
        <v>3.5</v>
      </c>
      <c r="B8" s="6">
        <v>0.35</v>
      </c>
      <c r="C8" s="6">
        <v>8.5999999999999993E-2</v>
      </c>
      <c r="D8" s="6">
        <f t="shared" si="2"/>
        <v>0.5</v>
      </c>
      <c r="E8" s="6">
        <f t="shared" si="0"/>
        <v>0.17499999999999999</v>
      </c>
      <c r="F8" s="6">
        <f t="shared" si="1"/>
        <v>1.5049999999999997E-2</v>
      </c>
    </row>
    <row r="9" spans="1:7" ht="15.75" customHeight="1" x14ac:dyDescent="0.35">
      <c r="A9" s="6">
        <v>4</v>
      </c>
      <c r="B9" s="6">
        <v>0.4</v>
      </c>
      <c r="C9" s="6">
        <v>7.5999999999999998E-2</v>
      </c>
      <c r="D9" s="6">
        <f t="shared" si="2"/>
        <v>0.5</v>
      </c>
      <c r="E9" s="6">
        <f t="shared" si="0"/>
        <v>0.2</v>
      </c>
      <c r="F9" s="6">
        <f t="shared" si="1"/>
        <v>1.52E-2</v>
      </c>
    </row>
    <row r="10" spans="1:7" ht="15.75" customHeight="1" x14ac:dyDescent="0.35">
      <c r="A10" s="6">
        <v>4.5</v>
      </c>
      <c r="B10" s="6">
        <v>0.53</v>
      </c>
      <c r="C10" s="6">
        <v>8.5000000000000006E-2</v>
      </c>
      <c r="D10" s="6">
        <f t="shared" si="2"/>
        <v>0.5</v>
      </c>
      <c r="E10" s="6">
        <f t="shared" si="0"/>
        <v>0.26500000000000001</v>
      </c>
      <c r="F10" s="6">
        <f t="shared" si="1"/>
        <v>2.2525000000000003E-2</v>
      </c>
    </row>
    <row r="11" spans="1:7" ht="15.75" customHeight="1" x14ac:dyDescent="0.35">
      <c r="A11" s="6">
        <v>5</v>
      </c>
      <c r="B11" s="6">
        <v>0.6</v>
      </c>
      <c r="C11" s="6">
        <v>1.9E-2</v>
      </c>
      <c r="D11" s="6">
        <f t="shared" si="2"/>
        <v>0.5</v>
      </c>
      <c r="E11" s="6">
        <f t="shared" si="0"/>
        <v>0.3</v>
      </c>
      <c r="F11" s="6">
        <f t="shared" si="1"/>
        <v>5.6999999999999993E-3</v>
      </c>
    </row>
    <row r="12" spans="1:7" ht="15.75" customHeight="1" x14ac:dyDescent="0.35">
      <c r="A12" s="6">
        <v>5.5</v>
      </c>
      <c r="B12" s="6">
        <v>0.62</v>
      </c>
      <c r="C12" s="6">
        <v>0.02</v>
      </c>
      <c r="D12" s="6">
        <f t="shared" si="2"/>
        <v>0.5</v>
      </c>
      <c r="E12" s="6">
        <f t="shared" si="0"/>
        <v>0.31</v>
      </c>
      <c r="F12" s="6">
        <f t="shared" si="1"/>
        <v>6.1999999999999998E-3</v>
      </c>
    </row>
    <row r="13" spans="1:7" ht="15.75" customHeight="1" x14ac:dyDescent="0.35">
      <c r="A13" s="6">
        <v>6</v>
      </c>
      <c r="B13" s="6">
        <v>0.67</v>
      </c>
      <c r="C13" s="6">
        <v>8.8999999999999996E-2</v>
      </c>
      <c r="D13" s="6">
        <f t="shared" si="2"/>
        <v>0.5</v>
      </c>
      <c r="E13" s="6">
        <f t="shared" si="0"/>
        <v>0.33500000000000002</v>
      </c>
      <c r="F13" s="6">
        <f t="shared" si="1"/>
        <v>2.9815000000000001E-2</v>
      </c>
    </row>
    <row r="14" spans="1:7" ht="15.75" customHeight="1" x14ac:dyDescent="0.35">
      <c r="A14" s="6">
        <v>6.5</v>
      </c>
      <c r="B14" s="6">
        <v>0.65</v>
      </c>
      <c r="C14" s="6">
        <v>0.108</v>
      </c>
      <c r="D14" s="6">
        <f t="shared" si="2"/>
        <v>0.5</v>
      </c>
      <c r="E14" s="6">
        <f t="shared" si="0"/>
        <v>0.32500000000000001</v>
      </c>
      <c r="F14" s="6">
        <f t="shared" si="1"/>
        <v>3.5099999999999999E-2</v>
      </c>
    </row>
    <row r="15" spans="1:7" ht="15.75" customHeight="1" x14ac:dyDescent="0.35">
      <c r="A15" s="6">
        <v>7</v>
      </c>
      <c r="B15" s="6">
        <v>0.72</v>
      </c>
      <c r="C15" s="6">
        <v>0.152</v>
      </c>
      <c r="D15" s="6">
        <f t="shared" si="2"/>
        <v>0.5</v>
      </c>
      <c r="E15" s="6">
        <f t="shared" si="0"/>
        <v>0.36</v>
      </c>
      <c r="F15" s="6">
        <f t="shared" si="1"/>
        <v>5.4719999999999998E-2</v>
      </c>
    </row>
    <row r="16" spans="1:7" ht="15.75" customHeight="1" x14ac:dyDescent="0.35">
      <c r="A16" s="6">
        <v>7.5</v>
      </c>
      <c r="B16" s="6">
        <v>0.82</v>
      </c>
      <c r="C16" s="6">
        <v>0.123</v>
      </c>
      <c r="D16" s="6">
        <f t="shared" si="2"/>
        <v>0.5</v>
      </c>
      <c r="E16" s="6">
        <f t="shared" si="0"/>
        <v>0.41</v>
      </c>
      <c r="F16" s="6">
        <f t="shared" si="1"/>
        <v>5.0429999999999996E-2</v>
      </c>
    </row>
    <row r="17" spans="1:7" ht="15.75" customHeight="1" x14ac:dyDescent="0.35">
      <c r="A17" s="6">
        <v>8</v>
      </c>
      <c r="B17" s="6">
        <v>0.92</v>
      </c>
      <c r="C17" s="6">
        <v>0.28599999999999998</v>
      </c>
      <c r="D17" s="6">
        <f t="shared" si="2"/>
        <v>0.5</v>
      </c>
      <c r="E17" s="6">
        <f t="shared" si="0"/>
        <v>0.46</v>
      </c>
      <c r="F17" s="6">
        <f t="shared" si="1"/>
        <v>0.13155999999999998</v>
      </c>
    </row>
    <row r="18" spans="1:7" ht="15.75" customHeight="1" x14ac:dyDescent="0.35">
      <c r="A18" s="6">
        <v>8.5</v>
      </c>
      <c r="B18" s="6">
        <v>0.5</v>
      </c>
      <c r="C18" s="8">
        <v>0.49199999999999999</v>
      </c>
      <c r="D18" s="6">
        <f t="shared" si="2"/>
        <v>0.5</v>
      </c>
      <c r="E18" s="6">
        <f t="shared" si="0"/>
        <v>0.25</v>
      </c>
      <c r="F18" s="6">
        <f t="shared" si="1"/>
        <v>0.123</v>
      </c>
    </row>
    <row r="19" spans="1:7" ht="15.75" customHeight="1" x14ac:dyDescent="0.35">
      <c r="A19" s="6">
        <v>9</v>
      </c>
      <c r="B19" s="6">
        <v>0.4</v>
      </c>
      <c r="C19" s="6">
        <v>0.24</v>
      </c>
      <c r="D19" s="6">
        <f t="shared" si="2"/>
        <v>0.5</v>
      </c>
      <c r="E19" s="6">
        <f t="shared" si="0"/>
        <v>0.2</v>
      </c>
      <c r="F19" s="6">
        <f t="shared" si="1"/>
        <v>4.8000000000000001E-2</v>
      </c>
    </row>
    <row r="20" spans="1:7" ht="15.75" customHeight="1" x14ac:dyDescent="0.35">
      <c r="A20" s="6">
        <v>9.5</v>
      </c>
      <c r="B20" s="6">
        <v>0.38</v>
      </c>
      <c r="C20" s="6">
        <v>0.01</v>
      </c>
      <c r="D20" s="6">
        <f t="shared" si="2"/>
        <v>0.5</v>
      </c>
      <c r="E20" s="6">
        <f t="shared" si="0"/>
        <v>0.19</v>
      </c>
      <c r="F20" s="6">
        <f t="shared" si="1"/>
        <v>1.9E-3</v>
      </c>
    </row>
    <row r="21" spans="1:7" ht="15.75" customHeight="1" x14ac:dyDescent="0.35">
      <c r="A21" s="6">
        <v>10</v>
      </c>
      <c r="B21" s="6">
        <v>0.25</v>
      </c>
      <c r="C21" s="6">
        <v>-9.9000000000000005E-2</v>
      </c>
      <c r="D21" s="6">
        <f t="shared" si="2"/>
        <v>0.5</v>
      </c>
      <c r="E21" s="6">
        <f t="shared" si="0"/>
        <v>0.125</v>
      </c>
      <c r="F21" s="6">
        <f t="shared" si="1"/>
        <v>-1.2375000000000001E-2</v>
      </c>
    </row>
    <row r="22" spans="1:7" ht="15.75" customHeight="1" x14ac:dyDescent="0.35">
      <c r="A22" s="6">
        <v>10.5</v>
      </c>
      <c r="B22" s="6">
        <v>0.22</v>
      </c>
      <c r="C22" s="6">
        <v>-8.7999999999999995E-2</v>
      </c>
      <c r="D22" s="6">
        <f t="shared" si="2"/>
        <v>0.5</v>
      </c>
      <c r="E22" s="6">
        <f t="shared" si="0"/>
        <v>0.11</v>
      </c>
      <c r="F22" s="6">
        <f t="shared" si="1"/>
        <v>-9.6799999999999994E-3</v>
      </c>
    </row>
    <row r="23" spans="1:7" ht="15.75" customHeight="1" x14ac:dyDescent="0.35">
      <c r="A23" s="6">
        <v>11</v>
      </c>
      <c r="B23" s="6">
        <v>0.23</v>
      </c>
      <c r="C23" s="6">
        <v>-7.0999999999999994E-2</v>
      </c>
      <c r="D23" s="6">
        <f t="shared" si="2"/>
        <v>0.5</v>
      </c>
      <c r="E23" s="6">
        <f t="shared" si="0"/>
        <v>0.115</v>
      </c>
      <c r="F23" s="6">
        <f t="shared" si="1"/>
        <v>-8.1650000000000004E-3</v>
      </c>
    </row>
    <row r="24" spans="1:7" ht="15.75" customHeight="1" x14ac:dyDescent="0.35">
      <c r="A24" s="6">
        <v>11.5</v>
      </c>
      <c r="B24" s="6">
        <v>0.15</v>
      </c>
      <c r="C24" s="6">
        <v>-2.5000000000000001E-2</v>
      </c>
      <c r="D24" s="6">
        <f t="shared" si="2"/>
        <v>0.5</v>
      </c>
      <c r="E24" s="6">
        <f t="shared" si="0"/>
        <v>7.4999999999999997E-2</v>
      </c>
      <c r="F24" s="6">
        <f t="shared" si="1"/>
        <v>-1.8749999999999999E-3</v>
      </c>
    </row>
    <row r="25" spans="1:7" ht="15.75" customHeight="1" x14ac:dyDescent="0.35">
      <c r="A25" s="6">
        <v>12</v>
      </c>
      <c r="B25" s="6">
        <v>0.1</v>
      </c>
      <c r="C25" s="6">
        <v>-4.2000000000000003E-2</v>
      </c>
      <c r="D25" s="6">
        <f t="shared" si="2"/>
        <v>0.5</v>
      </c>
      <c r="E25" s="6">
        <f t="shared" si="0"/>
        <v>0.05</v>
      </c>
      <c r="F25" s="6">
        <f t="shared" si="1"/>
        <v>-2.1000000000000003E-3</v>
      </c>
    </row>
    <row r="26" spans="1:7" ht="15.75" customHeight="1" x14ac:dyDescent="0.35">
      <c r="A26" s="6">
        <v>12.5</v>
      </c>
      <c r="B26" s="6">
        <v>0.1</v>
      </c>
      <c r="C26" s="6">
        <v>-0.01</v>
      </c>
      <c r="D26" s="6">
        <v>0.5</v>
      </c>
      <c r="E26" s="6">
        <f t="shared" si="0"/>
        <v>0.05</v>
      </c>
      <c r="F26" s="6">
        <f t="shared" si="1"/>
        <v>-5.0000000000000001E-4</v>
      </c>
      <c r="G26" s="6" t="s">
        <v>18</v>
      </c>
    </row>
    <row r="27" spans="1:7" ht="15.75" customHeight="1" x14ac:dyDescent="0.35">
      <c r="A27" s="6">
        <v>12.75</v>
      </c>
      <c r="B27" s="6">
        <v>0</v>
      </c>
      <c r="C27" s="6">
        <v>0</v>
      </c>
      <c r="D27" s="6">
        <v>0</v>
      </c>
    </row>
    <row r="28" spans="1:7" ht="15.75" customHeight="1" x14ac:dyDescent="0.35">
      <c r="A28" s="13">
        <f>A23-A6</f>
        <v>8.5</v>
      </c>
      <c r="D28" s="13">
        <f>SUM(D5:D23)</f>
        <v>9.25</v>
      </c>
      <c r="F28" s="13">
        <f>SUM(F5:F23)</f>
        <v>0.50534000000000001</v>
      </c>
    </row>
    <row r="29" spans="1:7" ht="15.75" customHeight="1" x14ac:dyDescent="0.35"/>
    <row r="30" spans="1:7" ht="15.75" customHeight="1" x14ac:dyDescent="0.35"/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4"/>
  <sheetViews>
    <sheetView tabSelected="1" workbookViewId="0">
      <selection activeCell="H10" sqref="H10"/>
    </sheetView>
  </sheetViews>
  <sheetFormatPr defaultColWidth="11.25" defaultRowHeight="15" customHeight="1" x14ac:dyDescent="0.35"/>
  <cols>
    <col min="1" max="1" width="15.7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s="17">
        <v>45035.496527777781</v>
      </c>
      <c r="B2">
        <v>21</v>
      </c>
      <c r="C2" t="s">
        <v>31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1</v>
      </c>
      <c r="B5" s="6">
        <v>0</v>
      </c>
      <c r="C5" s="6">
        <v>0</v>
      </c>
      <c r="D5" s="6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1.5</v>
      </c>
      <c r="B6" s="6">
        <v>0.2</v>
      </c>
      <c r="C6" s="6">
        <v>6.4000000000000001E-2</v>
      </c>
      <c r="D6" s="6">
        <f>(A6-A5)+((A7-A6)/2)</f>
        <v>0.75</v>
      </c>
      <c r="E6" s="6">
        <f t="shared" si="0"/>
        <v>0.15000000000000002</v>
      </c>
      <c r="F6" s="6">
        <f t="shared" si="1"/>
        <v>9.6000000000000009E-3</v>
      </c>
    </row>
    <row r="7" spans="1:6" ht="15.75" customHeight="1" x14ac:dyDescent="0.35">
      <c r="A7" s="6">
        <v>2</v>
      </c>
      <c r="B7" s="6">
        <v>0.1</v>
      </c>
      <c r="C7" s="6">
        <v>0.13700000000000001</v>
      </c>
      <c r="D7" s="6">
        <f t="shared" ref="D7:D16" si="2">((A7-A6)/2)+((A8-A7)/2)</f>
        <v>0.5</v>
      </c>
      <c r="E7" s="6">
        <f t="shared" si="0"/>
        <v>0.05</v>
      </c>
      <c r="F7" s="6">
        <f t="shared" si="1"/>
        <v>6.8500000000000011E-3</v>
      </c>
    </row>
    <row r="8" spans="1:6" ht="15.75" customHeight="1" x14ac:dyDescent="0.35">
      <c r="A8" s="6">
        <v>2.5</v>
      </c>
      <c r="B8" s="6">
        <v>0.35</v>
      </c>
      <c r="C8" s="6">
        <v>0.04</v>
      </c>
      <c r="D8" s="6">
        <f t="shared" si="2"/>
        <v>0.5</v>
      </c>
      <c r="E8" s="6">
        <f t="shared" si="0"/>
        <v>0.17499999999999999</v>
      </c>
      <c r="F8" s="6">
        <f t="shared" si="1"/>
        <v>6.9999999999999993E-3</v>
      </c>
    </row>
    <row r="9" spans="1:6" ht="15.75" customHeight="1" x14ac:dyDescent="0.35">
      <c r="A9" s="6">
        <v>3</v>
      </c>
      <c r="B9" s="6">
        <v>0.19</v>
      </c>
      <c r="C9" s="6">
        <v>2.1999999999999999E-2</v>
      </c>
      <c r="D9" s="6">
        <f t="shared" si="2"/>
        <v>0.5</v>
      </c>
      <c r="E9" s="6">
        <f t="shared" si="0"/>
        <v>9.5000000000000001E-2</v>
      </c>
      <c r="F9" s="6">
        <f t="shared" si="1"/>
        <v>2.0899999999999998E-3</v>
      </c>
    </row>
    <row r="10" spans="1:6" ht="15.75" customHeight="1" x14ac:dyDescent="0.35">
      <c r="A10" s="6">
        <v>3.5</v>
      </c>
      <c r="B10" s="6">
        <v>0.4</v>
      </c>
      <c r="C10" s="6">
        <v>0.26200000000000001</v>
      </c>
      <c r="D10" s="6">
        <f t="shared" si="2"/>
        <v>0.5</v>
      </c>
      <c r="E10" s="6">
        <f t="shared" si="0"/>
        <v>0.2</v>
      </c>
      <c r="F10" s="6">
        <f t="shared" si="1"/>
        <v>5.2400000000000002E-2</v>
      </c>
    </row>
    <row r="11" spans="1:6" ht="15.75" customHeight="1" x14ac:dyDescent="0.35">
      <c r="A11" s="6">
        <v>4</v>
      </c>
      <c r="B11" s="6">
        <v>0.51</v>
      </c>
      <c r="C11" s="6">
        <v>0.33</v>
      </c>
      <c r="D11" s="6">
        <f t="shared" si="2"/>
        <v>0.5</v>
      </c>
      <c r="E11" s="6">
        <f t="shared" si="0"/>
        <v>0.255</v>
      </c>
      <c r="F11" s="6">
        <f t="shared" si="1"/>
        <v>8.4150000000000003E-2</v>
      </c>
    </row>
    <row r="12" spans="1:6" ht="15.75" customHeight="1" x14ac:dyDescent="0.35">
      <c r="A12" s="6">
        <v>4.5</v>
      </c>
      <c r="B12" s="6">
        <v>0.5</v>
      </c>
      <c r="C12" s="6">
        <v>0.40600000000000003</v>
      </c>
      <c r="D12" s="6">
        <f t="shared" si="2"/>
        <v>0.5</v>
      </c>
      <c r="E12" s="6">
        <f t="shared" si="0"/>
        <v>0.25</v>
      </c>
      <c r="F12" s="6">
        <f t="shared" si="1"/>
        <v>0.10150000000000001</v>
      </c>
    </row>
    <row r="13" spans="1:6" ht="15.75" customHeight="1" x14ac:dyDescent="0.35">
      <c r="A13" s="6">
        <v>5</v>
      </c>
      <c r="B13" s="6">
        <v>0.59</v>
      </c>
      <c r="C13" s="6">
        <v>0.222</v>
      </c>
      <c r="D13" s="6">
        <f t="shared" si="2"/>
        <v>0.5</v>
      </c>
      <c r="E13" s="6">
        <f t="shared" si="0"/>
        <v>0.29499999999999998</v>
      </c>
      <c r="F13" s="6">
        <f t="shared" si="1"/>
        <v>6.5489999999999993E-2</v>
      </c>
    </row>
    <row r="14" spans="1:6" ht="15.75" customHeight="1" x14ac:dyDescent="0.35">
      <c r="A14" s="6">
        <v>5.5</v>
      </c>
      <c r="B14" s="6">
        <v>0.55000000000000004</v>
      </c>
      <c r="C14" s="6">
        <v>0.45</v>
      </c>
      <c r="D14" s="6">
        <f t="shared" si="2"/>
        <v>0.5</v>
      </c>
      <c r="E14" s="6">
        <f t="shared" si="0"/>
        <v>0.27500000000000002</v>
      </c>
      <c r="F14" s="6">
        <f t="shared" si="1"/>
        <v>0.12375000000000001</v>
      </c>
    </row>
    <row r="15" spans="1:6" ht="15.75" customHeight="1" x14ac:dyDescent="0.35">
      <c r="A15" s="6">
        <v>6</v>
      </c>
      <c r="B15" s="6">
        <v>0.5</v>
      </c>
      <c r="C15" s="6">
        <v>0.40699999999999997</v>
      </c>
      <c r="D15" s="6">
        <f t="shared" si="2"/>
        <v>0.5</v>
      </c>
      <c r="E15" s="6">
        <f t="shared" si="0"/>
        <v>0.25</v>
      </c>
      <c r="F15" s="6">
        <f t="shared" si="1"/>
        <v>0.10174999999999999</v>
      </c>
    </row>
    <row r="16" spans="1:6" ht="15.75" customHeight="1" x14ac:dyDescent="0.35">
      <c r="A16" s="6">
        <v>6.5</v>
      </c>
      <c r="B16" s="6">
        <v>0.38</v>
      </c>
      <c r="C16" s="6">
        <v>0.24099999999999999</v>
      </c>
      <c r="D16" s="6">
        <f t="shared" si="2"/>
        <v>0.5</v>
      </c>
      <c r="E16" s="6">
        <f t="shared" si="0"/>
        <v>0.19</v>
      </c>
      <c r="F16" s="6">
        <f t="shared" si="1"/>
        <v>4.5789999999999997E-2</v>
      </c>
    </row>
    <row r="17" spans="1:6" ht="15.75" customHeight="1" x14ac:dyDescent="0.35">
      <c r="A17" s="6">
        <v>7</v>
      </c>
      <c r="B17" s="6">
        <v>0.25</v>
      </c>
      <c r="C17" s="8">
        <v>0.66</v>
      </c>
      <c r="D17" s="6">
        <f>((A17-A16)/2)+((A18-A17))</f>
        <v>1.25</v>
      </c>
      <c r="E17" s="6">
        <f t="shared" si="0"/>
        <v>0.3125</v>
      </c>
      <c r="F17" s="6">
        <f t="shared" si="1"/>
        <v>0.20625000000000002</v>
      </c>
    </row>
    <row r="18" spans="1:6" ht="15.75" customHeight="1" x14ac:dyDescent="0.35">
      <c r="A18" s="6">
        <v>8</v>
      </c>
      <c r="B18" s="6">
        <v>0</v>
      </c>
      <c r="C18" s="6">
        <v>0</v>
      </c>
      <c r="D18" s="6">
        <v>0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13">
        <f>A18-A5</f>
        <v>7</v>
      </c>
      <c r="D19" s="13">
        <f>SUM(D5:D18)</f>
        <v>7</v>
      </c>
      <c r="F19" s="13">
        <f>SUM(F5:F18)</f>
        <v>0.80662</v>
      </c>
    </row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0" sqref="C10"/>
    </sheetView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43122</v>
      </c>
      <c r="B2" s="5">
        <v>0.72916666666666663</v>
      </c>
      <c r="C2" s="6" t="str">
        <f t="shared" ref="C2:C10" si="0">TEXT(A2,"m/dd/yy ")&amp;TEXT(B2,"hh:mm:ss")</f>
        <v>1/22/18 17:30:00</v>
      </c>
      <c r="D2" s="7">
        <f>'1-22-18'!F25</f>
        <v>6.0094549999999991</v>
      </c>
      <c r="E2" s="6">
        <f>'1-22-18'!A25</f>
        <v>14</v>
      </c>
      <c r="F2" s="8">
        <v>676</v>
      </c>
      <c r="G2" s="8" t="s">
        <v>9</v>
      </c>
      <c r="H2" s="8">
        <v>32</v>
      </c>
      <c r="I2" s="9">
        <f t="shared" ref="I2:I10" si="1">0.975*H2-1</f>
        <v>30.2</v>
      </c>
    </row>
    <row r="3" spans="1:26" ht="15.75" customHeight="1" x14ac:dyDescent="0.35">
      <c r="A3" s="4">
        <v>43124</v>
      </c>
      <c r="B3" s="5">
        <v>0.94791666666666663</v>
      </c>
      <c r="C3" s="6" t="str">
        <f t="shared" si="0"/>
        <v>1/24/18 22:45:00</v>
      </c>
      <c r="D3" s="7">
        <f>'1-24-18'!F19</f>
        <v>13.184740000000001</v>
      </c>
      <c r="E3" s="6">
        <f>'1-24-18'!A19</f>
        <v>12.1</v>
      </c>
      <c r="F3" s="8">
        <v>1040</v>
      </c>
      <c r="G3" s="8" t="s">
        <v>9</v>
      </c>
      <c r="H3" s="8">
        <v>41</v>
      </c>
      <c r="I3" s="9">
        <f t="shared" si="1"/>
        <v>38.975000000000001</v>
      </c>
    </row>
    <row r="4" spans="1:26" ht="15.75" customHeight="1" x14ac:dyDescent="0.35">
      <c r="A4" s="4">
        <v>43160</v>
      </c>
      <c r="B4" s="5">
        <v>0.96875</v>
      </c>
      <c r="C4" s="6" t="str">
        <f t="shared" si="0"/>
        <v>3/01/18 23:15:00</v>
      </c>
      <c r="D4" s="7">
        <f>'3-1-18'!F21</f>
        <v>0.60086499999999998</v>
      </c>
      <c r="E4" s="6">
        <f>'3-1-18'!A21</f>
        <v>12.5</v>
      </c>
      <c r="F4" s="8">
        <v>201</v>
      </c>
      <c r="G4" s="8" t="s">
        <v>9</v>
      </c>
      <c r="H4" s="8">
        <v>21</v>
      </c>
      <c r="I4" s="9">
        <f t="shared" si="1"/>
        <v>19.474999999999998</v>
      </c>
    </row>
    <row r="5" spans="1:26" ht="15.75" customHeight="1" x14ac:dyDescent="0.35">
      <c r="A5" s="4">
        <v>43175</v>
      </c>
      <c r="B5" s="5">
        <v>0.71875</v>
      </c>
      <c r="C5" s="6" t="str">
        <f t="shared" si="0"/>
        <v>3/16/18 17:15:00</v>
      </c>
      <c r="D5" s="7">
        <f>'3-16-18'!F19</f>
        <v>8.0321599999999993</v>
      </c>
      <c r="E5" s="6">
        <f>'3-16-18'!A19</f>
        <v>12</v>
      </c>
      <c r="F5" s="8">
        <v>688</v>
      </c>
      <c r="G5" s="8" t="s">
        <v>9</v>
      </c>
      <c r="H5" s="8">
        <v>35</v>
      </c>
      <c r="I5" s="9">
        <f t="shared" si="1"/>
        <v>33.125</v>
      </c>
    </row>
    <row r="6" spans="1:26" ht="15.75" customHeight="1" x14ac:dyDescent="0.35">
      <c r="A6" s="4">
        <v>43178</v>
      </c>
      <c r="B6" s="5">
        <v>0.69791666666666663</v>
      </c>
      <c r="C6" s="6" t="str">
        <f t="shared" si="0"/>
        <v>3/19/18 16:45:00</v>
      </c>
      <c r="D6" s="7">
        <f>'3-19-18'!F21</f>
        <v>1.6604749999999999</v>
      </c>
      <c r="E6" s="6">
        <f>'3-19-18'!A21</f>
        <v>10.5</v>
      </c>
      <c r="F6" s="8">
        <v>151</v>
      </c>
      <c r="G6" s="8" t="s">
        <v>9</v>
      </c>
      <c r="H6" s="8">
        <v>26</v>
      </c>
      <c r="I6" s="9">
        <f t="shared" si="1"/>
        <v>24.349999999999998</v>
      </c>
    </row>
    <row r="7" spans="1:26" ht="15.75" customHeight="1" x14ac:dyDescent="0.35">
      <c r="A7" s="4">
        <v>43179</v>
      </c>
      <c r="B7" s="5">
        <v>0.88541666666666663</v>
      </c>
      <c r="C7" s="6" t="str">
        <f t="shared" si="0"/>
        <v>3/20/18 21:15:00</v>
      </c>
      <c r="D7" s="7">
        <f>'3-20-18'!F21</f>
        <v>0.98517500000000013</v>
      </c>
      <c r="E7" s="6">
        <f>'3-20-18'!A21</f>
        <v>10.8</v>
      </c>
      <c r="F7" s="8">
        <v>123</v>
      </c>
      <c r="G7" s="8" t="s">
        <v>9</v>
      </c>
      <c r="H7" s="8">
        <v>22.5</v>
      </c>
      <c r="I7" s="9">
        <f t="shared" si="1"/>
        <v>20.9375</v>
      </c>
    </row>
    <row r="8" spans="1:26" ht="15.75" customHeight="1" x14ac:dyDescent="0.35">
      <c r="A8" s="4">
        <v>43180</v>
      </c>
      <c r="B8" s="5">
        <v>0.83333333333333337</v>
      </c>
      <c r="C8" s="6" t="str">
        <f t="shared" si="0"/>
        <v>3/21/18 20:00:00</v>
      </c>
      <c r="D8" s="7">
        <f>'3-21-18'!F19</f>
        <v>0.64260000000000006</v>
      </c>
      <c r="E8" s="6">
        <f>'3-21-18'!A19</f>
        <v>11.2</v>
      </c>
      <c r="F8" s="8">
        <v>136</v>
      </c>
      <c r="G8" s="8" t="s">
        <v>9</v>
      </c>
      <c r="H8" s="8">
        <v>23</v>
      </c>
      <c r="I8" s="9">
        <f t="shared" si="1"/>
        <v>21.425000000000001</v>
      </c>
    </row>
    <row r="9" spans="1:26" ht="15.75" customHeight="1" x14ac:dyDescent="0.35">
      <c r="A9" s="4">
        <v>43199</v>
      </c>
      <c r="B9" s="5">
        <v>5.2083333333333336E-2</v>
      </c>
      <c r="C9" s="6" t="str">
        <f t="shared" si="0"/>
        <v>4/09/18 01:15:00</v>
      </c>
      <c r="D9" s="7">
        <f>'4-9-18'!F21</f>
        <v>3.6532499999999994</v>
      </c>
      <c r="E9" s="6">
        <f>'4-9-18'!A21</f>
        <v>12.8</v>
      </c>
      <c r="F9" s="8">
        <v>345</v>
      </c>
      <c r="G9" s="8" t="s">
        <v>10</v>
      </c>
      <c r="H9" s="8">
        <v>37</v>
      </c>
      <c r="I9" s="9">
        <f t="shared" si="1"/>
        <v>35.074999999999996</v>
      </c>
    </row>
    <row r="10" spans="1:26" ht="15.75" customHeight="1" x14ac:dyDescent="0.35">
      <c r="A10" s="10">
        <v>43483</v>
      </c>
      <c r="B10" s="11">
        <v>0.89583333333333337</v>
      </c>
      <c r="C10" s="11" t="str">
        <f t="shared" si="0"/>
        <v>1/18/19 21:30:00</v>
      </c>
      <c r="D10" s="12">
        <f>'1-18-19'!F21</f>
        <v>2.0182500000000001</v>
      </c>
      <c r="E10" s="12">
        <f>'1-18-19'!A21</f>
        <v>13.1</v>
      </c>
      <c r="F10" s="13">
        <v>669</v>
      </c>
      <c r="G10" s="13" t="s">
        <v>10</v>
      </c>
      <c r="H10" s="13">
        <v>41</v>
      </c>
      <c r="I10" s="14">
        <f t="shared" si="1"/>
        <v>38.975000000000001</v>
      </c>
    </row>
    <row r="11" spans="1:26" ht="15.75" customHeight="1" x14ac:dyDescent="0.35">
      <c r="B11" s="5"/>
      <c r="C11" s="5"/>
      <c r="D11" s="7"/>
    </row>
    <row r="12" spans="1:26" ht="15.75" customHeight="1" x14ac:dyDescent="0.35">
      <c r="B12" s="5"/>
      <c r="C12" s="5"/>
      <c r="D12" s="7"/>
    </row>
    <row r="13" spans="1:26" ht="15.75" customHeight="1" x14ac:dyDescent="0.35">
      <c r="B13" s="5"/>
      <c r="C13" s="5"/>
      <c r="D13" s="7"/>
    </row>
    <row r="14" spans="1:26" ht="15.75" customHeight="1" x14ac:dyDescent="0.35">
      <c r="B14" s="5"/>
      <c r="C14" s="5"/>
      <c r="D14" s="7"/>
    </row>
    <row r="15" spans="1:26" ht="15.75" customHeight="1" x14ac:dyDescent="0.35">
      <c r="B15" s="5"/>
      <c r="C15" s="5"/>
      <c r="D15" s="7"/>
    </row>
    <row r="16" spans="1:26" ht="15.75" customHeight="1" x14ac:dyDescent="0.35">
      <c r="B16" s="5"/>
      <c r="C16" s="5"/>
      <c r="D16" s="7"/>
    </row>
    <row r="17" spans="2:4" ht="15.75" customHeight="1" x14ac:dyDescent="0.35">
      <c r="B17" s="5"/>
      <c r="C17" s="5"/>
      <c r="D17" s="7"/>
    </row>
    <row r="18" spans="2:4" ht="15.75" customHeight="1" x14ac:dyDescent="0.35">
      <c r="B18" s="5"/>
      <c r="C18" s="5"/>
      <c r="D18" s="7"/>
    </row>
    <row r="19" spans="2:4" ht="15.75" customHeight="1" x14ac:dyDescent="0.35">
      <c r="B19" s="5"/>
      <c r="C19" s="5"/>
      <c r="D19" s="7"/>
    </row>
    <row r="20" spans="2:4" ht="15.75" customHeight="1" x14ac:dyDescent="0.35">
      <c r="B20" s="5"/>
      <c r="C20" s="5"/>
      <c r="D20" s="7"/>
    </row>
    <row r="21" spans="2:4" ht="15.75" customHeight="1" x14ac:dyDescent="0.35">
      <c r="B21" s="5"/>
      <c r="C21" s="5"/>
      <c r="D21" s="7"/>
    </row>
    <row r="22" spans="2:4" ht="15.75" customHeight="1" x14ac:dyDescent="0.35">
      <c r="B22" s="5"/>
      <c r="C22" s="5"/>
      <c r="D22" s="7"/>
    </row>
    <row r="23" spans="2:4" ht="15.75" customHeight="1" x14ac:dyDescent="0.35">
      <c r="B23" s="5"/>
      <c r="C23" s="5"/>
      <c r="D23" s="7"/>
    </row>
    <row r="24" spans="2:4" ht="15.75" customHeight="1" x14ac:dyDescent="0.35">
      <c r="B24" s="5"/>
      <c r="C24" s="5"/>
      <c r="D24" s="7"/>
    </row>
    <row r="25" spans="2:4" ht="15.75" customHeight="1" x14ac:dyDescent="0.35">
      <c r="B25" s="5"/>
      <c r="C25" s="5"/>
      <c r="D25" s="7"/>
    </row>
    <row r="26" spans="2:4" ht="15.75" customHeight="1" x14ac:dyDescent="0.35">
      <c r="B26" s="5"/>
      <c r="C26" s="5"/>
      <c r="D26" s="7"/>
    </row>
    <row r="27" spans="2:4" ht="15.75" customHeight="1" x14ac:dyDescent="0.35">
      <c r="B27" s="5"/>
      <c r="C27" s="5"/>
      <c r="D27" s="7"/>
    </row>
    <row r="28" spans="2:4" ht="15.75" customHeight="1" x14ac:dyDescent="0.35">
      <c r="B28" s="5"/>
      <c r="C28" s="5"/>
      <c r="D28" s="7"/>
    </row>
    <row r="29" spans="2:4" ht="15.75" customHeight="1" x14ac:dyDescent="0.35">
      <c r="B29" s="5"/>
      <c r="C29" s="5"/>
      <c r="D29" s="7"/>
    </row>
    <row r="30" spans="2:4" ht="15.75" customHeight="1" x14ac:dyDescent="0.35">
      <c r="B30" s="5"/>
      <c r="C30" s="5"/>
      <c r="D30" s="7"/>
    </row>
    <row r="31" spans="2:4" ht="15.75" customHeight="1" x14ac:dyDescent="0.35">
      <c r="B31" s="5"/>
      <c r="C31" s="5"/>
      <c r="D31" s="7"/>
    </row>
    <row r="32" spans="2:4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3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" customHeight="1" x14ac:dyDescent="0.35">
      <c r="A1" t="s">
        <v>19</v>
      </c>
      <c r="B1" t="s">
        <v>21</v>
      </c>
      <c r="C1" t="s">
        <v>20</v>
      </c>
    </row>
    <row r="2" spans="1:6" ht="15" customHeight="1" x14ac:dyDescent="0.35">
      <c r="A2" t="s">
        <v>22</v>
      </c>
      <c r="B2">
        <v>32</v>
      </c>
      <c r="C2" t="s">
        <v>9</v>
      </c>
    </row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0.5</v>
      </c>
      <c r="B5" s="6">
        <v>0</v>
      </c>
      <c r="C5" s="6">
        <v>0</v>
      </c>
      <c r="D5" s="6">
        <v>0</v>
      </c>
      <c r="E5" s="6">
        <f t="shared" ref="E5:E24" si="0">B5*D5</f>
        <v>0</v>
      </c>
      <c r="F5" s="6">
        <f t="shared" ref="F5:F24" si="1">E5*C5</f>
        <v>0</v>
      </c>
    </row>
    <row r="6" spans="1:6" ht="15.75" customHeight="1" x14ac:dyDescent="0.35">
      <c r="A6" s="6">
        <v>1.3</v>
      </c>
      <c r="B6" s="6">
        <v>0.4</v>
      </c>
      <c r="C6" s="6">
        <v>0.73399999999999999</v>
      </c>
      <c r="D6" s="6">
        <f>(A6-A5)+((A7-A6)/2)</f>
        <v>1.1499999999999999</v>
      </c>
      <c r="E6" s="6">
        <f t="shared" si="0"/>
        <v>0.45999999999999996</v>
      </c>
      <c r="F6" s="6">
        <f t="shared" si="1"/>
        <v>0.33763999999999994</v>
      </c>
    </row>
    <row r="7" spans="1:6" ht="15.75" customHeight="1" x14ac:dyDescent="0.35">
      <c r="A7" s="6">
        <v>2</v>
      </c>
      <c r="B7" s="6">
        <v>0.55000000000000004</v>
      </c>
      <c r="C7" s="6">
        <v>0.16300000000000001</v>
      </c>
      <c r="D7" s="6">
        <f t="shared" ref="D7:D22" si="2">((A7-A6)/2)+((A8-A7)/2)</f>
        <v>0.70000000000000007</v>
      </c>
      <c r="E7" s="6">
        <f t="shared" si="0"/>
        <v>0.38500000000000006</v>
      </c>
      <c r="F7" s="6">
        <f t="shared" si="1"/>
        <v>6.2755000000000019E-2</v>
      </c>
    </row>
    <row r="8" spans="1:6" ht="15.75" customHeight="1" x14ac:dyDescent="0.35">
      <c r="A8" s="6">
        <v>2.7</v>
      </c>
      <c r="B8" s="6">
        <v>0.5</v>
      </c>
      <c r="C8" s="6">
        <v>0.56200000000000006</v>
      </c>
      <c r="D8" s="6">
        <f t="shared" si="2"/>
        <v>0.7</v>
      </c>
      <c r="E8" s="6">
        <f t="shared" si="0"/>
        <v>0.35</v>
      </c>
      <c r="F8" s="6">
        <f t="shared" si="1"/>
        <v>0.19670000000000001</v>
      </c>
    </row>
    <row r="9" spans="1:6" ht="15.75" customHeight="1" x14ac:dyDescent="0.35">
      <c r="A9" s="6">
        <v>3.4</v>
      </c>
      <c r="B9" s="6">
        <v>0.4</v>
      </c>
      <c r="C9" s="6">
        <v>2.5329999999999999</v>
      </c>
      <c r="D9" s="6">
        <f t="shared" si="2"/>
        <v>0.69999999999999973</v>
      </c>
      <c r="E9" s="6">
        <f t="shared" si="0"/>
        <v>0.27999999999999992</v>
      </c>
      <c r="F9" s="6">
        <f t="shared" si="1"/>
        <v>0.70923999999999976</v>
      </c>
    </row>
    <row r="10" spans="1:6" ht="15.75" customHeight="1" x14ac:dyDescent="0.35">
      <c r="A10" s="6">
        <v>4.0999999999999996</v>
      </c>
      <c r="B10" s="6">
        <v>0.3</v>
      </c>
      <c r="C10" s="6">
        <v>2.048</v>
      </c>
      <c r="D10" s="6">
        <f t="shared" si="2"/>
        <v>0.7</v>
      </c>
      <c r="E10" s="6">
        <f t="shared" si="0"/>
        <v>0.21</v>
      </c>
      <c r="F10" s="6">
        <f t="shared" si="1"/>
        <v>0.43008000000000002</v>
      </c>
    </row>
    <row r="11" spans="1:6" ht="15.75" customHeight="1" x14ac:dyDescent="0.35">
      <c r="A11" s="6">
        <v>4.8</v>
      </c>
      <c r="B11" s="6">
        <v>0.4</v>
      </c>
      <c r="C11" s="6">
        <v>0.81599999999999995</v>
      </c>
      <c r="D11" s="6">
        <f t="shared" si="2"/>
        <v>0.70000000000000018</v>
      </c>
      <c r="E11" s="6">
        <f t="shared" si="0"/>
        <v>0.28000000000000008</v>
      </c>
      <c r="F11" s="6">
        <f t="shared" si="1"/>
        <v>0.22848000000000004</v>
      </c>
    </row>
    <row r="12" spans="1:6" ht="15.75" customHeight="1" x14ac:dyDescent="0.35">
      <c r="A12" s="6">
        <v>5.5</v>
      </c>
      <c r="B12" s="6">
        <v>0.7</v>
      </c>
      <c r="C12" s="6">
        <v>0.17699999999999999</v>
      </c>
      <c r="D12" s="6">
        <f t="shared" si="2"/>
        <v>0.70000000000000018</v>
      </c>
      <c r="E12" s="6">
        <f t="shared" si="0"/>
        <v>0.4900000000000001</v>
      </c>
      <c r="F12" s="6">
        <f t="shared" si="1"/>
        <v>8.6730000000000015E-2</v>
      </c>
    </row>
    <row r="13" spans="1:6" ht="15.75" customHeight="1" x14ac:dyDescent="0.35">
      <c r="A13" s="6">
        <v>6.2</v>
      </c>
      <c r="B13" s="6">
        <v>0.5</v>
      </c>
      <c r="C13" s="6">
        <v>0.29399999999999998</v>
      </c>
      <c r="D13" s="6">
        <f t="shared" si="2"/>
        <v>0.70000000000000018</v>
      </c>
      <c r="E13" s="6">
        <f t="shared" si="0"/>
        <v>0.35000000000000009</v>
      </c>
      <c r="F13" s="6">
        <f t="shared" si="1"/>
        <v>0.10290000000000002</v>
      </c>
    </row>
    <row r="14" spans="1:6" ht="15.75" customHeight="1" x14ac:dyDescent="0.35">
      <c r="A14" s="6">
        <v>6.9</v>
      </c>
      <c r="B14" s="6">
        <v>0.4</v>
      </c>
      <c r="C14" s="6">
        <v>0.81899999999999995</v>
      </c>
      <c r="D14" s="6">
        <f t="shared" si="2"/>
        <v>0.69999999999999973</v>
      </c>
      <c r="E14" s="6">
        <f t="shared" si="0"/>
        <v>0.27999999999999992</v>
      </c>
      <c r="F14" s="6">
        <f t="shared" si="1"/>
        <v>0.22931999999999991</v>
      </c>
    </row>
    <row r="15" spans="1:6" ht="15.75" customHeight="1" x14ac:dyDescent="0.35">
      <c r="A15" s="6">
        <v>7.6</v>
      </c>
      <c r="B15" s="6">
        <v>0.55000000000000004</v>
      </c>
      <c r="C15" s="6">
        <v>0.95099999999999996</v>
      </c>
      <c r="D15" s="6">
        <f t="shared" si="2"/>
        <v>0.70000000000000018</v>
      </c>
      <c r="E15" s="6">
        <f t="shared" si="0"/>
        <v>0.38500000000000012</v>
      </c>
      <c r="F15" s="6">
        <f t="shared" si="1"/>
        <v>0.3661350000000001</v>
      </c>
    </row>
    <row r="16" spans="1:6" ht="15.75" customHeight="1" x14ac:dyDescent="0.35">
      <c r="A16" s="6">
        <v>8.3000000000000007</v>
      </c>
      <c r="B16" s="6">
        <v>0.5</v>
      </c>
      <c r="C16" s="6">
        <v>0.67900000000000005</v>
      </c>
      <c r="D16" s="6">
        <f t="shared" si="2"/>
        <v>0.70000000000000018</v>
      </c>
      <c r="E16" s="6">
        <f t="shared" si="0"/>
        <v>0.35000000000000009</v>
      </c>
      <c r="F16" s="6">
        <f t="shared" si="1"/>
        <v>0.23765000000000008</v>
      </c>
    </row>
    <row r="17" spans="1:6" ht="15.75" customHeight="1" x14ac:dyDescent="0.35">
      <c r="A17" s="6">
        <v>9</v>
      </c>
      <c r="B17" s="6">
        <v>0.7</v>
      </c>
      <c r="C17" s="8">
        <v>0.86099999999999999</v>
      </c>
      <c r="D17" s="6">
        <f t="shared" si="2"/>
        <v>0.69999999999999929</v>
      </c>
      <c r="E17" s="6">
        <f t="shared" si="0"/>
        <v>0.48999999999999949</v>
      </c>
      <c r="F17" s="6">
        <f t="shared" si="1"/>
        <v>0.42188999999999954</v>
      </c>
    </row>
    <row r="18" spans="1:6" ht="15.75" customHeight="1" x14ac:dyDescent="0.35">
      <c r="A18" s="6">
        <v>9.6999999999999993</v>
      </c>
      <c r="B18" s="6">
        <v>0.65</v>
      </c>
      <c r="C18" s="8">
        <v>2.714</v>
      </c>
      <c r="D18" s="6">
        <f t="shared" si="2"/>
        <v>0.70000000000000018</v>
      </c>
      <c r="E18" s="6">
        <f t="shared" si="0"/>
        <v>0.45500000000000013</v>
      </c>
      <c r="F18" s="6">
        <f t="shared" si="1"/>
        <v>1.2348700000000004</v>
      </c>
    </row>
    <row r="19" spans="1:6" ht="15.75" customHeight="1" x14ac:dyDescent="0.35">
      <c r="A19" s="6">
        <v>10.4</v>
      </c>
      <c r="B19" s="6">
        <v>0.4</v>
      </c>
      <c r="C19" s="8">
        <v>1.7270000000000001</v>
      </c>
      <c r="D19" s="6">
        <f t="shared" si="2"/>
        <v>0.65000000000000036</v>
      </c>
      <c r="E19" s="6">
        <f t="shared" si="0"/>
        <v>0.26000000000000018</v>
      </c>
      <c r="F19" s="6">
        <f t="shared" si="1"/>
        <v>0.44902000000000031</v>
      </c>
    </row>
    <row r="20" spans="1:6" ht="15.75" customHeight="1" x14ac:dyDescent="0.35">
      <c r="A20" s="6">
        <v>11</v>
      </c>
      <c r="B20" s="6">
        <v>0.2</v>
      </c>
      <c r="C20" s="8">
        <v>2.3839999999999999</v>
      </c>
      <c r="D20" s="6">
        <f t="shared" si="2"/>
        <v>0.70000000000000018</v>
      </c>
      <c r="E20" s="6">
        <f t="shared" si="0"/>
        <v>0.14000000000000004</v>
      </c>
      <c r="F20" s="6">
        <f t="shared" si="1"/>
        <v>0.33376000000000006</v>
      </c>
    </row>
    <row r="21" spans="1:6" ht="15.75" customHeight="1" x14ac:dyDescent="0.35">
      <c r="A21" s="6">
        <v>11.8</v>
      </c>
      <c r="B21" s="6">
        <v>0.6</v>
      </c>
      <c r="C21" s="8">
        <v>0.214</v>
      </c>
      <c r="D21" s="6">
        <f t="shared" si="2"/>
        <v>0.75</v>
      </c>
      <c r="E21" s="6">
        <f t="shared" si="0"/>
        <v>0.44999999999999996</v>
      </c>
      <c r="F21" s="6">
        <f t="shared" si="1"/>
        <v>9.6299999999999983E-2</v>
      </c>
    </row>
    <row r="22" spans="1:6" ht="15.75" customHeight="1" x14ac:dyDescent="0.35">
      <c r="A22" s="6">
        <v>12.5</v>
      </c>
      <c r="B22" s="6">
        <v>0.45</v>
      </c>
      <c r="C22" s="8">
        <v>0.27100000000000002</v>
      </c>
      <c r="D22" s="6">
        <f t="shared" si="2"/>
        <v>0.69999999999999929</v>
      </c>
      <c r="E22" s="6">
        <f t="shared" si="0"/>
        <v>0.31499999999999967</v>
      </c>
      <c r="F22" s="6">
        <f t="shared" si="1"/>
        <v>8.5364999999999913E-2</v>
      </c>
    </row>
    <row r="23" spans="1:6" ht="15.75" customHeight="1" x14ac:dyDescent="0.35">
      <c r="A23" s="6">
        <v>13.2</v>
      </c>
      <c r="B23" s="6">
        <v>0.4</v>
      </c>
      <c r="C23" s="8">
        <v>0.60699999999999998</v>
      </c>
      <c r="D23" s="6">
        <f>((A23-A22)/2)+(A24-A23)</f>
        <v>1.6500000000000004</v>
      </c>
      <c r="E23" s="6">
        <f t="shared" si="0"/>
        <v>0.66000000000000014</v>
      </c>
      <c r="F23" s="6">
        <f t="shared" si="1"/>
        <v>0.40062000000000009</v>
      </c>
    </row>
    <row r="24" spans="1:6" ht="15.75" customHeight="1" x14ac:dyDescent="0.35">
      <c r="A24" s="6">
        <v>14.5</v>
      </c>
      <c r="B24" s="6">
        <v>0</v>
      </c>
      <c r="C24" s="6">
        <v>0</v>
      </c>
      <c r="D24" s="6">
        <v>0</v>
      </c>
      <c r="E24" s="6">
        <f t="shared" si="0"/>
        <v>0</v>
      </c>
      <c r="F24" s="6">
        <f t="shared" si="1"/>
        <v>0</v>
      </c>
    </row>
    <row r="25" spans="1:6" ht="15.75" customHeight="1" x14ac:dyDescent="0.35">
      <c r="A25" s="13">
        <f>A24-A5</f>
        <v>14</v>
      </c>
      <c r="D25" s="13">
        <f>SUM(D5:D24)</f>
        <v>14.000000000000002</v>
      </c>
      <c r="F25" s="13">
        <f>SUM(F5:F24)</f>
        <v>6.0094549999999991</v>
      </c>
    </row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3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23</v>
      </c>
      <c r="B2">
        <v>41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5" t="s">
        <v>14</v>
      </c>
      <c r="E4" s="1" t="s">
        <v>15</v>
      </c>
      <c r="F4" s="1" t="s">
        <v>16</v>
      </c>
    </row>
    <row r="5" spans="1:6" ht="15.75" customHeight="1" x14ac:dyDescent="0.35">
      <c r="A5" s="6">
        <v>2</v>
      </c>
      <c r="B5" s="6">
        <v>0</v>
      </c>
      <c r="C5" s="6">
        <v>0</v>
      </c>
      <c r="D5" s="9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3</v>
      </c>
      <c r="B6" s="6">
        <v>0.4</v>
      </c>
      <c r="C6" s="6">
        <v>0.49399999999999999</v>
      </c>
      <c r="D6" s="9">
        <f>(A6-A5)+((A7-A6)/2)</f>
        <v>1.5</v>
      </c>
      <c r="E6" s="6">
        <f t="shared" si="0"/>
        <v>0.60000000000000009</v>
      </c>
      <c r="F6" s="6">
        <f t="shared" si="1"/>
        <v>0.29640000000000005</v>
      </c>
    </row>
    <row r="7" spans="1:6" ht="15.75" customHeight="1" x14ac:dyDescent="0.35">
      <c r="A7" s="6">
        <v>4</v>
      </c>
      <c r="B7" s="6">
        <v>0.6</v>
      </c>
      <c r="C7" s="6">
        <v>0.73699999999999999</v>
      </c>
      <c r="D7" s="9">
        <f t="shared" ref="D7:D16" si="2">((A7-A6)/2)+((A8-A7)/2)</f>
        <v>1</v>
      </c>
      <c r="E7" s="6">
        <f t="shared" si="0"/>
        <v>0.6</v>
      </c>
      <c r="F7" s="6">
        <f t="shared" si="1"/>
        <v>0.44219999999999998</v>
      </c>
    </row>
    <row r="8" spans="1:6" ht="15.75" customHeight="1" x14ac:dyDescent="0.35">
      <c r="A8" s="6">
        <v>5</v>
      </c>
      <c r="B8" s="6">
        <v>1.2</v>
      </c>
      <c r="C8" s="6">
        <v>1.28</v>
      </c>
      <c r="D8" s="9">
        <f t="shared" si="2"/>
        <v>1</v>
      </c>
      <c r="E8" s="6">
        <f t="shared" si="0"/>
        <v>1.2</v>
      </c>
      <c r="F8" s="6">
        <f t="shared" si="1"/>
        <v>1.536</v>
      </c>
    </row>
    <row r="9" spans="1:6" ht="15.75" customHeight="1" x14ac:dyDescent="0.35">
      <c r="A9" s="6">
        <v>6</v>
      </c>
      <c r="B9" s="6">
        <v>1.3</v>
      </c>
      <c r="C9" s="6">
        <v>1.496</v>
      </c>
      <c r="D9" s="9">
        <f t="shared" si="2"/>
        <v>1</v>
      </c>
      <c r="E9" s="6">
        <f t="shared" si="0"/>
        <v>1.3</v>
      </c>
      <c r="F9" s="6">
        <f t="shared" si="1"/>
        <v>1.9448000000000001</v>
      </c>
    </row>
    <row r="10" spans="1:6" ht="15.75" customHeight="1" x14ac:dyDescent="0.35">
      <c r="A10" s="6">
        <v>7</v>
      </c>
      <c r="B10" s="6">
        <v>1.4</v>
      </c>
      <c r="C10" s="6">
        <v>1.784</v>
      </c>
      <c r="D10" s="9">
        <f t="shared" si="2"/>
        <v>1</v>
      </c>
      <c r="E10" s="6">
        <f t="shared" si="0"/>
        <v>1.4</v>
      </c>
      <c r="F10" s="6">
        <f t="shared" si="1"/>
        <v>2.4975999999999998</v>
      </c>
    </row>
    <row r="11" spans="1:6" ht="15.75" customHeight="1" x14ac:dyDescent="0.35">
      <c r="A11" s="6">
        <v>8</v>
      </c>
      <c r="B11" s="6">
        <v>1.3</v>
      </c>
      <c r="C11" s="6">
        <v>0.8</v>
      </c>
      <c r="D11" s="9">
        <f t="shared" si="2"/>
        <v>1</v>
      </c>
      <c r="E11" s="6">
        <f t="shared" si="0"/>
        <v>1.3</v>
      </c>
      <c r="F11" s="6">
        <f t="shared" si="1"/>
        <v>1.04</v>
      </c>
    </row>
    <row r="12" spans="1:6" ht="15.75" customHeight="1" x14ac:dyDescent="0.35">
      <c r="A12" s="6">
        <v>9</v>
      </c>
      <c r="B12" s="6">
        <v>1.1000000000000001</v>
      </c>
      <c r="C12" s="6">
        <v>1.976</v>
      </c>
      <c r="D12" s="9">
        <f t="shared" si="2"/>
        <v>1</v>
      </c>
      <c r="E12" s="6">
        <f t="shared" si="0"/>
        <v>1.1000000000000001</v>
      </c>
      <c r="F12" s="6">
        <f t="shared" si="1"/>
        <v>2.1736</v>
      </c>
    </row>
    <row r="13" spans="1:6" ht="15.75" customHeight="1" x14ac:dyDescent="0.35">
      <c r="A13" s="6">
        <v>10</v>
      </c>
      <c r="B13" s="6">
        <v>1</v>
      </c>
      <c r="C13" s="6">
        <v>1.3520000000000001</v>
      </c>
      <c r="D13" s="9">
        <f t="shared" si="2"/>
        <v>1</v>
      </c>
      <c r="E13" s="6">
        <f t="shared" si="0"/>
        <v>1</v>
      </c>
      <c r="F13" s="6">
        <f t="shared" si="1"/>
        <v>1.3520000000000001</v>
      </c>
    </row>
    <row r="14" spans="1:6" ht="15.75" customHeight="1" x14ac:dyDescent="0.35">
      <c r="A14" s="6">
        <v>11</v>
      </c>
      <c r="B14" s="6">
        <v>0.8</v>
      </c>
      <c r="C14" s="6">
        <v>1.1839999999999999</v>
      </c>
      <c r="D14" s="9">
        <f t="shared" si="2"/>
        <v>1</v>
      </c>
      <c r="E14" s="6">
        <f t="shared" si="0"/>
        <v>0.8</v>
      </c>
      <c r="F14" s="6">
        <f t="shared" si="1"/>
        <v>0.94720000000000004</v>
      </c>
    </row>
    <row r="15" spans="1:6" ht="15.75" customHeight="1" x14ac:dyDescent="0.35">
      <c r="A15" s="6">
        <v>12</v>
      </c>
      <c r="B15" s="6">
        <v>0.6</v>
      </c>
      <c r="C15" s="6">
        <v>0.93700000000000006</v>
      </c>
      <c r="D15" s="9">
        <f t="shared" si="2"/>
        <v>1</v>
      </c>
      <c r="E15" s="6">
        <f t="shared" si="0"/>
        <v>0.6</v>
      </c>
      <c r="F15" s="6">
        <f t="shared" si="1"/>
        <v>0.56220000000000003</v>
      </c>
    </row>
    <row r="16" spans="1:6" ht="15.75" customHeight="1" x14ac:dyDescent="0.35">
      <c r="A16" s="6">
        <v>13</v>
      </c>
      <c r="B16" s="6">
        <v>0.5</v>
      </c>
      <c r="C16" s="8">
        <v>0.53900000000000003</v>
      </c>
      <c r="D16" s="16">
        <f t="shared" si="2"/>
        <v>1</v>
      </c>
      <c r="E16" s="6">
        <f t="shared" si="0"/>
        <v>0.5</v>
      </c>
      <c r="F16" s="6">
        <f t="shared" si="1"/>
        <v>0.26950000000000002</v>
      </c>
    </row>
    <row r="17" spans="1:6" ht="15.75" customHeight="1" x14ac:dyDescent="0.35">
      <c r="A17" s="6">
        <v>14</v>
      </c>
      <c r="B17" s="6">
        <v>0.65</v>
      </c>
      <c r="C17" s="8">
        <v>0.316</v>
      </c>
      <c r="D17" s="9">
        <f>((A17-A16)/2)+(A18-A17)</f>
        <v>0.59999999999999964</v>
      </c>
      <c r="E17" s="6">
        <f t="shared" si="0"/>
        <v>0.38999999999999979</v>
      </c>
      <c r="F17" s="6">
        <f t="shared" si="1"/>
        <v>0.12323999999999993</v>
      </c>
    </row>
    <row r="18" spans="1:6" ht="15.75" customHeight="1" x14ac:dyDescent="0.35">
      <c r="A18" s="6">
        <v>14.1</v>
      </c>
      <c r="B18" s="6">
        <v>0</v>
      </c>
      <c r="C18" s="6">
        <v>0</v>
      </c>
      <c r="D18" s="9">
        <v>0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13">
        <f>A18-A5</f>
        <v>12.1</v>
      </c>
      <c r="D19" s="14">
        <f>SUM(D5:D18)</f>
        <v>12.1</v>
      </c>
      <c r="F19" s="13">
        <f>SUM(F5:F18)</f>
        <v>13.184740000000001</v>
      </c>
    </row>
    <row r="20" spans="1:6" ht="15.75" customHeight="1" x14ac:dyDescent="0.35">
      <c r="D20" s="9"/>
    </row>
    <row r="21" spans="1:6" ht="15.75" customHeight="1" x14ac:dyDescent="0.35">
      <c r="D21" s="9"/>
    </row>
    <row r="22" spans="1:6" ht="15.75" customHeight="1" x14ac:dyDescent="0.35">
      <c r="D22" s="9"/>
    </row>
    <row r="23" spans="1:6" ht="15.75" customHeight="1" x14ac:dyDescent="0.35">
      <c r="D23" s="9"/>
    </row>
    <row r="24" spans="1:6" ht="15.75" customHeight="1" x14ac:dyDescent="0.35">
      <c r="D24" s="9"/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B28" s="8"/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4:4" ht="15.75" customHeight="1" x14ac:dyDescent="0.35">
      <c r="D33" s="9"/>
    </row>
    <row r="34" spans="4:4" ht="15.75" customHeight="1" x14ac:dyDescent="0.35">
      <c r="D34" s="9"/>
    </row>
    <row r="35" spans="4:4" ht="15.75" customHeight="1" x14ac:dyDescent="0.35">
      <c r="D35" s="9"/>
    </row>
    <row r="36" spans="4:4" ht="15.75" customHeight="1" x14ac:dyDescent="0.35">
      <c r="D36" s="9"/>
    </row>
    <row r="37" spans="4:4" ht="15.75" customHeight="1" x14ac:dyDescent="0.35">
      <c r="D37" s="9"/>
    </row>
    <row r="38" spans="4:4" ht="15.75" customHeight="1" x14ac:dyDescent="0.35">
      <c r="D38" s="9"/>
    </row>
    <row r="39" spans="4:4" ht="15.75" customHeight="1" x14ac:dyDescent="0.35">
      <c r="D39" s="9"/>
    </row>
    <row r="40" spans="4:4" ht="15.75" customHeight="1" x14ac:dyDescent="0.35">
      <c r="D40" s="9"/>
    </row>
    <row r="41" spans="4:4" ht="15.75" customHeight="1" x14ac:dyDescent="0.35">
      <c r="D41" s="9"/>
    </row>
    <row r="42" spans="4:4" ht="15.75" customHeight="1" x14ac:dyDescent="0.35">
      <c r="D42" s="9"/>
    </row>
    <row r="43" spans="4:4" ht="15.75" customHeight="1" x14ac:dyDescent="0.35">
      <c r="D43" s="9"/>
    </row>
    <row r="44" spans="4:4" ht="15.75" customHeight="1" x14ac:dyDescent="0.35">
      <c r="D44" s="9"/>
    </row>
    <row r="45" spans="4:4" ht="15.75" customHeight="1" x14ac:dyDescent="0.35">
      <c r="D45" s="9"/>
    </row>
    <row r="46" spans="4:4" ht="15.75" customHeight="1" x14ac:dyDescent="0.35">
      <c r="D46" s="9"/>
    </row>
    <row r="47" spans="4:4" ht="15.75" customHeight="1" x14ac:dyDescent="0.35">
      <c r="D47" s="9"/>
    </row>
    <row r="48" spans="4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" customHeight="1" x14ac:dyDescent="0.35">
      <c r="D1001" s="9"/>
    </row>
    <row r="1002" spans="4:4" ht="15" customHeight="1" x14ac:dyDescent="0.35">
      <c r="D1002" s="9"/>
    </row>
    <row r="1003" spans="4:4" ht="15" customHeight="1" x14ac:dyDescent="0.35">
      <c r="D1003" s="9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26" ht="15.75" customHeight="1" x14ac:dyDescent="0.35">
      <c r="A1" t="s">
        <v>19</v>
      </c>
      <c r="B1" t="s">
        <v>21</v>
      </c>
      <c r="C1" t="s">
        <v>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t="s">
        <v>24</v>
      </c>
      <c r="B2">
        <v>21</v>
      </c>
      <c r="C2" t="s">
        <v>9</v>
      </c>
    </row>
    <row r="3" spans="1:26" ht="15.75" customHeight="1" x14ac:dyDescent="0.35"/>
    <row r="4" spans="1:2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/>
    </row>
    <row r="5" spans="1:26" ht="15.75" customHeight="1" x14ac:dyDescent="0.35">
      <c r="A5" s="6">
        <v>1.5</v>
      </c>
      <c r="B5" s="6">
        <v>0</v>
      </c>
      <c r="C5" s="6">
        <v>0</v>
      </c>
      <c r="D5" s="6">
        <v>0</v>
      </c>
      <c r="E5" s="6">
        <f t="shared" ref="E5:E20" si="0">B5*D5</f>
        <v>0</v>
      </c>
      <c r="F5" s="6">
        <f t="shared" ref="F5:F20" si="1">E5*C5</f>
        <v>0</v>
      </c>
    </row>
    <row r="6" spans="1:26" ht="15.75" customHeight="1" x14ac:dyDescent="0.35">
      <c r="A6" s="6">
        <v>2.2000000000000002</v>
      </c>
      <c r="B6" s="6">
        <v>0.2</v>
      </c>
      <c r="C6" s="6">
        <v>6.7000000000000004E-2</v>
      </c>
      <c r="D6" s="6">
        <f>(A6-A5)+((A7-A6)/2)</f>
        <v>1.2000000000000002</v>
      </c>
      <c r="E6" s="6">
        <f t="shared" si="0"/>
        <v>0.24000000000000005</v>
      </c>
      <c r="F6" s="6">
        <f t="shared" si="1"/>
        <v>1.6080000000000004E-2</v>
      </c>
    </row>
    <row r="7" spans="1:26" ht="15.75" customHeight="1" x14ac:dyDescent="0.35">
      <c r="A7" s="6">
        <v>3.2</v>
      </c>
      <c r="B7" s="6">
        <v>0.25</v>
      </c>
      <c r="C7" s="6">
        <v>0.78600000000000003</v>
      </c>
      <c r="D7" s="6">
        <f t="shared" ref="D7:D18" si="2">((A7-A6)/2)+((A8-A7)/2)</f>
        <v>0.89999999999999991</v>
      </c>
      <c r="E7" s="6">
        <f t="shared" si="0"/>
        <v>0.22499999999999998</v>
      </c>
      <c r="F7" s="6">
        <f t="shared" si="1"/>
        <v>0.17684999999999998</v>
      </c>
    </row>
    <row r="8" spans="1:26" ht="15.75" customHeight="1" x14ac:dyDescent="0.35">
      <c r="A8" s="6">
        <v>4</v>
      </c>
      <c r="B8" s="6">
        <v>0.2</v>
      </c>
      <c r="C8" s="6">
        <v>0.40100000000000002</v>
      </c>
      <c r="D8" s="6">
        <f t="shared" si="2"/>
        <v>0.5</v>
      </c>
      <c r="E8" s="6">
        <f t="shared" si="0"/>
        <v>0.1</v>
      </c>
      <c r="F8" s="6">
        <f t="shared" si="1"/>
        <v>4.0100000000000004E-2</v>
      </c>
    </row>
    <row r="9" spans="1:26" ht="15.75" customHeight="1" x14ac:dyDescent="0.35">
      <c r="A9" s="6">
        <v>4.2</v>
      </c>
      <c r="B9" s="6">
        <v>0</v>
      </c>
      <c r="C9" s="6">
        <v>0</v>
      </c>
      <c r="D9" s="6">
        <f t="shared" si="2"/>
        <v>0.60000000000000009</v>
      </c>
      <c r="E9" s="6">
        <f t="shared" si="0"/>
        <v>0</v>
      </c>
      <c r="F9" s="6">
        <f t="shared" si="1"/>
        <v>0</v>
      </c>
    </row>
    <row r="10" spans="1:26" ht="15.75" customHeight="1" x14ac:dyDescent="0.35">
      <c r="A10" s="6">
        <v>5.2</v>
      </c>
      <c r="B10" s="6">
        <v>0.15</v>
      </c>
      <c r="C10" s="6">
        <v>0.34100000000000003</v>
      </c>
      <c r="D10" s="6">
        <f t="shared" si="2"/>
        <v>0.89999999999999991</v>
      </c>
      <c r="E10" s="6">
        <f t="shared" si="0"/>
        <v>0.13499999999999998</v>
      </c>
      <c r="F10" s="6">
        <f t="shared" si="1"/>
        <v>4.6035E-2</v>
      </c>
    </row>
    <row r="11" spans="1:26" ht="15.75" customHeight="1" x14ac:dyDescent="0.35">
      <c r="A11" s="6">
        <v>6</v>
      </c>
      <c r="B11" s="6">
        <v>0.4</v>
      </c>
      <c r="C11" s="6">
        <v>0</v>
      </c>
      <c r="D11" s="6">
        <f t="shared" si="2"/>
        <v>0.89999999999999991</v>
      </c>
      <c r="E11" s="6">
        <f t="shared" si="0"/>
        <v>0.36</v>
      </c>
      <c r="F11" s="6">
        <f t="shared" si="1"/>
        <v>0</v>
      </c>
    </row>
    <row r="12" spans="1:26" ht="15.75" customHeight="1" x14ac:dyDescent="0.35">
      <c r="A12" s="6">
        <v>7</v>
      </c>
      <c r="B12" s="6">
        <v>0.2</v>
      </c>
      <c r="C12" s="6">
        <v>0.58299999999999996</v>
      </c>
      <c r="D12" s="6">
        <f t="shared" si="2"/>
        <v>1</v>
      </c>
      <c r="E12" s="6">
        <f t="shared" si="0"/>
        <v>0.2</v>
      </c>
      <c r="F12" s="6">
        <f t="shared" si="1"/>
        <v>0.1166</v>
      </c>
    </row>
    <row r="13" spans="1:26" ht="15.75" customHeight="1" x14ac:dyDescent="0.35">
      <c r="A13" s="6">
        <v>8</v>
      </c>
      <c r="B13" s="6">
        <v>0.3</v>
      </c>
      <c r="C13" s="6">
        <v>0.10299999999999999</v>
      </c>
      <c r="D13" s="6">
        <f t="shared" si="2"/>
        <v>1</v>
      </c>
      <c r="E13" s="6">
        <f t="shared" si="0"/>
        <v>0.3</v>
      </c>
      <c r="F13" s="6">
        <f t="shared" si="1"/>
        <v>3.0899999999999997E-2</v>
      </c>
    </row>
    <row r="14" spans="1:26" ht="15.75" customHeight="1" x14ac:dyDescent="0.35">
      <c r="A14" s="6">
        <v>9</v>
      </c>
      <c r="B14" s="6">
        <v>0.35</v>
      </c>
      <c r="C14" s="6">
        <v>0.19900000000000001</v>
      </c>
      <c r="D14" s="6">
        <f t="shared" si="2"/>
        <v>1</v>
      </c>
      <c r="E14" s="6">
        <f t="shared" si="0"/>
        <v>0.35</v>
      </c>
      <c r="F14" s="6">
        <f t="shared" si="1"/>
        <v>6.9650000000000004E-2</v>
      </c>
    </row>
    <row r="15" spans="1:26" ht="15.75" customHeight="1" x14ac:dyDescent="0.35">
      <c r="A15" s="6">
        <v>10</v>
      </c>
      <c r="B15" s="6">
        <v>0.35</v>
      </c>
      <c r="C15" s="6">
        <v>0.29899999999999999</v>
      </c>
      <c r="D15" s="6">
        <f t="shared" si="2"/>
        <v>1</v>
      </c>
      <c r="E15" s="6">
        <f t="shared" si="0"/>
        <v>0.35</v>
      </c>
      <c r="F15" s="6">
        <f t="shared" si="1"/>
        <v>0.10464999999999999</v>
      </c>
    </row>
    <row r="16" spans="1:26" ht="15.75" customHeight="1" x14ac:dyDescent="0.35">
      <c r="A16" s="6">
        <v>11</v>
      </c>
      <c r="B16" s="6">
        <v>0</v>
      </c>
      <c r="C16" s="6">
        <v>0</v>
      </c>
      <c r="D16" s="6">
        <f t="shared" si="2"/>
        <v>0.70000000000000018</v>
      </c>
      <c r="E16" s="6">
        <f t="shared" si="0"/>
        <v>0</v>
      </c>
      <c r="F16" s="6">
        <f t="shared" si="1"/>
        <v>0</v>
      </c>
    </row>
    <row r="17" spans="1:6" ht="15.75" customHeight="1" x14ac:dyDescent="0.35">
      <c r="A17" s="6">
        <v>11.4</v>
      </c>
      <c r="B17" s="6">
        <v>0.25</v>
      </c>
      <c r="C17" s="6">
        <v>0</v>
      </c>
      <c r="D17" s="6">
        <f t="shared" si="2"/>
        <v>0.5</v>
      </c>
      <c r="E17" s="6">
        <f t="shared" si="0"/>
        <v>0.125</v>
      </c>
      <c r="F17" s="6">
        <f t="shared" si="1"/>
        <v>0</v>
      </c>
    </row>
    <row r="18" spans="1:6" ht="15.75" customHeight="1" x14ac:dyDescent="0.35">
      <c r="A18" s="6">
        <v>12</v>
      </c>
      <c r="B18" s="6">
        <v>0.3</v>
      </c>
      <c r="C18" s="6">
        <v>0</v>
      </c>
      <c r="D18" s="6">
        <f t="shared" si="2"/>
        <v>0.79999999999999982</v>
      </c>
      <c r="E18" s="6">
        <f t="shared" si="0"/>
        <v>0.23999999999999994</v>
      </c>
      <c r="F18" s="6">
        <f t="shared" si="1"/>
        <v>0</v>
      </c>
    </row>
    <row r="19" spans="1:6" ht="15.75" customHeight="1" x14ac:dyDescent="0.35">
      <c r="A19" s="6">
        <v>13</v>
      </c>
      <c r="B19" s="6">
        <v>0.15</v>
      </c>
      <c r="C19" s="6">
        <v>0</v>
      </c>
      <c r="D19" s="6">
        <f>((A19-A18)/2)+(A20-A19)</f>
        <v>1.5</v>
      </c>
      <c r="E19" s="6">
        <f t="shared" si="0"/>
        <v>0.22499999999999998</v>
      </c>
      <c r="F19" s="6">
        <f t="shared" si="1"/>
        <v>0</v>
      </c>
    </row>
    <row r="20" spans="1:6" ht="15.75" customHeight="1" x14ac:dyDescent="0.35">
      <c r="A20" s="6">
        <v>14</v>
      </c>
      <c r="B20" s="6">
        <v>0</v>
      </c>
      <c r="C20" s="6">
        <v>0</v>
      </c>
      <c r="D20" s="6">
        <v>0</v>
      </c>
      <c r="E20" s="6">
        <f t="shared" si="0"/>
        <v>0</v>
      </c>
      <c r="F20" s="6">
        <f t="shared" si="1"/>
        <v>0</v>
      </c>
    </row>
    <row r="21" spans="1:6" ht="15.75" customHeight="1" x14ac:dyDescent="0.35">
      <c r="A21" s="13">
        <f>A20-A5</f>
        <v>12.5</v>
      </c>
      <c r="D21" s="13">
        <f>SUM(D5:D20)</f>
        <v>12.5</v>
      </c>
      <c r="F21" s="13">
        <f>SUM(F5:F20)</f>
        <v>0.60086499999999998</v>
      </c>
    </row>
    <row r="22" spans="1:6" ht="15.75" customHeight="1" x14ac:dyDescent="0.35"/>
    <row r="23" spans="1:6" ht="15.75" customHeight="1" x14ac:dyDescent="0.35">
      <c r="E23" s="8"/>
    </row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25</v>
      </c>
      <c r="B2">
        <v>35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0.7</v>
      </c>
      <c r="B5" s="6">
        <v>0</v>
      </c>
      <c r="C5" s="6">
        <v>0</v>
      </c>
      <c r="D5" s="9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1</v>
      </c>
      <c r="B6" s="6">
        <v>0.1</v>
      </c>
      <c r="C6" s="6">
        <v>9.7000000000000003E-2</v>
      </c>
      <c r="D6" s="9">
        <f>(A6-A5)+((A7-A6)/2)</f>
        <v>0.8</v>
      </c>
      <c r="E6" s="6">
        <f t="shared" si="0"/>
        <v>8.0000000000000016E-2</v>
      </c>
      <c r="F6" s="6">
        <f t="shared" si="1"/>
        <v>7.7600000000000021E-3</v>
      </c>
    </row>
    <row r="7" spans="1:6" ht="15.75" customHeight="1" x14ac:dyDescent="0.35">
      <c r="A7" s="6">
        <v>2</v>
      </c>
      <c r="B7" s="6">
        <v>0.4</v>
      </c>
      <c r="C7" s="6">
        <v>0.313</v>
      </c>
      <c r="D7" s="9">
        <f t="shared" ref="D7:D16" si="2">((A7-A6)/2)+((A8-A7)/2)</f>
        <v>1</v>
      </c>
      <c r="E7" s="6">
        <f t="shared" si="0"/>
        <v>0.4</v>
      </c>
      <c r="F7" s="6">
        <f t="shared" si="1"/>
        <v>0.12520000000000001</v>
      </c>
    </row>
    <row r="8" spans="1:6" ht="15.75" customHeight="1" x14ac:dyDescent="0.35">
      <c r="A8" s="6">
        <v>3</v>
      </c>
      <c r="B8" s="6">
        <v>0.8</v>
      </c>
      <c r="C8" s="6">
        <v>0.222</v>
      </c>
      <c r="D8" s="9">
        <f t="shared" si="2"/>
        <v>1</v>
      </c>
      <c r="E8" s="6">
        <f t="shared" si="0"/>
        <v>0.8</v>
      </c>
      <c r="F8" s="6">
        <f t="shared" si="1"/>
        <v>0.17760000000000001</v>
      </c>
    </row>
    <row r="9" spans="1:6" ht="15.75" customHeight="1" x14ac:dyDescent="0.35">
      <c r="A9" s="6">
        <v>4</v>
      </c>
      <c r="B9" s="6">
        <v>1.2</v>
      </c>
      <c r="C9" s="6">
        <v>0.48</v>
      </c>
      <c r="D9" s="9">
        <f t="shared" si="2"/>
        <v>1</v>
      </c>
      <c r="E9" s="6">
        <f t="shared" si="0"/>
        <v>1.2</v>
      </c>
      <c r="F9" s="6">
        <f t="shared" si="1"/>
        <v>0.57599999999999996</v>
      </c>
    </row>
    <row r="10" spans="1:6" ht="15.75" customHeight="1" x14ac:dyDescent="0.35">
      <c r="A10" s="6">
        <v>5</v>
      </c>
      <c r="B10" s="6">
        <v>1.5</v>
      </c>
      <c r="C10" s="6">
        <v>1.4059999999999999</v>
      </c>
      <c r="D10" s="9">
        <f t="shared" si="2"/>
        <v>1</v>
      </c>
      <c r="E10" s="6">
        <f t="shared" si="0"/>
        <v>1.5</v>
      </c>
      <c r="F10" s="6">
        <f t="shared" si="1"/>
        <v>2.109</v>
      </c>
    </row>
    <row r="11" spans="1:6" ht="15.75" customHeight="1" x14ac:dyDescent="0.35">
      <c r="A11" s="6">
        <v>6</v>
      </c>
      <c r="B11" s="6">
        <v>0.6</v>
      </c>
      <c r="C11" s="6">
        <v>1.76</v>
      </c>
      <c r="D11" s="9">
        <f t="shared" si="2"/>
        <v>1</v>
      </c>
      <c r="E11" s="6">
        <f t="shared" si="0"/>
        <v>0.6</v>
      </c>
      <c r="F11" s="6">
        <f t="shared" si="1"/>
        <v>1.056</v>
      </c>
    </row>
    <row r="12" spans="1:6" ht="15.75" customHeight="1" x14ac:dyDescent="0.35">
      <c r="A12" s="6">
        <v>7</v>
      </c>
      <c r="B12" s="6">
        <v>1.2</v>
      </c>
      <c r="C12" s="6">
        <v>1.4570000000000001</v>
      </c>
      <c r="D12" s="9">
        <f t="shared" si="2"/>
        <v>1</v>
      </c>
      <c r="E12" s="6">
        <f t="shared" si="0"/>
        <v>1.2</v>
      </c>
      <c r="F12" s="6">
        <f t="shared" si="1"/>
        <v>1.7484</v>
      </c>
    </row>
    <row r="13" spans="1:6" ht="15.75" customHeight="1" x14ac:dyDescent="0.35">
      <c r="A13" s="6">
        <v>8</v>
      </c>
      <c r="B13" s="6">
        <v>1.1000000000000001</v>
      </c>
      <c r="C13" s="6">
        <v>0.60699999999999998</v>
      </c>
      <c r="D13" s="9">
        <f t="shared" si="2"/>
        <v>1</v>
      </c>
      <c r="E13" s="6">
        <f t="shared" si="0"/>
        <v>1.1000000000000001</v>
      </c>
      <c r="F13" s="6">
        <f t="shared" si="1"/>
        <v>0.66770000000000007</v>
      </c>
    </row>
    <row r="14" spans="1:6" ht="15.75" customHeight="1" x14ac:dyDescent="0.35">
      <c r="A14" s="6">
        <v>9</v>
      </c>
      <c r="B14" s="6">
        <v>0.9</v>
      </c>
      <c r="C14" s="6">
        <v>0.77900000000000003</v>
      </c>
      <c r="D14" s="9">
        <f t="shared" si="2"/>
        <v>1</v>
      </c>
      <c r="E14" s="6">
        <f t="shared" si="0"/>
        <v>0.9</v>
      </c>
      <c r="F14" s="6">
        <f t="shared" si="1"/>
        <v>0.70110000000000006</v>
      </c>
    </row>
    <row r="15" spans="1:6" ht="15.75" customHeight="1" x14ac:dyDescent="0.35">
      <c r="A15" s="6">
        <v>10</v>
      </c>
      <c r="B15" s="6">
        <v>0.65</v>
      </c>
      <c r="C15" s="6">
        <v>0.70299999999999996</v>
      </c>
      <c r="D15" s="9">
        <f t="shared" si="2"/>
        <v>1</v>
      </c>
      <c r="E15" s="6">
        <f t="shared" si="0"/>
        <v>0.65</v>
      </c>
      <c r="F15" s="6">
        <f t="shared" si="1"/>
        <v>0.45694999999999997</v>
      </c>
    </row>
    <row r="16" spans="1:6" ht="15.75" customHeight="1" x14ac:dyDescent="0.35">
      <c r="A16" s="6">
        <v>11</v>
      </c>
      <c r="B16" s="6">
        <v>0.55000000000000004</v>
      </c>
      <c r="C16" s="6">
        <v>0.51100000000000001</v>
      </c>
      <c r="D16" s="9">
        <f t="shared" si="2"/>
        <v>1</v>
      </c>
      <c r="E16" s="6">
        <f t="shared" si="0"/>
        <v>0.55000000000000004</v>
      </c>
      <c r="F16" s="6">
        <f t="shared" si="1"/>
        <v>0.28105000000000002</v>
      </c>
    </row>
    <row r="17" spans="1:6" ht="15.75" customHeight="1" x14ac:dyDescent="0.35">
      <c r="A17" s="6">
        <v>12</v>
      </c>
      <c r="B17" s="6">
        <v>0.5</v>
      </c>
      <c r="C17" s="6">
        <v>0.20899999999999999</v>
      </c>
      <c r="D17" s="9">
        <f>((A17-A16)/2)+(A18-A17)</f>
        <v>1.1999999999999993</v>
      </c>
      <c r="E17" s="6">
        <f t="shared" si="0"/>
        <v>0.59999999999999964</v>
      </c>
      <c r="F17" s="6">
        <f t="shared" si="1"/>
        <v>0.12539999999999993</v>
      </c>
    </row>
    <row r="18" spans="1:6" ht="15.75" customHeight="1" x14ac:dyDescent="0.35">
      <c r="A18" s="6">
        <v>12.7</v>
      </c>
      <c r="B18" s="6">
        <v>0</v>
      </c>
      <c r="C18" s="6">
        <v>0</v>
      </c>
      <c r="D18" s="9">
        <v>0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13">
        <f>A18-A5</f>
        <v>12</v>
      </c>
      <c r="D19" s="14">
        <f>SUM(D5:D18)</f>
        <v>12</v>
      </c>
      <c r="F19" s="13">
        <f>SUM(F5:F18)</f>
        <v>8.0321599999999993</v>
      </c>
    </row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26</v>
      </c>
      <c r="B2">
        <v>26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2.5</v>
      </c>
      <c r="B5" s="6">
        <v>0</v>
      </c>
      <c r="C5" s="6">
        <v>0</v>
      </c>
      <c r="D5" s="9">
        <v>0</v>
      </c>
      <c r="E5" s="6">
        <f t="shared" ref="E5:E20" si="0">B5*D5</f>
        <v>0</v>
      </c>
      <c r="F5" s="6">
        <f t="shared" ref="F5:F20" si="1">E5*C5</f>
        <v>0</v>
      </c>
    </row>
    <row r="6" spans="1:6" ht="15.75" customHeight="1" x14ac:dyDescent="0.35">
      <c r="A6" s="6">
        <v>3</v>
      </c>
      <c r="B6" s="6">
        <v>0.15</v>
      </c>
      <c r="C6" s="6">
        <v>0</v>
      </c>
      <c r="D6" s="9">
        <f>(A6-A5)+((A7-A6)/2)</f>
        <v>1</v>
      </c>
      <c r="E6" s="6">
        <f t="shared" si="0"/>
        <v>0.15</v>
      </c>
      <c r="F6" s="6">
        <f t="shared" si="1"/>
        <v>0</v>
      </c>
    </row>
    <row r="7" spans="1:6" ht="15.75" customHeight="1" x14ac:dyDescent="0.35">
      <c r="A7" s="6">
        <v>4</v>
      </c>
      <c r="B7" s="6">
        <v>0.45</v>
      </c>
      <c r="C7" s="6">
        <v>0</v>
      </c>
      <c r="D7" s="9">
        <f t="shared" ref="D7:D18" si="2">((A7-A6)/2)+((A8-A7)/2)</f>
        <v>0.75</v>
      </c>
      <c r="E7" s="6">
        <f t="shared" si="0"/>
        <v>0.33750000000000002</v>
      </c>
      <c r="F7" s="6">
        <f t="shared" si="1"/>
        <v>0</v>
      </c>
    </row>
    <row r="8" spans="1:6" ht="15.75" customHeight="1" x14ac:dyDescent="0.35">
      <c r="A8" s="6">
        <v>4.5</v>
      </c>
      <c r="B8" s="6">
        <v>0.85</v>
      </c>
      <c r="C8" s="6">
        <v>0</v>
      </c>
      <c r="D8" s="9">
        <f t="shared" si="2"/>
        <v>0.5</v>
      </c>
      <c r="E8" s="6">
        <f t="shared" si="0"/>
        <v>0.42499999999999999</v>
      </c>
      <c r="F8" s="6">
        <f t="shared" si="1"/>
        <v>0</v>
      </c>
    </row>
    <row r="9" spans="1:6" ht="15.75" customHeight="1" x14ac:dyDescent="0.35">
      <c r="A9" s="6">
        <v>5</v>
      </c>
      <c r="B9" s="6">
        <v>0.8</v>
      </c>
      <c r="C9" s="6">
        <v>8.8999999999999996E-2</v>
      </c>
      <c r="D9" s="9">
        <f t="shared" si="2"/>
        <v>0.5</v>
      </c>
      <c r="E9" s="6">
        <f t="shared" si="0"/>
        <v>0.4</v>
      </c>
      <c r="F9" s="6">
        <f t="shared" si="1"/>
        <v>3.56E-2</v>
      </c>
    </row>
    <row r="10" spans="1:6" ht="15.75" customHeight="1" x14ac:dyDescent="0.35">
      <c r="A10" s="6">
        <v>5.5</v>
      </c>
      <c r="B10" s="6">
        <v>0.8</v>
      </c>
      <c r="C10" s="6">
        <v>7.0999999999999994E-2</v>
      </c>
      <c r="D10" s="9">
        <f t="shared" si="2"/>
        <v>0.5</v>
      </c>
      <c r="E10" s="6">
        <f t="shared" si="0"/>
        <v>0.4</v>
      </c>
      <c r="F10" s="6">
        <f t="shared" si="1"/>
        <v>2.8399999999999998E-2</v>
      </c>
    </row>
    <row r="11" spans="1:6" ht="15.75" customHeight="1" x14ac:dyDescent="0.35">
      <c r="A11" s="6">
        <v>6</v>
      </c>
      <c r="B11" s="6">
        <v>0.4</v>
      </c>
      <c r="C11" s="6">
        <v>5.5E-2</v>
      </c>
      <c r="D11" s="9">
        <f t="shared" si="2"/>
        <v>0.5</v>
      </c>
      <c r="E11" s="6">
        <f t="shared" si="0"/>
        <v>0.2</v>
      </c>
      <c r="F11" s="6">
        <f t="shared" si="1"/>
        <v>1.1000000000000001E-2</v>
      </c>
    </row>
    <row r="12" spans="1:6" ht="15.75" customHeight="1" x14ac:dyDescent="0.35">
      <c r="A12" s="6">
        <v>6.5</v>
      </c>
      <c r="B12" s="6">
        <v>0.85</v>
      </c>
      <c r="C12" s="6">
        <v>0</v>
      </c>
      <c r="D12" s="9">
        <f t="shared" si="2"/>
        <v>0.5</v>
      </c>
      <c r="E12" s="6">
        <f t="shared" si="0"/>
        <v>0.42499999999999999</v>
      </c>
      <c r="F12" s="6">
        <f t="shared" si="1"/>
        <v>0</v>
      </c>
    </row>
    <row r="13" spans="1:6" ht="15.75" customHeight="1" x14ac:dyDescent="0.35">
      <c r="A13" s="6">
        <v>7</v>
      </c>
      <c r="B13" s="6">
        <v>0.75</v>
      </c>
      <c r="C13" s="6">
        <v>0</v>
      </c>
      <c r="D13" s="9">
        <f t="shared" si="2"/>
        <v>0.5</v>
      </c>
      <c r="E13" s="6">
        <f t="shared" si="0"/>
        <v>0.375</v>
      </c>
      <c r="F13" s="6">
        <f t="shared" si="1"/>
        <v>0</v>
      </c>
    </row>
    <row r="14" spans="1:6" ht="15.75" customHeight="1" x14ac:dyDescent="0.35">
      <c r="A14" s="6">
        <v>7.5</v>
      </c>
      <c r="B14" s="6">
        <v>0.7</v>
      </c>
      <c r="C14" s="6">
        <v>0.53500000000000003</v>
      </c>
      <c r="D14" s="9">
        <f t="shared" si="2"/>
        <v>0.5</v>
      </c>
      <c r="E14" s="6">
        <f t="shared" si="0"/>
        <v>0.35</v>
      </c>
      <c r="F14" s="6">
        <f t="shared" si="1"/>
        <v>0.18725</v>
      </c>
    </row>
    <row r="15" spans="1:6" ht="15.75" customHeight="1" x14ac:dyDescent="0.35">
      <c r="A15" s="6">
        <v>8</v>
      </c>
      <c r="B15" s="6">
        <v>0.7</v>
      </c>
      <c r="C15" s="6">
        <v>0.44900000000000001</v>
      </c>
      <c r="D15" s="9">
        <f t="shared" si="2"/>
        <v>0.75</v>
      </c>
      <c r="E15" s="6">
        <f t="shared" si="0"/>
        <v>0.52499999999999991</v>
      </c>
      <c r="F15" s="6">
        <f t="shared" si="1"/>
        <v>0.23572499999999996</v>
      </c>
    </row>
    <row r="16" spans="1:6" ht="15.75" customHeight="1" x14ac:dyDescent="0.35">
      <c r="A16" s="6">
        <v>9</v>
      </c>
      <c r="B16" s="6">
        <v>0.55000000000000004</v>
      </c>
      <c r="C16" s="6">
        <v>0.60299999999999998</v>
      </c>
      <c r="D16" s="9">
        <f t="shared" si="2"/>
        <v>1</v>
      </c>
      <c r="E16" s="6">
        <f t="shared" si="0"/>
        <v>0.55000000000000004</v>
      </c>
      <c r="F16" s="6">
        <f t="shared" si="1"/>
        <v>0.33165</v>
      </c>
    </row>
    <row r="17" spans="1:6" ht="15.75" customHeight="1" x14ac:dyDescent="0.35">
      <c r="A17" s="6">
        <v>10</v>
      </c>
      <c r="B17" s="6">
        <v>0.5</v>
      </c>
      <c r="C17" s="6">
        <v>0.92600000000000005</v>
      </c>
      <c r="D17" s="9">
        <f t="shared" si="2"/>
        <v>1</v>
      </c>
      <c r="E17" s="6">
        <f t="shared" si="0"/>
        <v>0.5</v>
      </c>
      <c r="F17" s="6">
        <f t="shared" si="1"/>
        <v>0.46300000000000002</v>
      </c>
    </row>
    <row r="18" spans="1:6" ht="15.75" customHeight="1" x14ac:dyDescent="0.35">
      <c r="A18" s="6">
        <v>11</v>
      </c>
      <c r="B18" s="6">
        <v>0.25</v>
      </c>
      <c r="C18" s="6">
        <v>1.157</v>
      </c>
      <c r="D18" s="9">
        <f t="shared" si="2"/>
        <v>1</v>
      </c>
      <c r="E18" s="6">
        <f t="shared" si="0"/>
        <v>0.25</v>
      </c>
      <c r="F18" s="6">
        <f t="shared" si="1"/>
        <v>0.28925000000000001</v>
      </c>
    </row>
    <row r="19" spans="1:6" ht="15.75" customHeight="1" x14ac:dyDescent="0.35">
      <c r="A19" s="6">
        <v>12</v>
      </c>
      <c r="B19" s="6">
        <v>0.1</v>
      </c>
      <c r="C19" s="6">
        <v>0.52400000000000002</v>
      </c>
      <c r="D19" s="9">
        <f>((A19-A18)/2)+(A20-A19)</f>
        <v>1.5</v>
      </c>
      <c r="E19" s="6">
        <f t="shared" si="0"/>
        <v>0.15000000000000002</v>
      </c>
      <c r="F19" s="6">
        <f t="shared" si="1"/>
        <v>7.8600000000000017E-2</v>
      </c>
    </row>
    <row r="20" spans="1:6" ht="15.75" customHeight="1" x14ac:dyDescent="0.35">
      <c r="A20" s="6">
        <v>13</v>
      </c>
      <c r="B20" s="6">
        <v>0</v>
      </c>
      <c r="C20" s="6">
        <v>0</v>
      </c>
      <c r="D20" s="9">
        <v>0</v>
      </c>
      <c r="E20" s="6">
        <f t="shared" si="0"/>
        <v>0</v>
      </c>
      <c r="F20" s="6">
        <f t="shared" si="1"/>
        <v>0</v>
      </c>
    </row>
    <row r="21" spans="1:6" ht="15.75" customHeight="1" x14ac:dyDescent="0.35">
      <c r="A21" s="13">
        <f>A20-A5</f>
        <v>10.5</v>
      </c>
      <c r="D21" s="14">
        <f>SUM(D5:D20)</f>
        <v>10.5</v>
      </c>
      <c r="F21" s="13">
        <f>SUM(F5:F20)</f>
        <v>1.6604749999999999</v>
      </c>
    </row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C3" sqref="C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27</v>
      </c>
      <c r="B2">
        <v>22.5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2.7</v>
      </c>
      <c r="B5" s="6">
        <v>0</v>
      </c>
      <c r="C5" s="6">
        <v>0</v>
      </c>
      <c r="D5" s="9">
        <v>0</v>
      </c>
      <c r="E5" s="6">
        <f t="shared" ref="E5:E20" si="0">B5*D5</f>
        <v>0</v>
      </c>
      <c r="F5" s="6">
        <f t="shared" ref="F5:F20" si="1">E5*C5</f>
        <v>0</v>
      </c>
    </row>
    <row r="6" spans="1:6" ht="15.75" customHeight="1" x14ac:dyDescent="0.35">
      <c r="A6" s="6">
        <v>3</v>
      </c>
      <c r="B6" s="6">
        <v>0.2</v>
      </c>
      <c r="C6" s="6">
        <v>0</v>
      </c>
      <c r="D6" s="9">
        <f>(A6-A5)+((A7-A6)/2)</f>
        <v>0.79999999999999982</v>
      </c>
      <c r="E6" s="6">
        <f t="shared" si="0"/>
        <v>0.15999999999999998</v>
      </c>
      <c r="F6" s="6">
        <f t="shared" si="1"/>
        <v>0</v>
      </c>
    </row>
    <row r="7" spans="1:6" ht="15.75" customHeight="1" x14ac:dyDescent="0.35">
      <c r="A7" s="6">
        <v>4</v>
      </c>
      <c r="B7" s="6">
        <v>0.6</v>
      </c>
      <c r="C7" s="6">
        <v>0</v>
      </c>
      <c r="D7" s="9">
        <f t="shared" ref="D7:D18" si="2">((A7-A6)/2)+((A8-A7)/2)</f>
        <v>1</v>
      </c>
      <c r="E7" s="6">
        <f t="shared" si="0"/>
        <v>0.6</v>
      </c>
      <c r="F7" s="6">
        <f t="shared" si="1"/>
        <v>0</v>
      </c>
    </row>
    <row r="8" spans="1:6" ht="15.75" customHeight="1" x14ac:dyDescent="0.35">
      <c r="A8" s="6">
        <v>5</v>
      </c>
      <c r="B8" s="6">
        <v>0.8</v>
      </c>
      <c r="C8" s="6">
        <v>0</v>
      </c>
      <c r="D8" s="9">
        <f t="shared" si="2"/>
        <v>1</v>
      </c>
      <c r="E8" s="6">
        <f t="shared" si="0"/>
        <v>0.8</v>
      </c>
      <c r="F8" s="6">
        <f t="shared" si="1"/>
        <v>0</v>
      </c>
    </row>
    <row r="9" spans="1:6" ht="15.75" customHeight="1" x14ac:dyDescent="0.35">
      <c r="A9" s="6">
        <v>6</v>
      </c>
      <c r="B9" s="6">
        <v>0.85</v>
      </c>
      <c r="C9" s="6">
        <v>0</v>
      </c>
      <c r="D9" s="9">
        <f t="shared" si="2"/>
        <v>0.75</v>
      </c>
      <c r="E9" s="6">
        <f t="shared" si="0"/>
        <v>0.63749999999999996</v>
      </c>
      <c r="F9" s="6">
        <f t="shared" si="1"/>
        <v>0</v>
      </c>
    </row>
    <row r="10" spans="1:6" ht="15.75" customHeight="1" x14ac:dyDescent="0.35">
      <c r="A10" s="6">
        <v>6.5</v>
      </c>
      <c r="B10" s="6">
        <v>0.75</v>
      </c>
      <c r="C10" s="6">
        <v>0</v>
      </c>
      <c r="D10" s="9">
        <f t="shared" si="2"/>
        <v>0.5</v>
      </c>
      <c r="E10" s="6">
        <f t="shared" si="0"/>
        <v>0.375</v>
      </c>
      <c r="F10" s="6">
        <f t="shared" si="1"/>
        <v>0</v>
      </c>
    </row>
    <row r="11" spans="1:6" ht="15.75" customHeight="1" x14ac:dyDescent="0.35">
      <c r="A11" s="6">
        <v>7</v>
      </c>
      <c r="B11" s="6">
        <v>0.6</v>
      </c>
      <c r="C11" s="6">
        <v>0.28999999999999998</v>
      </c>
      <c r="D11" s="9">
        <f t="shared" si="2"/>
        <v>0.5</v>
      </c>
      <c r="E11" s="6">
        <f t="shared" si="0"/>
        <v>0.3</v>
      </c>
      <c r="F11" s="6">
        <f t="shared" si="1"/>
        <v>8.6999999999999994E-2</v>
      </c>
    </row>
    <row r="12" spans="1:6" ht="15.75" customHeight="1" x14ac:dyDescent="0.35">
      <c r="A12" s="6">
        <v>7.5</v>
      </c>
      <c r="B12" s="6">
        <v>0.65</v>
      </c>
      <c r="C12" s="6">
        <v>0.38300000000000001</v>
      </c>
      <c r="D12" s="9">
        <f t="shared" si="2"/>
        <v>0.5</v>
      </c>
      <c r="E12" s="6">
        <f t="shared" si="0"/>
        <v>0.32500000000000001</v>
      </c>
      <c r="F12" s="6">
        <f t="shared" si="1"/>
        <v>0.124475</v>
      </c>
    </row>
    <row r="13" spans="1:6" ht="15.75" customHeight="1" x14ac:dyDescent="0.35">
      <c r="A13" s="6">
        <v>8</v>
      </c>
      <c r="B13" s="6">
        <v>0.6</v>
      </c>
      <c r="C13" s="6">
        <v>0.44700000000000001</v>
      </c>
      <c r="D13" s="9">
        <f t="shared" si="2"/>
        <v>0.75</v>
      </c>
      <c r="E13" s="6">
        <f t="shared" si="0"/>
        <v>0.44999999999999996</v>
      </c>
      <c r="F13" s="6">
        <f t="shared" si="1"/>
        <v>0.20115</v>
      </c>
    </row>
    <row r="14" spans="1:6" ht="15.75" customHeight="1" x14ac:dyDescent="0.35">
      <c r="A14" s="6">
        <v>9</v>
      </c>
      <c r="B14" s="6">
        <v>0.5</v>
      </c>
      <c r="C14" s="6">
        <v>0.53500000000000003</v>
      </c>
      <c r="D14" s="9">
        <f t="shared" si="2"/>
        <v>1</v>
      </c>
      <c r="E14" s="6">
        <f t="shared" si="0"/>
        <v>0.5</v>
      </c>
      <c r="F14" s="6">
        <f t="shared" si="1"/>
        <v>0.26750000000000002</v>
      </c>
    </row>
    <row r="15" spans="1:6" ht="15.75" customHeight="1" x14ac:dyDescent="0.35">
      <c r="A15" s="6">
        <v>10</v>
      </c>
      <c r="B15" s="6">
        <v>0.3</v>
      </c>
      <c r="C15" s="6">
        <v>0.61</v>
      </c>
      <c r="D15" s="9">
        <f t="shared" si="2"/>
        <v>1</v>
      </c>
      <c r="E15" s="6">
        <f t="shared" si="0"/>
        <v>0.3</v>
      </c>
      <c r="F15" s="6">
        <f t="shared" si="1"/>
        <v>0.183</v>
      </c>
    </row>
    <row r="16" spans="1:6" ht="15.75" customHeight="1" x14ac:dyDescent="0.35">
      <c r="A16" s="6">
        <v>11</v>
      </c>
      <c r="B16" s="6">
        <v>0.2</v>
      </c>
      <c r="C16" s="6">
        <v>0.67100000000000004</v>
      </c>
      <c r="D16" s="9">
        <f t="shared" si="2"/>
        <v>0.75</v>
      </c>
      <c r="E16" s="6">
        <f t="shared" si="0"/>
        <v>0.15000000000000002</v>
      </c>
      <c r="F16" s="6">
        <f t="shared" si="1"/>
        <v>0.10065000000000002</v>
      </c>
    </row>
    <row r="17" spans="1:6" ht="15.75" customHeight="1" x14ac:dyDescent="0.35">
      <c r="A17" s="6">
        <v>11.5</v>
      </c>
      <c r="B17" s="6">
        <v>0.1</v>
      </c>
      <c r="C17" s="6">
        <v>0.42799999999999999</v>
      </c>
      <c r="D17" s="9">
        <f t="shared" si="2"/>
        <v>0.5</v>
      </c>
      <c r="E17" s="6">
        <f t="shared" si="0"/>
        <v>0.05</v>
      </c>
      <c r="F17" s="6">
        <f t="shared" si="1"/>
        <v>2.1400000000000002E-2</v>
      </c>
    </row>
    <row r="18" spans="1:6" ht="15.75" customHeight="1" x14ac:dyDescent="0.35">
      <c r="A18" s="6">
        <v>12</v>
      </c>
      <c r="B18" s="6">
        <v>0</v>
      </c>
      <c r="C18" s="6">
        <v>0</v>
      </c>
      <c r="D18" s="9">
        <f t="shared" si="2"/>
        <v>0.5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6">
        <v>12.5</v>
      </c>
      <c r="B19" s="6">
        <v>0</v>
      </c>
      <c r="C19" s="6">
        <v>0</v>
      </c>
      <c r="D19" s="9">
        <f>((A19-A18)/2)+(A20-A19)</f>
        <v>1.25</v>
      </c>
      <c r="E19" s="6">
        <f t="shared" si="0"/>
        <v>0</v>
      </c>
      <c r="F19" s="6">
        <f t="shared" si="1"/>
        <v>0</v>
      </c>
    </row>
    <row r="20" spans="1:6" ht="15.75" customHeight="1" x14ac:dyDescent="0.35">
      <c r="A20" s="6">
        <v>13.5</v>
      </c>
      <c r="B20" s="6">
        <v>0</v>
      </c>
      <c r="C20" s="6">
        <v>0</v>
      </c>
      <c r="D20" s="9">
        <v>0</v>
      </c>
      <c r="E20" s="6">
        <f t="shared" si="0"/>
        <v>0</v>
      </c>
      <c r="F20" s="6">
        <f t="shared" si="1"/>
        <v>0</v>
      </c>
    </row>
    <row r="21" spans="1:6" ht="15.75" customHeight="1" x14ac:dyDescent="0.35">
      <c r="A21" s="13">
        <f>A20-A5</f>
        <v>10.8</v>
      </c>
      <c r="D21" s="14">
        <f>SUM(D5:D20)</f>
        <v>10.8</v>
      </c>
      <c r="F21" s="13">
        <f>SUM(F5:F20)</f>
        <v>0.98517500000000013</v>
      </c>
    </row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21</v>
      </c>
      <c r="C1" t="s">
        <v>20</v>
      </c>
    </row>
    <row r="2" spans="1:6" ht="15.75" customHeight="1" x14ac:dyDescent="0.35">
      <c r="A2" t="s">
        <v>28</v>
      </c>
      <c r="B2">
        <v>23</v>
      </c>
      <c r="C2" t="s">
        <v>9</v>
      </c>
    </row>
    <row r="3" spans="1:6" ht="15.75" customHeight="1" x14ac:dyDescent="0.35"/>
    <row r="4" spans="1:6" ht="15.75" customHeight="1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t="15.75" customHeight="1" x14ac:dyDescent="0.35">
      <c r="A5" s="6">
        <v>2</v>
      </c>
      <c r="B5" s="6">
        <v>0</v>
      </c>
      <c r="C5" s="6">
        <v>0</v>
      </c>
      <c r="D5" s="9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3</v>
      </c>
      <c r="B6" s="6">
        <v>0.15</v>
      </c>
      <c r="C6" s="8">
        <v>0</v>
      </c>
      <c r="D6" s="9">
        <f>(A6-A5)+((A7-A6)/2)</f>
        <v>1.5</v>
      </c>
      <c r="E6" s="6">
        <f t="shared" si="0"/>
        <v>0.22499999999999998</v>
      </c>
      <c r="F6" s="6">
        <f t="shared" si="1"/>
        <v>0</v>
      </c>
    </row>
    <row r="7" spans="1:6" ht="15.75" customHeight="1" x14ac:dyDescent="0.35">
      <c r="A7" s="6">
        <v>4</v>
      </c>
      <c r="B7" s="6">
        <v>0.65</v>
      </c>
      <c r="C7" s="6">
        <v>0</v>
      </c>
      <c r="D7" s="9">
        <f t="shared" ref="D7:D16" si="2">((A7-A6)/2)+((A8-A7)/2)</f>
        <v>1</v>
      </c>
      <c r="E7" s="6">
        <f t="shared" si="0"/>
        <v>0.65</v>
      </c>
      <c r="F7" s="6">
        <f t="shared" si="1"/>
        <v>0</v>
      </c>
    </row>
    <row r="8" spans="1:6" ht="15.75" customHeight="1" x14ac:dyDescent="0.35">
      <c r="A8" s="6">
        <v>5</v>
      </c>
      <c r="B8" s="6">
        <v>0.7</v>
      </c>
      <c r="C8" s="6">
        <v>0</v>
      </c>
      <c r="D8" s="9">
        <f t="shared" si="2"/>
        <v>1</v>
      </c>
      <c r="E8" s="6">
        <f t="shared" si="0"/>
        <v>0.7</v>
      </c>
      <c r="F8" s="6">
        <f t="shared" si="1"/>
        <v>0</v>
      </c>
    </row>
    <row r="9" spans="1:6" ht="15.75" customHeight="1" x14ac:dyDescent="0.35">
      <c r="A9" s="6">
        <v>6</v>
      </c>
      <c r="B9" s="6">
        <v>0.7</v>
      </c>
      <c r="C9" s="6">
        <v>0</v>
      </c>
      <c r="D9" s="9">
        <f t="shared" si="2"/>
        <v>1</v>
      </c>
      <c r="E9" s="6">
        <f t="shared" si="0"/>
        <v>0.7</v>
      </c>
      <c r="F9" s="6">
        <f t="shared" si="1"/>
        <v>0</v>
      </c>
    </row>
    <row r="10" spans="1:6" ht="15.75" customHeight="1" x14ac:dyDescent="0.35">
      <c r="A10" s="6">
        <v>7</v>
      </c>
      <c r="B10" s="6">
        <v>0.6</v>
      </c>
      <c r="C10" s="6">
        <v>0.23499999999999999</v>
      </c>
      <c r="D10" s="9">
        <f t="shared" si="2"/>
        <v>0.75</v>
      </c>
      <c r="E10" s="6">
        <f t="shared" si="0"/>
        <v>0.44999999999999996</v>
      </c>
      <c r="F10" s="6">
        <f t="shared" si="1"/>
        <v>0.10574999999999998</v>
      </c>
    </row>
    <row r="11" spans="1:6" ht="15.75" customHeight="1" x14ac:dyDescent="0.35">
      <c r="A11" s="6">
        <v>7.5</v>
      </c>
      <c r="B11" s="6">
        <v>0.6</v>
      </c>
      <c r="C11" s="6">
        <v>0.28699999999999998</v>
      </c>
      <c r="D11" s="9">
        <f t="shared" si="2"/>
        <v>0.5</v>
      </c>
      <c r="E11" s="6">
        <f t="shared" si="0"/>
        <v>0.3</v>
      </c>
      <c r="F11" s="6">
        <f t="shared" si="1"/>
        <v>8.6099999999999996E-2</v>
      </c>
    </row>
    <row r="12" spans="1:6" ht="15.75" customHeight="1" x14ac:dyDescent="0.35">
      <c r="A12" s="6">
        <v>8</v>
      </c>
      <c r="B12" s="6">
        <v>0.5</v>
      </c>
      <c r="C12" s="6">
        <v>0.42599999999999999</v>
      </c>
      <c r="D12" s="9">
        <f t="shared" si="2"/>
        <v>0.75</v>
      </c>
      <c r="E12" s="6">
        <f t="shared" si="0"/>
        <v>0.375</v>
      </c>
      <c r="F12" s="6">
        <f t="shared" si="1"/>
        <v>0.15975</v>
      </c>
    </row>
    <row r="13" spans="1:6" ht="15.75" customHeight="1" x14ac:dyDescent="0.35">
      <c r="A13" s="6">
        <v>9</v>
      </c>
      <c r="B13" s="6">
        <v>0.4</v>
      </c>
      <c r="C13" s="6">
        <v>0.48099999999999998</v>
      </c>
      <c r="D13" s="9">
        <f t="shared" si="2"/>
        <v>1</v>
      </c>
      <c r="E13" s="6">
        <f t="shared" si="0"/>
        <v>0.4</v>
      </c>
      <c r="F13" s="6">
        <f t="shared" si="1"/>
        <v>0.19240000000000002</v>
      </c>
    </row>
    <row r="14" spans="1:6" ht="15.75" customHeight="1" x14ac:dyDescent="0.35">
      <c r="A14" s="6">
        <v>10</v>
      </c>
      <c r="B14" s="6">
        <v>0.2</v>
      </c>
      <c r="C14" s="6">
        <v>0.49299999999999999</v>
      </c>
      <c r="D14" s="9">
        <f t="shared" si="2"/>
        <v>1</v>
      </c>
      <c r="E14" s="6">
        <f t="shared" si="0"/>
        <v>0.2</v>
      </c>
      <c r="F14" s="6">
        <f t="shared" si="1"/>
        <v>9.8600000000000007E-2</v>
      </c>
    </row>
    <row r="15" spans="1:6" ht="15.75" customHeight="1" x14ac:dyDescent="0.35">
      <c r="A15" s="6">
        <v>11</v>
      </c>
      <c r="B15" s="6">
        <v>0</v>
      </c>
      <c r="C15" s="6">
        <v>0</v>
      </c>
      <c r="D15" s="9">
        <f t="shared" si="2"/>
        <v>1</v>
      </c>
      <c r="E15" s="6">
        <f t="shared" si="0"/>
        <v>0</v>
      </c>
      <c r="F15" s="6">
        <f t="shared" si="1"/>
        <v>0</v>
      </c>
    </row>
    <row r="16" spans="1:6" ht="15.75" customHeight="1" x14ac:dyDescent="0.35">
      <c r="A16" s="6">
        <v>12</v>
      </c>
      <c r="B16" s="6">
        <v>0</v>
      </c>
      <c r="C16" s="6">
        <v>0</v>
      </c>
      <c r="D16" s="9">
        <f t="shared" si="2"/>
        <v>1</v>
      </c>
      <c r="E16" s="6">
        <f t="shared" si="0"/>
        <v>0</v>
      </c>
      <c r="F16" s="6">
        <f t="shared" si="1"/>
        <v>0</v>
      </c>
    </row>
    <row r="17" spans="1:6" ht="15.75" customHeight="1" x14ac:dyDescent="0.35">
      <c r="A17" s="6">
        <v>13</v>
      </c>
      <c r="B17" s="6">
        <v>0</v>
      </c>
      <c r="C17" s="6">
        <v>0</v>
      </c>
      <c r="D17" s="9">
        <f>((A17-A16)/2)+(A18-A17)</f>
        <v>0.69999999999999929</v>
      </c>
      <c r="E17" s="6">
        <f t="shared" si="0"/>
        <v>0</v>
      </c>
      <c r="F17" s="6">
        <f t="shared" si="1"/>
        <v>0</v>
      </c>
    </row>
    <row r="18" spans="1:6" ht="15.75" customHeight="1" x14ac:dyDescent="0.35">
      <c r="A18" s="6">
        <v>13.2</v>
      </c>
      <c r="B18" s="6">
        <v>0</v>
      </c>
      <c r="C18" s="6">
        <v>0</v>
      </c>
      <c r="D18" s="9">
        <v>0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13">
        <f>A18-A5</f>
        <v>11.2</v>
      </c>
      <c r="D19" s="14">
        <f>SUM(D5:D18)</f>
        <v>11.2</v>
      </c>
      <c r="F19" s="13">
        <f>SUM(F5:F18)</f>
        <v>0.64260000000000006</v>
      </c>
    </row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</vt:lpstr>
      <vt:lpstr>For Rating Curve</vt:lpstr>
      <vt:lpstr>1-22-18</vt:lpstr>
      <vt:lpstr>1-24-18</vt:lpstr>
      <vt:lpstr>3-1-18</vt:lpstr>
      <vt:lpstr>3-16-18</vt:lpstr>
      <vt:lpstr>3-19-18</vt:lpstr>
      <vt:lpstr>3-20-18</vt:lpstr>
      <vt:lpstr>3-21-18</vt:lpstr>
      <vt:lpstr>4-9-18</vt:lpstr>
      <vt:lpstr>1-18-19</vt:lpstr>
      <vt:lpstr>4-19-23_T1</vt:lpstr>
      <vt:lpstr>4-19-23_T2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2023-07-14T17:38:18Z</dcterms:modified>
</cp:coreProperties>
</file>