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Skyriver\CW3E_data\CW3E_Streamflow_Archive\Data\a7jensen\"/>
    </mc:Choice>
  </mc:AlternateContent>
  <xr:revisionPtr revIDLastSave="0" documentId="13_ncr:1_{EA54309D-33BA-4FC4-B022-304AF0DD13B1}" xr6:coauthVersionLast="47" xr6:coauthVersionMax="47" xr10:uidLastSave="{00000000-0000-0000-0000-000000000000}"/>
  <bookViews>
    <workbookView xWindow="-110" yWindow="-110" windowWidth="25180" windowHeight="16260" tabRatio="955" activeTab="2" xr2:uid="{00000000-000D-0000-FFFF-FFFF00000000}"/>
  </bookViews>
  <sheets>
    <sheet name="Final" sheetId="1" r:id="rId1"/>
    <sheet name="For Rating Curve" sheetId="2" r:id="rId2"/>
    <sheet name="12_7_21" sheetId="3" r:id="rId3"/>
    <sheet name="3_4_2022" sheetId="4" r:id="rId4"/>
    <sheet name="06_09_2022" sheetId="5" r:id="rId5"/>
    <sheet name="08_09_2022" sheetId="7" r:id="rId6"/>
    <sheet name="08_10_2022" sheetId="10" r:id="rId7"/>
    <sheet name="08_11_2022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MA6usvz8HDLaA6qFmP9g4/Klwpg=="/>
    </ext>
  </extLst>
</workbook>
</file>

<file path=xl/calcChain.xml><?xml version="1.0" encoding="utf-8"?>
<calcChain xmlns="http://schemas.openxmlformats.org/spreadsheetml/2006/main">
  <c r="F21" i="6" l="1"/>
  <c r="D21" i="6"/>
  <c r="A21" i="6"/>
  <c r="F17" i="10"/>
  <c r="D17" i="10"/>
  <c r="A17" i="10"/>
  <c r="F16" i="10"/>
  <c r="F6" i="10"/>
  <c r="F7" i="10"/>
  <c r="F8" i="10"/>
  <c r="F9" i="10"/>
  <c r="F10" i="10"/>
  <c r="F11" i="10"/>
  <c r="F12" i="10"/>
  <c r="F13" i="10"/>
  <c r="F14" i="10"/>
  <c r="F15" i="10"/>
  <c r="F5" i="10"/>
  <c r="E6" i="10"/>
  <c r="E7" i="10"/>
  <c r="E8" i="10"/>
  <c r="E9" i="10"/>
  <c r="E10" i="10"/>
  <c r="E11" i="10"/>
  <c r="E12" i="10"/>
  <c r="E13" i="10"/>
  <c r="E14" i="10"/>
  <c r="E15" i="10"/>
  <c r="E16" i="10"/>
  <c r="E5" i="10"/>
  <c r="E5" i="6"/>
  <c r="A38" i="7"/>
  <c r="D37" i="7"/>
  <c r="E20" i="7"/>
  <c r="F20" i="7" s="1"/>
  <c r="E19" i="7"/>
  <c r="F19" i="7" s="1"/>
  <c r="E18" i="7"/>
  <c r="F18" i="7" s="1"/>
  <c r="E17" i="7"/>
  <c r="F17" i="7" s="1"/>
  <c r="F16" i="7"/>
  <c r="E16" i="7"/>
  <c r="F15" i="7"/>
  <c r="E15" i="7"/>
  <c r="E14" i="7"/>
  <c r="F14" i="7" s="1"/>
  <c r="E13" i="7"/>
  <c r="F13" i="7" s="1"/>
  <c r="F12" i="7"/>
  <c r="E12" i="7"/>
  <c r="F11" i="7"/>
  <c r="E11" i="7"/>
  <c r="E10" i="7"/>
  <c r="F10" i="7" s="1"/>
  <c r="E9" i="7"/>
  <c r="F9" i="7" s="1"/>
  <c r="F8" i="7"/>
  <c r="E8" i="7"/>
  <c r="F7" i="7"/>
  <c r="E7" i="7"/>
  <c r="E6" i="7"/>
  <c r="F6" i="7" s="1"/>
  <c r="E5" i="7"/>
  <c r="F5" i="7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F5" i="6"/>
  <c r="A37" i="5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26" i="5"/>
  <c r="E26" i="5" s="1"/>
  <c r="F26" i="5" s="1"/>
  <c r="E25" i="5"/>
  <c r="F25" i="5" s="1"/>
  <c r="D25" i="5"/>
  <c r="D24" i="5"/>
  <c r="E24" i="5" s="1"/>
  <c r="F24" i="5" s="1"/>
  <c r="D23" i="5"/>
  <c r="E23" i="5" s="1"/>
  <c r="F23" i="5" s="1"/>
  <c r="D22" i="5"/>
  <c r="E22" i="5" s="1"/>
  <c r="F22" i="5" s="1"/>
  <c r="E21" i="5"/>
  <c r="F21" i="5" s="1"/>
  <c r="D21" i="5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E15" i="5"/>
  <c r="F15" i="5" s="1"/>
  <c r="D15" i="5"/>
  <c r="D14" i="5"/>
  <c r="E14" i="5" s="1"/>
  <c r="F14" i="5" s="1"/>
  <c r="E13" i="5"/>
  <c r="F13" i="5" s="1"/>
  <c r="D13" i="5"/>
  <c r="E12" i="5"/>
  <c r="F12" i="5" s="1"/>
  <c r="D12" i="5"/>
  <c r="E11" i="5"/>
  <c r="F11" i="5" s="1"/>
  <c r="D11" i="5"/>
  <c r="D10" i="5"/>
  <c r="E10" i="5" s="1"/>
  <c r="F10" i="5" s="1"/>
  <c r="F9" i="5"/>
  <c r="E9" i="5"/>
  <c r="D9" i="5"/>
  <c r="D8" i="5"/>
  <c r="E8" i="5" s="1"/>
  <c r="F8" i="5" s="1"/>
  <c r="D7" i="5"/>
  <c r="E7" i="5" s="1"/>
  <c r="F7" i="5" s="1"/>
  <c r="D6" i="5"/>
  <c r="E6" i="5" s="1"/>
  <c r="F6" i="5" s="1"/>
  <c r="E5" i="5"/>
  <c r="F5" i="5" s="1"/>
  <c r="D37" i="4"/>
  <c r="A37" i="4"/>
  <c r="E36" i="4"/>
  <c r="F36" i="4" s="1"/>
  <c r="E35" i="4"/>
  <c r="F35" i="4" s="1"/>
  <c r="F34" i="4"/>
  <c r="E34" i="4"/>
  <c r="F33" i="4"/>
  <c r="E33" i="4"/>
  <c r="F32" i="4"/>
  <c r="E32" i="4"/>
  <c r="E31" i="4"/>
  <c r="F31" i="4" s="1"/>
  <c r="F30" i="4"/>
  <c r="E30" i="4"/>
  <c r="F29" i="4"/>
  <c r="E29" i="4"/>
  <c r="F28" i="4"/>
  <c r="E28" i="4"/>
  <c r="E27" i="4"/>
  <c r="F27" i="4" s="1"/>
  <c r="F26" i="4"/>
  <c r="E26" i="4"/>
  <c r="F25" i="4"/>
  <c r="E25" i="4"/>
  <c r="F24" i="4"/>
  <c r="E24" i="4"/>
  <c r="E23" i="4"/>
  <c r="F23" i="4" s="1"/>
  <c r="F22" i="4"/>
  <c r="E22" i="4"/>
  <c r="F21" i="4"/>
  <c r="E21" i="4"/>
  <c r="F20" i="4"/>
  <c r="E20" i="4"/>
  <c r="E19" i="4"/>
  <c r="F19" i="4" s="1"/>
  <c r="F18" i="4"/>
  <c r="E18" i="4"/>
  <c r="F17" i="4"/>
  <c r="E17" i="4"/>
  <c r="F16" i="4"/>
  <c r="E16" i="4"/>
  <c r="E15" i="4"/>
  <c r="F15" i="4" s="1"/>
  <c r="F14" i="4"/>
  <c r="E14" i="4"/>
  <c r="F13" i="4"/>
  <c r="E13" i="4"/>
  <c r="F12" i="4"/>
  <c r="E12" i="4"/>
  <c r="E11" i="4"/>
  <c r="F11" i="4" s="1"/>
  <c r="F10" i="4"/>
  <c r="E10" i="4"/>
  <c r="F9" i="4"/>
  <c r="E9" i="4"/>
  <c r="F8" i="4"/>
  <c r="E8" i="4"/>
  <c r="E7" i="4"/>
  <c r="F7" i="4" s="1"/>
  <c r="F6" i="4"/>
  <c r="E6" i="4"/>
  <c r="F5" i="4"/>
  <c r="E5" i="4"/>
  <c r="A28" i="3"/>
  <c r="E27" i="3"/>
  <c r="F27" i="3" s="1"/>
  <c r="E26" i="3"/>
  <c r="F26" i="3" s="1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6" i="3"/>
  <c r="F6" i="3" s="1"/>
  <c r="E5" i="3"/>
  <c r="F5" i="3" s="1"/>
  <c r="I11" i="2"/>
  <c r="C11" i="2"/>
  <c r="I10" i="2"/>
  <c r="C10" i="2"/>
  <c r="I9" i="2"/>
  <c r="C9" i="2"/>
  <c r="I8" i="2"/>
  <c r="C8" i="2"/>
  <c r="I7" i="2"/>
  <c r="C7" i="2"/>
  <c r="I6" i="2"/>
  <c r="C6" i="2"/>
  <c r="I5" i="2"/>
  <c r="C5" i="2"/>
  <c r="I4" i="2"/>
  <c r="C4" i="2"/>
  <c r="I3" i="2"/>
  <c r="C3" i="2"/>
  <c r="I2" i="2"/>
  <c r="C2" i="2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  <c r="F37" i="7" l="1"/>
  <c r="F37" i="5"/>
  <c r="F37" i="4"/>
  <c r="D28" i="3"/>
  <c r="E7" i="3"/>
  <c r="F7" i="3" s="1"/>
  <c r="F28" i="3" s="1"/>
  <c r="D37" i="5"/>
</calcChain>
</file>

<file path=xl/sharedStrings.xml><?xml version="1.0" encoding="utf-8"?>
<sst xmlns="http://schemas.openxmlformats.org/spreadsheetml/2006/main" count="78" uniqueCount="19">
  <si>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</si>
  <si>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</si>
  <si>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</si>
  <si>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</si>
  <si>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</si>
  <si>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</si>
  <si>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</si>
  <si>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</si>
  <si>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</si>
  <si>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Station (ft)</t>
  </si>
  <si>
    <t>Depth (ft)</t>
  </si>
  <si>
    <t>Velocity (ft/s)</t>
  </si>
  <si>
    <t>Width (ft)</t>
  </si>
  <si>
    <t>Cross-Sectional Area (ft^2)</t>
  </si>
  <si>
    <t>Discharge (cfs)</t>
  </si>
  <si>
    <t>date.time</t>
  </si>
  <si>
    <t>staffplate.cm</t>
  </si>
  <si>
    <t>flowmeter</t>
  </si>
  <si>
    <t>Hach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</si>
</sst>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d/yy\ hh:mm:ss"/>
  </numFmts>
  <fonts count="9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rgb="FFFF0000"/>
      <name val="Calibri"/>
      <scheme val="minor"/>
    </font>
    <font>
      <sz val="11"/>
      <color rgb="FF000000"/>
      <name val="Inconsolata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0" fillId="0" borderId="0" xfId="0" applyNumberFormat="1"/>
    <xf numFmtId="0" fontId="3" fillId="0" borderId="0" xfId="0" applyFont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/>
    <xf numFmtId="0" fontId="3" fillId="0" borderId="1" xfId="0" applyFont="1" applyBorder="1"/>
    <xf numFmtId="2" fontId="5" fillId="0" borderId="1" xfId="0" applyNumberFormat="1" applyFont="1" applyBorder="1"/>
    <xf numFmtId="0" fontId="6" fillId="2" borderId="0" xfId="0" applyFont="1" applyFill="1"/>
    <xf numFmtId="165" fontId="0" fillId="0" borderId="0" xfId="0" applyNumberFormat="1"/>
    <xf numFmtId="0" fontId="7" fillId="0" borderId="0" xfId="0" applyFont="1"/>
    <xf numFmtId="0" fontId="8" fillId="0" borderId="2" xfId="0" applyFont="1" applyBorder="1"/>
    <xf numFmtId="2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/>
      <c r="B2" s="5"/>
      <c r="C2" s="6" t="str">
        <f t="shared" ref="C2:C10" si="0">TEXT(A2,"m/dd/yy ")&amp;TEXT(B2,"hh:mm:ss")</f>
        <v>1/00/00 00:00:00</v>
      </c>
      <c r="D2" s="7"/>
      <c r="F2" s="8"/>
      <c r="G2" s="8"/>
      <c r="H2">
        <v>31</v>
      </c>
      <c r="I2" s="9">
        <f t="shared" ref="I2:I10" si="1">0.673*H2+2</f>
        <v>22.863</v>
      </c>
    </row>
    <row r="3" spans="1:26" ht="15.75" customHeight="1" x14ac:dyDescent="0.35">
      <c r="A3" s="4"/>
      <c r="B3" s="5"/>
      <c r="C3" s="6" t="str">
        <f t="shared" si="0"/>
        <v>1/00/00 00:00:00</v>
      </c>
      <c r="D3" s="7"/>
      <c r="F3" s="8"/>
      <c r="G3" s="8"/>
      <c r="H3">
        <v>46</v>
      </c>
      <c r="I3" s="9">
        <f t="shared" si="1"/>
        <v>32.957999999999998</v>
      </c>
    </row>
    <row r="4" spans="1:26" ht="15.75" customHeight="1" x14ac:dyDescent="0.35">
      <c r="A4" s="4"/>
      <c r="B4" s="5"/>
      <c r="C4" s="6" t="str">
        <f t="shared" si="0"/>
        <v>1/00/00 00:00:00</v>
      </c>
      <c r="D4" s="7"/>
      <c r="F4" s="8"/>
      <c r="G4" s="8"/>
      <c r="H4">
        <v>25</v>
      </c>
      <c r="I4" s="9">
        <f t="shared" si="1"/>
        <v>18.825000000000003</v>
      </c>
    </row>
    <row r="5" spans="1:26" ht="15.75" customHeight="1" x14ac:dyDescent="0.35">
      <c r="A5" s="4"/>
      <c r="B5" s="5"/>
      <c r="C5" s="6" t="str">
        <f t="shared" si="0"/>
        <v>1/00/00 00:00:00</v>
      </c>
      <c r="D5" s="7"/>
      <c r="F5" s="8"/>
      <c r="G5" s="8"/>
      <c r="H5">
        <v>40</v>
      </c>
      <c r="I5" s="9">
        <f t="shared" si="1"/>
        <v>28.92</v>
      </c>
    </row>
    <row r="6" spans="1:26" ht="15.75" customHeight="1" x14ac:dyDescent="0.35">
      <c r="A6" s="4"/>
      <c r="B6" s="5"/>
      <c r="C6" s="6" t="str">
        <f t="shared" si="0"/>
        <v>1/00/00 00:00:00</v>
      </c>
      <c r="D6" s="7"/>
      <c r="F6" s="8"/>
      <c r="G6" s="8"/>
      <c r="H6" s="8">
        <v>59</v>
      </c>
      <c r="I6" s="9">
        <f t="shared" si="1"/>
        <v>41.707000000000001</v>
      </c>
    </row>
    <row r="7" spans="1:26" ht="15.75" customHeight="1" x14ac:dyDescent="0.35">
      <c r="A7" s="4"/>
      <c r="B7" s="5"/>
      <c r="C7" s="6" t="str">
        <f t="shared" si="0"/>
        <v>1/00/00 00:00:00</v>
      </c>
      <c r="D7" s="7"/>
      <c r="F7" s="8"/>
      <c r="G7" s="8"/>
      <c r="H7" s="8">
        <v>30</v>
      </c>
      <c r="I7" s="9">
        <f t="shared" si="1"/>
        <v>22.19</v>
      </c>
    </row>
    <row r="8" spans="1:26" ht="15.75" customHeight="1" x14ac:dyDescent="0.35">
      <c r="A8" s="4"/>
      <c r="B8" s="5"/>
      <c r="C8" s="6" t="str">
        <f t="shared" si="0"/>
        <v>1/00/00 00:00:00</v>
      </c>
      <c r="D8" s="7"/>
      <c r="F8" s="8"/>
      <c r="G8" s="8"/>
      <c r="H8" s="8">
        <v>41</v>
      </c>
      <c r="I8" s="9">
        <f t="shared" si="1"/>
        <v>29.593000000000004</v>
      </c>
    </row>
    <row r="9" spans="1:26" ht="15.75" customHeight="1" x14ac:dyDescent="0.35">
      <c r="A9" s="4"/>
      <c r="B9" s="5"/>
      <c r="C9" s="6" t="str">
        <f t="shared" si="0"/>
        <v>1/00/00 00:00:00</v>
      </c>
      <c r="D9" s="7"/>
      <c r="F9" s="8"/>
      <c r="G9" s="8"/>
      <c r="H9" s="8">
        <v>55</v>
      </c>
      <c r="I9" s="9">
        <f t="shared" si="1"/>
        <v>39.015000000000001</v>
      </c>
    </row>
    <row r="10" spans="1:26" ht="15.75" customHeight="1" x14ac:dyDescent="0.35">
      <c r="A10" s="4"/>
      <c r="B10" s="5"/>
      <c r="C10" s="6" t="str">
        <f t="shared" si="0"/>
        <v>1/00/00 00:00:00</v>
      </c>
      <c r="D10" s="7"/>
      <c r="F10" s="8"/>
      <c r="G10" s="8"/>
      <c r="H10" s="8">
        <v>31</v>
      </c>
      <c r="I10" s="9">
        <f t="shared" si="1"/>
        <v>22.863</v>
      </c>
    </row>
    <row r="11" spans="1:26" ht="15.75" customHeight="1" x14ac:dyDescent="0.35">
      <c r="A11" s="4"/>
      <c r="B11" s="5"/>
      <c r="D11" s="7"/>
      <c r="F11" s="8"/>
      <c r="G11" s="8"/>
      <c r="H11" s="8"/>
      <c r="I11" s="9"/>
    </row>
    <row r="12" spans="1:26" ht="15.75" customHeight="1" x14ac:dyDescent="0.35">
      <c r="A12" s="4"/>
      <c r="B12" s="5"/>
      <c r="D12" s="7"/>
      <c r="F12" s="8"/>
      <c r="G12" s="8"/>
      <c r="H12" s="8"/>
      <c r="I12" s="9"/>
    </row>
    <row r="13" spans="1:26" ht="15.75" customHeight="1" x14ac:dyDescent="0.35">
      <c r="A13" s="4"/>
      <c r="B13" s="5"/>
      <c r="D13" s="7"/>
      <c r="F13" s="8"/>
      <c r="G13" s="8"/>
      <c r="H13" s="8"/>
      <c r="I13" s="9"/>
    </row>
    <row r="14" spans="1:26" ht="15.75" customHeight="1" x14ac:dyDescent="0.35">
      <c r="A14" s="4"/>
      <c r="B14" s="5"/>
      <c r="D14" s="7"/>
      <c r="F14" s="8"/>
      <c r="G14" s="8"/>
      <c r="H14" s="8"/>
      <c r="I14" s="9"/>
    </row>
    <row r="15" spans="1:26" ht="15.75" customHeight="1" x14ac:dyDescent="0.35">
      <c r="A15" s="4"/>
      <c r="B15" s="5"/>
      <c r="D15" s="7"/>
      <c r="F15" s="8"/>
      <c r="G15" s="8"/>
      <c r="H15" s="8"/>
      <c r="I15" s="9"/>
    </row>
    <row r="16" spans="1:26" ht="15.75" customHeight="1" x14ac:dyDescent="0.35">
      <c r="A16" s="4"/>
      <c r="B16" s="5"/>
      <c r="D16" s="7"/>
      <c r="F16" s="8"/>
      <c r="G16" s="8"/>
      <c r="H16" s="8"/>
      <c r="I16" s="9"/>
    </row>
    <row r="17" spans="1:9" ht="15.75" customHeight="1" x14ac:dyDescent="0.35">
      <c r="A17" s="4"/>
      <c r="B17" s="5"/>
      <c r="D17" s="7"/>
      <c r="F17" s="8"/>
      <c r="G17" s="8"/>
      <c r="H17" s="8"/>
      <c r="I17" s="9"/>
    </row>
    <row r="18" spans="1:9" ht="15.75" customHeight="1" x14ac:dyDescent="0.35">
      <c r="A18" s="4"/>
      <c r="B18" s="5"/>
      <c r="D18" s="7"/>
      <c r="F18" s="8"/>
      <c r="G18" s="8"/>
      <c r="H18" s="8"/>
      <c r="I18" s="9"/>
    </row>
    <row r="19" spans="1:9" ht="15.75" customHeight="1" x14ac:dyDescent="0.35">
      <c r="A19" s="4"/>
      <c r="B19" s="5"/>
      <c r="D19" s="7"/>
      <c r="F19" s="8"/>
      <c r="G19" s="8"/>
      <c r="H19" s="8"/>
      <c r="I19" s="9"/>
    </row>
    <row r="20" spans="1:9" ht="15.75" customHeight="1" x14ac:dyDescent="0.35">
      <c r="A20" s="4"/>
      <c r="B20" s="5"/>
      <c r="D20" s="7"/>
      <c r="F20" s="8"/>
      <c r="G20" s="8"/>
      <c r="H20" s="8"/>
      <c r="I20" s="9"/>
    </row>
    <row r="21" spans="1:9" ht="15.75" customHeight="1" x14ac:dyDescent="0.35">
      <c r="B21" s="5"/>
      <c r="C21" s="5"/>
      <c r="D21" s="7"/>
    </row>
    <row r="22" spans="1:9" ht="15.75" customHeight="1" x14ac:dyDescent="0.35">
      <c r="B22" s="5"/>
      <c r="C22" s="5"/>
      <c r="D22" s="7"/>
    </row>
    <row r="23" spans="1:9" ht="15.75" customHeight="1" x14ac:dyDescent="0.35">
      <c r="B23" s="5"/>
      <c r="C23" s="5"/>
      <c r="D23" s="7"/>
    </row>
    <row r="24" spans="1:9" ht="15.75" customHeight="1" x14ac:dyDescent="0.35">
      <c r="B24" s="5"/>
      <c r="C24" s="5"/>
      <c r="D24" s="7"/>
    </row>
    <row r="25" spans="1:9" ht="15.75" customHeight="1" x14ac:dyDescent="0.35">
      <c r="B25" s="5"/>
      <c r="C25" s="5"/>
      <c r="D25" s="7"/>
    </row>
    <row r="26" spans="1:9" ht="15.75" customHeight="1" x14ac:dyDescent="0.35">
      <c r="B26" s="5"/>
      <c r="C26" s="5"/>
      <c r="D26" s="7"/>
    </row>
    <row r="27" spans="1:9" ht="15.75" customHeight="1" x14ac:dyDescent="0.35">
      <c r="B27" s="5"/>
      <c r="C27" s="5"/>
      <c r="D27" s="7"/>
    </row>
    <row r="28" spans="1:9" ht="15.75" customHeight="1" x14ac:dyDescent="0.35">
      <c r="B28" s="5"/>
      <c r="C28" s="5"/>
      <c r="D28" s="7"/>
    </row>
    <row r="29" spans="1:9" ht="15.75" customHeight="1" x14ac:dyDescent="0.35">
      <c r="B29" s="5"/>
      <c r="C29" s="5"/>
      <c r="D29" s="7"/>
    </row>
    <row r="30" spans="1:9" ht="15.75" customHeight="1" x14ac:dyDescent="0.35">
      <c r="B30" s="5"/>
      <c r="C30" s="5"/>
      <c r="D30" s="7"/>
    </row>
    <row r="31" spans="1:9" ht="15.75" customHeight="1" x14ac:dyDescent="0.35">
      <c r="B31" s="5"/>
      <c r="C31" s="5"/>
      <c r="D31" s="7"/>
    </row>
    <row r="32" spans="1:9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/>
      <c r="B2" s="5"/>
      <c r="C2" s="6" t="str">
        <f t="shared" ref="C2:C11" si="0">TEXT(A2,"m/dd/yy ")&amp;TEXT(B2,"hh:mm:ss")</f>
        <v>1/00/00 00:00:00</v>
      </c>
      <c r="D2" s="7"/>
      <c r="F2" s="8"/>
      <c r="G2" s="8"/>
      <c r="H2">
        <v>31</v>
      </c>
      <c r="I2" s="9">
        <f t="shared" ref="I2:I11" si="1">0.673*H2+2</f>
        <v>22.863</v>
      </c>
    </row>
    <row r="3" spans="1:26" ht="15.75" customHeight="1" x14ac:dyDescent="0.35">
      <c r="A3" s="4"/>
      <c r="B3" s="5"/>
      <c r="C3" s="6" t="str">
        <f t="shared" si="0"/>
        <v>1/00/00 00:00:00</v>
      </c>
      <c r="D3" s="7"/>
      <c r="F3" s="8"/>
      <c r="G3" s="8"/>
      <c r="H3">
        <v>46</v>
      </c>
      <c r="I3" s="9">
        <f t="shared" si="1"/>
        <v>32.957999999999998</v>
      </c>
    </row>
    <row r="4" spans="1:26" ht="15.75" customHeight="1" x14ac:dyDescent="0.35">
      <c r="A4" s="4"/>
      <c r="B4" s="5"/>
      <c r="C4" s="6" t="str">
        <f t="shared" si="0"/>
        <v>1/00/00 00:00:00</v>
      </c>
      <c r="D4" s="7"/>
      <c r="F4" s="8"/>
      <c r="G4" s="8"/>
      <c r="H4">
        <v>25</v>
      </c>
      <c r="I4" s="9">
        <f t="shared" si="1"/>
        <v>18.825000000000003</v>
      </c>
    </row>
    <row r="5" spans="1:26" ht="15.75" customHeight="1" x14ac:dyDescent="0.35">
      <c r="A5" s="4"/>
      <c r="B5" s="5"/>
      <c r="C5" s="6" t="str">
        <f t="shared" si="0"/>
        <v>1/00/00 00:00:00</v>
      </c>
      <c r="D5" s="7"/>
      <c r="F5" s="8"/>
      <c r="G5" s="8"/>
      <c r="H5">
        <v>40</v>
      </c>
      <c r="I5" s="9">
        <f t="shared" si="1"/>
        <v>28.92</v>
      </c>
    </row>
    <row r="6" spans="1:26" ht="15.75" customHeight="1" x14ac:dyDescent="0.35">
      <c r="A6" s="4"/>
      <c r="B6" s="5"/>
      <c r="C6" s="6" t="str">
        <f t="shared" si="0"/>
        <v>1/00/00 00:00:00</v>
      </c>
      <c r="D6" s="7"/>
      <c r="F6" s="8"/>
      <c r="G6" s="8"/>
      <c r="H6" s="8">
        <v>59</v>
      </c>
      <c r="I6" s="9">
        <f t="shared" si="1"/>
        <v>41.707000000000001</v>
      </c>
    </row>
    <row r="7" spans="1:26" ht="15.75" customHeight="1" x14ac:dyDescent="0.35">
      <c r="A7" s="4"/>
      <c r="B7" s="5"/>
      <c r="C7" s="6" t="str">
        <f t="shared" si="0"/>
        <v>1/00/00 00:00:00</v>
      </c>
      <c r="D7" s="7"/>
      <c r="F7" s="8"/>
      <c r="G7" s="8"/>
      <c r="H7" s="8">
        <v>30</v>
      </c>
      <c r="I7" s="9">
        <f t="shared" si="1"/>
        <v>22.19</v>
      </c>
    </row>
    <row r="8" spans="1:26" ht="15.75" customHeight="1" x14ac:dyDescent="0.35">
      <c r="A8" s="4"/>
      <c r="B8" s="5"/>
      <c r="C8" s="6" t="str">
        <f t="shared" si="0"/>
        <v>1/00/00 00:00:00</v>
      </c>
      <c r="D8" s="7"/>
      <c r="F8" s="8"/>
      <c r="G8" s="8"/>
      <c r="H8" s="8">
        <v>41</v>
      </c>
      <c r="I8" s="9">
        <f t="shared" si="1"/>
        <v>29.593000000000004</v>
      </c>
    </row>
    <row r="9" spans="1:26" ht="15.75" customHeight="1" x14ac:dyDescent="0.35">
      <c r="A9" s="4"/>
      <c r="B9" s="5"/>
      <c r="C9" s="6" t="str">
        <f t="shared" si="0"/>
        <v>1/00/00 00:00:00</v>
      </c>
      <c r="D9" s="7"/>
      <c r="F9" s="8"/>
      <c r="G9" s="8"/>
      <c r="H9" s="8">
        <v>55</v>
      </c>
      <c r="I9" s="9">
        <f t="shared" si="1"/>
        <v>39.015000000000001</v>
      </c>
    </row>
    <row r="10" spans="1:26" ht="15.75" customHeight="1" x14ac:dyDescent="0.35">
      <c r="A10" s="10"/>
      <c r="B10" s="11"/>
      <c r="C10" s="12" t="str">
        <f t="shared" si="0"/>
        <v>1/00/00 00:00:00</v>
      </c>
      <c r="D10" s="13"/>
      <c r="E10" s="12"/>
      <c r="F10" s="12"/>
      <c r="G10" s="12"/>
      <c r="H10" s="12">
        <v>71</v>
      </c>
      <c r="I10" s="14">
        <f t="shared" si="1"/>
        <v>49.783000000000001</v>
      </c>
    </row>
    <row r="11" spans="1:26" ht="15.75" customHeight="1" x14ac:dyDescent="0.35">
      <c r="A11" s="4"/>
      <c r="B11" s="5"/>
      <c r="C11" s="6" t="str">
        <f t="shared" si="0"/>
        <v>1/00/00 00:00:00</v>
      </c>
      <c r="D11" s="7"/>
      <c r="F11" s="8"/>
      <c r="G11" s="8"/>
      <c r="H11" s="8">
        <v>31</v>
      </c>
      <c r="I11" s="9">
        <f t="shared" si="1"/>
        <v>22.863</v>
      </c>
    </row>
    <row r="12" spans="1:26" ht="15.75" customHeight="1" x14ac:dyDescent="0.35">
      <c r="A12" s="4"/>
      <c r="B12" s="5"/>
      <c r="D12" s="7"/>
      <c r="F12" s="8"/>
      <c r="G12" s="8"/>
      <c r="H12" s="8"/>
      <c r="I12" s="9"/>
    </row>
    <row r="13" spans="1:26" ht="15.75" customHeight="1" x14ac:dyDescent="0.35">
      <c r="A13" s="4"/>
      <c r="B13" s="5"/>
      <c r="D13" s="7"/>
      <c r="F13" s="8"/>
      <c r="G13" s="8"/>
      <c r="H13" s="8"/>
      <c r="I13" s="9"/>
    </row>
    <row r="14" spans="1:26" ht="15.75" customHeight="1" x14ac:dyDescent="0.35">
      <c r="A14" s="4"/>
      <c r="B14" s="5"/>
      <c r="D14" s="7"/>
      <c r="F14" s="8"/>
      <c r="G14" s="8"/>
      <c r="H14" s="8"/>
      <c r="I14" s="9"/>
    </row>
    <row r="15" spans="1:26" ht="15.75" customHeight="1" x14ac:dyDescent="0.35">
      <c r="A15" s="4"/>
      <c r="B15" s="5"/>
      <c r="D15" s="7"/>
      <c r="F15" s="8"/>
      <c r="G15" s="8"/>
      <c r="H15" s="8"/>
      <c r="I15" s="9"/>
    </row>
    <row r="16" spans="1:26" ht="15.75" customHeight="1" x14ac:dyDescent="0.35">
      <c r="A16" s="4"/>
      <c r="B16" s="5"/>
      <c r="D16" s="7"/>
      <c r="F16" s="8"/>
      <c r="G16" s="8"/>
      <c r="H16" s="8"/>
      <c r="I16" s="9"/>
    </row>
    <row r="17" spans="1:9" ht="15.75" customHeight="1" x14ac:dyDescent="0.35">
      <c r="A17" s="4"/>
      <c r="B17" s="5"/>
      <c r="D17" s="7"/>
      <c r="F17" s="8"/>
      <c r="G17" s="8"/>
      <c r="H17" s="8"/>
      <c r="I17" s="9"/>
    </row>
    <row r="18" spans="1:9" ht="15.75" customHeight="1" x14ac:dyDescent="0.35">
      <c r="A18" s="4"/>
      <c r="B18" s="5"/>
      <c r="D18" s="7"/>
      <c r="F18" s="8"/>
      <c r="G18" s="8"/>
      <c r="H18" s="8"/>
      <c r="I18" s="9"/>
    </row>
    <row r="19" spans="1:9" ht="15.75" customHeight="1" x14ac:dyDescent="0.35">
      <c r="A19" s="4"/>
      <c r="B19" s="5"/>
      <c r="D19" s="7"/>
      <c r="F19" s="8"/>
      <c r="G19" s="8"/>
      <c r="H19" s="8"/>
      <c r="I19" s="9"/>
    </row>
    <row r="20" spans="1:9" ht="15.75" customHeight="1" x14ac:dyDescent="0.35">
      <c r="A20" s="4"/>
      <c r="B20" s="5"/>
      <c r="D20" s="7"/>
      <c r="F20" s="8"/>
      <c r="G20" s="8"/>
      <c r="H20" s="8"/>
      <c r="I20" s="9"/>
    </row>
    <row r="21" spans="1:9" ht="15.75" customHeight="1" x14ac:dyDescent="0.35">
      <c r="A21" s="4"/>
      <c r="B21" s="5"/>
      <c r="D21" s="7"/>
      <c r="F21" s="8"/>
      <c r="G21" s="8"/>
      <c r="H21" s="8"/>
      <c r="I21" s="9"/>
    </row>
    <row r="22" spans="1:9" ht="15.75" customHeight="1" x14ac:dyDescent="0.35">
      <c r="B22" s="5"/>
      <c r="C22" s="5"/>
      <c r="D22" s="7"/>
    </row>
    <row r="23" spans="1:9" ht="15.75" customHeight="1" x14ac:dyDescent="0.35">
      <c r="B23" s="5"/>
      <c r="C23" s="5"/>
      <c r="D23" s="7"/>
    </row>
    <row r="24" spans="1:9" ht="15.75" customHeight="1" x14ac:dyDescent="0.35">
      <c r="B24" s="5"/>
      <c r="C24" s="5"/>
      <c r="D24" s="7"/>
    </row>
    <row r="25" spans="1:9" ht="15.75" customHeight="1" x14ac:dyDescent="0.35">
      <c r="B25" s="5"/>
      <c r="C25" s="5"/>
      <c r="D25" s="7"/>
    </row>
    <row r="26" spans="1:9" ht="15.75" customHeight="1" x14ac:dyDescent="0.35">
      <c r="B26" s="5"/>
      <c r="C26" s="5"/>
      <c r="D26" s="7"/>
    </row>
    <row r="27" spans="1:9" ht="15.75" customHeight="1" x14ac:dyDescent="0.35">
      <c r="B27" s="5"/>
      <c r="C27" s="5"/>
      <c r="D27" s="7"/>
    </row>
    <row r="28" spans="1:9" ht="15.75" customHeight="1" x14ac:dyDescent="0.35">
      <c r="B28" s="5"/>
      <c r="C28" s="5"/>
      <c r="D28" s="7"/>
    </row>
    <row r="29" spans="1:9" ht="15.75" customHeight="1" x14ac:dyDescent="0.35">
      <c r="B29" s="5"/>
      <c r="C29" s="5"/>
      <c r="D29" s="7"/>
    </row>
    <row r="30" spans="1:9" ht="15.75" customHeight="1" x14ac:dyDescent="0.35">
      <c r="B30" s="5"/>
      <c r="C30" s="5"/>
      <c r="D30" s="7"/>
    </row>
    <row r="31" spans="1:9" ht="15.75" customHeight="1" x14ac:dyDescent="0.35">
      <c r="B31" s="5"/>
      <c r="C31" s="5"/>
      <c r="D31" s="7"/>
    </row>
    <row r="32" spans="1:9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4"/>
  <sheetViews>
    <sheetView tabSelected="1" workbookViewId="0">
      <selection activeCell="G8" sqref="G8"/>
    </sheetView>
  </sheetViews>
  <sheetFormatPr defaultColWidth="11.25" defaultRowHeight="15" customHeight="1" x14ac:dyDescent="0.35"/>
  <cols>
    <col min="1" max="1" width="18.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" customHeight="1" x14ac:dyDescent="0.35">
      <c r="A1" t="s">
        <v>15</v>
      </c>
      <c r="B1" t="s">
        <v>16</v>
      </c>
      <c r="C1" t="s">
        <v>17</v>
      </c>
    </row>
    <row r="2" spans="1:6" ht="15" customHeight="1" x14ac:dyDescent="0.35">
      <c r="A2" s="22">
        <v>44537.479166666664</v>
      </c>
      <c r="B2">
        <v>27.4</v>
      </c>
      <c r="C2" t="s">
        <v>18</v>
      </c>
    </row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4.4000000000000004</v>
      </c>
      <c r="B5" s="6">
        <v>0</v>
      </c>
      <c r="C5" s="6">
        <v>0</v>
      </c>
      <c r="D5" s="9">
        <v>0</v>
      </c>
      <c r="E5" s="6">
        <f t="shared" ref="E5:E27" si="0">B5*D5</f>
        <v>0</v>
      </c>
      <c r="F5" s="6">
        <f t="shared" ref="F5:F27" si="1">E5*C5</f>
        <v>0</v>
      </c>
    </row>
    <row r="6" spans="1:6" ht="15.75" customHeight="1" x14ac:dyDescent="0.35">
      <c r="A6" s="6">
        <v>5</v>
      </c>
      <c r="B6" s="6">
        <v>0.2</v>
      </c>
      <c r="C6" s="6">
        <v>-2.1999999999999999E-2</v>
      </c>
      <c r="D6" s="9">
        <v>2</v>
      </c>
      <c r="E6" s="6">
        <f t="shared" si="0"/>
        <v>0.4</v>
      </c>
      <c r="F6" s="6">
        <f t="shared" si="1"/>
        <v>-8.8000000000000005E-3</v>
      </c>
    </row>
    <row r="7" spans="1:6" ht="15.75" customHeight="1" x14ac:dyDescent="0.35">
      <c r="A7" s="6">
        <v>7</v>
      </c>
      <c r="B7" s="6">
        <v>0.7</v>
      </c>
      <c r="C7" s="6">
        <v>6.5000000000000002E-2</v>
      </c>
      <c r="D7" s="9">
        <f t="shared" ref="D7:D25" si="2">((A7-A6)/2)+((A8-A7)/2)</f>
        <v>2</v>
      </c>
      <c r="E7" s="6">
        <f t="shared" si="0"/>
        <v>1.4</v>
      </c>
      <c r="F7" s="6">
        <f t="shared" si="1"/>
        <v>9.0999999999999998E-2</v>
      </c>
    </row>
    <row r="8" spans="1:6" ht="15.75" customHeight="1" x14ac:dyDescent="0.35">
      <c r="A8" s="6">
        <v>9</v>
      </c>
      <c r="B8" s="6">
        <v>0.7</v>
      </c>
      <c r="C8" s="6">
        <v>0.56000000000000005</v>
      </c>
      <c r="D8" s="9">
        <f t="shared" si="2"/>
        <v>2</v>
      </c>
      <c r="E8" s="6">
        <f t="shared" si="0"/>
        <v>1.4</v>
      </c>
      <c r="F8" s="6">
        <f t="shared" si="1"/>
        <v>0.78400000000000003</v>
      </c>
    </row>
    <row r="9" spans="1:6" ht="15.75" customHeight="1" x14ac:dyDescent="0.35">
      <c r="A9" s="6">
        <v>11</v>
      </c>
      <c r="B9" s="6">
        <v>0.67</v>
      </c>
      <c r="C9" s="6">
        <v>3.4000000000000002E-2</v>
      </c>
      <c r="D9" s="9">
        <f t="shared" si="2"/>
        <v>2</v>
      </c>
      <c r="E9" s="6">
        <f t="shared" si="0"/>
        <v>1.34</v>
      </c>
      <c r="F9" s="6">
        <f t="shared" si="1"/>
        <v>4.5560000000000003E-2</v>
      </c>
    </row>
    <row r="10" spans="1:6" ht="15.75" customHeight="1" x14ac:dyDescent="0.35">
      <c r="A10" s="6">
        <v>13</v>
      </c>
      <c r="B10" s="6">
        <v>0.62</v>
      </c>
      <c r="C10" s="6">
        <v>2.1999999999999999E-2</v>
      </c>
      <c r="D10" s="9">
        <f t="shared" si="2"/>
        <v>2</v>
      </c>
      <c r="E10" s="6">
        <f t="shared" si="0"/>
        <v>1.24</v>
      </c>
      <c r="F10" s="6">
        <f t="shared" si="1"/>
        <v>2.7279999999999999E-2</v>
      </c>
    </row>
    <row r="11" spans="1:6" ht="15.75" customHeight="1" x14ac:dyDescent="0.35">
      <c r="A11" s="6">
        <v>15</v>
      </c>
      <c r="B11" s="6">
        <v>0.69</v>
      </c>
      <c r="C11" s="6">
        <v>-6.0000000000000001E-3</v>
      </c>
      <c r="D11" s="9">
        <f t="shared" si="2"/>
        <v>2</v>
      </c>
      <c r="E11" s="6">
        <f t="shared" si="0"/>
        <v>1.38</v>
      </c>
      <c r="F11" s="6">
        <f t="shared" si="1"/>
        <v>-8.2799999999999992E-3</v>
      </c>
    </row>
    <row r="12" spans="1:6" ht="15.75" customHeight="1" x14ac:dyDescent="0.35">
      <c r="A12" s="6">
        <v>17</v>
      </c>
      <c r="B12" s="6">
        <v>0.7</v>
      </c>
      <c r="C12" s="6">
        <v>4.0000000000000001E-3</v>
      </c>
      <c r="D12" s="9">
        <f t="shared" si="2"/>
        <v>2</v>
      </c>
      <c r="E12" s="6">
        <f t="shared" si="0"/>
        <v>1.4</v>
      </c>
      <c r="F12" s="6">
        <f t="shared" si="1"/>
        <v>5.5999999999999999E-3</v>
      </c>
    </row>
    <row r="13" spans="1:6" ht="15.75" customHeight="1" x14ac:dyDescent="0.35">
      <c r="A13" s="6">
        <v>19</v>
      </c>
      <c r="B13" s="6">
        <v>0.89</v>
      </c>
      <c r="C13" s="6">
        <v>-3.0000000000000001E-3</v>
      </c>
      <c r="D13" s="9">
        <f t="shared" si="2"/>
        <v>2</v>
      </c>
      <c r="E13" s="6">
        <f t="shared" si="0"/>
        <v>1.78</v>
      </c>
      <c r="F13" s="6">
        <f t="shared" si="1"/>
        <v>-5.3400000000000001E-3</v>
      </c>
    </row>
    <row r="14" spans="1:6" ht="15.75" customHeight="1" x14ac:dyDescent="0.35">
      <c r="A14" s="6">
        <v>21</v>
      </c>
      <c r="B14" s="6">
        <v>0.92</v>
      </c>
      <c r="C14" s="6">
        <v>0.108</v>
      </c>
      <c r="D14" s="9">
        <f t="shared" si="2"/>
        <v>2</v>
      </c>
      <c r="E14" s="6">
        <f t="shared" si="0"/>
        <v>1.84</v>
      </c>
      <c r="F14" s="6">
        <f t="shared" si="1"/>
        <v>0.19872000000000001</v>
      </c>
    </row>
    <row r="15" spans="1:6" ht="15.75" customHeight="1" x14ac:dyDescent="0.35">
      <c r="A15" s="6">
        <v>23</v>
      </c>
      <c r="B15" s="6">
        <v>1</v>
      </c>
      <c r="C15" s="6">
        <v>0.16400000000000001</v>
      </c>
      <c r="D15" s="9">
        <f t="shared" si="2"/>
        <v>2</v>
      </c>
      <c r="E15" s="6">
        <f t="shared" si="0"/>
        <v>2</v>
      </c>
      <c r="F15" s="6">
        <f t="shared" si="1"/>
        <v>0.32800000000000001</v>
      </c>
    </row>
    <row r="16" spans="1:6" ht="15.75" customHeight="1" x14ac:dyDescent="0.35">
      <c r="A16" s="6">
        <v>25</v>
      </c>
      <c r="B16" s="6">
        <v>1.22</v>
      </c>
      <c r="C16" s="6">
        <v>0.434</v>
      </c>
      <c r="D16" s="9">
        <f t="shared" si="2"/>
        <v>2</v>
      </c>
      <c r="E16" s="6">
        <f t="shared" si="0"/>
        <v>2.44</v>
      </c>
      <c r="F16" s="6">
        <f t="shared" si="1"/>
        <v>1.0589599999999999</v>
      </c>
    </row>
    <row r="17" spans="1:6" ht="15.75" customHeight="1" x14ac:dyDescent="0.35">
      <c r="A17" s="6">
        <v>27</v>
      </c>
      <c r="B17" s="6">
        <v>1.37</v>
      </c>
      <c r="C17" s="6">
        <v>0.59799999999999998</v>
      </c>
      <c r="D17" s="9">
        <f t="shared" si="2"/>
        <v>2</v>
      </c>
      <c r="E17" s="6">
        <f t="shared" si="0"/>
        <v>2.74</v>
      </c>
      <c r="F17" s="6">
        <f t="shared" si="1"/>
        <v>1.63852</v>
      </c>
    </row>
    <row r="18" spans="1:6" ht="15.75" customHeight="1" x14ac:dyDescent="0.35">
      <c r="A18" s="6">
        <v>29</v>
      </c>
      <c r="B18" s="6">
        <v>1.64</v>
      </c>
      <c r="C18" s="6">
        <v>0.10199999999999999</v>
      </c>
      <c r="D18" s="9">
        <f t="shared" si="2"/>
        <v>2</v>
      </c>
      <c r="E18" s="6">
        <f t="shared" si="0"/>
        <v>3.28</v>
      </c>
      <c r="F18" s="6">
        <f t="shared" si="1"/>
        <v>0.33455999999999997</v>
      </c>
    </row>
    <row r="19" spans="1:6" ht="15.75" customHeight="1" x14ac:dyDescent="0.35">
      <c r="A19" s="6">
        <v>31</v>
      </c>
      <c r="B19" s="6">
        <v>1.7</v>
      </c>
      <c r="C19" s="6">
        <v>6.0999999999999999E-2</v>
      </c>
      <c r="D19" s="9">
        <f t="shared" si="2"/>
        <v>2</v>
      </c>
      <c r="E19" s="6">
        <f t="shared" si="0"/>
        <v>3.4</v>
      </c>
      <c r="F19" s="6">
        <f t="shared" si="1"/>
        <v>0.2074</v>
      </c>
    </row>
    <row r="20" spans="1:6" ht="15.75" customHeight="1" x14ac:dyDescent="0.35">
      <c r="A20" s="6">
        <v>33</v>
      </c>
      <c r="B20" s="6">
        <v>1.55</v>
      </c>
      <c r="C20">
        <v>0.19900000000000001</v>
      </c>
      <c r="D20" s="9">
        <f t="shared" si="2"/>
        <v>2</v>
      </c>
      <c r="E20" s="6">
        <f t="shared" si="0"/>
        <v>3.1</v>
      </c>
      <c r="F20" s="6">
        <f t="shared" si="1"/>
        <v>0.6169</v>
      </c>
    </row>
    <row r="21" spans="1:6" ht="15.75" customHeight="1" x14ac:dyDescent="0.35">
      <c r="A21" s="6">
        <v>35</v>
      </c>
      <c r="B21" s="6">
        <v>1.6</v>
      </c>
      <c r="C21">
        <v>0.193</v>
      </c>
      <c r="D21" s="9">
        <f t="shared" si="2"/>
        <v>2</v>
      </c>
      <c r="E21" s="6">
        <f t="shared" si="0"/>
        <v>3.2</v>
      </c>
      <c r="F21" s="6">
        <f t="shared" si="1"/>
        <v>0.61760000000000004</v>
      </c>
    </row>
    <row r="22" spans="1:6" ht="15.75" customHeight="1" x14ac:dyDescent="0.35">
      <c r="A22" s="6">
        <v>37</v>
      </c>
      <c r="B22" s="6">
        <v>1.4</v>
      </c>
      <c r="C22">
        <v>4.1000000000000002E-2</v>
      </c>
      <c r="D22" s="9">
        <f t="shared" si="2"/>
        <v>2</v>
      </c>
      <c r="E22" s="6">
        <f t="shared" si="0"/>
        <v>2.8</v>
      </c>
      <c r="F22" s="6">
        <f t="shared" si="1"/>
        <v>0.1148</v>
      </c>
    </row>
    <row r="23" spans="1:6" ht="15.75" customHeight="1" x14ac:dyDescent="0.35">
      <c r="A23" s="6">
        <v>39</v>
      </c>
      <c r="B23" s="6">
        <v>1.1299999999999999</v>
      </c>
      <c r="C23">
        <v>7.0000000000000001E-3</v>
      </c>
      <c r="D23" s="9">
        <f t="shared" si="2"/>
        <v>2</v>
      </c>
      <c r="E23" s="6">
        <f t="shared" si="0"/>
        <v>2.2599999999999998</v>
      </c>
      <c r="F23" s="6">
        <f t="shared" si="1"/>
        <v>1.5819999999999997E-2</v>
      </c>
    </row>
    <row r="24" spans="1:6" ht="15.75" customHeight="1" x14ac:dyDescent="0.35">
      <c r="A24" s="6">
        <v>41</v>
      </c>
      <c r="B24" s="6">
        <v>0.72</v>
      </c>
      <c r="C24">
        <v>-0.16700000000000001</v>
      </c>
      <c r="D24" s="9">
        <f t="shared" si="2"/>
        <v>2</v>
      </c>
      <c r="E24" s="6">
        <f t="shared" si="0"/>
        <v>1.44</v>
      </c>
      <c r="F24" s="6">
        <f t="shared" si="1"/>
        <v>-0.24048</v>
      </c>
    </row>
    <row r="25" spans="1:6" ht="15.75" customHeight="1" x14ac:dyDescent="0.35">
      <c r="A25" s="6">
        <v>43</v>
      </c>
      <c r="B25" s="6">
        <v>0.3</v>
      </c>
      <c r="C25">
        <v>-5.0000000000000001E-3</v>
      </c>
      <c r="D25" s="9">
        <f t="shared" si="2"/>
        <v>2</v>
      </c>
      <c r="E25" s="6">
        <f t="shared" si="0"/>
        <v>0.6</v>
      </c>
      <c r="F25" s="6">
        <f t="shared" si="1"/>
        <v>-3.0000000000000001E-3</v>
      </c>
    </row>
    <row r="26" spans="1:6" ht="15.75" customHeight="1" x14ac:dyDescent="0.35">
      <c r="A26" s="6">
        <v>45</v>
      </c>
      <c r="B26" s="6">
        <v>0.09</v>
      </c>
      <c r="D26" s="9">
        <v>2</v>
      </c>
      <c r="E26" s="6">
        <f t="shared" si="0"/>
        <v>0.18</v>
      </c>
      <c r="F26" s="6">
        <f t="shared" si="1"/>
        <v>0</v>
      </c>
    </row>
    <row r="27" spans="1:6" ht="15.75" customHeight="1" x14ac:dyDescent="0.35">
      <c r="A27" s="6">
        <v>46</v>
      </c>
      <c r="B27" s="6">
        <v>0</v>
      </c>
      <c r="C27">
        <v>0</v>
      </c>
      <c r="D27" s="9">
        <v>0</v>
      </c>
      <c r="E27" s="6">
        <f t="shared" si="0"/>
        <v>0</v>
      </c>
      <c r="F27" s="6">
        <f t="shared" si="1"/>
        <v>0</v>
      </c>
    </row>
    <row r="28" spans="1:6" ht="15.75" customHeight="1" x14ac:dyDescent="0.35">
      <c r="A28" s="16">
        <f>A27-A5</f>
        <v>41.6</v>
      </c>
      <c r="D28" s="17">
        <f>SUM(D5:D27)</f>
        <v>42</v>
      </c>
      <c r="F28" s="16">
        <f>SUM(F5:F27)</f>
        <v>5.8188199999999997</v>
      </c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4:4" ht="15.75" customHeight="1" x14ac:dyDescent="0.35">
      <c r="D33" s="9"/>
    </row>
    <row r="34" spans="4:4" ht="15.75" customHeight="1" x14ac:dyDescent="0.35">
      <c r="D34" s="9"/>
    </row>
    <row r="35" spans="4:4" ht="15.75" customHeight="1" x14ac:dyDescent="0.35">
      <c r="D35" s="9"/>
    </row>
    <row r="36" spans="4:4" ht="15.75" customHeight="1" x14ac:dyDescent="0.35">
      <c r="D36" s="9"/>
    </row>
    <row r="37" spans="4:4" ht="15.75" customHeight="1" x14ac:dyDescent="0.35">
      <c r="D37" s="9"/>
    </row>
    <row r="38" spans="4:4" ht="15.75" customHeight="1" x14ac:dyDescent="0.35">
      <c r="D38" s="9"/>
    </row>
    <row r="39" spans="4:4" ht="15.75" customHeight="1" x14ac:dyDescent="0.35">
      <c r="D39" s="9"/>
    </row>
    <row r="40" spans="4:4" ht="15.75" customHeight="1" x14ac:dyDescent="0.35">
      <c r="D40" s="9"/>
    </row>
    <row r="41" spans="4:4" ht="15.75" customHeight="1" x14ac:dyDescent="0.35">
      <c r="D41" s="9"/>
    </row>
    <row r="42" spans="4:4" ht="15.75" customHeight="1" x14ac:dyDescent="0.35">
      <c r="D42" s="9"/>
    </row>
    <row r="43" spans="4:4" ht="15.75" customHeight="1" x14ac:dyDescent="0.35">
      <c r="D43" s="9"/>
    </row>
    <row r="44" spans="4:4" ht="15.75" customHeight="1" x14ac:dyDescent="0.35">
      <c r="D44" s="9"/>
    </row>
    <row r="45" spans="4:4" ht="15.75" customHeight="1" x14ac:dyDescent="0.35">
      <c r="D45" s="9"/>
    </row>
    <row r="46" spans="4:4" ht="15.75" customHeight="1" x14ac:dyDescent="0.35">
      <c r="D46" s="9"/>
    </row>
    <row r="47" spans="4:4" ht="15.75" customHeight="1" x14ac:dyDescent="0.35">
      <c r="D47" s="9"/>
    </row>
    <row r="48" spans="4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  <row r="1014" spans="4:4" ht="15.75" customHeight="1" x14ac:dyDescent="0.35">
      <c r="D1014" s="9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23"/>
  <sheetViews>
    <sheetView workbookViewId="0">
      <selection activeCell="E2" sqref="E2"/>
    </sheetView>
  </sheetViews>
  <sheetFormatPr defaultColWidth="11.25" defaultRowHeight="15" customHeight="1" x14ac:dyDescent="0.35"/>
  <cols>
    <col min="1" max="1" width="22.66406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16</v>
      </c>
      <c r="C1" t="s">
        <v>17</v>
      </c>
    </row>
    <row r="2" spans="1:6" ht="15.75" customHeight="1" x14ac:dyDescent="0.35">
      <c r="A2" s="22">
        <v>44624.34375</v>
      </c>
      <c r="B2" s="23">
        <v>-9.1</v>
      </c>
      <c r="C2" t="s">
        <v>18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2.5</v>
      </c>
      <c r="B5" s="6">
        <v>0.35</v>
      </c>
      <c r="C5" s="6">
        <v>-4.1000000000000002E-2</v>
      </c>
      <c r="D5" s="9">
        <v>1.5</v>
      </c>
      <c r="E5" s="6">
        <f t="shared" ref="E5:E36" si="0">B5*D5</f>
        <v>0.52499999999999991</v>
      </c>
      <c r="F5" s="6">
        <f t="shared" ref="F5:F36" si="1">E5*C5</f>
        <v>-2.1524999999999999E-2</v>
      </c>
    </row>
    <row r="6" spans="1:6" ht="15.75" customHeight="1" x14ac:dyDescent="0.35">
      <c r="A6" s="6">
        <v>4</v>
      </c>
      <c r="B6" s="6">
        <v>0.45</v>
      </c>
      <c r="C6" s="6">
        <v>2.1999999999999999E-2</v>
      </c>
      <c r="D6" s="9">
        <v>1.5</v>
      </c>
      <c r="E6" s="6">
        <f t="shared" si="0"/>
        <v>0.67500000000000004</v>
      </c>
      <c r="F6" s="6">
        <f t="shared" si="1"/>
        <v>1.485E-2</v>
      </c>
    </row>
    <row r="7" spans="1:6" ht="15.75" customHeight="1" x14ac:dyDescent="0.35">
      <c r="A7" s="6">
        <v>5.5</v>
      </c>
      <c r="B7" s="6">
        <v>0.62</v>
      </c>
      <c r="C7" s="6">
        <v>0.10199999999999999</v>
      </c>
      <c r="D7" s="9">
        <v>1.5</v>
      </c>
      <c r="E7" s="6">
        <f t="shared" si="0"/>
        <v>0.92999999999999994</v>
      </c>
      <c r="F7" s="6">
        <f t="shared" si="1"/>
        <v>9.4859999999999986E-2</v>
      </c>
    </row>
    <row r="8" spans="1:6" ht="15.75" customHeight="1" x14ac:dyDescent="0.35">
      <c r="A8" s="6">
        <v>7</v>
      </c>
      <c r="B8" s="6">
        <v>0.72</v>
      </c>
      <c r="C8" s="6">
        <v>7.2999999999999995E-2</v>
      </c>
      <c r="D8" s="9">
        <v>1.5</v>
      </c>
      <c r="E8" s="6">
        <f t="shared" si="0"/>
        <v>1.08</v>
      </c>
      <c r="F8" s="6">
        <f t="shared" si="1"/>
        <v>7.8839999999999993E-2</v>
      </c>
    </row>
    <row r="9" spans="1:6" ht="15.75" customHeight="1" x14ac:dyDescent="0.35">
      <c r="A9" s="6">
        <v>8.5</v>
      </c>
      <c r="B9" s="6">
        <v>0.89</v>
      </c>
      <c r="C9" s="6">
        <v>0.13600000000000001</v>
      </c>
      <c r="D9" s="9">
        <v>1.5</v>
      </c>
      <c r="E9" s="6">
        <f t="shared" si="0"/>
        <v>1.335</v>
      </c>
      <c r="F9" s="6">
        <f t="shared" si="1"/>
        <v>0.18156</v>
      </c>
    </row>
    <row r="10" spans="1:6" ht="15.75" customHeight="1" x14ac:dyDescent="0.35">
      <c r="A10" s="6">
        <v>10</v>
      </c>
      <c r="B10" s="6">
        <v>0.97</v>
      </c>
      <c r="C10" s="6">
        <v>0.17799999999999999</v>
      </c>
      <c r="D10" s="9">
        <v>1.5</v>
      </c>
      <c r="E10" s="6">
        <f t="shared" si="0"/>
        <v>1.4550000000000001</v>
      </c>
      <c r="F10" s="6">
        <f t="shared" si="1"/>
        <v>0.25899</v>
      </c>
    </row>
    <row r="11" spans="1:6" ht="15.75" customHeight="1" x14ac:dyDescent="0.35">
      <c r="A11" s="6">
        <v>11.5</v>
      </c>
      <c r="B11" s="6">
        <v>0.95</v>
      </c>
      <c r="C11" s="6">
        <v>0.187</v>
      </c>
      <c r="D11" s="9">
        <v>1.5</v>
      </c>
      <c r="E11" s="6">
        <f t="shared" si="0"/>
        <v>1.4249999999999998</v>
      </c>
      <c r="F11" s="6">
        <f t="shared" si="1"/>
        <v>0.26647499999999996</v>
      </c>
    </row>
    <row r="12" spans="1:6" ht="15.75" customHeight="1" x14ac:dyDescent="0.35">
      <c r="A12" s="6">
        <v>13</v>
      </c>
      <c r="B12" s="6">
        <v>0.96</v>
      </c>
      <c r="C12" s="6">
        <v>0.19400000000000001</v>
      </c>
      <c r="D12" s="9">
        <v>1.5</v>
      </c>
      <c r="E12" s="6">
        <f t="shared" si="0"/>
        <v>1.44</v>
      </c>
      <c r="F12" s="6">
        <f t="shared" si="1"/>
        <v>0.27936</v>
      </c>
    </row>
    <row r="13" spans="1:6" ht="15.75" customHeight="1" x14ac:dyDescent="0.35">
      <c r="A13" s="6">
        <v>14.5</v>
      </c>
      <c r="B13" s="6">
        <v>1.01</v>
      </c>
      <c r="C13" s="6">
        <v>0.16200000000000001</v>
      </c>
      <c r="D13" s="9">
        <v>1.5</v>
      </c>
      <c r="E13" s="6">
        <f t="shared" si="0"/>
        <v>1.5150000000000001</v>
      </c>
      <c r="F13" s="6">
        <f t="shared" si="1"/>
        <v>0.24543000000000004</v>
      </c>
    </row>
    <row r="14" spans="1:6" ht="15.75" customHeight="1" x14ac:dyDescent="0.35">
      <c r="A14" s="6">
        <v>16</v>
      </c>
      <c r="B14" s="6">
        <v>0.92</v>
      </c>
      <c r="C14" s="6">
        <v>0.161</v>
      </c>
      <c r="D14" s="9">
        <v>1.5</v>
      </c>
      <c r="E14" s="6">
        <f t="shared" si="0"/>
        <v>1.3800000000000001</v>
      </c>
      <c r="F14" s="6">
        <f t="shared" si="1"/>
        <v>0.22218000000000002</v>
      </c>
    </row>
    <row r="15" spans="1:6" ht="15.75" customHeight="1" x14ac:dyDescent="0.35">
      <c r="A15" s="6">
        <v>17.5</v>
      </c>
      <c r="B15" s="6">
        <v>0.83</v>
      </c>
      <c r="C15" s="6">
        <v>0.112</v>
      </c>
      <c r="D15" s="9">
        <v>1.5</v>
      </c>
      <c r="E15" s="6">
        <f t="shared" si="0"/>
        <v>1.2449999999999999</v>
      </c>
      <c r="F15" s="6">
        <f t="shared" si="1"/>
        <v>0.13943999999999998</v>
      </c>
    </row>
    <row r="16" spans="1:6" ht="15.75" customHeight="1" x14ac:dyDescent="0.35">
      <c r="A16" s="6">
        <v>18.25</v>
      </c>
      <c r="B16" s="6">
        <v>0.83</v>
      </c>
      <c r="C16" s="6">
        <v>0.14399999999999999</v>
      </c>
      <c r="D16" s="9">
        <v>1.5</v>
      </c>
      <c r="E16" s="6">
        <f t="shared" si="0"/>
        <v>1.2449999999999999</v>
      </c>
      <c r="F16" s="6">
        <f t="shared" si="1"/>
        <v>0.17927999999999997</v>
      </c>
    </row>
    <row r="17" spans="1:6" ht="15.75" customHeight="1" x14ac:dyDescent="0.35">
      <c r="A17" s="6">
        <v>19</v>
      </c>
      <c r="B17" s="6">
        <v>0.89</v>
      </c>
      <c r="C17" s="6">
        <v>0.14199999999999999</v>
      </c>
      <c r="D17" s="9">
        <v>1.5</v>
      </c>
      <c r="E17" s="6">
        <f t="shared" si="0"/>
        <v>1.335</v>
      </c>
      <c r="F17" s="6">
        <f t="shared" si="1"/>
        <v>0.18956999999999999</v>
      </c>
    </row>
    <row r="18" spans="1:6" ht="15.75" customHeight="1" x14ac:dyDescent="0.35">
      <c r="A18" s="6">
        <v>19.75</v>
      </c>
      <c r="B18" s="6">
        <v>0.88</v>
      </c>
      <c r="C18" s="6">
        <v>0.19</v>
      </c>
      <c r="D18" s="9">
        <v>1.5</v>
      </c>
      <c r="E18" s="6">
        <f t="shared" si="0"/>
        <v>1.32</v>
      </c>
      <c r="F18" s="6">
        <f t="shared" si="1"/>
        <v>0.25080000000000002</v>
      </c>
    </row>
    <row r="19" spans="1:6" ht="15.75" customHeight="1" x14ac:dyDescent="0.35">
      <c r="A19" s="6">
        <v>20.5</v>
      </c>
      <c r="B19" s="6">
        <v>0.81</v>
      </c>
      <c r="C19" s="6">
        <v>0.17299999999999999</v>
      </c>
      <c r="D19" s="9">
        <v>1.5</v>
      </c>
      <c r="E19" s="6">
        <f t="shared" si="0"/>
        <v>1.2150000000000001</v>
      </c>
      <c r="F19" s="6">
        <f t="shared" si="1"/>
        <v>0.21019499999999999</v>
      </c>
    </row>
    <row r="20" spans="1:6" ht="15.75" customHeight="1" x14ac:dyDescent="0.35">
      <c r="A20" s="6">
        <v>21.25</v>
      </c>
      <c r="B20" s="6">
        <v>0.8</v>
      </c>
      <c r="C20" s="6">
        <v>0.20200000000000001</v>
      </c>
      <c r="D20" s="9">
        <v>1.5</v>
      </c>
      <c r="E20" s="6">
        <f t="shared" si="0"/>
        <v>1.2000000000000002</v>
      </c>
      <c r="F20" s="6">
        <f t="shared" si="1"/>
        <v>0.24240000000000006</v>
      </c>
    </row>
    <row r="21" spans="1:6" ht="15.75" customHeight="1" x14ac:dyDescent="0.35">
      <c r="A21" s="6">
        <v>22</v>
      </c>
      <c r="B21" s="6">
        <v>0.75</v>
      </c>
      <c r="C21" s="6">
        <v>0.26800000000000002</v>
      </c>
      <c r="D21" s="9">
        <v>1.5</v>
      </c>
      <c r="E21" s="6">
        <f t="shared" si="0"/>
        <v>1.125</v>
      </c>
      <c r="F21" s="6">
        <f t="shared" si="1"/>
        <v>0.30149999999999999</v>
      </c>
    </row>
    <row r="22" spans="1:6" ht="15.75" customHeight="1" x14ac:dyDescent="0.35">
      <c r="A22" s="6">
        <v>22.75</v>
      </c>
      <c r="B22" s="6">
        <v>0.68</v>
      </c>
      <c r="C22" s="6">
        <v>0.26500000000000001</v>
      </c>
      <c r="D22" s="9">
        <v>1.5</v>
      </c>
      <c r="E22" s="6">
        <f t="shared" si="0"/>
        <v>1.02</v>
      </c>
      <c r="F22" s="6">
        <f t="shared" si="1"/>
        <v>0.27030000000000004</v>
      </c>
    </row>
    <row r="23" spans="1:6" ht="15.75" customHeight="1" x14ac:dyDescent="0.35">
      <c r="A23" s="6">
        <v>23.5</v>
      </c>
      <c r="B23" s="6">
        <v>0.81</v>
      </c>
      <c r="C23" s="6">
        <v>0.29199999999999998</v>
      </c>
      <c r="D23" s="9">
        <v>1.5</v>
      </c>
      <c r="E23" s="6">
        <f t="shared" si="0"/>
        <v>1.2150000000000001</v>
      </c>
      <c r="F23" s="6">
        <f t="shared" si="1"/>
        <v>0.35477999999999998</v>
      </c>
    </row>
    <row r="24" spans="1:6" ht="15.75" customHeight="1" x14ac:dyDescent="0.35">
      <c r="A24" s="6">
        <v>24.25</v>
      </c>
      <c r="B24" s="6">
        <v>0.79</v>
      </c>
      <c r="C24">
        <v>0.29699999999999999</v>
      </c>
      <c r="D24" s="9">
        <v>1.5</v>
      </c>
      <c r="E24" s="6">
        <f t="shared" si="0"/>
        <v>1.1850000000000001</v>
      </c>
      <c r="F24" s="6">
        <f t="shared" si="1"/>
        <v>0.35194500000000001</v>
      </c>
    </row>
    <row r="25" spans="1:6" ht="15.75" customHeight="1" x14ac:dyDescent="0.35">
      <c r="A25" s="6">
        <v>25</v>
      </c>
      <c r="B25" s="6">
        <v>0.74</v>
      </c>
      <c r="C25">
        <v>0.28799999999999998</v>
      </c>
      <c r="D25" s="9">
        <v>1.5</v>
      </c>
      <c r="E25" s="6">
        <f t="shared" si="0"/>
        <v>1.1099999999999999</v>
      </c>
      <c r="F25" s="6">
        <f t="shared" si="1"/>
        <v>0.31967999999999996</v>
      </c>
    </row>
    <row r="26" spans="1:6" ht="15.75" customHeight="1" x14ac:dyDescent="0.35">
      <c r="A26" s="6">
        <v>25.75</v>
      </c>
      <c r="B26" s="6">
        <v>0.69</v>
      </c>
      <c r="C26">
        <v>0.27700000000000002</v>
      </c>
      <c r="D26" s="9">
        <v>1.5</v>
      </c>
      <c r="E26" s="6">
        <f t="shared" si="0"/>
        <v>1.0349999999999999</v>
      </c>
      <c r="F26" s="6">
        <f t="shared" si="1"/>
        <v>0.28669499999999998</v>
      </c>
    </row>
    <row r="27" spans="1:6" ht="15.75" customHeight="1" x14ac:dyDescent="0.35">
      <c r="A27" s="6">
        <v>26.5</v>
      </c>
      <c r="B27" s="6">
        <v>0.72</v>
      </c>
      <c r="C27">
        <v>0.34899999999999998</v>
      </c>
      <c r="D27" s="9">
        <v>1.5</v>
      </c>
      <c r="E27" s="6">
        <f t="shared" si="0"/>
        <v>1.08</v>
      </c>
      <c r="F27" s="6">
        <f t="shared" si="1"/>
        <v>0.37691999999999998</v>
      </c>
    </row>
    <row r="28" spans="1:6" ht="15.75" customHeight="1" x14ac:dyDescent="0.35">
      <c r="A28" s="6">
        <v>27.25</v>
      </c>
      <c r="B28" s="6">
        <v>0.71</v>
      </c>
      <c r="C28">
        <v>0.36599999999999999</v>
      </c>
      <c r="D28" s="9">
        <v>1.5</v>
      </c>
      <c r="E28" s="6">
        <f t="shared" si="0"/>
        <v>1.0649999999999999</v>
      </c>
      <c r="F28" s="6">
        <f t="shared" si="1"/>
        <v>0.38978999999999997</v>
      </c>
    </row>
    <row r="29" spans="1:6" ht="15.75" customHeight="1" x14ac:dyDescent="0.35">
      <c r="A29" s="6">
        <v>28</v>
      </c>
      <c r="B29" s="6">
        <v>0.7</v>
      </c>
      <c r="C29">
        <v>0.39800000000000002</v>
      </c>
      <c r="D29" s="9">
        <v>1.5</v>
      </c>
      <c r="E29" s="6">
        <f t="shared" si="0"/>
        <v>1.0499999999999998</v>
      </c>
      <c r="F29" s="6">
        <f t="shared" si="1"/>
        <v>0.41789999999999994</v>
      </c>
    </row>
    <row r="30" spans="1:6" ht="15.75" customHeight="1" x14ac:dyDescent="0.35">
      <c r="A30" s="6">
        <v>28.75</v>
      </c>
      <c r="B30" s="6">
        <v>0.72</v>
      </c>
      <c r="C30">
        <v>0.32700000000000001</v>
      </c>
      <c r="D30" s="9">
        <v>1.5</v>
      </c>
      <c r="E30" s="6">
        <f t="shared" si="0"/>
        <v>1.08</v>
      </c>
      <c r="F30" s="6">
        <f t="shared" si="1"/>
        <v>0.35316000000000003</v>
      </c>
    </row>
    <row r="31" spans="1:6" ht="15.75" customHeight="1" x14ac:dyDescent="0.35">
      <c r="A31" s="6">
        <v>29.5</v>
      </c>
      <c r="B31" s="6">
        <v>0.8</v>
      </c>
      <c r="C31">
        <v>0.19500000000000001</v>
      </c>
      <c r="D31" s="9">
        <v>1.5</v>
      </c>
      <c r="E31" s="6">
        <f t="shared" si="0"/>
        <v>1.2000000000000002</v>
      </c>
      <c r="F31" s="6">
        <f t="shared" si="1"/>
        <v>0.23400000000000004</v>
      </c>
    </row>
    <row r="32" spans="1:6" ht="15.75" customHeight="1" x14ac:dyDescent="0.35">
      <c r="A32" s="6">
        <v>30.25</v>
      </c>
      <c r="B32" s="6">
        <v>0.75</v>
      </c>
      <c r="C32">
        <v>0.23</v>
      </c>
      <c r="D32" s="9">
        <v>1.5</v>
      </c>
      <c r="E32" s="6">
        <f t="shared" si="0"/>
        <v>1.125</v>
      </c>
      <c r="F32" s="6">
        <f t="shared" si="1"/>
        <v>0.25875000000000004</v>
      </c>
    </row>
    <row r="33" spans="1:6" ht="15.75" customHeight="1" x14ac:dyDescent="0.35">
      <c r="A33" s="6">
        <v>31</v>
      </c>
      <c r="B33" s="6">
        <v>0.69</v>
      </c>
      <c r="C33">
        <v>8.4000000000000005E-2</v>
      </c>
      <c r="D33" s="9">
        <v>1.5</v>
      </c>
      <c r="E33" s="6">
        <f t="shared" si="0"/>
        <v>1.0349999999999999</v>
      </c>
      <c r="F33" s="6">
        <f t="shared" si="1"/>
        <v>8.6940000000000003E-2</v>
      </c>
    </row>
    <row r="34" spans="1:6" ht="15.75" customHeight="1" x14ac:dyDescent="0.35">
      <c r="A34" s="6">
        <v>31.75</v>
      </c>
      <c r="B34" s="6">
        <v>0.49</v>
      </c>
      <c r="C34">
        <v>0</v>
      </c>
      <c r="D34" s="9">
        <v>1.5</v>
      </c>
      <c r="E34" s="6">
        <f t="shared" si="0"/>
        <v>0.73499999999999999</v>
      </c>
      <c r="F34" s="6">
        <f t="shared" si="1"/>
        <v>0</v>
      </c>
    </row>
    <row r="35" spans="1:6" ht="15.75" customHeight="1" x14ac:dyDescent="0.35">
      <c r="A35" s="6">
        <v>32.5</v>
      </c>
      <c r="B35" s="6">
        <v>0.35</v>
      </c>
      <c r="C35">
        <v>5.2999999999999999E-2</v>
      </c>
      <c r="D35" s="9">
        <v>1.5</v>
      </c>
      <c r="E35" s="6">
        <f t="shared" si="0"/>
        <v>0.52499999999999991</v>
      </c>
      <c r="F35" s="6">
        <f t="shared" si="1"/>
        <v>2.7824999999999996E-2</v>
      </c>
    </row>
    <row r="36" spans="1:6" ht="15.75" customHeight="1" x14ac:dyDescent="0.35">
      <c r="A36" s="6">
        <v>33.25</v>
      </c>
      <c r="B36" s="6">
        <v>0.2</v>
      </c>
      <c r="C36">
        <v>1.6E-2</v>
      </c>
      <c r="D36" s="9">
        <v>1.5</v>
      </c>
      <c r="E36" s="6">
        <f t="shared" si="0"/>
        <v>0.30000000000000004</v>
      </c>
      <c r="F36" s="6">
        <f t="shared" si="1"/>
        <v>4.8000000000000004E-3</v>
      </c>
    </row>
    <row r="37" spans="1:6" ht="15.75" customHeight="1" x14ac:dyDescent="0.35">
      <c r="A37" s="18">
        <f>A36-A5</f>
        <v>30.75</v>
      </c>
      <c r="B37" s="19"/>
      <c r="C37" s="19"/>
      <c r="D37" s="20">
        <f>SUM(D5:D36)</f>
        <v>48</v>
      </c>
      <c r="E37" s="19"/>
      <c r="F37" s="18">
        <f>SUM(F5:F36)</f>
        <v>6.8676900000000005</v>
      </c>
    </row>
    <row r="38" spans="1:6" ht="15.75" customHeight="1" x14ac:dyDescent="0.35">
      <c r="D38" s="9"/>
    </row>
    <row r="39" spans="1:6" ht="15.75" customHeight="1" x14ac:dyDescent="0.35">
      <c r="D39" s="9"/>
    </row>
    <row r="40" spans="1:6" ht="15.75" customHeight="1" x14ac:dyDescent="0.35">
      <c r="D40" s="9"/>
    </row>
    <row r="41" spans="1:6" ht="15.75" customHeight="1" x14ac:dyDescent="0.35">
      <c r="D41" s="9"/>
    </row>
    <row r="42" spans="1:6" ht="15.75" customHeight="1" x14ac:dyDescent="0.35">
      <c r="D42" s="9"/>
    </row>
    <row r="43" spans="1:6" ht="15.75" customHeight="1" x14ac:dyDescent="0.35">
      <c r="D43" s="9"/>
    </row>
    <row r="44" spans="1:6" ht="15.75" customHeight="1" x14ac:dyDescent="0.35">
      <c r="D44" s="9"/>
    </row>
    <row r="45" spans="1:6" ht="15.75" customHeight="1" x14ac:dyDescent="0.35">
      <c r="D45" s="9"/>
    </row>
    <row r="46" spans="1:6" ht="15.75" customHeight="1" x14ac:dyDescent="0.35">
      <c r="D46" s="9"/>
    </row>
    <row r="47" spans="1:6" ht="15.75" customHeight="1" x14ac:dyDescent="0.35">
      <c r="D47" s="9"/>
    </row>
    <row r="48" spans="1:6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  <row r="1014" spans="4:4" ht="15.75" customHeight="1" x14ac:dyDescent="0.35">
      <c r="D1014" s="9"/>
    </row>
    <row r="1015" spans="4:4" ht="15.75" customHeight="1" x14ac:dyDescent="0.35">
      <c r="D1015" s="9"/>
    </row>
    <row r="1016" spans="4:4" ht="15.75" customHeight="1" x14ac:dyDescent="0.35">
      <c r="D1016" s="9"/>
    </row>
    <row r="1017" spans="4:4" ht="15.75" customHeight="1" x14ac:dyDescent="0.35">
      <c r="D1017" s="9"/>
    </row>
    <row r="1018" spans="4:4" ht="15.75" customHeight="1" x14ac:dyDescent="0.35">
      <c r="D1018" s="9"/>
    </row>
    <row r="1019" spans="4:4" ht="15.75" customHeight="1" x14ac:dyDescent="0.35">
      <c r="D1019" s="9"/>
    </row>
    <row r="1020" spans="4:4" ht="15.75" customHeight="1" x14ac:dyDescent="0.35">
      <c r="D1020" s="9"/>
    </row>
    <row r="1021" spans="4:4" ht="15" customHeight="1" x14ac:dyDescent="0.35">
      <c r="D1021" s="9"/>
    </row>
    <row r="1022" spans="4:4" ht="15" customHeight="1" x14ac:dyDescent="0.35">
      <c r="D1022" s="9"/>
    </row>
    <row r="1023" spans="4:4" ht="15" customHeight="1" x14ac:dyDescent="0.35">
      <c r="D1023" s="9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3"/>
  <sheetViews>
    <sheetView workbookViewId="0">
      <selection activeCell="G35" sqref="G35"/>
    </sheetView>
  </sheetViews>
  <sheetFormatPr defaultColWidth="11.25" defaultRowHeight="15" customHeight="1" x14ac:dyDescent="0.35"/>
  <cols>
    <col min="1" max="1" width="16.16406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16</v>
      </c>
      <c r="C1" t="s">
        <v>17</v>
      </c>
    </row>
    <row r="2" spans="1:6" ht="15.75" customHeight="1" x14ac:dyDescent="0.35">
      <c r="A2" s="22">
        <v>44721.708333333336</v>
      </c>
      <c r="B2">
        <v>3.4</v>
      </c>
      <c r="C2" t="s">
        <v>18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4.6500000000000004</v>
      </c>
      <c r="B5" s="6">
        <v>0.51</v>
      </c>
      <c r="C5" s="6">
        <v>8.5999999999999993E-2</v>
      </c>
      <c r="D5" s="9">
        <v>0</v>
      </c>
      <c r="E5" s="6">
        <f t="shared" ref="E5:E7" si="0">B5*D5</f>
        <v>0</v>
      </c>
      <c r="F5" s="6">
        <f t="shared" ref="F5:F18" si="1">E5*C5</f>
        <v>0</v>
      </c>
    </row>
    <row r="6" spans="1:6" ht="15.75" customHeight="1" x14ac:dyDescent="0.35">
      <c r="A6" s="6">
        <v>5.5</v>
      </c>
      <c r="B6" s="6">
        <v>1.8</v>
      </c>
      <c r="C6" s="6">
        <v>0.33200000000000002</v>
      </c>
      <c r="D6" s="9">
        <f>(A6-A5)+((A7-A6)/2)</f>
        <v>1.3499999999999996</v>
      </c>
      <c r="E6" s="6">
        <f t="shared" si="0"/>
        <v>2.4299999999999993</v>
      </c>
      <c r="F6" s="6">
        <f t="shared" si="1"/>
        <v>0.80675999999999981</v>
      </c>
    </row>
    <row r="7" spans="1:6" ht="15.75" customHeight="1" x14ac:dyDescent="0.35">
      <c r="A7" s="6">
        <v>6.5</v>
      </c>
      <c r="B7" s="6">
        <v>2.1800000000000002</v>
      </c>
      <c r="C7" s="6">
        <v>0.39300000000000002</v>
      </c>
      <c r="D7" s="9">
        <f t="shared" ref="D7:D8" si="2">((A7-A6)/2)+((A8-A7)/2)</f>
        <v>1</v>
      </c>
      <c r="E7" s="6">
        <f t="shared" si="0"/>
        <v>2.1800000000000002</v>
      </c>
      <c r="F7" s="6">
        <f t="shared" si="1"/>
        <v>0.85674000000000006</v>
      </c>
    </row>
    <row r="8" spans="1:6" ht="15.75" customHeight="1" x14ac:dyDescent="0.35">
      <c r="A8" s="6">
        <v>7.5</v>
      </c>
      <c r="B8" s="21">
        <v>2.35</v>
      </c>
      <c r="C8" s="6">
        <v>0.47399999999999998</v>
      </c>
      <c r="D8" s="9">
        <f t="shared" si="2"/>
        <v>1</v>
      </c>
      <c r="E8" s="6">
        <f t="shared" ref="E8:E10" si="3">B9*D8</f>
        <v>2.5</v>
      </c>
      <c r="F8" s="6">
        <f t="shared" si="1"/>
        <v>1.1850000000000001</v>
      </c>
    </row>
    <row r="9" spans="1:6" ht="15.75" customHeight="1" x14ac:dyDescent="0.35">
      <c r="A9" s="6">
        <v>8.5</v>
      </c>
      <c r="B9" s="6">
        <v>2.5</v>
      </c>
      <c r="C9" s="6">
        <v>0.51800000000000002</v>
      </c>
      <c r="D9" s="9">
        <f t="shared" ref="D9:D30" si="4">((A9-A8)/2)+((A10-A9)/2)</f>
        <v>1</v>
      </c>
      <c r="E9" s="6">
        <f t="shared" si="3"/>
        <v>2.6</v>
      </c>
      <c r="F9" s="6">
        <f t="shared" si="1"/>
        <v>1.3468</v>
      </c>
    </row>
    <row r="10" spans="1:6" ht="15.75" customHeight="1" x14ac:dyDescent="0.35">
      <c r="A10" s="6">
        <v>9.5</v>
      </c>
      <c r="B10" s="6">
        <v>2.6</v>
      </c>
      <c r="C10" s="6">
        <v>0.49</v>
      </c>
      <c r="D10" s="9">
        <f t="shared" si="4"/>
        <v>1</v>
      </c>
      <c r="E10" s="6">
        <f t="shared" si="3"/>
        <v>2.5</v>
      </c>
      <c r="F10" s="6">
        <f t="shared" si="1"/>
        <v>1.2250000000000001</v>
      </c>
    </row>
    <row r="11" spans="1:6" ht="15.75" customHeight="1" x14ac:dyDescent="0.35">
      <c r="A11" s="6">
        <v>10.5</v>
      </c>
      <c r="B11" s="6">
        <v>2.5</v>
      </c>
      <c r="C11" s="6">
        <v>0.57399999999999995</v>
      </c>
      <c r="D11" s="9">
        <f t="shared" si="4"/>
        <v>1</v>
      </c>
      <c r="E11" s="6" t="e">
        <f>#REF!*D11</f>
        <v>#REF!</v>
      </c>
      <c r="F11" s="6" t="e">
        <f t="shared" si="1"/>
        <v>#REF!</v>
      </c>
    </row>
    <row r="12" spans="1:6" ht="15.75" customHeight="1" x14ac:dyDescent="0.35">
      <c r="A12" s="6">
        <v>11.5</v>
      </c>
      <c r="B12" s="6">
        <v>2.5</v>
      </c>
      <c r="C12" s="6">
        <v>0.52200000000000002</v>
      </c>
      <c r="D12" s="9">
        <f t="shared" si="4"/>
        <v>1</v>
      </c>
      <c r="E12" s="6">
        <f t="shared" ref="E12:E30" si="5">B13*D12</f>
        <v>2.58</v>
      </c>
      <c r="F12" s="6">
        <f t="shared" si="1"/>
        <v>1.3467600000000002</v>
      </c>
    </row>
    <row r="13" spans="1:6" ht="15.75" customHeight="1" x14ac:dyDescent="0.35">
      <c r="A13" s="6">
        <v>12.5</v>
      </c>
      <c r="B13" s="6">
        <v>2.58</v>
      </c>
      <c r="C13" s="6">
        <v>0.52</v>
      </c>
      <c r="D13" s="9">
        <f t="shared" si="4"/>
        <v>1</v>
      </c>
      <c r="E13" s="6">
        <f t="shared" si="5"/>
        <v>2.42</v>
      </c>
      <c r="F13" s="6">
        <f t="shared" si="1"/>
        <v>1.2584</v>
      </c>
    </row>
    <row r="14" spans="1:6" ht="15.75" customHeight="1" x14ac:dyDescent="0.35">
      <c r="A14" s="6">
        <v>13.5</v>
      </c>
      <c r="B14" s="6">
        <v>2.42</v>
      </c>
      <c r="C14" s="6">
        <v>0.51800000000000002</v>
      </c>
      <c r="D14" s="9">
        <f t="shared" si="4"/>
        <v>1</v>
      </c>
      <c r="E14" s="6">
        <f t="shared" si="5"/>
        <v>2.2999999999999998</v>
      </c>
      <c r="F14" s="6">
        <f t="shared" si="1"/>
        <v>1.1914</v>
      </c>
    </row>
    <row r="15" spans="1:6" ht="15.75" customHeight="1" x14ac:dyDescent="0.35">
      <c r="A15" s="6">
        <v>14.5</v>
      </c>
      <c r="B15" s="6">
        <v>2.2999999999999998</v>
      </c>
      <c r="C15" s="6">
        <v>0.32400000000000001</v>
      </c>
      <c r="D15" s="9">
        <f t="shared" si="4"/>
        <v>1</v>
      </c>
      <c r="E15" s="6">
        <f t="shared" si="5"/>
        <v>2.2000000000000002</v>
      </c>
      <c r="F15" s="6">
        <f t="shared" si="1"/>
        <v>0.7128000000000001</v>
      </c>
    </row>
    <row r="16" spans="1:6" ht="15.75" customHeight="1" x14ac:dyDescent="0.35">
      <c r="A16" s="6">
        <v>15.5</v>
      </c>
      <c r="B16" s="6">
        <v>2.2000000000000002</v>
      </c>
      <c r="C16" s="6">
        <v>0.111</v>
      </c>
      <c r="D16" s="9">
        <f t="shared" si="4"/>
        <v>1</v>
      </c>
      <c r="E16" s="6">
        <f t="shared" si="5"/>
        <v>2</v>
      </c>
      <c r="F16" s="6">
        <f t="shared" si="1"/>
        <v>0.222</v>
      </c>
    </row>
    <row r="17" spans="1:6" ht="15.75" customHeight="1" x14ac:dyDescent="0.35">
      <c r="A17" s="6">
        <v>16.5</v>
      </c>
      <c r="B17" s="6">
        <v>2</v>
      </c>
      <c r="C17" s="6">
        <v>-3.7999999999999999E-2</v>
      </c>
      <c r="D17" s="9">
        <f t="shared" si="4"/>
        <v>1</v>
      </c>
      <c r="E17" s="6">
        <f t="shared" si="5"/>
        <v>1.82</v>
      </c>
      <c r="F17" s="6">
        <f t="shared" si="1"/>
        <v>-6.9159999999999999E-2</v>
      </c>
    </row>
    <row r="18" spans="1:6" ht="15.75" customHeight="1" x14ac:dyDescent="0.35">
      <c r="A18" s="6">
        <v>17.5</v>
      </c>
      <c r="B18" s="6">
        <v>1.82</v>
      </c>
      <c r="C18" s="6">
        <v>-3.5999999999999997E-2</v>
      </c>
      <c r="D18" s="9">
        <f t="shared" si="4"/>
        <v>1</v>
      </c>
      <c r="E18" s="6">
        <f t="shared" si="5"/>
        <v>1.73</v>
      </c>
      <c r="F18" s="6">
        <f t="shared" si="1"/>
        <v>-6.2279999999999995E-2</v>
      </c>
    </row>
    <row r="19" spans="1:6" ht="15.75" customHeight="1" x14ac:dyDescent="0.35">
      <c r="A19" s="6">
        <v>18.5</v>
      </c>
      <c r="B19" s="6">
        <v>1.73</v>
      </c>
      <c r="C19" s="6">
        <v>-6.4000000000000001E-2</v>
      </c>
      <c r="D19" s="9">
        <f t="shared" si="4"/>
        <v>1</v>
      </c>
      <c r="E19" s="6">
        <f t="shared" si="5"/>
        <v>1.45</v>
      </c>
      <c r="F19" s="6">
        <f t="shared" ref="F19:F30" si="6">E19*C20</f>
        <v>-9.8600000000000007E-2</v>
      </c>
    </row>
    <row r="20" spans="1:6" ht="15.75" customHeight="1" x14ac:dyDescent="0.35">
      <c r="A20" s="6">
        <v>19.5</v>
      </c>
      <c r="B20" s="6">
        <v>1.45</v>
      </c>
      <c r="C20" s="6">
        <v>-6.8000000000000005E-2</v>
      </c>
      <c r="D20" s="9">
        <f t="shared" si="4"/>
        <v>1</v>
      </c>
      <c r="E20" s="6">
        <f t="shared" si="5"/>
        <v>1.1200000000000001</v>
      </c>
      <c r="F20" s="6">
        <f t="shared" si="6"/>
        <v>-4.3680000000000004E-2</v>
      </c>
    </row>
    <row r="21" spans="1:6" ht="15.75" customHeight="1" x14ac:dyDescent="0.35">
      <c r="A21" s="6">
        <v>20.5</v>
      </c>
      <c r="B21" s="6">
        <v>1.1200000000000001</v>
      </c>
      <c r="C21" s="6">
        <v>-3.9E-2</v>
      </c>
      <c r="D21" s="9">
        <f t="shared" si="4"/>
        <v>1</v>
      </c>
      <c r="E21" s="6">
        <f t="shared" si="5"/>
        <v>1.05</v>
      </c>
      <c r="F21" s="6">
        <f t="shared" si="6"/>
        <v>-9.4500000000000001E-3</v>
      </c>
    </row>
    <row r="22" spans="1:6" ht="15.75" customHeight="1" x14ac:dyDescent="0.35">
      <c r="A22" s="6">
        <v>21.5</v>
      </c>
      <c r="B22" s="6">
        <v>1.05</v>
      </c>
      <c r="C22" s="6">
        <v>-8.9999999999999993E-3</v>
      </c>
      <c r="D22" s="9">
        <f t="shared" si="4"/>
        <v>1</v>
      </c>
      <c r="E22" s="6">
        <f t="shared" si="5"/>
        <v>0.8</v>
      </c>
      <c r="F22" s="6">
        <f t="shared" si="6"/>
        <v>-3.9200000000000006E-2</v>
      </c>
    </row>
    <row r="23" spans="1:6" ht="15.75" customHeight="1" x14ac:dyDescent="0.35">
      <c r="A23" s="6">
        <v>22.5</v>
      </c>
      <c r="B23" s="6">
        <v>0.8</v>
      </c>
      <c r="C23" s="6">
        <v>-4.9000000000000002E-2</v>
      </c>
      <c r="D23" s="9">
        <f t="shared" si="4"/>
        <v>1</v>
      </c>
      <c r="E23" s="6">
        <f t="shared" si="5"/>
        <v>0.7</v>
      </c>
      <c r="F23" s="6">
        <f t="shared" si="6"/>
        <v>-2.0999999999999999E-3</v>
      </c>
    </row>
    <row r="24" spans="1:6" ht="15.75" customHeight="1" x14ac:dyDescent="0.35">
      <c r="A24" s="6">
        <v>23.5</v>
      </c>
      <c r="B24" s="6">
        <v>0.7</v>
      </c>
      <c r="C24" s="6">
        <v>-3.0000000000000001E-3</v>
      </c>
      <c r="D24" s="9">
        <f t="shared" si="4"/>
        <v>1</v>
      </c>
      <c r="E24" s="6">
        <f t="shared" si="5"/>
        <v>0.5</v>
      </c>
      <c r="F24" s="6">
        <f t="shared" si="6"/>
        <v>-1.4E-2</v>
      </c>
    </row>
    <row r="25" spans="1:6" ht="15.75" customHeight="1" x14ac:dyDescent="0.35">
      <c r="A25" s="6">
        <v>24.5</v>
      </c>
      <c r="B25" s="6">
        <v>0.5</v>
      </c>
      <c r="C25">
        <v>-2.8000000000000001E-2</v>
      </c>
      <c r="D25" s="9">
        <f t="shared" si="4"/>
        <v>1</v>
      </c>
      <c r="E25" s="6">
        <f t="shared" si="5"/>
        <v>0.4</v>
      </c>
      <c r="F25" s="6">
        <f t="shared" si="6"/>
        <v>-2.4000000000000002E-3</v>
      </c>
    </row>
    <row r="26" spans="1:6" ht="15.75" customHeight="1" x14ac:dyDescent="0.35">
      <c r="A26" s="6">
        <v>25.5</v>
      </c>
      <c r="B26" s="6">
        <v>0.4</v>
      </c>
      <c r="C26">
        <v>-6.0000000000000001E-3</v>
      </c>
      <c r="D26" s="9">
        <f t="shared" si="4"/>
        <v>1</v>
      </c>
      <c r="E26" s="6">
        <f t="shared" si="5"/>
        <v>0.35</v>
      </c>
      <c r="F26" s="6">
        <f t="shared" si="6"/>
        <v>-5.2499999999999995E-3</v>
      </c>
    </row>
    <row r="27" spans="1:6" ht="15.75" customHeight="1" x14ac:dyDescent="0.35">
      <c r="A27" s="6">
        <v>26.5</v>
      </c>
      <c r="B27" s="6">
        <v>0.35</v>
      </c>
      <c r="C27">
        <v>-1.4999999999999999E-2</v>
      </c>
      <c r="D27" s="9">
        <f t="shared" si="4"/>
        <v>1</v>
      </c>
      <c r="E27" s="6">
        <f t="shared" si="5"/>
        <v>0.2</v>
      </c>
      <c r="F27" s="6">
        <f t="shared" si="6"/>
        <v>-4.4000000000000003E-3</v>
      </c>
    </row>
    <row r="28" spans="1:6" ht="15.75" customHeight="1" x14ac:dyDescent="0.35">
      <c r="A28" s="6">
        <v>27.5</v>
      </c>
      <c r="B28" s="6">
        <v>0.2</v>
      </c>
      <c r="C28">
        <v>-2.1999999999999999E-2</v>
      </c>
      <c r="D28" s="9">
        <f t="shared" si="4"/>
        <v>1</v>
      </c>
      <c r="E28" s="6">
        <f t="shared" si="5"/>
        <v>0.01</v>
      </c>
      <c r="F28" s="6">
        <f t="shared" si="6"/>
        <v>0</v>
      </c>
    </row>
    <row r="29" spans="1:6" ht="15.75" customHeight="1" x14ac:dyDescent="0.35">
      <c r="A29" s="6">
        <v>28.5</v>
      </c>
      <c r="B29" s="6">
        <v>0.01</v>
      </c>
      <c r="C29">
        <v>0</v>
      </c>
      <c r="D29" s="9">
        <f t="shared" si="4"/>
        <v>1</v>
      </c>
      <c r="E29" s="6">
        <f t="shared" si="5"/>
        <v>0</v>
      </c>
      <c r="F29" s="6">
        <f t="shared" si="6"/>
        <v>0</v>
      </c>
    </row>
    <row r="30" spans="1:6" ht="15.75" customHeight="1" x14ac:dyDescent="0.35">
      <c r="A30" s="6">
        <v>29.5</v>
      </c>
      <c r="B30" s="6">
        <v>0</v>
      </c>
      <c r="C30">
        <v>0</v>
      </c>
      <c r="D30" s="9">
        <f t="shared" si="4"/>
        <v>-14.25</v>
      </c>
      <c r="E30" s="6">
        <f t="shared" si="5"/>
        <v>0</v>
      </c>
      <c r="F30" s="6">
        <f t="shared" si="6"/>
        <v>0</v>
      </c>
    </row>
    <row r="31" spans="1:6" ht="15.75" customHeight="1" x14ac:dyDescent="0.35">
      <c r="D31" s="9"/>
    </row>
    <row r="32" spans="1:6" ht="15.75" customHeight="1" x14ac:dyDescent="0.35">
      <c r="D32" s="9"/>
    </row>
    <row r="33" spans="1:6" ht="15.75" customHeight="1" x14ac:dyDescent="0.35">
      <c r="D33" s="9"/>
    </row>
    <row r="34" spans="1:6" ht="15.75" customHeight="1" x14ac:dyDescent="0.35">
      <c r="D34" s="9"/>
    </row>
    <row r="35" spans="1:6" ht="15.75" customHeight="1" x14ac:dyDescent="0.35">
      <c r="D35" s="9"/>
    </row>
    <row r="36" spans="1:6" ht="15.75" customHeight="1" x14ac:dyDescent="0.35">
      <c r="D36" s="9"/>
    </row>
    <row r="37" spans="1:6" ht="15.75" customHeight="1" x14ac:dyDescent="0.35">
      <c r="A37" s="18">
        <f>A36-A5</f>
        <v>-4.6500000000000004</v>
      </c>
      <c r="B37" s="19"/>
      <c r="C37" s="19"/>
      <c r="D37" s="20">
        <f>SUM(D5:D36)</f>
        <v>10.100000000000001</v>
      </c>
      <c r="E37" s="19"/>
      <c r="F37" s="18" t="e">
        <f>SUM(F5:F36)</f>
        <v>#REF!</v>
      </c>
    </row>
    <row r="38" spans="1:6" ht="15.75" customHeight="1" x14ac:dyDescent="0.35">
      <c r="D38" s="9"/>
    </row>
    <row r="39" spans="1:6" ht="15.75" customHeight="1" x14ac:dyDescent="0.35">
      <c r="D39" s="9"/>
    </row>
    <row r="40" spans="1:6" ht="15.75" customHeight="1" x14ac:dyDescent="0.35">
      <c r="D40" s="9"/>
    </row>
    <row r="41" spans="1:6" ht="15.75" customHeight="1" x14ac:dyDescent="0.35">
      <c r="D41" s="9"/>
    </row>
    <row r="42" spans="1:6" ht="15.75" customHeight="1" x14ac:dyDescent="0.35">
      <c r="D42" s="9"/>
    </row>
    <row r="43" spans="1:6" ht="15.75" customHeight="1" x14ac:dyDescent="0.35">
      <c r="D43" s="9"/>
    </row>
    <row r="44" spans="1:6" ht="15.75" customHeight="1" x14ac:dyDescent="0.35">
      <c r="D44" s="9"/>
    </row>
    <row r="45" spans="1:6" ht="15.75" customHeight="1" x14ac:dyDescent="0.35">
      <c r="D45" s="9"/>
    </row>
    <row r="46" spans="1:6" ht="15.75" customHeight="1" x14ac:dyDescent="0.35">
      <c r="D46" s="9"/>
    </row>
    <row r="47" spans="1:6" ht="15.75" customHeight="1" x14ac:dyDescent="0.35">
      <c r="D47" s="9"/>
    </row>
    <row r="48" spans="1:6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  <row r="1014" spans="4:4" ht="15.75" customHeight="1" x14ac:dyDescent="0.35">
      <c r="D1014" s="9"/>
    </row>
    <row r="1015" spans="4:4" ht="15.75" customHeight="1" x14ac:dyDescent="0.35">
      <c r="D1015" s="9"/>
    </row>
    <row r="1016" spans="4:4" ht="15.75" customHeight="1" x14ac:dyDescent="0.35">
      <c r="D1016" s="9"/>
    </row>
    <row r="1017" spans="4:4" ht="15.75" customHeight="1" x14ac:dyDescent="0.35">
      <c r="D1017" s="9"/>
    </row>
    <row r="1018" spans="4:4" ht="15.75" customHeight="1" x14ac:dyDescent="0.35">
      <c r="D1018" s="9"/>
    </row>
    <row r="1019" spans="4:4" ht="15.75" customHeight="1" x14ac:dyDescent="0.35">
      <c r="D1019" s="9"/>
    </row>
    <row r="1020" spans="4:4" ht="15.75" customHeight="1" x14ac:dyDescent="0.35">
      <c r="D1020" s="9"/>
    </row>
    <row r="1021" spans="4:4" ht="15" customHeight="1" x14ac:dyDescent="0.35">
      <c r="D1021" s="9"/>
    </row>
    <row r="1022" spans="4:4" ht="15" customHeight="1" x14ac:dyDescent="0.35">
      <c r="D1022" s="9"/>
    </row>
    <row r="1023" spans="4:4" ht="15" customHeight="1" x14ac:dyDescent="0.35">
      <c r="D1023" s="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23"/>
  <sheetViews>
    <sheetView workbookViewId="0">
      <selection activeCell="A38" sqref="A38"/>
    </sheetView>
  </sheetViews>
  <sheetFormatPr defaultColWidth="11.25" defaultRowHeight="15" customHeight="1" x14ac:dyDescent="0.35"/>
  <cols>
    <col min="1" max="1" width="18.7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16</v>
      </c>
      <c r="C1" t="s">
        <v>17</v>
      </c>
    </row>
    <row r="2" spans="1:6" ht="15.75" customHeight="1" x14ac:dyDescent="0.35">
      <c r="A2" s="22">
        <v>44782.922222222223</v>
      </c>
      <c r="B2">
        <v>14</v>
      </c>
      <c r="C2" t="s">
        <v>18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2.5</v>
      </c>
      <c r="B5" s="6">
        <v>0.01</v>
      </c>
      <c r="C5" s="6">
        <v>0</v>
      </c>
      <c r="D5" s="6">
        <v>3</v>
      </c>
      <c r="E5" s="6">
        <f t="shared" ref="E5:E7" si="0">B5*D5</f>
        <v>0.03</v>
      </c>
      <c r="F5" s="6">
        <f t="shared" ref="F5:F18" si="1">E5*C5</f>
        <v>0</v>
      </c>
    </row>
    <row r="6" spans="1:6" ht="15.75" customHeight="1" x14ac:dyDescent="0.35">
      <c r="A6" s="6">
        <v>5.5</v>
      </c>
      <c r="B6" s="6">
        <v>0.2</v>
      </c>
      <c r="C6" s="6">
        <v>0</v>
      </c>
      <c r="D6" s="6">
        <v>3</v>
      </c>
      <c r="E6" s="6">
        <f t="shared" si="0"/>
        <v>0.60000000000000009</v>
      </c>
      <c r="F6" s="6">
        <f t="shared" si="1"/>
        <v>0</v>
      </c>
    </row>
    <row r="7" spans="1:6" ht="15.75" customHeight="1" x14ac:dyDescent="0.35">
      <c r="A7" s="6">
        <v>8.5</v>
      </c>
      <c r="B7" s="6">
        <v>0.4</v>
      </c>
      <c r="C7" s="6">
        <v>1.7000000000000001E-2</v>
      </c>
      <c r="D7" s="6">
        <v>3</v>
      </c>
      <c r="E7" s="6">
        <f t="shared" si="0"/>
        <v>1.2000000000000002</v>
      </c>
      <c r="F7" s="6">
        <f t="shared" si="1"/>
        <v>2.0400000000000005E-2</v>
      </c>
    </row>
    <row r="8" spans="1:6" ht="15.75" customHeight="1" x14ac:dyDescent="0.35">
      <c r="A8" s="6">
        <v>11.5</v>
      </c>
      <c r="B8" s="6">
        <v>0.3</v>
      </c>
      <c r="C8" s="6">
        <v>1.9E-2</v>
      </c>
      <c r="D8" s="6">
        <v>3</v>
      </c>
      <c r="E8" s="6">
        <f t="shared" ref="E8:E10" si="2">B9*D8</f>
        <v>4.1999999999999993</v>
      </c>
      <c r="F8" s="6">
        <f t="shared" si="1"/>
        <v>7.9799999999999982E-2</v>
      </c>
    </row>
    <row r="9" spans="1:6" ht="15.75" customHeight="1" x14ac:dyDescent="0.35">
      <c r="A9" s="6">
        <v>14.5</v>
      </c>
      <c r="B9" s="6">
        <v>1.4</v>
      </c>
      <c r="C9" s="6">
        <v>-1.4999999999999999E-2</v>
      </c>
      <c r="D9" s="6">
        <v>3</v>
      </c>
      <c r="E9" s="6">
        <f t="shared" si="2"/>
        <v>4.5</v>
      </c>
      <c r="F9" s="6">
        <f t="shared" si="1"/>
        <v>-6.7500000000000004E-2</v>
      </c>
    </row>
    <row r="10" spans="1:6" ht="15.75" customHeight="1" x14ac:dyDescent="0.35">
      <c r="A10" s="6">
        <v>17.5</v>
      </c>
      <c r="B10" s="6">
        <v>1.5</v>
      </c>
      <c r="C10" s="6">
        <v>0.16400000000000001</v>
      </c>
      <c r="D10" s="6">
        <v>3</v>
      </c>
      <c r="E10" s="6">
        <f t="shared" si="2"/>
        <v>4.8000000000000007</v>
      </c>
      <c r="F10" s="6">
        <f t="shared" si="1"/>
        <v>0.78720000000000012</v>
      </c>
    </row>
    <row r="11" spans="1:6" ht="15.75" customHeight="1" x14ac:dyDescent="0.35">
      <c r="A11" s="6">
        <v>20.5</v>
      </c>
      <c r="B11" s="6">
        <v>1.6</v>
      </c>
      <c r="C11" s="6">
        <v>1.4E-2</v>
      </c>
      <c r="D11" s="6">
        <v>3</v>
      </c>
      <c r="E11" s="6">
        <f>B11*D11</f>
        <v>4.8000000000000007</v>
      </c>
      <c r="F11" s="6">
        <f t="shared" si="1"/>
        <v>6.720000000000001E-2</v>
      </c>
    </row>
    <row r="12" spans="1:6" ht="15.75" customHeight="1" x14ac:dyDescent="0.35">
      <c r="A12" s="6">
        <v>23.5</v>
      </c>
      <c r="B12" s="6">
        <v>1.7</v>
      </c>
      <c r="C12" s="6">
        <v>4.2999999999999997E-2</v>
      </c>
      <c r="D12" s="6">
        <v>3</v>
      </c>
      <c r="E12" s="6">
        <f t="shared" ref="E12:E20" si="3">B13*D12</f>
        <v>5.0999999999999996</v>
      </c>
      <c r="F12" s="6">
        <f t="shared" si="1"/>
        <v>0.21929999999999997</v>
      </c>
    </row>
    <row r="13" spans="1:6" ht="15.75" customHeight="1" x14ac:dyDescent="0.35">
      <c r="A13" s="6">
        <v>26.5</v>
      </c>
      <c r="B13" s="6">
        <v>1.7</v>
      </c>
      <c r="C13" s="6">
        <v>-4.0000000000000001E-3</v>
      </c>
      <c r="D13" s="6">
        <v>3</v>
      </c>
      <c r="E13" s="6">
        <f t="shared" si="3"/>
        <v>5.4</v>
      </c>
      <c r="F13" s="6">
        <f t="shared" si="1"/>
        <v>-2.1600000000000001E-2</v>
      </c>
    </row>
    <row r="14" spans="1:6" ht="15.75" customHeight="1" x14ac:dyDescent="0.35">
      <c r="A14" s="6">
        <v>29.5</v>
      </c>
      <c r="B14" s="6">
        <v>1.8</v>
      </c>
      <c r="C14" s="6">
        <v>1.4E-2</v>
      </c>
      <c r="D14" s="6">
        <v>3</v>
      </c>
      <c r="E14" s="6">
        <f t="shared" si="3"/>
        <v>4.1999999999999993</v>
      </c>
      <c r="F14" s="6">
        <f t="shared" si="1"/>
        <v>5.8799999999999991E-2</v>
      </c>
    </row>
    <row r="15" spans="1:6" ht="15.75" customHeight="1" x14ac:dyDescent="0.35">
      <c r="A15" s="6">
        <v>32.5</v>
      </c>
      <c r="B15" s="6">
        <v>1.4</v>
      </c>
      <c r="C15" s="6">
        <v>-1.7999999999999999E-2</v>
      </c>
      <c r="D15" s="6">
        <v>3</v>
      </c>
      <c r="E15" s="6">
        <f t="shared" si="3"/>
        <v>2.7</v>
      </c>
      <c r="F15" s="6">
        <f t="shared" si="1"/>
        <v>-4.8599999999999997E-2</v>
      </c>
    </row>
    <row r="16" spans="1:6" ht="15.75" customHeight="1" x14ac:dyDescent="0.35">
      <c r="A16" s="6">
        <v>35.5</v>
      </c>
      <c r="B16" s="6">
        <v>0.9</v>
      </c>
      <c r="C16" s="6">
        <v>0.151</v>
      </c>
      <c r="D16" s="6">
        <v>3</v>
      </c>
      <c r="E16" s="6">
        <f t="shared" si="3"/>
        <v>2.25</v>
      </c>
      <c r="F16" s="6">
        <f t="shared" si="1"/>
        <v>0.33975</v>
      </c>
    </row>
    <row r="17" spans="1:6" ht="15.75" customHeight="1" x14ac:dyDescent="0.35">
      <c r="A17" s="6">
        <v>38.5</v>
      </c>
      <c r="B17" s="6">
        <v>0.75</v>
      </c>
      <c r="C17" s="6">
        <v>0.191</v>
      </c>
      <c r="D17" s="6">
        <v>3</v>
      </c>
      <c r="E17" s="6">
        <f t="shared" si="3"/>
        <v>1.7999999999999998</v>
      </c>
      <c r="F17" s="6">
        <f t="shared" si="1"/>
        <v>0.34379999999999999</v>
      </c>
    </row>
    <row r="18" spans="1:6" ht="15.75" customHeight="1" x14ac:dyDescent="0.35">
      <c r="A18" s="6">
        <v>41.5</v>
      </c>
      <c r="B18" s="6">
        <v>0.6</v>
      </c>
      <c r="C18" s="6">
        <v>7.9000000000000001E-2</v>
      </c>
      <c r="D18" s="6">
        <v>3</v>
      </c>
      <c r="E18" s="6">
        <f t="shared" si="3"/>
        <v>1.5</v>
      </c>
      <c r="F18" s="6">
        <f t="shared" si="1"/>
        <v>0.11849999999999999</v>
      </c>
    </row>
    <row r="19" spans="1:6" ht="15.75" customHeight="1" x14ac:dyDescent="0.35">
      <c r="A19" s="6">
        <v>44.5</v>
      </c>
      <c r="B19" s="6">
        <v>0.5</v>
      </c>
      <c r="C19" s="6">
        <v>5.0999999999999997E-2</v>
      </c>
      <c r="D19" s="6">
        <v>3</v>
      </c>
      <c r="E19" s="6">
        <f t="shared" si="3"/>
        <v>0.60000000000000009</v>
      </c>
      <c r="F19" s="6">
        <f t="shared" ref="F19:F20" si="4">E19*C20</f>
        <v>1.5000000000000003E-2</v>
      </c>
    </row>
    <row r="20" spans="1:6" ht="15.75" customHeight="1" x14ac:dyDescent="0.35">
      <c r="A20" s="6">
        <v>47.5</v>
      </c>
      <c r="B20" s="6">
        <v>0.2</v>
      </c>
      <c r="C20" s="6">
        <v>2.5000000000000001E-2</v>
      </c>
      <c r="D20" s="6">
        <v>1.5</v>
      </c>
      <c r="E20" s="6">
        <f t="shared" si="3"/>
        <v>0</v>
      </c>
      <c r="F20" s="6">
        <f t="shared" si="4"/>
        <v>0</v>
      </c>
    </row>
    <row r="21" spans="1:6" ht="15.75" customHeight="1" x14ac:dyDescent="0.35">
      <c r="D21" s="9"/>
    </row>
    <row r="22" spans="1:6" ht="15.75" customHeight="1" x14ac:dyDescent="0.35">
      <c r="D22" s="9"/>
    </row>
    <row r="23" spans="1:6" ht="15.75" customHeight="1" x14ac:dyDescent="0.35">
      <c r="D23" s="9"/>
    </row>
    <row r="24" spans="1:6" ht="15.75" customHeight="1" x14ac:dyDescent="0.35">
      <c r="D24" s="9"/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1:6" ht="15.75" customHeight="1" x14ac:dyDescent="0.35">
      <c r="D33" s="9"/>
    </row>
    <row r="34" spans="1:6" ht="15.75" customHeight="1" x14ac:dyDescent="0.35">
      <c r="D34" s="9"/>
    </row>
    <row r="35" spans="1:6" ht="15.75" customHeight="1" x14ac:dyDescent="0.35">
      <c r="D35" s="9"/>
    </row>
    <row r="36" spans="1:6" ht="15.75" customHeight="1" x14ac:dyDescent="0.35">
      <c r="D36" s="9"/>
    </row>
    <row r="37" spans="1:6" ht="15.75" customHeight="1" x14ac:dyDescent="0.35">
      <c r="B37" s="19"/>
      <c r="C37" s="19"/>
      <c r="D37" s="20">
        <f>SUM(D5:D36)</f>
        <v>46.5</v>
      </c>
      <c r="E37" s="19"/>
      <c r="F37" s="18">
        <f>SUM(F5:F36)</f>
        <v>1.91205</v>
      </c>
    </row>
    <row r="38" spans="1:6" ht="15.75" customHeight="1" x14ac:dyDescent="0.35">
      <c r="A38" s="18">
        <f>A37-A6</f>
        <v>-5.5</v>
      </c>
      <c r="D38" s="9"/>
    </row>
    <row r="39" spans="1:6" ht="15.75" customHeight="1" x14ac:dyDescent="0.35">
      <c r="D39" s="9"/>
    </row>
    <row r="40" spans="1:6" ht="15.75" customHeight="1" x14ac:dyDescent="0.35">
      <c r="D40" s="9"/>
    </row>
    <row r="41" spans="1:6" ht="15.75" customHeight="1" x14ac:dyDescent="0.35">
      <c r="D41" s="9"/>
    </row>
    <row r="42" spans="1:6" ht="15.75" customHeight="1" x14ac:dyDescent="0.35">
      <c r="D42" s="9"/>
    </row>
    <row r="43" spans="1:6" ht="15.75" customHeight="1" x14ac:dyDescent="0.35">
      <c r="D43" s="9"/>
    </row>
    <row r="44" spans="1:6" ht="15.75" customHeight="1" x14ac:dyDescent="0.35">
      <c r="D44" s="9"/>
    </row>
    <row r="45" spans="1:6" ht="15.75" customHeight="1" x14ac:dyDescent="0.35">
      <c r="D45" s="9"/>
    </row>
    <row r="46" spans="1:6" ht="15.75" customHeight="1" x14ac:dyDescent="0.35">
      <c r="D46" s="9"/>
    </row>
    <row r="47" spans="1:6" ht="15.75" customHeight="1" x14ac:dyDescent="0.35">
      <c r="D47" s="9"/>
    </row>
    <row r="48" spans="1:6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  <row r="1014" spans="4:4" ht="15.75" customHeight="1" x14ac:dyDescent="0.35">
      <c r="D1014" s="9"/>
    </row>
    <row r="1015" spans="4:4" ht="15.75" customHeight="1" x14ac:dyDescent="0.35">
      <c r="D1015" s="9"/>
    </row>
    <row r="1016" spans="4:4" ht="15.75" customHeight="1" x14ac:dyDescent="0.35">
      <c r="D1016" s="9"/>
    </row>
    <row r="1017" spans="4:4" ht="15.75" customHeight="1" x14ac:dyDescent="0.35">
      <c r="D1017" s="9"/>
    </row>
    <row r="1018" spans="4:4" ht="15.75" customHeight="1" x14ac:dyDescent="0.35">
      <c r="D1018" s="9"/>
    </row>
    <row r="1019" spans="4:4" ht="15.75" customHeight="1" x14ac:dyDescent="0.35">
      <c r="D1019" s="9"/>
    </row>
    <row r="1020" spans="4:4" ht="15.75" customHeight="1" x14ac:dyDescent="0.35">
      <c r="D1020" s="9"/>
    </row>
    <row r="1021" spans="4:4" ht="15" customHeight="1" x14ac:dyDescent="0.35">
      <c r="D1021" s="9"/>
    </row>
    <row r="1022" spans="4:4" ht="15" customHeight="1" x14ac:dyDescent="0.35">
      <c r="D1022" s="9"/>
    </row>
    <row r="1023" spans="4:4" ht="15" customHeight="1" x14ac:dyDescent="0.35">
      <c r="D1023" s="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1067-3B7B-4CA5-8A58-08A08A96E0B9}">
  <dimension ref="A1:F20"/>
  <sheetViews>
    <sheetView workbookViewId="0">
      <selection activeCell="F32" sqref="F32"/>
    </sheetView>
  </sheetViews>
  <sheetFormatPr defaultRowHeight="15.5" x14ac:dyDescent="0.35"/>
  <cols>
    <col min="1" max="1" width="17.33203125" customWidth="1"/>
    <col min="2" max="2" width="12.5" customWidth="1"/>
    <col min="3" max="3" width="12.4140625" customWidth="1"/>
    <col min="5" max="5" width="22.5" customWidth="1"/>
    <col min="6" max="6" width="15.1640625" customWidth="1"/>
  </cols>
  <sheetData>
    <row r="1" spans="1:6" x14ac:dyDescent="0.35">
      <c r="A1" t="s">
        <v>15</v>
      </c>
      <c r="B1" t="s">
        <v>16</v>
      </c>
      <c r="C1" t="s">
        <v>17</v>
      </c>
    </row>
    <row r="2" spans="1:6" x14ac:dyDescent="0.35">
      <c r="A2" s="22">
        <v>44783.980555555558</v>
      </c>
      <c r="B2">
        <v>44.8</v>
      </c>
      <c r="C2" t="s">
        <v>18</v>
      </c>
    </row>
    <row r="4" spans="1:6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x14ac:dyDescent="0.35">
      <c r="A5" s="6">
        <v>29.5</v>
      </c>
      <c r="B5" s="6">
        <v>0.3</v>
      </c>
      <c r="C5" s="6">
        <v>-2.4E-2</v>
      </c>
      <c r="D5" s="23">
        <v>3</v>
      </c>
      <c r="E5" s="6">
        <f>B5*D5</f>
        <v>0.89999999999999991</v>
      </c>
      <c r="F5" s="6">
        <f>E5*C5</f>
        <v>-2.1599999999999998E-2</v>
      </c>
    </row>
    <row r="6" spans="1:6" x14ac:dyDescent="0.35">
      <c r="A6" s="6">
        <v>32.5</v>
      </c>
      <c r="B6" s="6">
        <v>0.55000000000000004</v>
      </c>
      <c r="C6" s="6">
        <v>-8.0000000000000002E-3</v>
      </c>
      <c r="D6" s="23">
        <v>3</v>
      </c>
      <c r="E6" s="6">
        <f t="shared" ref="E6:E16" si="0">B6*D6</f>
        <v>1.6500000000000001</v>
      </c>
      <c r="F6" s="6">
        <f t="shared" ref="F6:F15" si="1">E6*C6</f>
        <v>-1.3200000000000002E-2</v>
      </c>
    </row>
    <row r="7" spans="1:6" x14ac:dyDescent="0.35">
      <c r="A7" s="23">
        <v>35.5</v>
      </c>
      <c r="B7" s="23">
        <v>0.9</v>
      </c>
      <c r="C7" s="6">
        <v>-3.3000000000000002E-2</v>
      </c>
      <c r="D7" s="23">
        <v>3</v>
      </c>
      <c r="E7" s="6">
        <f t="shared" si="0"/>
        <v>2.7</v>
      </c>
      <c r="F7" s="6">
        <f t="shared" si="1"/>
        <v>-8.9100000000000013E-2</v>
      </c>
    </row>
    <row r="8" spans="1:6" x14ac:dyDescent="0.35">
      <c r="A8" s="23">
        <v>38.5</v>
      </c>
      <c r="B8" s="23">
        <v>1.25</v>
      </c>
      <c r="C8" s="23">
        <v>0.109</v>
      </c>
      <c r="D8" s="23">
        <v>3</v>
      </c>
      <c r="E8" s="6">
        <f t="shared" si="0"/>
        <v>3.75</v>
      </c>
      <c r="F8" s="6">
        <f t="shared" si="1"/>
        <v>0.40875</v>
      </c>
    </row>
    <row r="9" spans="1:6" x14ac:dyDescent="0.35">
      <c r="A9" s="23">
        <v>41.5</v>
      </c>
      <c r="B9" s="23">
        <v>1.1000000000000001</v>
      </c>
      <c r="C9" s="23">
        <v>0.46500000000000002</v>
      </c>
      <c r="D9" s="23">
        <v>3</v>
      </c>
      <c r="E9" s="6">
        <f t="shared" si="0"/>
        <v>3.3000000000000003</v>
      </c>
      <c r="F9" s="6">
        <f t="shared" si="1"/>
        <v>1.5345000000000002</v>
      </c>
    </row>
    <row r="10" spans="1:6" x14ac:dyDescent="0.35">
      <c r="A10" s="23">
        <v>44.5</v>
      </c>
      <c r="B10" s="23">
        <v>1.1000000000000001</v>
      </c>
      <c r="C10" s="23">
        <v>3.4000000000000002E-2</v>
      </c>
      <c r="D10" s="23">
        <v>3</v>
      </c>
      <c r="E10" s="6">
        <f t="shared" si="0"/>
        <v>3.3000000000000003</v>
      </c>
      <c r="F10" s="6">
        <f t="shared" si="1"/>
        <v>0.11220000000000002</v>
      </c>
    </row>
    <row r="11" spans="1:6" x14ac:dyDescent="0.35">
      <c r="A11" s="23">
        <v>47.5</v>
      </c>
      <c r="B11" s="23">
        <v>1.44</v>
      </c>
      <c r="C11" s="23">
        <v>7.0999999999999994E-2</v>
      </c>
      <c r="D11" s="23">
        <v>3</v>
      </c>
      <c r="E11" s="6">
        <f t="shared" si="0"/>
        <v>4.32</v>
      </c>
      <c r="F11" s="6">
        <f t="shared" si="1"/>
        <v>0.30671999999999999</v>
      </c>
    </row>
    <row r="12" spans="1:6" x14ac:dyDescent="0.35">
      <c r="A12" s="23">
        <v>50.5</v>
      </c>
      <c r="B12" s="23">
        <v>1.3</v>
      </c>
      <c r="C12" s="23">
        <v>7.2999999999999995E-2</v>
      </c>
      <c r="D12" s="23">
        <v>3</v>
      </c>
      <c r="E12" s="6">
        <f t="shared" si="0"/>
        <v>3.9000000000000004</v>
      </c>
      <c r="F12" s="6">
        <f t="shared" si="1"/>
        <v>0.28470000000000001</v>
      </c>
    </row>
    <row r="13" spans="1:6" x14ac:dyDescent="0.35">
      <c r="A13" s="23">
        <v>53.5</v>
      </c>
      <c r="B13" s="23">
        <v>1.2</v>
      </c>
      <c r="C13" s="23">
        <v>-2.9000000000000001E-2</v>
      </c>
      <c r="D13" s="23">
        <v>3</v>
      </c>
      <c r="E13" s="6">
        <f t="shared" si="0"/>
        <v>3.5999999999999996</v>
      </c>
      <c r="F13" s="6">
        <f t="shared" si="1"/>
        <v>-0.10439999999999999</v>
      </c>
    </row>
    <row r="14" spans="1:6" x14ac:dyDescent="0.35">
      <c r="A14" s="23">
        <v>56.5</v>
      </c>
      <c r="B14" s="23">
        <v>1.2</v>
      </c>
      <c r="C14" s="23">
        <v>1.9E-2</v>
      </c>
      <c r="D14" s="23">
        <v>3</v>
      </c>
      <c r="E14" s="6">
        <f t="shared" si="0"/>
        <v>3.5999999999999996</v>
      </c>
      <c r="F14" s="6">
        <f t="shared" si="1"/>
        <v>6.8399999999999989E-2</v>
      </c>
    </row>
    <row r="15" spans="1:6" x14ac:dyDescent="0.35">
      <c r="A15" s="23">
        <v>59.5</v>
      </c>
      <c r="B15" s="23">
        <v>1</v>
      </c>
      <c r="C15" s="23">
        <v>-1.7999999999999999E-2</v>
      </c>
      <c r="D15" s="23">
        <v>3</v>
      </c>
      <c r="E15" s="6">
        <f t="shared" si="0"/>
        <v>3</v>
      </c>
      <c r="F15" s="6">
        <f t="shared" si="1"/>
        <v>-5.3999999999999992E-2</v>
      </c>
    </row>
    <row r="16" spans="1:6" x14ac:dyDescent="0.35">
      <c r="A16" s="23">
        <v>62.5</v>
      </c>
      <c r="B16" s="23">
        <v>0.7</v>
      </c>
      <c r="C16" s="23">
        <v>-2.3E-2</v>
      </c>
      <c r="D16" s="23">
        <v>3</v>
      </c>
      <c r="E16" s="6">
        <f t="shared" si="0"/>
        <v>2.0999999999999996</v>
      </c>
      <c r="F16" s="6">
        <f>E16*C16</f>
        <v>-4.8299999999999989E-2</v>
      </c>
    </row>
    <row r="17" spans="1:6" x14ac:dyDescent="0.35">
      <c r="A17" s="24">
        <f>A16-A5</f>
        <v>33</v>
      </c>
      <c r="B17" s="24"/>
      <c r="C17" s="24"/>
      <c r="D17" s="24">
        <f>SUM(D5:D16)</f>
        <v>36</v>
      </c>
      <c r="E17" s="24"/>
      <c r="F17" s="24">
        <f>SUM(F5:F16)</f>
        <v>2.3846700000000007</v>
      </c>
    </row>
    <row r="18" spans="1:6" x14ac:dyDescent="0.35">
      <c r="A18" s="6"/>
      <c r="B18" s="6"/>
      <c r="C18" s="6"/>
      <c r="D18" s="6"/>
      <c r="E18" s="6"/>
      <c r="F18" s="6"/>
    </row>
    <row r="19" spans="1:6" x14ac:dyDescent="0.35">
      <c r="A19" s="6"/>
      <c r="B19" s="6"/>
      <c r="C19" s="6"/>
      <c r="D19" s="6"/>
      <c r="E19" s="6"/>
      <c r="F19" s="6"/>
    </row>
    <row r="20" spans="1:6" x14ac:dyDescent="0.35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3"/>
  <sheetViews>
    <sheetView workbookViewId="0">
      <selection activeCell="C29" sqref="C29"/>
    </sheetView>
  </sheetViews>
  <sheetFormatPr defaultColWidth="11.25" defaultRowHeight="15" customHeight="1" x14ac:dyDescent="0.35"/>
  <cols>
    <col min="1" max="1" width="17.66406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15</v>
      </c>
      <c r="B1" t="s">
        <v>16</v>
      </c>
      <c r="C1" t="s">
        <v>17</v>
      </c>
    </row>
    <row r="2" spans="1:6" ht="15.75" customHeight="1" x14ac:dyDescent="0.35">
      <c r="A2" s="22">
        <v>44784.802083333336</v>
      </c>
      <c r="B2">
        <v>14</v>
      </c>
      <c r="C2" t="s">
        <v>18</v>
      </c>
    </row>
    <row r="3" spans="1:6" ht="15.75" customHeight="1" x14ac:dyDescent="0.35"/>
    <row r="4" spans="1:6" ht="15.75" customHeight="1" x14ac:dyDescent="0.35">
      <c r="A4" s="1" t="s">
        <v>9</v>
      </c>
      <c r="B4" s="1" t="s">
        <v>10</v>
      </c>
      <c r="C4" s="1" t="s">
        <v>11</v>
      </c>
      <c r="D4" s="15" t="s">
        <v>12</v>
      </c>
      <c r="E4" s="1" t="s">
        <v>13</v>
      </c>
      <c r="F4" s="1" t="s">
        <v>14</v>
      </c>
    </row>
    <row r="5" spans="1:6" ht="15.75" customHeight="1" x14ac:dyDescent="0.35">
      <c r="A5" s="6">
        <v>5.5</v>
      </c>
      <c r="B5" s="6">
        <v>0.2</v>
      </c>
      <c r="C5" s="6">
        <v>0</v>
      </c>
      <c r="D5" s="6">
        <v>3</v>
      </c>
      <c r="E5" s="6">
        <f>B5*D5</f>
        <v>0.60000000000000009</v>
      </c>
      <c r="F5" s="6">
        <f t="shared" ref="F5:F18" si="0">E5*C5</f>
        <v>0</v>
      </c>
    </row>
    <row r="6" spans="1:6" ht="15.75" customHeight="1" x14ac:dyDescent="0.35">
      <c r="A6" s="6">
        <v>8.5</v>
      </c>
      <c r="B6" s="6">
        <v>0.3</v>
      </c>
      <c r="C6" s="6">
        <v>0</v>
      </c>
      <c r="D6" s="6">
        <v>3</v>
      </c>
      <c r="E6" s="6">
        <f t="shared" ref="E6:E7" si="1">B6*D6</f>
        <v>0.89999999999999991</v>
      </c>
      <c r="F6" s="6">
        <f t="shared" si="0"/>
        <v>0</v>
      </c>
    </row>
    <row r="7" spans="1:6" ht="15.75" customHeight="1" x14ac:dyDescent="0.35">
      <c r="A7" s="6">
        <v>11.5</v>
      </c>
      <c r="B7" s="6">
        <v>0.4</v>
      </c>
      <c r="C7" s="6">
        <v>0</v>
      </c>
      <c r="D7" s="6">
        <v>3</v>
      </c>
      <c r="E7" s="6">
        <f t="shared" si="1"/>
        <v>1.2000000000000002</v>
      </c>
      <c r="F7" s="6">
        <f t="shared" si="0"/>
        <v>0</v>
      </c>
    </row>
    <row r="8" spans="1:6" ht="15.75" customHeight="1" x14ac:dyDescent="0.35">
      <c r="A8" s="6">
        <v>14.5</v>
      </c>
      <c r="B8" s="6">
        <v>0.67</v>
      </c>
      <c r="C8" s="6">
        <v>-4.0000000000000001E-3</v>
      </c>
      <c r="D8" s="6">
        <v>3</v>
      </c>
      <c r="E8" s="6">
        <f t="shared" ref="E8:E10" si="2">B9*D8</f>
        <v>4.1999999999999993</v>
      </c>
      <c r="F8" s="6">
        <f t="shared" si="0"/>
        <v>-1.6799999999999999E-2</v>
      </c>
    </row>
    <row r="9" spans="1:6" ht="15.75" customHeight="1" x14ac:dyDescent="0.35">
      <c r="A9" s="6">
        <v>17.5</v>
      </c>
      <c r="B9" s="6">
        <v>1.4</v>
      </c>
      <c r="C9" s="6">
        <v>0.13100000000000001</v>
      </c>
      <c r="D9" s="6">
        <v>3</v>
      </c>
      <c r="E9" s="6">
        <f t="shared" si="2"/>
        <v>5.0999999999999996</v>
      </c>
      <c r="F9" s="6">
        <f t="shared" si="0"/>
        <v>0.66810000000000003</v>
      </c>
    </row>
    <row r="10" spans="1:6" ht="15.75" customHeight="1" x14ac:dyDescent="0.35">
      <c r="A10" s="6">
        <v>20.5</v>
      </c>
      <c r="B10" s="6">
        <v>1.7</v>
      </c>
      <c r="C10" s="6">
        <v>0.24</v>
      </c>
      <c r="D10" s="6">
        <v>3</v>
      </c>
      <c r="E10" s="6">
        <f t="shared" si="2"/>
        <v>4.9499999999999993</v>
      </c>
      <c r="F10" s="6">
        <f t="shared" si="0"/>
        <v>1.1879999999999997</v>
      </c>
    </row>
    <row r="11" spans="1:6" ht="15.75" customHeight="1" x14ac:dyDescent="0.35">
      <c r="A11" s="6">
        <v>23.5</v>
      </c>
      <c r="B11" s="6">
        <v>1.65</v>
      </c>
      <c r="C11" s="6">
        <v>0.16400000000000001</v>
      </c>
      <c r="D11" s="6">
        <v>3</v>
      </c>
      <c r="E11" s="6">
        <f>B11*D11</f>
        <v>4.9499999999999993</v>
      </c>
      <c r="F11" s="6">
        <f t="shared" si="0"/>
        <v>0.81179999999999997</v>
      </c>
    </row>
    <row r="12" spans="1:6" ht="15.75" customHeight="1" x14ac:dyDescent="0.35">
      <c r="A12" s="6">
        <v>26.5</v>
      </c>
      <c r="B12" s="6">
        <v>1.7</v>
      </c>
      <c r="C12" s="6">
        <v>4.2000000000000003E-2</v>
      </c>
      <c r="D12" s="6">
        <v>3</v>
      </c>
      <c r="E12" s="6">
        <f t="shared" ref="E12:E20" si="3">B13*D12</f>
        <v>5.4</v>
      </c>
      <c r="F12" s="6">
        <f t="shared" si="0"/>
        <v>0.22680000000000003</v>
      </c>
    </row>
    <row r="13" spans="1:6" ht="15.75" customHeight="1" x14ac:dyDescent="0.35">
      <c r="A13" s="6">
        <v>29.5</v>
      </c>
      <c r="B13" s="6">
        <v>1.8</v>
      </c>
      <c r="C13" s="6">
        <v>0.01</v>
      </c>
      <c r="D13" s="6">
        <v>3</v>
      </c>
      <c r="E13" s="6">
        <f t="shared" si="3"/>
        <v>4.5</v>
      </c>
      <c r="F13" s="6">
        <f t="shared" si="0"/>
        <v>4.4999999999999998E-2</v>
      </c>
    </row>
    <row r="14" spans="1:6" ht="15.75" customHeight="1" x14ac:dyDescent="0.35">
      <c r="A14" s="6">
        <v>32.5</v>
      </c>
      <c r="B14" s="6">
        <v>1.5</v>
      </c>
      <c r="C14" s="6">
        <v>2.1000000000000001E-2</v>
      </c>
      <c r="D14" s="6">
        <v>3</v>
      </c>
      <c r="E14" s="6">
        <f t="shared" si="3"/>
        <v>3.3000000000000003</v>
      </c>
      <c r="F14" s="6">
        <f t="shared" si="0"/>
        <v>6.9300000000000014E-2</v>
      </c>
    </row>
    <row r="15" spans="1:6" ht="15.75" customHeight="1" x14ac:dyDescent="0.35">
      <c r="A15" s="6">
        <v>35.5</v>
      </c>
      <c r="B15" s="6">
        <v>1.1000000000000001</v>
      </c>
      <c r="C15" s="6">
        <v>0.17</v>
      </c>
      <c r="D15" s="6">
        <v>3</v>
      </c>
      <c r="E15" s="6">
        <f t="shared" si="3"/>
        <v>2.25</v>
      </c>
      <c r="F15" s="6">
        <f t="shared" si="0"/>
        <v>0.38250000000000001</v>
      </c>
    </row>
    <row r="16" spans="1:6" ht="15.75" customHeight="1" x14ac:dyDescent="0.35">
      <c r="A16" s="6">
        <v>38.5</v>
      </c>
      <c r="B16" s="6">
        <v>0.75</v>
      </c>
      <c r="C16" s="6">
        <v>0.223</v>
      </c>
      <c r="D16" s="6">
        <v>3</v>
      </c>
      <c r="E16" s="6">
        <f t="shared" si="3"/>
        <v>2.25</v>
      </c>
      <c r="F16" s="6">
        <f t="shared" si="0"/>
        <v>0.50175000000000003</v>
      </c>
    </row>
    <row r="17" spans="1:6" ht="15.75" customHeight="1" x14ac:dyDescent="0.35">
      <c r="A17" s="6">
        <v>41.5</v>
      </c>
      <c r="B17" s="6">
        <v>0.75</v>
      </c>
      <c r="C17" s="6">
        <v>0.25700000000000001</v>
      </c>
      <c r="D17" s="6">
        <v>3</v>
      </c>
      <c r="E17" s="6">
        <f t="shared" si="3"/>
        <v>1.7999999999999998</v>
      </c>
      <c r="F17" s="6">
        <f t="shared" si="0"/>
        <v>0.46259999999999996</v>
      </c>
    </row>
    <row r="18" spans="1:6" ht="15.75" customHeight="1" x14ac:dyDescent="0.35">
      <c r="A18" s="6">
        <v>44.5</v>
      </c>
      <c r="B18" s="6">
        <v>0.6</v>
      </c>
      <c r="C18" s="6">
        <v>0.13200000000000001</v>
      </c>
      <c r="D18" s="6">
        <v>3</v>
      </c>
      <c r="E18" s="6">
        <f t="shared" si="3"/>
        <v>1.1099999999999999</v>
      </c>
      <c r="F18" s="6">
        <f t="shared" si="0"/>
        <v>0.14651999999999998</v>
      </c>
    </row>
    <row r="19" spans="1:6" ht="15.75" customHeight="1" x14ac:dyDescent="0.35">
      <c r="A19" s="6">
        <v>47.5</v>
      </c>
      <c r="B19" s="6">
        <v>0.37</v>
      </c>
      <c r="C19" s="6">
        <v>9.0999999999999998E-2</v>
      </c>
      <c r="D19" s="6">
        <v>3</v>
      </c>
      <c r="E19" s="6">
        <f t="shared" si="3"/>
        <v>0.30000000000000004</v>
      </c>
      <c r="F19" s="6">
        <f t="shared" ref="F19:F20" si="4">E19*C20</f>
        <v>5.4000000000000003E-3</v>
      </c>
    </row>
    <row r="20" spans="1:6" ht="15.75" customHeight="1" x14ac:dyDescent="0.35">
      <c r="A20" s="6">
        <v>49.75</v>
      </c>
      <c r="B20" s="6">
        <v>0.1</v>
      </c>
      <c r="C20" s="6">
        <v>1.7999999999999999E-2</v>
      </c>
      <c r="D20" s="6">
        <v>1.5</v>
      </c>
      <c r="E20" s="6">
        <f t="shared" si="3"/>
        <v>0</v>
      </c>
      <c r="F20" s="6">
        <f t="shared" si="4"/>
        <v>0</v>
      </c>
    </row>
    <row r="21" spans="1:6" ht="15.75" customHeight="1" x14ac:dyDescent="0.35">
      <c r="A21" s="24">
        <f>A20-A5</f>
        <v>44.25</v>
      </c>
      <c r="B21" s="24"/>
      <c r="C21" s="24"/>
      <c r="D21" s="25">
        <f>SUM(D5:D20)</f>
        <v>46.5</v>
      </c>
      <c r="E21" s="24"/>
      <c r="F21" s="24">
        <f>SUM(F5:F20)</f>
        <v>4.490969999999999</v>
      </c>
    </row>
    <row r="22" spans="1:6" ht="15.75" customHeight="1" x14ac:dyDescent="0.35">
      <c r="D22" s="9"/>
    </row>
    <row r="23" spans="1:6" ht="15.75" customHeight="1" x14ac:dyDescent="0.35">
      <c r="D23" s="9"/>
    </row>
    <row r="24" spans="1:6" ht="15.75" customHeight="1" x14ac:dyDescent="0.35">
      <c r="D24" s="9"/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1:6" ht="15.75" customHeight="1" x14ac:dyDescent="0.35">
      <c r="D33" s="9"/>
    </row>
    <row r="34" spans="1:6" ht="15.75" customHeight="1" x14ac:dyDescent="0.35">
      <c r="D34" s="9"/>
    </row>
    <row r="35" spans="1:6" ht="15.75" customHeight="1" x14ac:dyDescent="0.35">
      <c r="D35" s="9"/>
    </row>
    <row r="36" spans="1:6" ht="15.75" customHeight="1" x14ac:dyDescent="0.35">
      <c r="D36" s="9"/>
    </row>
    <row r="37" spans="1:6" ht="15.75" customHeight="1" x14ac:dyDescent="0.35">
      <c r="A37" s="16"/>
      <c r="B37" s="6"/>
      <c r="C37" s="6"/>
      <c r="D37" s="17"/>
      <c r="E37" s="6"/>
      <c r="F37" s="16"/>
    </row>
    <row r="38" spans="1:6" ht="15.75" customHeight="1" x14ac:dyDescent="0.35">
      <c r="D38" s="9"/>
    </row>
    <row r="39" spans="1:6" ht="15.75" customHeight="1" x14ac:dyDescent="0.35">
      <c r="D39" s="9"/>
    </row>
    <row r="40" spans="1:6" ht="15.75" customHeight="1" x14ac:dyDescent="0.35">
      <c r="D40" s="9"/>
    </row>
    <row r="41" spans="1:6" ht="15.75" customHeight="1" x14ac:dyDescent="0.35">
      <c r="D41" s="9"/>
    </row>
    <row r="42" spans="1:6" ht="15.75" customHeight="1" x14ac:dyDescent="0.35">
      <c r="D42" s="9"/>
    </row>
    <row r="43" spans="1:6" ht="15.75" customHeight="1" x14ac:dyDescent="0.35">
      <c r="D43" s="9"/>
    </row>
    <row r="44" spans="1:6" ht="15.75" customHeight="1" x14ac:dyDescent="0.35">
      <c r="D44" s="9"/>
    </row>
    <row r="45" spans="1:6" ht="15.75" customHeight="1" x14ac:dyDescent="0.35">
      <c r="D45" s="9"/>
    </row>
    <row r="46" spans="1:6" ht="15.75" customHeight="1" x14ac:dyDescent="0.35">
      <c r="D46" s="9"/>
    </row>
    <row r="47" spans="1:6" ht="15.75" customHeight="1" x14ac:dyDescent="0.35">
      <c r="D47" s="9"/>
    </row>
    <row r="48" spans="1:6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.75" customHeight="1" x14ac:dyDescent="0.35">
      <c r="D1008" s="9"/>
    </row>
    <row r="1009" spans="4:4" ht="15.75" customHeight="1" x14ac:dyDescent="0.35">
      <c r="D1009" s="9"/>
    </row>
    <row r="1010" spans="4:4" ht="15.75" customHeight="1" x14ac:dyDescent="0.35">
      <c r="D1010" s="9"/>
    </row>
    <row r="1011" spans="4:4" ht="15.75" customHeight="1" x14ac:dyDescent="0.35">
      <c r="D1011" s="9"/>
    </row>
    <row r="1012" spans="4:4" ht="15.75" customHeight="1" x14ac:dyDescent="0.35">
      <c r="D1012" s="9"/>
    </row>
    <row r="1013" spans="4:4" ht="15.75" customHeight="1" x14ac:dyDescent="0.35">
      <c r="D1013" s="9"/>
    </row>
    <row r="1014" spans="4:4" ht="15.75" customHeight="1" x14ac:dyDescent="0.35">
      <c r="D1014" s="9"/>
    </row>
    <row r="1015" spans="4:4" ht="15.75" customHeight="1" x14ac:dyDescent="0.35">
      <c r="D1015" s="9"/>
    </row>
    <row r="1016" spans="4:4" ht="15.75" customHeight="1" x14ac:dyDescent="0.35">
      <c r="D1016" s="9"/>
    </row>
    <row r="1017" spans="4:4" ht="15.75" customHeight="1" x14ac:dyDescent="0.35">
      <c r="D1017" s="9"/>
    </row>
    <row r="1018" spans="4:4" ht="15.75" customHeight="1" x14ac:dyDescent="0.35">
      <c r="D1018" s="9"/>
    </row>
    <row r="1019" spans="4:4" ht="15.75" customHeight="1" x14ac:dyDescent="0.35">
      <c r="D1019" s="9"/>
    </row>
    <row r="1020" spans="4:4" ht="15.75" customHeight="1" x14ac:dyDescent="0.35">
      <c r="D1020" s="9"/>
    </row>
    <row r="1021" spans="4:4" ht="15" customHeight="1" x14ac:dyDescent="0.35">
      <c r="D1021" s="9"/>
    </row>
    <row r="1022" spans="4:4" ht="15" customHeight="1" x14ac:dyDescent="0.35">
      <c r="D1022" s="9"/>
    </row>
    <row r="1023" spans="4:4" ht="15" customHeight="1" x14ac:dyDescent="0.35">
      <c r="D1023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For Rating Curve</vt:lpstr>
      <vt:lpstr>12_7_21</vt:lpstr>
      <vt:lpstr>3_4_2022</vt:lpstr>
      <vt:lpstr>06_09_2022</vt:lpstr>
      <vt:lpstr>08_09_2022</vt:lpstr>
      <vt:lpstr>08_10_2022</vt:lpstr>
      <vt:lpstr>08_11_2022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2023-07-14T21:30:19Z</dcterms:modified>
</cp:coreProperties>
</file>