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44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2" i="1" l="1"/>
  <c r="L17" i="1"/>
  <c r="L22" i="1"/>
  <c r="L27" i="1"/>
  <c r="L7" i="1"/>
  <c r="M7" i="1" l="1"/>
  <c r="M12" i="1"/>
  <c r="M17" i="1"/>
  <c r="M22" i="1"/>
  <c r="M27" i="1"/>
  <c r="M2" i="1"/>
  <c r="L2" i="1"/>
  <c r="J7" i="1" l="1"/>
  <c r="J12" i="1"/>
  <c r="J17" i="1"/>
  <c r="J22" i="1"/>
  <c r="J27" i="1"/>
  <c r="J2" i="1"/>
  <c r="I7" i="1"/>
  <c r="I12" i="1"/>
  <c r="I17" i="1"/>
  <c r="I22" i="1"/>
  <c r="I27" i="1"/>
  <c r="I2" i="1"/>
  <c r="G2" i="1"/>
  <c r="E7" i="1"/>
  <c r="E2" i="1"/>
  <c r="G17" i="1"/>
  <c r="G27" i="1"/>
  <c r="G12" i="1" l="1"/>
  <c r="G7" i="1"/>
  <c r="G22" i="1"/>
  <c r="E12" i="1"/>
  <c r="E17" i="1"/>
  <c r="E22" i="1"/>
  <c r="E27" i="1"/>
  <c r="C7" i="1"/>
  <c r="C12" i="1"/>
  <c r="C17" i="1"/>
  <c r="C22" i="1"/>
  <c r="C27" i="1"/>
  <c r="C2" i="1"/>
</calcChain>
</file>

<file path=xl/sharedStrings.xml><?xml version="1.0" encoding="utf-8"?>
<sst xmlns="http://schemas.openxmlformats.org/spreadsheetml/2006/main" count="6" uniqueCount="6">
  <si>
    <t>Trial</t>
  </si>
  <si>
    <t>Uncertianty
for Last
Column</t>
  </si>
  <si>
    <r>
      <t xml:space="preserve">Stretch Length
</t>
    </r>
    <r>
      <rPr>
        <sz val="11"/>
        <color theme="1"/>
        <rFont val="Calibri"/>
        <family val="2"/>
        <scheme val="minor"/>
      </rPr>
      <t>S / cm
∆S  =  ± 1.0 cm</t>
    </r>
  </si>
  <si>
    <r>
      <t xml:space="preserve">Average Stretch Length
</t>
    </r>
    <r>
      <rPr>
        <sz val="11"/>
        <color theme="1"/>
        <rFont val="Calibri"/>
        <family val="2"/>
        <scheme val="minor"/>
      </rPr>
      <t>∆S  =  ± 1.0 cm</t>
    </r>
  </si>
  <si>
    <r>
      <t xml:space="preserve">Distance Traveled
</t>
    </r>
    <r>
      <rPr>
        <sz val="11"/>
        <color theme="1"/>
        <rFont val="Calibri"/>
        <family val="2"/>
        <scheme val="minor"/>
      </rPr>
      <t>D / cm
∆D =  ± 1.0 cm</t>
    </r>
  </si>
  <si>
    <r>
      <t xml:space="preserve">Average Distance Traveled
</t>
    </r>
    <r>
      <rPr>
        <sz val="11"/>
        <color theme="1"/>
        <rFont val="Calibri"/>
        <family val="2"/>
        <scheme val="minor"/>
      </rPr>
      <t>∆D  =  ±  21.5 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</si>
</sst>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Stretch</a:t>
            </a:r>
            <a:r>
              <a:rPr lang="en-US" baseline="0"/>
              <a:t> Length (S) vs. Distance Traveled (D)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Distance Traveled
∆D  =  ±  21.5 cm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123223639525699"/>
                  <c:y val="-0.160098965034217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D = 53.343S - 453.41
R² = 0.9646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fixedVal"/>
            <c:noEndCap val="0"/>
            <c:val val="21.5"/>
          </c:errBars>
          <c:xVal>
            <c:numRef>
              <c:f>Sheet1!$C$2:$C$31</c:f>
              <c:numCache>
                <c:formatCode>General</c:formatCode>
                <c:ptCount val="30"/>
                <c:pt idx="0" formatCode="0.0">
                  <c:v>10</c:v>
                </c:pt>
                <c:pt idx="5" formatCode="0.0">
                  <c:v>12</c:v>
                </c:pt>
                <c:pt idx="10" formatCode="0.0">
                  <c:v>14</c:v>
                </c:pt>
                <c:pt idx="15" formatCode="0.0">
                  <c:v>16</c:v>
                </c:pt>
                <c:pt idx="20" formatCode="0.0">
                  <c:v>18</c:v>
                </c:pt>
                <c:pt idx="25" formatCode="0.0">
                  <c:v>20</c:v>
                </c:pt>
              </c:numCache>
            </c:numRef>
          </c:xVal>
          <c:yVal>
            <c:numRef>
              <c:f>Sheet1!$E$2:$E$31</c:f>
              <c:numCache>
                <c:formatCode>0.0</c:formatCode>
                <c:ptCount val="30"/>
                <c:pt idx="0">
                  <c:v>86.6</c:v>
                </c:pt>
                <c:pt idx="5">
                  <c:v>142.6</c:v>
                </c:pt>
                <c:pt idx="10">
                  <c:v>297.60000000000002</c:v>
                </c:pt>
                <c:pt idx="15">
                  <c:v>465.4</c:v>
                </c:pt>
                <c:pt idx="20">
                  <c:v>507</c:v>
                </c:pt>
                <c:pt idx="25">
                  <c:v>581.20000000000005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7552"/>
        <c:axId val="88093824"/>
      </c:scatterChart>
      <c:valAx>
        <c:axId val="88087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Stretch</a:t>
                </a:r>
                <a:r>
                  <a:rPr lang="en-US" baseline="0"/>
                  <a:t> Length / cm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88093824"/>
        <c:crosses val="autoZero"/>
        <c:crossBetween val="midCat"/>
      </c:valAx>
      <c:valAx>
        <c:axId val="8809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Traveled / cm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8808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S</a:t>
            </a:r>
            <a:r>
              <a:rPr lang="en-US" baseline="0"/>
              <a:t> vs. Log 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889876074542861E-2"/>
                  <c:y val="-0.1484283976698034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Log D = 2.9117(Log S) - 0.9397
R² = 0.9523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Sheet1!$I$2:$I$31</c:f>
              <c:numCache>
                <c:formatCode>0.00</c:formatCode>
                <c:ptCount val="30"/>
                <c:pt idx="0">
                  <c:v>1</c:v>
                </c:pt>
                <c:pt idx="5">
                  <c:v>1.0791812460476249</c:v>
                </c:pt>
                <c:pt idx="10">
                  <c:v>1.146128035678238</c:v>
                </c:pt>
                <c:pt idx="15">
                  <c:v>1.2041199826559248</c:v>
                </c:pt>
                <c:pt idx="20">
                  <c:v>1.255272505103306</c:v>
                </c:pt>
                <c:pt idx="25">
                  <c:v>1.3010299956639813</c:v>
                </c:pt>
              </c:numCache>
            </c:numRef>
          </c:xVal>
          <c:yVal>
            <c:numRef>
              <c:f>Sheet1!$J$2:$J$31</c:f>
              <c:numCache>
                <c:formatCode>0.00</c:formatCode>
                <c:ptCount val="30"/>
                <c:pt idx="0">
                  <c:v>1.9375178920173466</c:v>
                </c:pt>
                <c:pt idx="5">
                  <c:v>2.154119525515847</c:v>
                </c:pt>
                <c:pt idx="10">
                  <c:v>2.4736329268738411</c:v>
                </c:pt>
                <c:pt idx="15">
                  <c:v>2.6678263789507111</c:v>
                </c:pt>
                <c:pt idx="20">
                  <c:v>2.705007959333336</c:v>
                </c:pt>
                <c:pt idx="25">
                  <c:v>2.764325605625984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360"/>
        <c:axId val="88129536"/>
      </c:scatterChart>
      <c:valAx>
        <c:axId val="88127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129536"/>
        <c:crosses val="autoZero"/>
        <c:crossBetween val="midCat"/>
      </c:valAx>
      <c:valAx>
        <c:axId val="8812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1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  <a:r>
              <a:rPr lang="en-US" baseline="30000"/>
              <a:t>3</a:t>
            </a:r>
            <a:r>
              <a:rPr lang="en-US"/>
              <a:t> vs. D</a:t>
            </a:r>
            <a:br>
              <a:rPr lang="en-US"/>
            </a:br>
            <a:r>
              <a:rPr lang="en-US"/>
              <a:t>D</a:t>
            </a:r>
            <a:r>
              <a:rPr lang="en-US" baseline="0"/>
              <a:t> = S</a:t>
            </a:r>
            <a:r>
              <a:rPr lang="en-US" baseline="30000"/>
              <a:t>3</a:t>
            </a:r>
            <a:endParaRPr lang="en-US" strike="noStrike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690157480314962"/>
                  <c:y val="-0.180288557597087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D = 0.0973(S) + 47.851
R² = 0.8927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10"/>
          </c:errBars>
          <c:errBars>
            <c:errDir val="y"/>
            <c:errBarType val="both"/>
            <c:errValType val="fixedVal"/>
            <c:noEndCap val="0"/>
            <c:val val="21.5"/>
          </c:errBars>
          <c:xVal>
            <c:numRef>
              <c:f>Sheet1!$L$2:$L$31</c:f>
              <c:numCache>
                <c:formatCode>General</c:formatCode>
                <c:ptCount val="30"/>
                <c:pt idx="0" formatCode="0.0">
                  <c:v>1000</c:v>
                </c:pt>
                <c:pt idx="5" formatCode="0.0">
                  <c:v>1387.5608384456639</c:v>
                </c:pt>
                <c:pt idx="10" formatCode="0.0">
                  <c:v>2173.6068871246989</c:v>
                </c:pt>
                <c:pt idx="15" formatCode="0.0">
                  <c:v>3206.5362463418719</c:v>
                </c:pt>
                <c:pt idx="20" formatCode="0.0">
                  <c:v>4518.3196617882732</c:v>
                </c:pt>
                <c:pt idx="25" formatCode="0.0">
                  <c:v>6140.5749750828836</c:v>
                </c:pt>
              </c:numCache>
            </c:numRef>
          </c:xVal>
          <c:yVal>
            <c:numRef>
              <c:f>Sheet1!$M$2:$M$31</c:f>
              <c:numCache>
                <c:formatCode>General</c:formatCode>
                <c:ptCount val="30"/>
                <c:pt idx="0" formatCode="0.0">
                  <c:v>86.6</c:v>
                </c:pt>
                <c:pt idx="5" formatCode="0.0">
                  <c:v>142.6</c:v>
                </c:pt>
                <c:pt idx="10" formatCode="0.0">
                  <c:v>297.60000000000002</c:v>
                </c:pt>
                <c:pt idx="15" formatCode="0.0">
                  <c:v>465.4</c:v>
                </c:pt>
                <c:pt idx="20" formatCode="0.0">
                  <c:v>507</c:v>
                </c:pt>
                <c:pt idx="25" formatCode="0.0">
                  <c:v>581.20000000000005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55584"/>
        <c:axId val="88357120"/>
      </c:scatterChart>
      <c:valAx>
        <c:axId val="8835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</a:t>
                </a:r>
                <a:r>
                  <a:rPr lang="en-US" sz="1000" b="1" i="0" u="none" strike="noStrike" baseline="30000">
                    <a:effectLst/>
                  </a:rPr>
                  <a:t>3</a:t>
                </a:r>
                <a:r>
                  <a:rPr lang="en-US" sz="1000" b="1" i="0" u="none" strike="noStrike" baseline="0">
                    <a:effectLst/>
                  </a:rPr>
                  <a:t> / cm</a:t>
                </a:r>
                <a:endParaRPr lang="en-US" sz="1000" b="1" i="0" u="none" strike="noStrike" baseline="30000">
                  <a:effectLst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8357120"/>
        <c:crosses val="autoZero"/>
        <c:crossBetween val="midCat"/>
      </c:valAx>
      <c:valAx>
        <c:axId val="8835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 / cm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835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21166</xdr:colOff>
      <xdr:row>0</xdr:row>
      <xdr:rowOff>432859</xdr:rowOff>
    </xdr:from>
    <xdr:to>
      <xdr:col>25</xdr:col>
      <xdr:colOff>285750</xdr:colOff>
      <xdr:row>17</xdr:row>
      <xdr:rowOff>95252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148168</xdr:colOff>
      <xdr:row>20</xdr:row>
      <xdr:rowOff>10583</xdr:rowOff>
    </xdr:from>
    <xdr:to>
      <xdr:col>25</xdr:col>
      <xdr:colOff>381000</xdr:colOff>
      <xdr:row>38</xdr:row>
      <xdr:rowOff>169332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1100666</xdr:colOff>
      <xdr:row>32</xdr:row>
      <xdr:rowOff>73025</xdr:rowOff>
    </xdr:from>
    <xdr:to>
      <xdr:col>11</xdr:col>
      <xdr:colOff>328083</xdr:colOff>
      <xdr:row>46</xdr:row>
      <xdr:rowOff>158751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F1" zoomScale="90" zoomScaleNormal="90" workbookViewId="0">
      <selection activeCell="I45" sqref="I45"/>
    </sheetView>
  </sheetViews>
  <sheetFormatPr defaultRowHeight="15" x14ac:dyDescent="0.25"/>
  <cols>
    <col min="1" max="1" width="8" customWidth="1"/>
    <col min="2" max="2" width="17.7109375" customWidth="1"/>
    <col min="3" max="3" width="25" customWidth="1"/>
    <col min="4" max="4" width="19.7109375" style="12" customWidth="1"/>
    <col min="5" max="5" width="25.42578125" style="12" customWidth="1"/>
    <col min="6" max="6" width="4.85546875" style="1" customWidth="1"/>
    <col min="7" max="7" width="13" customWidth="1"/>
    <col min="9" max="10" width="9.140625" style="9"/>
  </cols>
  <sheetData>
    <row r="1" spans="1:13" ht="45.75" customHeight="1" x14ac:dyDescent="0.25">
      <c r="A1" s="2" t="s">
        <v>0</v>
      </c>
      <c r="B1" s="3" t="s">
        <v>2</v>
      </c>
      <c r="C1" s="3" t="s">
        <v>3</v>
      </c>
      <c r="D1" s="10" t="s">
        <v>4</v>
      </c>
      <c r="E1" s="10" t="s">
        <v>5</v>
      </c>
      <c r="F1" s="5"/>
      <c r="G1" s="5" t="s">
        <v>1</v>
      </c>
    </row>
    <row r="2" spans="1:13" x14ac:dyDescent="0.25">
      <c r="A2" s="16">
        <v>1</v>
      </c>
      <c r="B2" s="4">
        <v>10</v>
      </c>
      <c r="C2" s="17">
        <f>B2</f>
        <v>10</v>
      </c>
      <c r="D2" s="11">
        <v>72</v>
      </c>
      <c r="E2" s="17">
        <f>AVERAGE(D2:D6)</f>
        <v>86.6</v>
      </c>
      <c r="F2" s="8"/>
      <c r="G2" s="18">
        <f>(MAX(D2:D6)-MIN(D2:D6))/2</f>
        <v>12.5</v>
      </c>
      <c r="I2" s="15">
        <f>LOG10(C2)</f>
        <v>1</v>
      </c>
      <c r="J2" s="15">
        <f>LOG10(E2)</f>
        <v>1.9375178920173466</v>
      </c>
      <c r="L2" s="13">
        <f>C2^3</f>
        <v>1000</v>
      </c>
      <c r="M2" s="13">
        <f>E2</f>
        <v>86.6</v>
      </c>
    </row>
    <row r="3" spans="1:13" x14ac:dyDescent="0.25">
      <c r="A3" s="16"/>
      <c r="B3" s="6">
        <v>10</v>
      </c>
      <c r="C3" s="16"/>
      <c r="D3" s="11">
        <v>73</v>
      </c>
      <c r="E3" s="17"/>
      <c r="F3" s="8"/>
      <c r="G3" s="15"/>
      <c r="I3" s="15"/>
      <c r="J3" s="15"/>
      <c r="L3" s="14"/>
      <c r="M3" s="14"/>
    </row>
    <row r="4" spans="1:13" x14ac:dyDescent="0.25">
      <c r="A4" s="16"/>
      <c r="B4" s="6">
        <v>10</v>
      </c>
      <c r="C4" s="16"/>
      <c r="D4" s="11">
        <v>95</v>
      </c>
      <c r="E4" s="17"/>
      <c r="F4" s="8"/>
      <c r="G4" s="15"/>
      <c r="I4" s="15"/>
      <c r="J4" s="15"/>
      <c r="L4" s="14"/>
      <c r="M4" s="14"/>
    </row>
    <row r="5" spans="1:13" x14ac:dyDescent="0.25">
      <c r="A5" s="16"/>
      <c r="B5" s="6">
        <v>10</v>
      </c>
      <c r="C5" s="16"/>
      <c r="D5" s="11">
        <v>96</v>
      </c>
      <c r="E5" s="17"/>
      <c r="F5" s="8"/>
      <c r="G5" s="15"/>
      <c r="I5" s="15"/>
      <c r="J5" s="15"/>
      <c r="L5" s="14"/>
      <c r="M5" s="14"/>
    </row>
    <row r="6" spans="1:13" x14ac:dyDescent="0.25">
      <c r="A6" s="16"/>
      <c r="B6" s="6">
        <v>10</v>
      </c>
      <c r="C6" s="16"/>
      <c r="D6" s="11">
        <v>97</v>
      </c>
      <c r="E6" s="17"/>
      <c r="F6" s="8"/>
      <c r="G6" s="15"/>
      <c r="I6" s="15"/>
      <c r="J6" s="15"/>
      <c r="L6" s="14"/>
      <c r="M6" s="14"/>
    </row>
    <row r="7" spans="1:13" x14ac:dyDescent="0.25">
      <c r="A7" s="16">
        <v>2</v>
      </c>
      <c r="B7" s="4">
        <v>12</v>
      </c>
      <c r="C7" s="17">
        <f>B7</f>
        <v>12</v>
      </c>
      <c r="D7" s="11">
        <v>132</v>
      </c>
      <c r="E7" s="17">
        <f>AVERAGE(D7:D11)</f>
        <v>142.6</v>
      </c>
      <c r="F7" s="8"/>
      <c r="G7" s="18">
        <f t="shared" ref="G7" si="0">(MAX(D7:D11)-MIN(D7:D11))/2</f>
        <v>11.5</v>
      </c>
      <c r="I7" s="15">
        <f t="shared" ref="I7" si="1">LOG10(C7)</f>
        <v>1.0791812460476249</v>
      </c>
      <c r="J7" s="15">
        <f t="shared" ref="J7" si="2">LOG10(E7)</f>
        <v>2.154119525515847</v>
      </c>
      <c r="L7" s="13">
        <f>C7^2.9117</f>
        <v>1387.5608384456639</v>
      </c>
      <c r="M7" s="13">
        <f t="shared" ref="M7" si="3">E7</f>
        <v>142.6</v>
      </c>
    </row>
    <row r="8" spans="1:13" x14ac:dyDescent="0.25">
      <c r="A8" s="16"/>
      <c r="B8" s="7">
        <v>12</v>
      </c>
      <c r="C8" s="16"/>
      <c r="D8" s="11">
        <v>136</v>
      </c>
      <c r="E8" s="17"/>
      <c r="F8" s="8"/>
      <c r="G8" s="15"/>
      <c r="I8" s="15"/>
      <c r="J8" s="15"/>
      <c r="L8" s="14"/>
      <c r="M8" s="14"/>
    </row>
    <row r="9" spans="1:13" x14ac:dyDescent="0.25">
      <c r="A9" s="16"/>
      <c r="B9" s="7">
        <v>12</v>
      </c>
      <c r="C9" s="16"/>
      <c r="D9" s="11">
        <v>136</v>
      </c>
      <c r="E9" s="17"/>
      <c r="F9" s="8"/>
      <c r="G9" s="15"/>
      <c r="I9" s="15"/>
      <c r="J9" s="15"/>
      <c r="L9" s="14"/>
      <c r="M9" s="14"/>
    </row>
    <row r="10" spans="1:13" x14ac:dyDescent="0.25">
      <c r="A10" s="16"/>
      <c r="B10" s="7">
        <v>12</v>
      </c>
      <c r="C10" s="16"/>
      <c r="D10" s="11">
        <v>154</v>
      </c>
      <c r="E10" s="17"/>
      <c r="F10" s="8"/>
      <c r="G10" s="15"/>
      <c r="I10" s="15"/>
      <c r="J10" s="15"/>
      <c r="L10" s="14"/>
      <c r="M10" s="14"/>
    </row>
    <row r="11" spans="1:13" x14ac:dyDescent="0.25">
      <c r="A11" s="16"/>
      <c r="B11" s="7">
        <v>12</v>
      </c>
      <c r="C11" s="16"/>
      <c r="D11" s="11">
        <v>155</v>
      </c>
      <c r="E11" s="17"/>
      <c r="F11" s="8"/>
      <c r="G11" s="15"/>
      <c r="I11" s="15"/>
      <c r="J11" s="15"/>
      <c r="L11" s="14"/>
      <c r="M11" s="14"/>
    </row>
    <row r="12" spans="1:13" x14ac:dyDescent="0.25">
      <c r="A12" s="16">
        <v>3</v>
      </c>
      <c r="B12" s="6">
        <v>14</v>
      </c>
      <c r="C12" s="17">
        <f>B12</f>
        <v>14</v>
      </c>
      <c r="D12" s="11">
        <v>292</v>
      </c>
      <c r="E12" s="17">
        <f t="shared" ref="E12" si="4">AVERAGE(D12:D16)</f>
        <v>297.60000000000002</v>
      </c>
      <c r="F12" s="8"/>
      <c r="G12" s="18">
        <f t="shared" ref="G12" si="5">(MAX(D12:D16)-MIN(D12:D16))/2</f>
        <v>5</v>
      </c>
      <c r="I12" s="15">
        <f t="shared" ref="I12" si="6">LOG10(C12)</f>
        <v>1.146128035678238</v>
      </c>
      <c r="J12" s="15">
        <f t="shared" ref="J12" si="7">LOG10(E12)</f>
        <v>2.4736329268738411</v>
      </c>
      <c r="L12" s="13">
        <f t="shared" ref="L12:L31" si="8">C12^2.9117</f>
        <v>2173.6068871246989</v>
      </c>
      <c r="M12" s="13">
        <f t="shared" ref="M12" si="9">E12</f>
        <v>297.60000000000002</v>
      </c>
    </row>
    <row r="13" spans="1:13" x14ac:dyDescent="0.25">
      <c r="A13" s="16"/>
      <c r="B13" s="7">
        <v>14</v>
      </c>
      <c r="C13" s="16"/>
      <c r="D13" s="11">
        <v>302</v>
      </c>
      <c r="E13" s="17"/>
      <c r="F13" s="8"/>
      <c r="G13" s="15"/>
      <c r="I13" s="15"/>
      <c r="J13" s="15"/>
      <c r="L13" s="14"/>
      <c r="M13" s="14"/>
    </row>
    <row r="14" spans="1:13" x14ac:dyDescent="0.25">
      <c r="A14" s="16"/>
      <c r="B14" s="7">
        <v>14</v>
      </c>
      <c r="C14" s="16"/>
      <c r="D14" s="11">
        <v>298</v>
      </c>
      <c r="E14" s="17"/>
      <c r="F14" s="8"/>
      <c r="G14" s="15"/>
      <c r="I14" s="15"/>
      <c r="J14" s="15"/>
      <c r="L14" s="14"/>
      <c r="M14" s="14"/>
    </row>
    <row r="15" spans="1:13" x14ac:dyDescent="0.25">
      <c r="A15" s="16"/>
      <c r="B15" s="7">
        <v>14</v>
      </c>
      <c r="C15" s="16"/>
      <c r="D15" s="11">
        <v>296</v>
      </c>
      <c r="E15" s="17"/>
      <c r="F15" s="8"/>
      <c r="G15" s="15"/>
      <c r="I15" s="15"/>
      <c r="J15" s="15"/>
      <c r="L15" s="14"/>
      <c r="M15" s="14"/>
    </row>
    <row r="16" spans="1:13" x14ac:dyDescent="0.25">
      <c r="A16" s="16"/>
      <c r="B16" s="7">
        <v>14</v>
      </c>
      <c r="C16" s="16"/>
      <c r="D16" s="11">
        <v>300</v>
      </c>
      <c r="E16" s="17"/>
      <c r="F16" s="8"/>
      <c r="G16" s="15"/>
      <c r="I16" s="15"/>
      <c r="J16" s="15"/>
      <c r="L16" s="14"/>
      <c r="M16" s="14"/>
    </row>
    <row r="17" spans="1:13" x14ac:dyDescent="0.25">
      <c r="A17" s="16">
        <v>4</v>
      </c>
      <c r="B17" s="6">
        <v>16</v>
      </c>
      <c r="C17" s="17">
        <f>B17</f>
        <v>16</v>
      </c>
      <c r="D17" s="11">
        <v>447</v>
      </c>
      <c r="E17" s="17">
        <f t="shared" ref="E17" si="10">AVERAGE(D17:D21)</f>
        <v>465.4</v>
      </c>
      <c r="F17" s="8"/>
      <c r="G17" s="18">
        <f t="shared" ref="G17" si="11">(MAX(D17:D21)-MIN(D17:D21))/2</f>
        <v>21.5</v>
      </c>
      <c r="I17" s="15">
        <f t="shared" ref="I17" si="12">LOG10(C17)</f>
        <v>1.2041199826559248</v>
      </c>
      <c r="J17" s="15">
        <f t="shared" ref="J17" si="13">LOG10(E17)</f>
        <v>2.6678263789507111</v>
      </c>
      <c r="L17" s="13">
        <f t="shared" ref="L17:L31" si="14">C17^2.9117</f>
        <v>3206.5362463418719</v>
      </c>
      <c r="M17" s="13">
        <f t="shared" ref="M17" si="15">E17</f>
        <v>465.4</v>
      </c>
    </row>
    <row r="18" spans="1:13" x14ac:dyDescent="0.25">
      <c r="A18" s="16"/>
      <c r="B18" s="7">
        <v>16</v>
      </c>
      <c r="C18" s="16"/>
      <c r="D18" s="11">
        <v>470</v>
      </c>
      <c r="E18" s="17"/>
      <c r="F18" s="8"/>
      <c r="G18" s="15"/>
      <c r="I18" s="15"/>
      <c r="J18" s="15"/>
      <c r="L18" s="14"/>
      <c r="M18" s="14"/>
    </row>
    <row r="19" spans="1:13" x14ac:dyDescent="0.25">
      <c r="A19" s="16"/>
      <c r="B19" s="7">
        <v>16</v>
      </c>
      <c r="C19" s="16"/>
      <c r="D19" s="11">
        <v>450</v>
      </c>
      <c r="E19" s="17"/>
      <c r="F19" s="8"/>
      <c r="G19" s="15"/>
      <c r="I19" s="15"/>
      <c r="J19" s="15"/>
      <c r="L19" s="14"/>
      <c r="M19" s="14"/>
    </row>
    <row r="20" spans="1:13" x14ac:dyDescent="0.25">
      <c r="A20" s="16"/>
      <c r="B20" s="7">
        <v>16</v>
      </c>
      <c r="C20" s="16"/>
      <c r="D20" s="11">
        <v>470</v>
      </c>
      <c r="E20" s="17"/>
      <c r="F20" s="8"/>
      <c r="G20" s="15"/>
      <c r="I20" s="15"/>
      <c r="J20" s="15"/>
      <c r="L20" s="14"/>
      <c r="M20" s="14"/>
    </row>
    <row r="21" spans="1:13" x14ac:dyDescent="0.25">
      <c r="A21" s="16"/>
      <c r="B21" s="7">
        <v>16</v>
      </c>
      <c r="C21" s="16"/>
      <c r="D21" s="11">
        <v>490</v>
      </c>
      <c r="E21" s="17"/>
      <c r="F21" s="8"/>
      <c r="G21" s="15"/>
      <c r="I21" s="15"/>
      <c r="J21" s="15"/>
      <c r="L21" s="14"/>
      <c r="M21" s="14"/>
    </row>
    <row r="22" spans="1:13" x14ac:dyDescent="0.25">
      <c r="A22" s="16">
        <v>5</v>
      </c>
      <c r="B22" s="6">
        <v>18</v>
      </c>
      <c r="C22" s="17">
        <f>B22</f>
        <v>18</v>
      </c>
      <c r="D22" s="11">
        <v>477</v>
      </c>
      <c r="E22" s="17">
        <f t="shared" ref="E22" si="16">AVERAGE(D22:D26)</f>
        <v>507</v>
      </c>
      <c r="F22" s="8"/>
      <c r="G22" s="18">
        <f t="shared" ref="G22" si="17">(MAX(D22:D26)-MIN(D22:D26))/2</f>
        <v>21.5</v>
      </c>
      <c r="I22" s="15">
        <f t="shared" ref="I22" si="18">LOG10(C22)</f>
        <v>1.255272505103306</v>
      </c>
      <c r="J22" s="15">
        <f t="shared" ref="J22" si="19">LOG10(E22)</f>
        <v>2.705007959333336</v>
      </c>
      <c r="L22" s="13">
        <f t="shared" ref="L22:L31" si="20">C22^2.9117</f>
        <v>4518.3196617882732</v>
      </c>
      <c r="M22" s="13">
        <f t="shared" ref="M22" si="21">E22</f>
        <v>507</v>
      </c>
    </row>
    <row r="23" spans="1:13" x14ac:dyDescent="0.25">
      <c r="A23" s="16"/>
      <c r="B23" s="7">
        <v>18</v>
      </c>
      <c r="C23" s="16"/>
      <c r="D23" s="11">
        <v>511</v>
      </c>
      <c r="E23" s="17"/>
      <c r="F23" s="8"/>
      <c r="G23" s="15"/>
      <c r="I23" s="15"/>
      <c r="J23" s="15"/>
      <c r="L23" s="14"/>
      <c r="M23" s="14"/>
    </row>
    <row r="24" spans="1:13" x14ac:dyDescent="0.25">
      <c r="A24" s="16"/>
      <c r="B24" s="7">
        <v>18</v>
      </c>
      <c r="C24" s="16"/>
      <c r="D24" s="11">
        <v>512</v>
      </c>
      <c r="E24" s="17"/>
      <c r="F24" s="8"/>
      <c r="G24" s="15"/>
      <c r="I24" s="15"/>
      <c r="J24" s="15"/>
      <c r="L24" s="14"/>
      <c r="M24" s="14"/>
    </row>
    <row r="25" spans="1:13" x14ac:dyDescent="0.25">
      <c r="A25" s="16"/>
      <c r="B25" s="7">
        <v>18</v>
      </c>
      <c r="C25" s="16"/>
      <c r="D25" s="11">
        <v>515</v>
      </c>
      <c r="E25" s="17"/>
      <c r="F25" s="8"/>
      <c r="G25" s="15"/>
      <c r="I25" s="15"/>
      <c r="J25" s="15"/>
      <c r="L25" s="14"/>
      <c r="M25" s="14"/>
    </row>
    <row r="26" spans="1:13" x14ac:dyDescent="0.25">
      <c r="A26" s="16"/>
      <c r="B26" s="7">
        <v>18</v>
      </c>
      <c r="C26" s="16"/>
      <c r="D26" s="11">
        <v>520</v>
      </c>
      <c r="E26" s="17"/>
      <c r="F26" s="8"/>
      <c r="G26" s="15"/>
      <c r="I26" s="15"/>
      <c r="J26" s="15"/>
      <c r="L26" s="14"/>
      <c r="M26" s="14"/>
    </row>
    <row r="27" spans="1:13" x14ac:dyDescent="0.25">
      <c r="A27" s="16">
        <v>6</v>
      </c>
      <c r="B27" s="6">
        <v>20</v>
      </c>
      <c r="C27" s="17">
        <f>B27</f>
        <v>20</v>
      </c>
      <c r="D27" s="11">
        <v>564</v>
      </c>
      <c r="E27" s="17">
        <f t="shared" ref="E27" si="22">AVERAGE(D27:D31)</f>
        <v>581.20000000000005</v>
      </c>
      <c r="F27" s="8"/>
      <c r="G27" s="18">
        <f t="shared" ref="G27" si="23">(MAX(D27:D31)-MIN(D27:D31))/2</f>
        <v>19</v>
      </c>
      <c r="I27" s="15">
        <f t="shared" ref="I27" si="24">LOG10(C27)</f>
        <v>1.3010299956639813</v>
      </c>
      <c r="J27" s="15">
        <f t="shared" ref="J27" si="25">LOG10(E27)</f>
        <v>2.764325605625984</v>
      </c>
      <c r="L27" s="13">
        <f t="shared" ref="L27:L31" si="26">C27^2.9117</f>
        <v>6140.5749750828836</v>
      </c>
      <c r="M27" s="13">
        <f t="shared" ref="M27" si="27">E27</f>
        <v>581.20000000000005</v>
      </c>
    </row>
    <row r="28" spans="1:13" x14ac:dyDescent="0.25">
      <c r="A28" s="16"/>
      <c r="B28" s="7">
        <v>20</v>
      </c>
      <c r="C28" s="16"/>
      <c r="D28" s="11">
        <v>563</v>
      </c>
      <c r="E28" s="17"/>
      <c r="F28" s="8"/>
      <c r="G28" s="15"/>
      <c r="I28" s="15"/>
      <c r="J28" s="15"/>
      <c r="L28" s="14"/>
      <c r="M28" s="14"/>
    </row>
    <row r="29" spans="1:13" x14ac:dyDescent="0.25">
      <c r="A29" s="16"/>
      <c r="B29" s="7">
        <v>20</v>
      </c>
      <c r="C29" s="16"/>
      <c r="D29" s="11">
        <v>580</v>
      </c>
      <c r="E29" s="17"/>
      <c r="F29" s="8"/>
      <c r="G29" s="15"/>
      <c r="I29" s="15"/>
      <c r="J29" s="15"/>
      <c r="L29" s="14"/>
      <c r="M29" s="14"/>
    </row>
    <row r="30" spans="1:13" x14ac:dyDescent="0.25">
      <c r="A30" s="16"/>
      <c r="B30" s="7">
        <v>20</v>
      </c>
      <c r="C30" s="16"/>
      <c r="D30" s="11">
        <v>598</v>
      </c>
      <c r="E30" s="17"/>
      <c r="F30" s="8"/>
      <c r="G30" s="15"/>
      <c r="I30" s="15"/>
      <c r="J30" s="15"/>
      <c r="L30" s="14"/>
      <c r="M30" s="14"/>
    </row>
    <row r="31" spans="1:13" x14ac:dyDescent="0.25">
      <c r="A31" s="16"/>
      <c r="B31" s="7">
        <v>20</v>
      </c>
      <c r="C31" s="16"/>
      <c r="D31" s="11">
        <v>601</v>
      </c>
      <c r="E31" s="17"/>
      <c r="F31" s="8"/>
      <c r="G31" s="15"/>
      <c r="I31" s="15"/>
      <c r="J31" s="15"/>
      <c r="L31" s="14"/>
      <c r="M31" s="14"/>
    </row>
  </sheetData>
  <mergeCells count="48">
    <mergeCell ref="J17:J21"/>
    <mergeCell ref="J22:J26"/>
    <mergeCell ref="G27:G31"/>
    <mergeCell ref="G2:G6"/>
    <mergeCell ref="G7:G11"/>
    <mergeCell ref="G12:G16"/>
    <mergeCell ref="G17:G21"/>
    <mergeCell ref="G22:G26"/>
    <mergeCell ref="C22:C26"/>
    <mergeCell ref="C27:C31"/>
    <mergeCell ref="E2:E6"/>
    <mergeCell ref="E7:E11"/>
    <mergeCell ref="E12:E16"/>
    <mergeCell ref="E17:E21"/>
    <mergeCell ref="E22:E26"/>
    <mergeCell ref="E27:E31"/>
    <mergeCell ref="C2:C6"/>
    <mergeCell ref="C7:C11"/>
    <mergeCell ref="C17:C21"/>
    <mergeCell ref="C12:C16"/>
    <mergeCell ref="A27:A31"/>
    <mergeCell ref="A2:A6"/>
    <mergeCell ref="A7:A11"/>
    <mergeCell ref="A12:A16"/>
    <mergeCell ref="A17:A21"/>
    <mergeCell ref="A22:A26"/>
    <mergeCell ref="I27:I31"/>
    <mergeCell ref="L2:L6"/>
    <mergeCell ref="L7:L11"/>
    <mergeCell ref="L12:L16"/>
    <mergeCell ref="L17:L21"/>
    <mergeCell ref="L22:L26"/>
    <mergeCell ref="L27:L31"/>
    <mergeCell ref="I2:I6"/>
    <mergeCell ref="I7:I11"/>
    <mergeCell ref="I12:I16"/>
    <mergeCell ref="I17:I21"/>
    <mergeCell ref="I22:I26"/>
    <mergeCell ref="J27:J31"/>
    <mergeCell ref="J2:J6"/>
    <mergeCell ref="J7:J11"/>
    <mergeCell ref="J12:J16"/>
    <mergeCell ref="M2:M6"/>
    <mergeCell ref="M27:M31"/>
    <mergeCell ref="M22:M26"/>
    <mergeCell ref="M17:M21"/>
    <mergeCell ref="M12:M16"/>
    <mergeCell ref="M7:M1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Petersen</cp:lastModifiedBy>
  <dcterms:created xsi:type="dcterms:W3CDTF">2011-10-05T04:50:18Z</dcterms:created>
  <dcterms:modified xsi:type="dcterms:W3CDTF">2012-03-16T11:09:18Z</dcterms:modified>
</cp:coreProperties>
</file>