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mathieu_fortin_nrcan-rncan_gc_ca/Documents/Documents/7_Developpement/JavaProjects/CAT/test/lerfob/carbonbalancetool/productionlines/affiliere/"/>
    </mc:Choice>
  </mc:AlternateContent>
  <xr:revisionPtr revIDLastSave="45" documentId="13_ncr:1_{0B497484-7275-4C09-A856-A1934553FE05}" xr6:coauthVersionLast="47" xr6:coauthVersionMax="47" xr10:uidLastSave="{5DBF2761-D8D8-489D-AC25-2B402D47066D}"/>
  <bookViews>
    <workbookView xWindow="-28920" yWindow="-10380" windowWidth="29040" windowHeight="15720" tabRatio="704" firstSheet="5" activeTab="13" xr2:uid="{00000000-000D-0000-FFFF-FFFF00000000}"/>
  </bookViews>
  <sheets>
    <sheet name="Etiquettes" sheetId="1" r:id="rId1"/>
    <sheet name="Produits" sheetId="2" r:id="rId2"/>
    <sheet name="Secteurs" sheetId="3" r:id="rId3"/>
    <sheet name="Echanges territoires" sheetId="4" r:id="rId4"/>
    <sheet name="Table emplois ressources" sheetId="5" r:id="rId5"/>
    <sheet name="Données" sheetId="6" r:id="rId6"/>
    <sheet name="Min Max" sheetId="7" r:id="rId7"/>
    <sheet name="Contraintes" sheetId="8" r:id="rId8"/>
    <sheet name="AGRESTE - Récolte de bois 2021" sheetId="9" r:id="rId9"/>
    <sheet name="COPACEL - 2021" sheetId="10" r:id="rId10"/>
    <sheet name="IFN - 2023" sheetId="11" r:id="rId11"/>
    <sheet name="FCBA - Memento 2022" sheetId="12" r:id="rId12"/>
    <sheet name="FAO - Panneaux" sheetId="13" r:id="rId13"/>
    <sheet name="Résultats" sheetId="14" r:id="rId14"/>
  </sheets>
  <externalReferences>
    <externalReference r:id="rId15"/>
  </externalReferences>
  <definedNames>
    <definedName name="_Contribution_Scenario">#REF!</definedName>
    <definedName name="_xlnm._FilterDatabase" localSheetId="5" hidden="1">Données!$A$1:$E$33</definedName>
    <definedName name="_FORMIT_Densite">#REF!</definedName>
    <definedName name="_FORMIT_Equiv">#REF!</definedName>
    <definedName name="_FORMIT_SimaPro_Coef">#REF!</definedName>
    <definedName name="_Produits_Parametres">#REF!</definedName>
    <definedName name="Choix_ChangementClimatique">[1]Listes!$B$16:$B$18</definedName>
    <definedName name="Choix_mode">[1]Listes!$D$5:$D$7</definedName>
    <definedName name="Choix_Reboisement">[1]Listes!$B$13:$B$14</definedName>
    <definedName name="Choix_Récolte">[1]Listes!$B$6:$B$11</definedName>
    <definedName name="Choix_scenario_demande">[1]Listes!$H$5:$H$7</definedName>
    <definedName name="dqss">#REF!</definedName>
    <definedName name="FlechageBO">[1]Listes!$J$5:$J$6</definedName>
    <definedName name="infra_d_f">#REF!</definedName>
    <definedName name="infra_d_r">#REF!</definedName>
    <definedName name="Moyenne_2015_CO2">#REF!</definedName>
    <definedName name="Moyenne_2015_E_Non_Renouvelable">#REF!</definedName>
    <definedName name="Moyenne_2050_CO2">#REF!</definedName>
    <definedName name="Moyenne_2050_E_Non_Renouvelable">#REF!</definedName>
    <definedName name="Porte">#REF!,#REF!</definedName>
    <definedName name="PorteEntree">#REF!,#REF!</definedName>
    <definedName name="retrait_v_f">#REF!</definedName>
    <definedName name="retrait_v_r">#REF!</definedName>
    <definedName name="Total_ameublement_baseline">#REF!</definedName>
    <definedName name="Total_construction_rénovation_baseline">#REF!</definedName>
    <definedName name="Total_emballages_baselin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3" l="1"/>
  <c r="E14" i="13"/>
  <c r="D14" i="13"/>
  <c r="O14" i="10"/>
  <c r="AB51" i="9"/>
  <c r="AA51" i="9"/>
  <c r="Z51" i="9"/>
  <c r="L51" i="9"/>
  <c r="K51" i="9"/>
  <c r="M47" i="9"/>
  <c r="L47" i="9"/>
  <c r="K47" i="9"/>
  <c r="AA46" i="9"/>
  <c r="Z46" i="9"/>
  <c r="AB43" i="9"/>
  <c r="AA43" i="9"/>
  <c r="Z43" i="9"/>
  <c r="M43" i="9"/>
  <c r="L43" i="9"/>
  <c r="L40" i="9" s="1"/>
  <c r="L39" i="9" s="1"/>
  <c r="L11" i="9" s="1"/>
  <c r="K43" i="9"/>
  <c r="K40" i="9"/>
  <c r="AB39" i="9"/>
  <c r="AA39" i="9"/>
  <c r="Z39" i="9"/>
  <c r="K39" i="9"/>
  <c r="AB36" i="9"/>
  <c r="AA36" i="9"/>
  <c r="Z36" i="9"/>
  <c r="Z33" i="9" s="1"/>
  <c r="M35" i="9"/>
  <c r="M34" i="9"/>
  <c r="K34" i="9"/>
  <c r="AB33" i="9"/>
  <c r="AA33" i="9"/>
  <c r="M33" i="9"/>
  <c r="AB29" i="9"/>
  <c r="AA29" i="9"/>
  <c r="Z29" i="9"/>
  <c r="L29" i="9"/>
  <c r="K29" i="9"/>
  <c r="M28" i="9"/>
  <c r="M25" i="9"/>
  <c r="L25" i="9"/>
  <c r="K25" i="9"/>
  <c r="M24" i="9"/>
  <c r="AB23" i="9"/>
  <c r="AB16" i="9" s="1"/>
  <c r="AA23" i="9"/>
  <c r="Z23" i="9"/>
  <c r="M23" i="9"/>
  <c r="M20" i="9"/>
  <c r="L20" i="9"/>
  <c r="K20" i="9"/>
  <c r="AB19" i="9"/>
  <c r="AA19" i="9"/>
  <c r="AA16" i="9" s="1"/>
  <c r="AA15" i="9" s="1"/>
  <c r="AA12" i="9" s="1"/>
  <c r="AA11" i="9" s="1"/>
  <c r="Z19" i="9"/>
  <c r="Z16" i="9" s="1"/>
  <c r="Z15" i="9" s="1"/>
  <c r="Z12" i="9" s="1"/>
  <c r="Z11" i="9" s="1"/>
  <c r="M17" i="9"/>
  <c r="L17" i="9"/>
  <c r="L16" i="9" s="1"/>
  <c r="K17" i="9"/>
  <c r="K16" i="9"/>
  <c r="K13" i="9" s="1"/>
  <c r="K11" i="9" s="1"/>
  <c r="Y15" i="9"/>
  <c r="X15" i="9"/>
  <c r="AA13" i="9"/>
  <c r="M13" i="9"/>
  <c r="M12" i="9"/>
  <c r="K12" i="9"/>
  <c r="J12" i="9"/>
</calcChain>
</file>

<file path=xl/sharedStrings.xml><?xml version="1.0" encoding="utf-8"?>
<sst xmlns="http://schemas.openxmlformats.org/spreadsheetml/2006/main" count="2358" uniqueCount="343">
  <si>
    <t>nom du groupe d'étiquette</t>
  </si>
  <si>
    <t>type d'étiquette</t>
  </si>
  <si>
    <t>Etiquettes</t>
  </si>
  <si>
    <t>Palette visible</t>
  </si>
  <si>
    <t>Palette de couleur</t>
  </si>
  <si>
    <t>Couleurs</t>
  </si>
  <si>
    <t>Niveau Essences</t>
  </si>
  <si>
    <t>levelTags</t>
  </si>
  <si>
    <t>1:2</t>
  </si>
  <si>
    <t>Niveau Produits</t>
  </si>
  <si>
    <t>1:2:3</t>
  </si>
  <si>
    <t>Type de noeud</t>
  </si>
  <si>
    <t>nodeTags</t>
  </si>
  <si>
    <t>produit:secteur:echange</t>
  </si>
  <si>
    <t>Essences</t>
  </si>
  <si>
    <t>Résineux-Feuillus:Feuillus:Résineux</t>
  </si>
  <si>
    <t>Type de bois</t>
  </si>
  <si>
    <t>Sylviculture:BE:BI:Papiers:Panneaux:BO:Produits finis</t>
  </si>
  <si>
    <t>Données</t>
  </si>
  <si>
    <t>Institut</t>
  </si>
  <si>
    <t>fluxTags</t>
  </si>
  <si>
    <t>IFN:AGRESTE:COPACEL:FCBA</t>
  </si>
  <si>
    <t>niveau d'aggrégation</t>
  </si>
  <si>
    <t>noeuds</t>
  </si>
  <si>
    <t>Equilibre entrée-sortie</t>
  </si>
  <si>
    <t>Bois vivant</t>
  </si>
  <si>
    <t>Résineux-Feuillus</t>
  </si>
  <si>
    <t>Sylviculture</t>
  </si>
  <si>
    <t>Bois d'œuvre</t>
  </si>
  <si>
    <t>BO</t>
  </si>
  <si>
    <t>1</t>
  </si>
  <si>
    <t>Bois d'œuvre F</t>
  </si>
  <si>
    <t>Feuillus</t>
  </si>
  <si>
    <t>2</t>
  </si>
  <si>
    <t>Bois d'œuvre R</t>
  </si>
  <si>
    <t>Résineux</t>
  </si>
  <si>
    <t>Bois d'industrie</t>
  </si>
  <si>
    <t>BI</t>
  </si>
  <si>
    <t>Bois d'industrie F</t>
  </si>
  <si>
    <t>Bois d'industrie R</t>
  </si>
  <si>
    <t>Sciages</t>
  </si>
  <si>
    <t>Sciages F</t>
  </si>
  <si>
    <t>Sciages R</t>
  </si>
  <si>
    <t>Pâte à papier</t>
  </si>
  <si>
    <t>Papiers</t>
  </si>
  <si>
    <t>Papiers/cartons</t>
  </si>
  <si>
    <t>Résidus de pâte à papier</t>
  </si>
  <si>
    <t>Connexes</t>
  </si>
  <si>
    <t>BE:BO:BI</t>
  </si>
  <si>
    <t>Bois recyclé</t>
  </si>
  <si>
    <t>Placages et panneaux à base de bois</t>
  </si>
  <si>
    <t>Panneaux:BO:BI</t>
  </si>
  <si>
    <t>Panneaux bois</t>
  </si>
  <si>
    <t>BI:Panneaux</t>
  </si>
  <si>
    <t>Panneaux de particules</t>
  </si>
  <si>
    <t>3</t>
  </si>
  <si>
    <t>MDF</t>
  </si>
  <si>
    <t>Contreplaqués</t>
  </si>
  <si>
    <t>2:3</t>
  </si>
  <si>
    <t>Bois énergie</t>
  </si>
  <si>
    <t>BE</t>
  </si>
  <si>
    <t>Bûches</t>
  </si>
  <si>
    <t>Bûches commercialisées</t>
  </si>
  <si>
    <t>Bûches autoconsommées</t>
  </si>
  <si>
    <t>Plaquettes</t>
  </si>
  <si>
    <t>Bois</t>
  </si>
  <si>
    <t>BO:BI</t>
  </si>
  <si>
    <t>0</t>
  </si>
  <si>
    <t>Prélèvements</t>
  </si>
  <si>
    <t>Production biologique</t>
  </si>
  <si>
    <t>Mortalité</t>
  </si>
  <si>
    <t>Stock initial</t>
  </si>
  <si>
    <t>Stock final</t>
  </si>
  <si>
    <t>Scieries</t>
  </si>
  <si>
    <t>Scieries F</t>
  </si>
  <si>
    <t>Scieries R</t>
  </si>
  <si>
    <t>Fabrication de pâte à papier</t>
  </si>
  <si>
    <t>Fabrication papiers cartons</t>
  </si>
  <si>
    <t>Ameublement</t>
  </si>
  <si>
    <t>Produits finis</t>
  </si>
  <si>
    <t>Construction/rénovation</t>
  </si>
  <si>
    <t>Emballages</t>
  </si>
  <si>
    <t>Autres usages</t>
  </si>
  <si>
    <t>Energie</t>
  </si>
  <si>
    <t>Usines de placages et panneaux à base de bois</t>
  </si>
  <si>
    <t>Panneaux:BI:BO</t>
  </si>
  <si>
    <t>Usines de contreplaqués</t>
  </si>
  <si>
    <t>Usines de panneaux</t>
  </si>
  <si>
    <t>Panneaux:BI</t>
  </si>
  <si>
    <t>mat_balance</t>
  </si>
  <si>
    <t>International</t>
  </si>
  <si>
    <t>x</t>
  </si>
  <si>
    <t>Origine</t>
  </si>
  <si>
    <t>Destination</t>
  </si>
  <si>
    <t>value</t>
  </si>
  <si>
    <t>Incertitude relative</t>
  </si>
  <si>
    <t>Naturelles</t>
  </si>
  <si>
    <t>IFN</t>
  </si>
  <si>
    <t>FCBA</t>
  </si>
  <si>
    <t>COPACEL</t>
  </si>
  <si>
    <t>AGRESTE</t>
  </si>
  <si>
    <t>1000m3</t>
  </si>
  <si>
    <t>1000t</t>
  </si>
  <si>
    <t>origine</t>
  </si>
  <si>
    <t>destination</t>
  </si>
  <si>
    <t>minimum en quantité de référence</t>
  </si>
  <si>
    <t>maximum en quantité de référence</t>
  </si>
  <si>
    <t>source</t>
  </si>
  <si>
    <t>Perso</t>
  </si>
  <si>
    <t>identifiant</t>
  </si>
  <si>
    <t>equation d'égalité (eq = 0)</t>
  </si>
  <si>
    <t>Equation d'inégalité borne haute (eq &lt;= 0)</t>
  </si>
  <si>
    <t>Equation d'inégalité borne basse (eq &gt;= 0)</t>
  </si>
  <si>
    <t>traduction</t>
  </si>
  <si>
    <t>Le rendement des scieries de feuillus est de 47%</t>
  </si>
  <si>
    <t>FAO</t>
  </si>
  <si>
    <t>Le rendement des scieries de résineux est de 55%</t>
  </si>
  <si>
    <t>7t de liqueur noire concentrée à 15% sont générées par tonne de pâte à papier produite</t>
  </si>
  <si>
    <t>Littérature</t>
  </si>
  <si>
    <t>40% des panneaux de particules produits sont destinés à la construction</t>
  </si>
  <si>
    <t>UIPP</t>
  </si>
  <si>
    <t>15% des panneaux de particules produits sont destinés à des usages autres</t>
  </si>
  <si>
    <t>45% des panneaux de particules produits sont destinés à l'ameublement</t>
  </si>
  <si>
    <t>65% des panneaux MDF produits sont destinés à la construction</t>
  </si>
  <si>
    <t>9% des panneaux MDF produits sont destinés à des usages autres</t>
  </si>
  <si>
    <t>26% des panneaux MDF produits sont destinés à des usages autres</t>
  </si>
  <si>
    <t>40% des panneaux de contreplaqués produits sont destinés à la construction</t>
  </si>
  <si>
    <t>UIPC</t>
  </si>
  <si>
    <t>25% des panneaux de contreplaqués produits sont destinés à des usages autres</t>
  </si>
  <si>
    <t>25% des panneaux de contreplaqués produits sont destinés à l'ameublement</t>
  </si>
  <si>
    <t>10% des panneaux de contreplaqués produits sont destinés aux emballages</t>
  </si>
  <si>
    <t>Le volume de sciages feuillus utilisés dans l'ameublement est au moins égal à 20% du total des sciages feuillus produits plus 2x le volume de sciages résineux mobilisés par l'ameublement</t>
  </si>
  <si>
    <t>Le volume de sciages utilisés par l'emballage est compris entre 20% et 30% de la production totale de sciages</t>
  </si>
  <si>
    <t>INFORMATIONS SOURCE</t>
  </si>
  <si>
    <t>Donnée</t>
  </si>
  <si>
    <t>Récolte de bois et production de sciages en 2021</t>
  </si>
  <si>
    <t>Période</t>
  </si>
  <si>
    <t>2015-2021</t>
  </si>
  <si>
    <t>Territoire</t>
  </si>
  <si>
    <t>France métropolitaine</t>
  </si>
  <si>
    <t>Unité</t>
  </si>
  <si>
    <t>Source</t>
  </si>
  <si>
    <t>https://agreste.agriculture.gouv.fr/agreste-web/disaron/Chd2303/detail/</t>
  </si>
  <si>
    <t>Fournie par</t>
  </si>
  <si>
    <t>Récolte de bois en France métropolitaine de 2015 à 2021</t>
  </si>
  <si>
    <t>Production de sciages, bois sous rails et merrains en France métropolitaine de 2015 à 2021</t>
  </si>
  <si>
    <t>unité : millier de m3 ronds sur écorce</t>
  </si>
  <si>
    <t>unité : millier de m3 sciage</t>
  </si>
  <si>
    <t>Récolte de bois commercialisé</t>
  </si>
  <si>
    <t>37 201</t>
  </si>
  <si>
    <t>37 687</t>
  </si>
  <si>
    <t>Production de sciages, bois sous rails et merrains</t>
  </si>
  <si>
    <t>7 869</t>
  </si>
  <si>
    <t>dont bois certifié*</t>
  </si>
  <si>
    <t>19 157</t>
  </si>
  <si>
    <t>20 477</t>
  </si>
  <si>
    <t>7 650</t>
  </si>
  <si>
    <t>Bois d’œuvre</t>
  </si>
  <si>
    <t>18 818</t>
  </si>
  <si>
    <t>19 089</t>
  </si>
  <si>
    <t>Dont sciages certifiés*</t>
  </si>
  <si>
    <t>2 560</t>
  </si>
  <si>
    <t>2 732</t>
  </si>
  <si>
    <t>3 353</t>
  </si>
  <si>
    <t>dont grumes certifiées*</t>
  </si>
  <si>
    <t>Dont sciages séchés artificiellement</t>
  </si>
  <si>
    <t>927</t>
  </si>
  <si>
    <t>dont grumes destinées à l'exportation</t>
  </si>
  <si>
    <t>Essences tempérées</t>
  </si>
  <si>
    <t>7 619</t>
  </si>
  <si>
    <t>5 392</t>
  </si>
  <si>
    <t>Chêne</t>
  </si>
  <si>
    <t>2 352</t>
  </si>
  <si>
    <t>Dont feuillus certifiés*</t>
  </si>
  <si>
    <t>Chêne à tranchage et merrain</t>
  </si>
  <si>
    <t>288</t>
  </si>
  <si>
    <t>Dont sciages à palettes</t>
  </si>
  <si>
    <t>Chêne à sciages</t>
  </si>
  <si>
    <t>2 064</t>
  </si>
  <si>
    <t>Hêtre</t>
  </si>
  <si>
    <t>Chêne plots</t>
  </si>
  <si>
    <t>Hêtre à déroulage</t>
  </si>
  <si>
    <t>58</t>
  </si>
  <si>
    <t>Chêne avivés</t>
  </si>
  <si>
    <t>Hêtre à sciages</t>
  </si>
  <si>
    <t>977</t>
  </si>
  <si>
    <t>Chêne autres</t>
  </si>
  <si>
    <t>Châtaignier</t>
  </si>
  <si>
    <t>Feuillus précieux</t>
  </si>
  <si>
    <t>Hêtre plots</t>
  </si>
  <si>
    <t>Peuplier</t>
  </si>
  <si>
    <t>Hêtre avivés</t>
  </si>
  <si>
    <t>Peuplier à déroulage</t>
  </si>
  <si>
    <t>Hêtre autres</t>
  </si>
  <si>
    <t>Peuplier à sciages</t>
  </si>
  <si>
    <t>Autres feuillus</t>
  </si>
  <si>
    <t>313</t>
  </si>
  <si>
    <t>Feuillus précieux**</t>
  </si>
  <si>
    <t>Conifères</t>
  </si>
  <si>
    <t>13 673</t>
  </si>
  <si>
    <t>Sapin</t>
  </si>
  <si>
    <t>6 219</t>
  </si>
  <si>
    <t>Peuplier 1er choix</t>
  </si>
  <si>
    <t>Epicéa</t>
  </si>
  <si>
    <t>Peuplier emballage</t>
  </si>
  <si>
    <t>Douglas</t>
  </si>
  <si>
    <t>2 219</t>
  </si>
  <si>
    <t>2 309</t>
  </si>
  <si>
    <t>Mélèze</t>
  </si>
  <si>
    <t>97</t>
  </si>
  <si>
    <t>6 344</t>
  </si>
  <si>
    <t>Pin maritime</t>
  </si>
  <si>
    <t>Dont conifères certifiés*</t>
  </si>
  <si>
    <t>2 137</t>
  </si>
  <si>
    <t>2 283</t>
  </si>
  <si>
    <t>Pin maritime à placages</t>
  </si>
  <si>
    <t>Pin maritime à sciages</t>
  </si>
  <si>
    <t>Sapin, épicéa</t>
  </si>
  <si>
    <t>3 414</t>
  </si>
  <si>
    <t>Pin sylvestre</t>
  </si>
  <si>
    <t>750</t>
  </si>
  <si>
    <t>727</t>
  </si>
  <si>
    <t>Sapin, épicéa choix oa, ob et 1 (menuiserie)</t>
  </si>
  <si>
    <t>544</t>
  </si>
  <si>
    <t>Autres conifères</t>
  </si>
  <si>
    <t>Sapin, épicéa autres choix</t>
  </si>
  <si>
    <t>2 870</t>
  </si>
  <si>
    <t>10 742</t>
  </si>
  <si>
    <t>10 561</t>
  </si>
  <si>
    <t>901</t>
  </si>
  <si>
    <t>Bois de trituration</t>
  </si>
  <si>
    <t>10 118</t>
  </si>
  <si>
    <t>9 953</t>
  </si>
  <si>
    <t>Douglas choix 0 et 1</t>
  </si>
  <si>
    <t>dont bois de trituration certifié*</t>
  </si>
  <si>
    <t>Douglas autres choix</t>
  </si>
  <si>
    <t>4 327</t>
  </si>
  <si>
    <t>Conifères blancs : sapin, épicéa</t>
  </si>
  <si>
    <t>1 537</t>
  </si>
  <si>
    <t>Pin maritime choix oa, ob et 1 (meilleurs choix)</t>
  </si>
  <si>
    <t>Pins maritimes</t>
  </si>
  <si>
    <t>Pin maritime autres choix</t>
  </si>
  <si>
    <t>Autres conifères rouges</t>
  </si>
  <si>
    <t>1 582</t>
  </si>
  <si>
    <t>Autres bois d'industrie</t>
  </si>
  <si>
    <t>Pin sylvestre choix oa, ob et 1 (menuiserie)</t>
  </si>
  <si>
    <t>dont bois d'industrie certifié*</t>
  </si>
  <si>
    <t>Pin sylvestre autres choix</t>
  </si>
  <si>
    <t>Conifères (dont poteaux)</t>
  </si>
  <si>
    <t>Essences tropicales</t>
  </si>
  <si>
    <t>8 037</t>
  </si>
  <si>
    <t>Bois sous rails et merrains</t>
  </si>
  <si>
    <t>dont bois énergie certifié*</t>
  </si>
  <si>
    <t>Bois sous rails</t>
  </si>
  <si>
    <t>Bois ronds &gt; 2 m (dont carbonisation)</t>
  </si>
  <si>
    <t>Merrains***</t>
  </si>
  <si>
    <t>nd.</t>
  </si>
  <si>
    <t>Bois en rondins et bûches &lt; 2 m</t>
  </si>
  <si>
    <t>Plaquettes forestières</t>
  </si>
  <si>
    <t>2 875</t>
  </si>
  <si>
    <t>* Certifiés : provenant de forêt gérée durablement</t>
  </si>
  <si>
    <t>** Feuillus précieux : noyer, frêne, érable, merisier et autres fruitiers</t>
  </si>
  <si>
    <t>* Certifié : provenant de forêt gérée durablement</t>
  </si>
  <si>
    <t>*** Merrains : une erreur déclarative en 2017 a généré un résultat invalide.</t>
  </si>
  <si>
    <t>Source : Agreste - Enquête annuelle Exploitations forestières et scieries</t>
  </si>
  <si>
    <t>Rapport statistique 2021 de l'industrie papetière française</t>
  </si>
  <si>
    <t>2020-2021</t>
  </si>
  <si>
    <t>https://www.copacel.fr/wp-content/uploads/2022/07/Rapport-Statistique-2021.pdf</t>
  </si>
  <si>
    <t>Pâtes à papier</t>
  </si>
  <si>
    <t>Réception de matières premières (bois)</t>
  </si>
  <si>
    <t>Production</t>
  </si>
  <si>
    <t>Commerce extérieur</t>
  </si>
  <si>
    <t>en milliers de tonnes</t>
  </si>
  <si>
    <t>Bois français</t>
  </si>
  <si>
    <t>TOTAL</t>
  </si>
  <si>
    <t>Importations</t>
  </si>
  <si>
    <t>Sapin/Epicéa</t>
  </si>
  <si>
    <t>Pâte chimique de fibres longues blanchies</t>
  </si>
  <si>
    <t>Pins</t>
  </si>
  <si>
    <t>Pâte chimique de fibres courtes blanchies</t>
  </si>
  <si>
    <t>Total Résineux</t>
  </si>
  <si>
    <t>TOTAL pâte chimique</t>
  </si>
  <si>
    <t>dont % PCS</t>
  </si>
  <si>
    <t>Pâte mécanique et autres pâtes</t>
  </si>
  <si>
    <t>Charme</t>
  </si>
  <si>
    <t>Exportations</t>
  </si>
  <si>
    <t>Tremble, peuplier</t>
  </si>
  <si>
    <t>Total Feuillus</t>
  </si>
  <si>
    <t>Bois étrangers</t>
  </si>
  <si>
    <t>TOTAL GENERAL</t>
  </si>
  <si>
    <t>Réception de matières premières</t>
  </si>
  <si>
    <t>dont</t>
  </si>
  <si>
    <t>Réceptions d'origine française</t>
  </si>
  <si>
    <t>Usages graphiques</t>
  </si>
  <si>
    <t>Emballage et conditionnement</t>
  </si>
  <si>
    <t>Consommation</t>
  </si>
  <si>
    <t>Papiers d'hygiène</t>
  </si>
  <si>
    <t>Papiers et cartons à recycler</t>
  </si>
  <si>
    <t>Charges et divers : consommation</t>
  </si>
  <si>
    <t>Talc</t>
  </si>
  <si>
    <t>Kaolin</t>
  </si>
  <si>
    <t>Autres charges, amidon et divers</t>
  </si>
  <si>
    <t>Volumes en forêt selon l'essence</t>
  </si>
  <si>
    <t>2018-2022</t>
  </si>
  <si>
    <t>Mm3</t>
  </si>
  <si>
    <t>https://ocre-gp.ign.fr/calculpersonnalisenm/afficherFiltrageSupplementaire</t>
  </si>
  <si>
    <t>IGN</t>
  </si>
  <si>
    <t>Memento 2022 + IF 47</t>
  </si>
  <si>
    <t>Essence</t>
  </si>
  <si>
    <t>Volume (Mm3)</t>
  </si>
  <si>
    <t>PROD (Mm3/an)</t>
  </si>
  <si>
    <t>PREL (Mm3/an)</t>
  </si>
  <si>
    <t>MORT (Mm3/an)</t>
  </si>
  <si>
    <t>Memento 2022</t>
  </si>
  <si>
    <t>1000m3/1000t</t>
  </si>
  <si>
    <t>https://www.fcba.fr/wp-content/uploads/2023/01/Memento-2022-WEB.pdf</t>
  </si>
  <si>
    <t>Réception de bois dans les usines de pâte et de panneaux</t>
  </si>
  <si>
    <t>Bois de trituration (milliers de tonnes brutes)</t>
  </si>
  <si>
    <t>Grumes et placages (milliers de m3)</t>
  </si>
  <si>
    <t>Usines de panneaux de process</t>
  </si>
  <si>
    <t>dont bois ronds (%)</t>
  </si>
  <si>
    <t>Production de pâtes à papier, de papiers et cartons, et de panneaux en 2021</t>
  </si>
  <si>
    <t>m3</t>
  </si>
  <si>
    <t>Contreplaqué</t>
  </si>
  <si>
    <t>Masse volumique</t>
  </si>
  <si>
    <t>t/m3</t>
  </si>
  <si>
    <t>Moyenne</t>
  </si>
  <si>
    <t>Forest products conversion factors</t>
  </si>
  <si>
    <t>France</t>
  </si>
  <si>
    <t>https://unece.org/forests/publications/forest-product-conversion-factors</t>
  </si>
  <si>
    <t>FAO, ITTO, ONU</t>
  </si>
  <si>
    <t>Utilisation panneaux (%)</t>
  </si>
  <si>
    <t>Construction</t>
  </si>
  <si>
    <t>Emballage</t>
  </si>
  <si>
    <t>Autre</t>
  </si>
  <si>
    <t>Source : site internet UIPP &amp; calculs</t>
  </si>
  <si>
    <t>Utilisation contreplaqués</t>
  </si>
  <si>
    <t>Source : site internet UIPC</t>
  </si>
  <si>
    <t>Valeur reconciliée</t>
  </si>
  <si>
    <t>Borne inférieure</t>
  </si>
  <si>
    <t>Borne supérieure</t>
  </si>
  <si>
    <t>ax+by+cz=0</t>
  </si>
  <si>
    <t>EOL_Emballages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</si>
</sst>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&quot; &quot;"/>
    <numFmt numFmtId="165" formatCode="0.0%"/>
    <numFmt numFmtId="166" formatCode="_-* #,##0.00\ _€_-;\-* #,##0.00\ _€_-;_-* &quot;-&quot;??\ _€_-;_-@_-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1"/>
      <family val="2"/>
    </font>
    <font>
      <b/>
      <sz val="11"/>
      <color theme="1"/>
      <name val="Arial"/>
      <family val="2"/>
    </font>
    <font>
      <sz val="11"/>
      <color theme="1"/>
      <name val="Liberation Sans"/>
    </font>
    <font>
      <b/>
      <sz val="10"/>
      <color rgb="FF000000"/>
      <name val="Arial1"/>
    </font>
    <font>
      <sz val="11"/>
      <color rgb="FF000000"/>
      <name val="Aptos Narrow"/>
      <family val="2"/>
      <scheme val="minor"/>
    </font>
    <font>
      <sz val="10"/>
      <color rgb="FF000000"/>
      <name val="Arial1"/>
    </font>
    <font>
      <sz val="11"/>
      <color theme="1"/>
      <name val="Calibri"/>
      <family val="2"/>
    </font>
    <font>
      <b/>
      <sz val="11"/>
      <color rgb="FF000000"/>
      <name val="Arial1"/>
    </font>
    <font>
      <sz val="14"/>
      <color rgb="FF000000"/>
      <name val="Arial1"/>
    </font>
    <font>
      <sz val="10"/>
      <color rgb="FFFF0000"/>
      <name val="Arial1"/>
    </font>
    <font>
      <sz val="10"/>
      <color rgb="FF000000"/>
      <name val="Calibri"/>
      <family val="2"/>
    </font>
    <font>
      <i/>
      <sz val="10"/>
      <color rgb="FF000000"/>
      <name val="Arial1"/>
    </font>
    <font>
      <i/>
      <sz val="11"/>
      <color rgb="FF000000"/>
      <name val="Calibri"/>
      <family val="2"/>
    </font>
    <font>
      <b/>
      <i/>
      <sz val="10"/>
      <color rgb="FF000000"/>
      <name val="Arial1"/>
    </font>
    <font>
      <b/>
      <sz val="10"/>
      <color rgb="FFFFFFFF"/>
      <name val="Arial1"/>
    </font>
    <font>
      <sz val="9"/>
      <color rgb="FF000000"/>
      <name val="Arial1"/>
    </font>
    <font>
      <i/>
      <sz val="9"/>
      <color rgb="FF000000"/>
      <name val="Arial1"/>
    </font>
    <font>
      <b/>
      <sz val="10"/>
      <color rgb="FF000000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3004D"/>
        <bgColor rgb="FFB3004D"/>
      </patternFill>
    </fill>
    <fill>
      <patternFill patternType="solid">
        <fgColor rgb="FFE8B3C9"/>
        <bgColor rgb="FFE8B3C9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indexed="64"/>
      </patternFill>
    </fill>
    <fill>
      <patternFill patternType="solid">
        <fgColor rgb="FF9BBB59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C4D5E9"/>
      </patternFill>
    </fill>
    <fill>
      <patternFill patternType="solid">
        <fgColor rgb="FF8AABD3"/>
      </patternFill>
    </fill>
    <fill>
      <patternFill patternType="solid">
        <fgColor rgb="FFCFCFCF"/>
      </patternFill>
    </fill>
    <fill>
      <patternFill patternType="solid">
        <fgColor rgb="FF87A9D2"/>
      </patternFill>
    </fill>
    <fill>
      <patternFill patternType="solid">
        <fgColor rgb="FF8064A2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ash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1" fillId="0" borderId="0"/>
    <xf numFmtId="9" fontId="1" fillId="0" borderId="0"/>
    <xf numFmtId="43" fontId="1" fillId="0" borderId="0"/>
    <xf numFmtId="0" fontId="8" fillId="0" borderId="1"/>
    <xf numFmtId="0" fontId="9" fillId="2" borderId="1"/>
    <xf numFmtId="0" fontId="10" fillId="0" borderId="0"/>
    <xf numFmtId="0" fontId="7" fillId="0" borderId="0"/>
    <xf numFmtId="0" fontId="12" fillId="0" borderId="0"/>
    <xf numFmtId="166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1" fillId="0" borderId="0"/>
    <xf numFmtId="0" fontId="4" fillId="0" borderId="0"/>
    <xf numFmtId="0" fontId="14" fillId="0" borderId="0"/>
    <xf numFmtId="0" fontId="29" fillId="0" borderId="0"/>
    <xf numFmtId="0" fontId="4" fillId="0" borderId="0"/>
  </cellStyleXfs>
  <cellXfs count="151">
    <xf numFmtId="0" fontId="0" fillId="0" borderId="0" xfId="0"/>
    <xf numFmtId="0" fontId="1" fillId="0" borderId="0" xfId="1"/>
    <xf numFmtId="0" fontId="12" fillId="0" borderId="0" xfId="8"/>
    <xf numFmtId="0" fontId="0" fillId="0" borderId="0" xfId="0" applyAlignment="1">
      <alignment vertical="center" wrapText="1"/>
    </xf>
    <xf numFmtId="0" fontId="3" fillId="0" borderId="0" xfId="0" applyFont="1"/>
    <xf numFmtId="0" fontId="15" fillId="0" borderId="0" xfId="10" applyFont="1" applyAlignment="1" applyProtection="1">
      <alignment horizontal="left" vertical="center"/>
      <protection locked="0"/>
    </xf>
    <xf numFmtId="3" fontId="15" fillId="0" borderId="0" xfId="10" applyNumberFormat="1" applyFont="1" applyAlignment="1" applyProtection="1">
      <alignment horizontal="left" vertical="center"/>
      <protection locked="0"/>
    </xf>
    <xf numFmtId="0" fontId="16" fillId="0" borderId="0" xfId="10" applyFont="1"/>
    <xf numFmtId="0" fontId="15" fillId="0" borderId="0" xfId="11" applyFont="1" applyAlignment="1" applyProtection="1">
      <alignment horizontal="left" vertical="center"/>
      <protection locked="0"/>
    </xf>
    <xf numFmtId="0" fontId="6" fillId="0" borderId="0" xfId="11" applyFont="1" applyProtection="1">
      <protection locked="0"/>
    </xf>
    <xf numFmtId="0" fontId="13" fillId="0" borderId="0" xfId="11" applyFont="1" applyProtection="1">
      <protection locked="0"/>
    </xf>
    <xf numFmtId="0" fontId="17" fillId="0" borderId="0" xfId="11" applyFont="1" applyAlignment="1" applyProtection="1">
      <alignment horizontal="right"/>
      <protection locked="0"/>
    </xf>
    <xf numFmtId="0" fontId="18" fillId="0" borderId="0" xfId="10" applyFont="1"/>
    <xf numFmtId="0" fontId="6" fillId="0" borderId="0" xfId="10" applyFont="1"/>
    <xf numFmtId="3" fontId="19" fillId="0" borderId="0" xfId="10" applyNumberFormat="1" applyFont="1" applyAlignment="1" applyProtection="1">
      <alignment horizontal="right" vertical="center"/>
      <protection locked="0"/>
    </xf>
    <xf numFmtId="0" fontId="20" fillId="0" borderId="0" xfId="11" applyFont="1" applyProtection="1">
      <protection locked="0"/>
    </xf>
    <xf numFmtId="0" fontId="19" fillId="0" borderId="0" xfId="11" applyFont="1" applyProtection="1">
      <protection locked="0"/>
    </xf>
    <xf numFmtId="0" fontId="21" fillId="0" borderId="0" xfId="11" applyFont="1" applyProtection="1">
      <protection locked="0"/>
    </xf>
    <xf numFmtId="0" fontId="19" fillId="0" borderId="0" xfId="11" applyFont="1" applyAlignment="1" applyProtection="1">
      <alignment horizontal="right"/>
      <protection locked="0"/>
    </xf>
    <xf numFmtId="0" fontId="22" fillId="5" borderId="1" xfId="10" applyFont="1" applyFill="1" applyBorder="1" applyAlignment="1" applyProtection="1">
      <alignment horizontal="center" vertical="center"/>
      <protection locked="0"/>
    </xf>
    <xf numFmtId="1" fontId="22" fillId="5" borderId="1" xfId="10" applyNumberFormat="1" applyFont="1" applyFill="1" applyBorder="1" applyAlignment="1" applyProtection="1">
      <alignment horizontal="center" vertical="center"/>
      <protection locked="0"/>
    </xf>
    <xf numFmtId="3" fontId="22" fillId="5" borderId="1" xfId="10" applyNumberFormat="1" applyFont="1" applyFill="1" applyBorder="1" applyAlignment="1" applyProtection="1">
      <alignment horizontal="center" vertical="center"/>
      <protection locked="0"/>
    </xf>
    <xf numFmtId="1" fontId="6" fillId="0" borderId="0" xfId="10" applyNumberFormat="1" applyFont="1"/>
    <xf numFmtId="0" fontId="22" fillId="5" borderId="1" xfId="11" applyFont="1" applyFill="1" applyBorder="1" applyAlignment="1" applyProtection="1">
      <alignment horizontal="center" vertical="center"/>
      <protection locked="0"/>
    </xf>
    <xf numFmtId="1" fontId="22" fillId="5" borderId="1" xfId="11" applyNumberFormat="1" applyFont="1" applyFill="1" applyBorder="1" applyAlignment="1" applyProtection="1">
      <alignment horizontal="center" vertical="center"/>
      <protection locked="0"/>
    </xf>
    <xf numFmtId="3" fontId="11" fillId="6" borderId="1" xfId="10" applyNumberFormat="1" applyFont="1" applyFill="1" applyBorder="1" applyAlignment="1" applyProtection="1">
      <alignment horizontal="right" vertical="top"/>
      <protection locked="0"/>
    </xf>
    <xf numFmtId="164" fontId="11" fillId="6" borderId="1" xfId="10" applyNumberFormat="1" applyFont="1" applyFill="1" applyBorder="1" applyAlignment="1" applyProtection="1">
      <alignment horizontal="right" vertical="top"/>
      <protection locked="0"/>
    </xf>
    <xf numFmtId="165" fontId="6" fillId="0" borderId="0" xfId="10" applyNumberFormat="1" applyFont="1"/>
    <xf numFmtId="3" fontId="11" fillId="6" borderId="1" xfId="11" applyNumberFormat="1" applyFont="1" applyFill="1" applyBorder="1" applyAlignment="1" applyProtection="1">
      <alignment horizontal="right" vertical="top"/>
      <protection locked="0"/>
    </xf>
    <xf numFmtId="3" fontId="19" fillId="0" borderId="1" xfId="10" applyNumberFormat="1" applyFont="1" applyBorder="1" applyAlignment="1" applyProtection="1">
      <alignment horizontal="right"/>
      <protection locked="0"/>
    </xf>
    <xf numFmtId="3" fontId="13" fillId="0" borderId="1" xfId="10" applyNumberFormat="1" applyFont="1" applyBorder="1" applyAlignment="1" applyProtection="1">
      <alignment horizontal="right" vertical="top"/>
      <protection locked="0"/>
    </xf>
    <xf numFmtId="164" fontId="13" fillId="0" borderId="1" xfId="10" applyNumberFormat="1" applyFont="1" applyBorder="1" applyAlignment="1" applyProtection="1">
      <alignment horizontal="right" vertical="top"/>
      <protection locked="0"/>
    </xf>
    <xf numFmtId="0" fontId="6" fillId="6" borderId="6" xfId="11" applyFont="1" applyFill="1" applyBorder="1" applyProtection="1">
      <protection locked="0"/>
    </xf>
    <xf numFmtId="0" fontId="11" fillId="0" borderId="0" xfId="10" applyFont="1"/>
    <xf numFmtId="0" fontId="6" fillId="0" borderId="6" xfId="11" applyFont="1" applyBorder="1" applyProtection="1">
      <protection locked="0"/>
    </xf>
    <xf numFmtId="3" fontId="19" fillId="0" borderId="1" xfId="11" applyNumberFormat="1" applyFont="1" applyBorder="1" applyAlignment="1" applyProtection="1">
      <alignment horizontal="right" vertical="top"/>
      <protection locked="0"/>
    </xf>
    <xf numFmtId="0" fontId="6" fillId="0" borderId="6" xfId="10" applyFont="1" applyBorder="1" applyProtection="1">
      <protection locked="0"/>
    </xf>
    <xf numFmtId="3" fontId="19" fillId="0" borderId="1" xfId="10" applyNumberFormat="1" applyFont="1" applyBorder="1" applyAlignment="1" applyProtection="1">
      <alignment horizontal="right" vertical="top"/>
      <protection locked="0"/>
    </xf>
    <xf numFmtId="164" fontId="19" fillId="0" borderId="1" xfId="10" applyNumberFormat="1" applyFont="1" applyBorder="1" applyAlignment="1" applyProtection="1">
      <alignment horizontal="right" vertical="top"/>
      <protection locked="0"/>
    </xf>
    <xf numFmtId="0" fontId="6" fillId="6" borderId="3" xfId="11" applyFont="1" applyFill="1" applyBorder="1" applyProtection="1">
      <protection locked="0"/>
    </xf>
    <xf numFmtId="0" fontId="6" fillId="6" borderId="6" xfId="10" applyFont="1" applyFill="1" applyBorder="1" applyProtection="1">
      <protection locked="0"/>
    </xf>
    <xf numFmtId="0" fontId="11" fillId="6" borderId="3" xfId="11" applyFont="1" applyFill="1" applyBorder="1" applyAlignment="1" applyProtection="1">
      <alignment horizontal="left" vertical="center"/>
      <protection locked="0"/>
    </xf>
    <xf numFmtId="0" fontId="6" fillId="0" borderId="3" xfId="10" applyFont="1" applyBorder="1" applyProtection="1">
      <protection locked="0"/>
    </xf>
    <xf numFmtId="3" fontId="11" fillId="0" borderId="1" xfId="10" applyNumberFormat="1" applyFont="1" applyBorder="1" applyAlignment="1" applyProtection="1">
      <alignment horizontal="right" vertical="top"/>
      <protection locked="0"/>
    </xf>
    <xf numFmtId="164" fontId="11" fillId="0" borderId="1" xfId="10" applyNumberFormat="1" applyFont="1" applyBorder="1" applyAlignment="1" applyProtection="1">
      <alignment horizontal="right" vertical="top"/>
      <protection locked="0"/>
    </xf>
    <xf numFmtId="0" fontId="6" fillId="0" borderId="3" xfId="11" applyFont="1" applyBorder="1" applyProtection="1">
      <protection locked="0"/>
    </xf>
    <xf numFmtId="0" fontId="13" fillId="0" borderId="2" xfId="10" applyFont="1" applyBorder="1" applyAlignment="1" applyProtection="1">
      <alignment horizontal="left" vertical="top"/>
      <protection locked="0"/>
    </xf>
    <xf numFmtId="3" fontId="19" fillId="7" borderId="1" xfId="11" applyNumberFormat="1" applyFont="1" applyFill="1" applyBorder="1" applyAlignment="1" applyProtection="1">
      <alignment horizontal="right" vertical="top"/>
      <protection locked="0"/>
    </xf>
    <xf numFmtId="3" fontId="11" fillId="0" borderId="1" xfId="11" applyNumberFormat="1" applyFont="1" applyBorder="1" applyAlignment="1" applyProtection="1">
      <alignment horizontal="right" vertical="top"/>
      <protection locked="0"/>
    </xf>
    <xf numFmtId="0" fontId="13" fillId="0" borderId="2" xfId="11" applyFont="1" applyBorder="1" applyAlignment="1" applyProtection="1">
      <alignment horizontal="left" vertical="top"/>
      <protection locked="0"/>
    </xf>
    <xf numFmtId="3" fontId="13" fillId="0" borderId="1" xfId="11" applyNumberFormat="1" applyFont="1" applyBorder="1" applyAlignment="1" applyProtection="1">
      <alignment horizontal="right" vertical="top"/>
      <protection locked="0"/>
    </xf>
    <xf numFmtId="0" fontId="6" fillId="6" borderId="3" xfId="10" applyFont="1" applyFill="1" applyBorder="1" applyProtection="1">
      <protection locked="0"/>
    </xf>
    <xf numFmtId="0" fontId="11" fillId="0" borderId="3" xfId="11" applyFont="1" applyBorder="1" applyAlignment="1" applyProtection="1">
      <alignment horizontal="left" vertical="top"/>
      <protection locked="0"/>
    </xf>
    <xf numFmtId="0" fontId="6" fillId="0" borderId="2" xfId="11" applyFont="1" applyBorder="1" applyAlignment="1" applyProtection="1">
      <alignment horizontal="left"/>
      <protection locked="0"/>
    </xf>
    <xf numFmtId="0" fontId="11" fillId="0" borderId="2" xfId="10" applyFont="1" applyBorder="1" applyAlignment="1" applyProtection="1">
      <alignment horizontal="left" vertical="top"/>
      <protection locked="0"/>
    </xf>
    <xf numFmtId="0" fontId="11" fillId="6" borderId="6" xfId="11" applyFont="1" applyFill="1" applyBorder="1" applyProtection="1">
      <protection locked="0"/>
    </xf>
    <xf numFmtId="0" fontId="11" fillId="6" borderId="3" xfId="11" applyFont="1" applyFill="1" applyBorder="1" applyProtection="1"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3" fillId="0" borderId="0" xfId="11" applyFont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3" fontId="23" fillId="0" borderId="0" xfId="10" applyNumberFormat="1" applyFont="1" applyAlignment="1" applyProtection="1">
      <alignment horizontal="left" vertical="center"/>
      <protection locked="0"/>
    </xf>
    <xf numFmtId="0" fontId="24" fillId="0" borderId="0" xfId="11" applyFont="1" applyProtection="1">
      <protection locked="0"/>
    </xf>
    <xf numFmtId="3" fontId="18" fillId="0" borderId="0" xfId="10" applyNumberFormat="1" applyFont="1"/>
    <xf numFmtId="0" fontId="24" fillId="0" borderId="0" xfId="10" applyFont="1" applyAlignment="1" applyProtection="1">
      <alignment horizontal="left" vertical="center"/>
      <protection locked="0"/>
    </xf>
    <xf numFmtId="3" fontId="24" fillId="0" borderId="0" xfId="10" applyNumberFormat="1" applyFont="1" applyAlignment="1" applyProtection="1">
      <alignment horizontal="left" vertical="center"/>
      <protection locked="0"/>
    </xf>
    <xf numFmtId="0" fontId="26" fillId="8" borderId="0" xfId="0" applyFont="1" applyFill="1"/>
    <xf numFmtId="0" fontId="0" fillId="8" borderId="0" xfId="0" applyFill="1"/>
    <xf numFmtId="0" fontId="3" fillId="8" borderId="0" xfId="0" applyFont="1" applyFill="1"/>
    <xf numFmtId="0" fontId="26" fillId="0" borderId="0" xfId="0" applyFont="1"/>
    <xf numFmtId="0" fontId="1" fillId="0" borderId="0" xfId="13"/>
    <xf numFmtId="0" fontId="3" fillId="3" borderId="0" xfId="13" applyFont="1" applyFill="1"/>
    <xf numFmtId="0" fontId="1" fillId="3" borderId="0" xfId="13" applyFill="1"/>
    <xf numFmtId="0" fontId="0" fillId="0" borderId="0" xfId="13" applyFont="1"/>
    <xf numFmtId="9" fontId="0" fillId="0" borderId="0" xfId="14" applyFont="1"/>
    <xf numFmtId="0" fontId="3" fillId="8" borderId="0" xfId="13" applyFont="1" applyFill="1"/>
    <xf numFmtId="0" fontId="0" fillId="10" borderId="0" xfId="13" applyFont="1" applyFill="1"/>
    <xf numFmtId="9" fontId="1" fillId="0" borderId="0" xfId="14"/>
    <xf numFmtId="0" fontId="27" fillId="11" borderId="0" xfId="13" applyFont="1" applyFill="1"/>
    <xf numFmtId="3" fontId="6" fillId="0" borderId="0" xfId="10" applyNumberFormat="1" applyFont="1"/>
    <xf numFmtId="0" fontId="28" fillId="0" borderId="8" xfId="17" applyFont="1" applyBorder="1"/>
    <xf numFmtId="0" fontId="28" fillId="0" borderId="9" xfId="17" applyFont="1" applyBorder="1"/>
    <xf numFmtId="0" fontId="28" fillId="0" borderId="10" xfId="17" applyFont="1" applyBorder="1"/>
    <xf numFmtId="0" fontId="0" fillId="4" borderId="0" xfId="0" applyFill="1"/>
    <xf numFmtId="0" fontId="26" fillId="4" borderId="0" xfId="0" applyFont="1" applyFill="1"/>
    <xf numFmtId="0" fontId="3" fillId="4" borderId="0" xfId="0" applyFont="1" applyFill="1"/>
    <xf numFmtId="0" fontId="31" fillId="4" borderId="0" xfId="8" applyFont="1" applyFill="1" applyAlignment="1">
      <alignment horizontal="center" vertical="center"/>
    </xf>
    <xf numFmtId="0" fontId="12" fillId="0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1" applyFont="1"/>
    <xf numFmtId="0" fontId="4" fillId="0" borderId="0" xfId="18"/>
    <xf numFmtId="0" fontId="0" fillId="3" borderId="0" xfId="0" applyFill="1"/>
    <xf numFmtId="0" fontId="32" fillId="13" borderId="11" xfId="0" applyFont="1" applyFill="1" applyBorder="1" applyAlignment="1">
      <alignment horizontal="left" vertical="center" wrapText="1"/>
    </xf>
    <xf numFmtId="0" fontId="33" fillId="14" borderId="12" xfId="0" applyFont="1" applyFill="1" applyBorder="1" applyAlignment="1">
      <alignment horizontal="left" vertical="center" wrapText="1"/>
    </xf>
    <xf numFmtId="0" fontId="32" fillId="15" borderId="11" xfId="0" applyFont="1" applyFill="1" applyBorder="1" applyAlignment="1">
      <alignment horizontal="left" vertical="center" wrapText="1"/>
    </xf>
    <xf numFmtId="0" fontId="33" fillId="16" borderId="12" xfId="0" applyFont="1" applyFill="1" applyBorder="1" applyAlignment="1">
      <alignment horizontal="left" vertical="center" wrapText="1"/>
    </xf>
    <xf numFmtId="0" fontId="33" fillId="17" borderId="12" xfId="0" applyFont="1" applyFill="1" applyBorder="1" applyAlignment="1">
      <alignment horizontal="left" vertical="center" wrapText="1"/>
    </xf>
    <xf numFmtId="0" fontId="33" fillId="18" borderId="12" xfId="0" applyFont="1" applyFill="1" applyBorder="1" applyAlignment="1">
      <alignment horizontal="left" vertical="center" wrapText="1"/>
    </xf>
    <xf numFmtId="0" fontId="32" fillId="14" borderId="13" xfId="0" applyFont="1" applyFill="1" applyBorder="1" applyAlignment="1">
      <alignment horizontal="left" vertical="center" wrapText="1"/>
    </xf>
    <xf numFmtId="0" fontId="32" fillId="16" borderId="14" xfId="0" applyFont="1" applyFill="1" applyBorder="1" applyAlignment="1">
      <alignment horizontal="left" textRotation="90"/>
    </xf>
    <xf numFmtId="0" fontId="32" fillId="17" borderId="14" xfId="0" applyFont="1" applyFill="1" applyBorder="1" applyAlignment="1">
      <alignment horizontal="left" textRotation="90"/>
    </xf>
    <xf numFmtId="0" fontId="32" fillId="16" borderId="15" xfId="0" applyFont="1" applyFill="1" applyBorder="1" applyAlignment="1">
      <alignment horizontal="right" vertical="center" indent="1"/>
    </xf>
    <xf numFmtId="0" fontId="33" fillId="19" borderId="16" xfId="0" applyFont="1" applyFill="1" applyBorder="1" applyAlignment="1">
      <alignment horizontal="left" vertical="center" wrapText="1"/>
    </xf>
    <xf numFmtId="0" fontId="33" fillId="20" borderId="17" xfId="0" applyFont="1" applyFill="1" applyBorder="1" applyAlignment="1">
      <alignment horizontal="center" vertical="center"/>
    </xf>
    <xf numFmtId="0" fontId="32" fillId="17" borderId="15" xfId="0" applyFont="1" applyFill="1" applyBorder="1" applyAlignment="1">
      <alignment horizontal="right" vertical="center" indent="1"/>
    </xf>
    <xf numFmtId="0" fontId="32" fillId="18" borderId="15" xfId="0" applyFont="1" applyFill="1" applyBorder="1" applyAlignment="1">
      <alignment horizontal="right" vertical="center" indent="1"/>
    </xf>
    <xf numFmtId="0" fontId="32" fillId="21" borderId="11" xfId="0" applyFont="1" applyFill="1" applyBorder="1" applyAlignment="1">
      <alignment horizontal="left" vertical="center" wrapText="1"/>
    </xf>
    <xf numFmtId="0" fontId="33" fillId="14" borderId="18" xfId="0" applyFont="1" applyFill="1" applyBorder="1" applyAlignment="1">
      <alignment horizontal="left" vertical="center" wrapText="1"/>
    </xf>
    <xf numFmtId="0" fontId="33" fillId="16" borderId="18" xfId="0" applyFont="1" applyFill="1" applyBorder="1" applyAlignment="1">
      <alignment horizontal="left" vertical="center" wrapText="1"/>
    </xf>
    <xf numFmtId="0" fontId="23" fillId="0" borderId="0" xfId="1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19" fillId="0" borderId="2" xfId="11" applyFont="1" applyBorder="1" applyAlignment="1" applyProtection="1">
      <alignment horizontal="left" vertic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1" fillId="0" borderId="2" xfId="11" applyFont="1" applyBorder="1" applyAlignment="1" applyProtection="1">
      <alignment horizontal="left" vertical="center"/>
      <protection locked="0"/>
    </xf>
    <xf numFmtId="0" fontId="11" fillId="6" borderId="1" xfId="10" applyFont="1" applyFill="1" applyBorder="1" applyAlignment="1" applyProtection="1">
      <alignment horizontal="left" vertical="center"/>
      <protection locked="0"/>
    </xf>
    <xf numFmtId="0" fontId="11" fillId="6" borderId="2" xfId="11" applyFont="1" applyFill="1" applyBorder="1" applyAlignment="1" applyProtection="1">
      <alignment horizontal="left" vertical="center"/>
      <protection locked="0"/>
    </xf>
    <xf numFmtId="0" fontId="13" fillId="0" borderId="2" xfId="10" applyFont="1" applyBorder="1" applyAlignment="1" applyProtection="1">
      <alignment horizontal="left" vertical="center"/>
      <protection locked="0"/>
    </xf>
    <xf numFmtId="3" fontId="13" fillId="0" borderId="1" xfId="10" applyNumberFormat="1" applyFont="1" applyBorder="1" applyAlignment="1" applyProtection="1">
      <alignment horizontal="right" vertical="center"/>
      <protection locked="0"/>
    </xf>
    <xf numFmtId="0" fontId="0" fillId="0" borderId="7" xfId="0" applyBorder="1" applyProtection="1">
      <protection locked="0"/>
    </xf>
    <xf numFmtId="0" fontId="11" fillId="6" borderId="2" xfId="10" applyFont="1" applyFill="1" applyBorder="1" applyAlignment="1" applyProtection="1">
      <alignment horizontal="left" vertical="center"/>
      <protection locked="0"/>
    </xf>
    <xf numFmtId="0" fontId="6" fillId="0" borderId="0" xfId="11" applyFont="1"/>
    <xf numFmtId="0" fontId="18" fillId="0" borderId="0" xfId="10" applyFont="1"/>
    <xf numFmtId="0" fontId="15" fillId="0" borderId="0" xfId="10" applyFont="1" applyAlignment="1" applyProtection="1">
      <alignment horizontal="left" vertical="center"/>
      <protection locked="0"/>
    </xf>
    <xf numFmtId="0" fontId="6" fillId="5" borderId="4" xfId="11" applyFont="1" applyFill="1" applyBorder="1"/>
    <xf numFmtId="0" fontId="0" fillId="0" borderId="5" xfId="0" applyBorder="1"/>
    <xf numFmtId="0" fontId="11" fillId="0" borderId="2" xfId="10" applyFont="1" applyBorder="1" applyAlignment="1" applyProtection="1">
      <alignment horizontal="left" vertical="center"/>
      <protection locked="0"/>
    </xf>
    <xf numFmtId="0" fontId="19" fillId="0" borderId="0" xfId="10" applyFont="1" applyAlignment="1" applyProtection="1">
      <alignment horizontal="right" vertical="center"/>
      <protection locked="0"/>
    </xf>
    <xf numFmtId="0" fontId="19" fillId="0" borderId="1" xfId="10" applyFont="1" applyBorder="1" applyAlignment="1" applyProtection="1">
      <alignment horizontal="left" vertical="center"/>
      <protection locked="0"/>
    </xf>
    <xf numFmtId="0" fontId="11" fillId="6" borderId="1" xfId="11" applyFont="1" applyFill="1" applyBorder="1" applyAlignment="1" applyProtection="1">
      <alignment horizontal="left" vertical="center"/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5" fillId="0" borderId="2" xfId="10" applyFont="1" applyBorder="1" applyAlignment="1" applyProtection="1">
      <alignment horizontal="left" vertical="center"/>
      <protection locked="0"/>
    </xf>
    <xf numFmtId="0" fontId="6" fillId="0" borderId="0" xfId="10" applyFont="1"/>
    <xf numFmtId="0" fontId="24" fillId="0" borderId="0" xfId="10" applyFont="1" applyAlignment="1" applyProtection="1">
      <alignment horizontal="left" vertical="center"/>
      <protection locked="0"/>
    </xf>
    <xf numFmtId="0" fontId="19" fillId="0" borderId="2" xfId="10" applyFont="1" applyBorder="1" applyAlignment="1" applyProtection="1">
      <alignment horizontal="left" vertical="center"/>
      <protection locked="0"/>
    </xf>
    <xf numFmtId="0" fontId="30" fillId="0" borderId="0" xfId="1" applyFont="1" applyAlignment="1">
      <alignment horizontal="center"/>
    </xf>
    <xf numFmtId="0" fontId="6" fillId="0" borderId="0" xfId="10" applyFont="1" applyAlignment="1">
      <alignment horizontal="center"/>
    </xf>
    <xf numFmtId="0" fontId="25" fillId="0" borderId="3" xfId="10" applyFont="1" applyBorder="1" applyAlignment="1" applyProtection="1">
      <alignment horizontal="left" vertical="center"/>
      <protection locked="0"/>
    </xf>
    <xf numFmtId="0" fontId="6" fillId="5" borderId="1" xfId="10" applyFont="1" applyFill="1" applyBorder="1"/>
    <xf numFmtId="0" fontId="0" fillId="0" borderId="3" xfId="0" applyBorder="1"/>
    <xf numFmtId="0" fontId="0" fillId="0" borderId="2" xfId="0" applyBorder="1"/>
    <xf numFmtId="0" fontId="3" fillId="1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8" applyAlignment="1">
      <alignment horizontal="center"/>
    </xf>
    <xf numFmtId="0" fontId="31" fillId="4" borderId="0" xfId="8" applyFont="1" applyFill="1" applyAlignment="1">
      <alignment horizontal="center" vertical="center"/>
    </xf>
    <xf numFmtId="0" fontId="12" fillId="0" borderId="0" xfId="8"/>
    <xf numFmtId="0" fontId="3" fillId="4" borderId="0" xfId="0" applyFont="1" applyFill="1" applyAlignment="1">
      <alignment horizontal="center"/>
    </xf>
    <xf numFmtId="0" fontId="1" fillId="0" borderId="0" xfId="13" applyAlignment="1">
      <alignment horizontal="center"/>
    </xf>
    <xf numFmtId="0" fontId="2" fillId="4" borderId="0" xfId="13" applyFont="1" applyFill="1" applyAlignment="1">
      <alignment horizontal="center"/>
    </xf>
    <xf numFmtId="0" fontId="1" fillId="0" borderId="0" xfId="13"/>
    <xf numFmtId="0" fontId="5" fillId="9" borderId="0" xfId="13" applyFont="1" applyFill="1" applyAlignment="1">
      <alignment horizontal="center"/>
    </xf>
  </cellXfs>
  <cellStyles count="19">
    <cellStyle name="Body" xfId="4" xr:uid="{00000000-0005-0000-0000-000004000000}"/>
    <cellStyle name="Header" xfId="5" xr:uid="{00000000-0005-0000-0000-000005000000}"/>
    <cellStyle name="Hyperlink" xfId="18" builtinId="8"/>
    <cellStyle name="Lien hypertexte 2" xfId="15" xr:uid="{00000000-0005-0000-0000-00000F000000}"/>
    <cellStyle name="Milliers 2 2" xfId="3" xr:uid="{00000000-0005-0000-0000-000003000000}"/>
    <cellStyle name="Milliers 2 3" xfId="9" xr:uid="{00000000-0005-0000-0000-000009000000}"/>
    <cellStyle name="Normal" xfId="0" builtinId="0"/>
    <cellStyle name="Normal 10" xfId="6" xr:uid="{00000000-0005-0000-0000-000006000000}"/>
    <cellStyle name="Normal 2 2" xfId="13" xr:uid="{00000000-0005-0000-0000-00000D000000}"/>
    <cellStyle name="Normal 2 3" xfId="16" xr:uid="{00000000-0005-0000-0000-000010000000}"/>
    <cellStyle name="Normal 3" xfId="7" xr:uid="{00000000-0005-0000-0000-000007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8" xr:uid="{00000000-0005-0000-0000-000008000000}"/>
    <cellStyle name="Normal 8" xfId="17" xr:uid="{00000000-0005-0000-0000-000011000000}"/>
    <cellStyle name="Normal 9" xfId="1" xr:uid="{00000000-0005-0000-0000-000001000000}"/>
    <cellStyle name="Pourcentage 2" xfId="14" xr:uid="{00000000-0005-0000-0000-00000E000000}"/>
    <cellStyle name="Pourcentage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s"/>
      <sheetName val="LISEZ-MOI"/>
      <sheetName val="Tableau de bord"/>
      <sheetName val="2020 - Mode automatique"/>
      <sheetName val="2025 - Mode automatique"/>
      <sheetName val="2030 - Mode automatique"/>
      <sheetName val="2035 - Mode automatique"/>
      <sheetName val="2040 - Mode automatique"/>
      <sheetName val="2045 - Mode automatique"/>
      <sheetName val="2050 - Mode automatique"/>
      <sheetName val="2020"/>
      <sheetName val="2025"/>
      <sheetName val="2030"/>
      <sheetName val="2035"/>
      <sheetName val="2040"/>
      <sheetName val="2045"/>
      <sheetName val="2050"/>
      <sheetName val="Résultats - Pilier A"/>
      <sheetName val="Résultats - Pilier B"/>
      <sheetName val="Résultats - Pilier C"/>
      <sheetName val="Résultats - ETP"/>
      <sheetName val="Résultats - VA"/>
      <sheetName val="Baseline"/>
      <sheetName val="Paramètres généraux"/>
      <sheetName val="Pilier A"/>
      <sheetName val="Pilier B Pro-techno"/>
      <sheetName val="Pilier B Sobriété"/>
      <sheetName val="Pilier C Pro-techno"/>
      <sheetName val="Pilier C Sobriété"/>
      <sheetName val="ETP-VA"/>
      <sheetName val="Etiquettes"/>
      <sheetName val="Produits"/>
      <sheetName val="Secteurs"/>
      <sheetName val="Echanges territoires"/>
      <sheetName val="Table emplois ressources"/>
      <sheetName val="Données"/>
      <sheetName val="SDES - 2020"/>
      <sheetName val="COMEXTBOIS - 2020"/>
      <sheetName val="Min Max"/>
      <sheetName val="Contraintes"/>
      <sheetName val="Division"/>
      <sheetName val="Calcul_infradensite"/>
      <sheetName val="VB_Total_2020"/>
      <sheetName val="AGRESTE - Récolte de bois 2021"/>
      <sheetName val="COPACEL - 2021"/>
      <sheetName val="IFN - 2023"/>
      <sheetName val="FCBA - Memento 2022"/>
      <sheetName val="Panneaux"/>
      <sheetName val="Lochu - 2020"/>
      <sheetName val="Palettes"/>
      <sheetName val="Meubles"/>
      <sheetName val="Gallileo - Emballages 2020"/>
    </sheetNames>
    <sheetDataSet>
      <sheetData sheetId="0">
        <row r="5">
          <cell r="D5" t="str">
            <v>Automatique</v>
          </cell>
          <cell r="H5" t="str">
            <v>Pro-techno</v>
          </cell>
          <cell r="J5" t="str">
            <v>Oui</v>
          </cell>
        </row>
        <row r="6">
          <cell r="B6" t="str">
            <v>A1</v>
          </cell>
          <cell r="D6" t="str">
            <v>Manuel</v>
          </cell>
          <cell r="H6" t="str">
            <v>Sobriété</v>
          </cell>
          <cell r="J6" t="str">
            <v>Non</v>
          </cell>
        </row>
        <row r="7">
          <cell r="B7" t="str">
            <v>A2</v>
          </cell>
          <cell r="D7" t="str">
            <v>Remise à zéro</v>
          </cell>
          <cell r="H7" t="str">
            <v>Max</v>
          </cell>
        </row>
        <row r="8">
          <cell r="B8" t="str">
            <v>A3</v>
          </cell>
        </row>
        <row r="9">
          <cell r="B9" t="str">
            <v>B1</v>
          </cell>
        </row>
        <row r="10">
          <cell r="B10" t="str">
            <v>B2</v>
          </cell>
        </row>
        <row r="11">
          <cell r="B11" t="str">
            <v>B3</v>
          </cell>
        </row>
        <row r="13">
          <cell r="B13" t="str">
            <v>R1</v>
          </cell>
        </row>
        <row r="14">
          <cell r="B14" t="str">
            <v>R2</v>
          </cell>
        </row>
        <row r="16">
          <cell r="B16" t="str">
            <v>C1</v>
          </cell>
        </row>
        <row r="17">
          <cell r="B17" t="str">
            <v>C2</v>
          </cell>
        </row>
        <row r="18">
          <cell r="B18" t="str">
            <v>C3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8">
          <cell r="C18">
            <v>2.1970000000000001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241">
          <cell r="K241">
            <v>0.1</v>
          </cell>
        </row>
      </sheetData>
      <sheetData sheetId="36"/>
      <sheetData sheetId="37"/>
      <sheetData sheetId="38"/>
      <sheetData sheetId="39"/>
      <sheetData sheetId="40"/>
      <sheetData sheetId="41">
        <row r="20">
          <cell r="AK20">
            <v>14.45754189944134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pacel.fr/wp-content/uploads/2022/07/Rapport-Statistiqu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BBB59"/>
  </sheetPr>
  <dimension ref="A1:F7"/>
  <sheetViews>
    <sheetView workbookViewId="0">
      <selection activeCell="A7" sqref="A7:XFD7"/>
    </sheetView>
  </sheetViews>
  <sheetFormatPr defaultColWidth="9.1796875" defaultRowHeight="14.5"/>
  <cols>
    <col min="1" max="1" width="33" customWidth="1"/>
    <col min="2" max="2" width="24" customWidth="1"/>
    <col min="3" max="3" width="61" customWidth="1"/>
    <col min="4" max="4" width="23" customWidth="1"/>
    <col min="5" max="5" width="26" customWidth="1"/>
    <col min="6" max="6" width="16" customWidth="1"/>
  </cols>
  <sheetData>
    <row r="1" spans="1:6" ht="15" customHeight="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</row>
    <row r="2" spans="1:6" ht="15" customHeight="1">
      <c r="A2" s="92" t="s">
        <v>6</v>
      </c>
      <c r="B2" s="92" t="s">
        <v>7</v>
      </c>
      <c r="C2" s="92" t="s">
        <v>8</v>
      </c>
      <c r="D2" s="92">
        <v>0</v>
      </c>
      <c r="E2" s="92"/>
      <c r="F2" s="92"/>
    </row>
    <row r="3" spans="1:6" ht="15" customHeight="1">
      <c r="A3" s="92" t="s">
        <v>9</v>
      </c>
      <c r="B3" s="92" t="s">
        <v>7</v>
      </c>
      <c r="C3" s="92" t="s">
        <v>10</v>
      </c>
      <c r="D3" s="92">
        <v>0</v>
      </c>
      <c r="E3" s="92"/>
      <c r="F3" s="92"/>
    </row>
    <row r="4" spans="1:6" ht="15" customHeight="1">
      <c r="A4" s="92" t="s">
        <v>11</v>
      </c>
      <c r="B4" s="92" t="s">
        <v>12</v>
      </c>
      <c r="C4" s="92" t="s">
        <v>13</v>
      </c>
      <c r="D4" s="92">
        <v>0</v>
      </c>
      <c r="E4" s="92"/>
      <c r="F4" s="92"/>
    </row>
    <row r="5" spans="1:6" ht="15" customHeight="1">
      <c r="A5" s="92" t="s">
        <v>14</v>
      </c>
      <c r="B5" s="92" t="s">
        <v>12</v>
      </c>
      <c r="C5" s="92" t="s">
        <v>15</v>
      </c>
      <c r="D5" s="92">
        <v>0</v>
      </c>
      <c r="E5" s="92"/>
      <c r="F5" s="92"/>
    </row>
    <row r="6" spans="1:6" ht="15" customHeight="1">
      <c r="A6" s="92" t="s">
        <v>16</v>
      </c>
      <c r="B6" s="92" t="s">
        <v>12</v>
      </c>
      <c r="C6" s="92" t="s">
        <v>17</v>
      </c>
      <c r="D6" s="92">
        <v>0</v>
      </c>
      <c r="E6" s="92"/>
      <c r="F6" s="92"/>
    </row>
    <row r="7" spans="1:6" ht="15" customHeight="1">
      <c r="A7" s="92" t="s">
        <v>19</v>
      </c>
      <c r="B7" s="92" t="s">
        <v>20</v>
      </c>
      <c r="C7" s="92" t="s">
        <v>21</v>
      </c>
      <c r="D7" s="92">
        <v>0</v>
      </c>
      <c r="E7" s="92"/>
      <c r="F7" s="92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G33"/>
  <sheetViews>
    <sheetView workbookViewId="0">
      <selection activeCell="B3" sqref="B3"/>
    </sheetView>
  </sheetViews>
  <sheetFormatPr defaultColWidth="9.1796875" defaultRowHeight="14.5"/>
  <cols>
    <col min="1" max="1" width="28" customWidth="1"/>
    <col min="2" max="2" width="4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22</v>
      </c>
      <c r="B1" s="93" t="s">
        <v>23</v>
      </c>
      <c r="C1" s="93" t="s">
        <v>24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25</v>
      </c>
      <c r="C2" s="92">
        <v>1</v>
      </c>
      <c r="D2" s="92" t="s">
        <v>26</v>
      </c>
      <c r="E2" s="92" t="s">
        <v>27</v>
      </c>
      <c r="F2" s="92"/>
      <c r="G2" s="92"/>
    </row>
    <row r="3" spans="1:7" ht="15" customHeight="1">
      <c r="A3" s="94">
        <v>1</v>
      </c>
      <c r="B3" s="94" t="s">
        <v>28</v>
      </c>
      <c r="C3" s="92">
        <v>1</v>
      </c>
      <c r="D3" s="92" t="s">
        <v>26</v>
      </c>
      <c r="E3" s="92" t="s">
        <v>29</v>
      </c>
      <c r="F3" s="92" t="s">
        <v>30</v>
      </c>
      <c r="G3" s="92"/>
    </row>
    <row r="4" spans="1:7" ht="15" customHeight="1">
      <c r="A4" s="95">
        <v>2</v>
      </c>
      <c r="B4" s="95" t="s">
        <v>31</v>
      </c>
      <c r="C4" s="92">
        <v>1</v>
      </c>
      <c r="D4" s="92" t="s">
        <v>32</v>
      </c>
      <c r="E4" s="92" t="s">
        <v>29</v>
      </c>
      <c r="F4" s="92" t="s">
        <v>33</v>
      </c>
      <c r="G4" s="92"/>
    </row>
    <row r="5" spans="1:7" ht="15" customHeight="1">
      <c r="A5" s="95">
        <v>2</v>
      </c>
      <c r="B5" s="95" t="s">
        <v>34</v>
      </c>
      <c r="C5" s="92">
        <v>1</v>
      </c>
      <c r="D5" s="92" t="s">
        <v>35</v>
      </c>
      <c r="E5" s="92" t="s">
        <v>29</v>
      </c>
      <c r="F5" s="92" t="s">
        <v>33</v>
      </c>
      <c r="G5" s="92"/>
    </row>
    <row r="6" spans="1:7" ht="15" customHeight="1">
      <c r="A6" s="94">
        <v>1</v>
      </c>
      <c r="B6" s="94" t="s">
        <v>36</v>
      </c>
      <c r="C6" s="92">
        <v>1</v>
      </c>
      <c r="D6" s="92" t="s">
        <v>26</v>
      </c>
      <c r="E6" s="92" t="s">
        <v>37</v>
      </c>
      <c r="F6" s="92" t="s">
        <v>30</v>
      </c>
      <c r="G6" s="92"/>
    </row>
    <row r="7" spans="1:7" ht="15" customHeight="1">
      <c r="A7" s="95">
        <v>2</v>
      </c>
      <c r="B7" s="95" t="s">
        <v>38</v>
      </c>
      <c r="C7" s="92">
        <v>1</v>
      </c>
      <c r="D7" s="92" t="s">
        <v>32</v>
      </c>
      <c r="E7" s="92" t="s">
        <v>37</v>
      </c>
      <c r="F7" s="92" t="s">
        <v>33</v>
      </c>
      <c r="G7" s="92"/>
    </row>
    <row r="8" spans="1:7" ht="15" customHeight="1">
      <c r="A8" s="95">
        <v>2</v>
      </c>
      <c r="B8" s="95" t="s">
        <v>39</v>
      </c>
      <c r="C8" s="92">
        <v>1</v>
      </c>
      <c r="D8" s="92" t="s">
        <v>35</v>
      </c>
      <c r="E8" s="92" t="s">
        <v>37</v>
      </c>
      <c r="F8" s="92" t="s">
        <v>33</v>
      </c>
      <c r="G8" s="92"/>
    </row>
    <row r="9" spans="1:7" ht="15" customHeight="1">
      <c r="A9" s="94">
        <v>1</v>
      </c>
      <c r="B9" s="94" t="s">
        <v>40</v>
      </c>
      <c r="C9" s="92">
        <v>1</v>
      </c>
      <c r="D9" s="92" t="s">
        <v>26</v>
      </c>
      <c r="E9" s="92" t="s">
        <v>29</v>
      </c>
      <c r="F9" s="92" t="s">
        <v>30</v>
      </c>
      <c r="G9" s="92"/>
    </row>
    <row r="10" spans="1:7" ht="15" customHeight="1">
      <c r="A10" s="95">
        <v>2</v>
      </c>
      <c r="B10" s="95" t="s">
        <v>41</v>
      </c>
      <c r="C10" s="92">
        <v>1</v>
      </c>
      <c r="D10" s="92" t="s">
        <v>32</v>
      </c>
      <c r="E10" s="92" t="s">
        <v>29</v>
      </c>
      <c r="F10" s="92" t="s">
        <v>33</v>
      </c>
      <c r="G10" s="92"/>
    </row>
    <row r="11" spans="1:7" ht="15" customHeight="1">
      <c r="A11" s="95">
        <v>2</v>
      </c>
      <c r="B11" s="95" t="s">
        <v>42</v>
      </c>
      <c r="C11" s="92">
        <v>1</v>
      </c>
      <c r="D11" s="92" t="s">
        <v>35</v>
      </c>
      <c r="E11" s="92" t="s">
        <v>29</v>
      </c>
      <c r="F11" s="92" t="s">
        <v>33</v>
      </c>
      <c r="G11" s="92"/>
    </row>
    <row r="12" spans="1:7" ht="15" customHeight="1">
      <c r="A12" s="94">
        <v>1</v>
      </c>
      <c r="B12" s="94" t="s">
        <v>43</v>
      </c>
      <c r="C12" s="92">
        <v>1</v>
      </c>
      <c r="D12" s="92" t="s">
        <v>26</v>
      </c>
      <c r="E12" s="92" t="s">
        <v>44</v>
      </c>
      <c r="F12" s="92"/>
      <c r="G12" s="92"/>
    </row>
    <row r="13" spans="1:7" ht="15" customHeight="1">
      <c r="A13" s="94">
        <v>1</v>
      </c>
      <c r="B13" s="94" t="s">
        <v>45</v>
      </c>
      <c r="C13" s="92">
        <v>1</v>
      </c>
      <c r="D13" s="92" t="s">
        <v>26</v>
      </c>
      <c r="E13" s="92" t="s">
        <v>44</v>
      </c>
      <c r="F13" s="92"/>
      <c r="G13" s="92"/>
    </row>
    <row r="14" spans="1:7" ht="15" customHeight="1">
      <c r="A14" s="94">
        <v>1</v>
      </c>
      <c r="B14" s="94" t="s">
        <v>46</v>
      </c>
      <c r="C14" s="92">
        <v>1</v>
      </c>
      <c r="D14" s="92" t="s">
        <v>26</v>
      </c>
      <c r="E14" s="92" t="s">
        <v>44</v>
      </c>
      <c r="F14" s="92"/>
      <c r="G14" s="92"/>
    </row>
    <row r="15" spans="1:7" ht="15" customHeight="1">
      <c r="A15" s="94">
        <v>1</v>
      </c>
      <c r="B15" s="94" t="s">
        <v>47</v>
      </c>
      <c r="C15" s="92">
        <v>1</v>
      </c>
      <c r="D15" s="92" t="s">
        <v>26</v>
      </c>
      <c r="E15" s="92" t="s">
        <v>48</v>
      </c>
      <c r="F15" s="92"/>
      <c r="G15" s="92"/>
    </row>
    <row r="16" spans="1:7" ht="15" customHeight="1">
      <c r="A16" s="94">
        <v>1</v>
      </c>
      <c r="B16" s="94" t="s">
        <v>49</v>
      </c>
      <c r="C16" s="92">
        <v>0</v>
      </c>
      <c r="D16" s="92" t="s">
        <v>26</v>
      </c>
      <c r="E16" s="92" t="s">
        <v>37</v>
      </c>
      <c r="F16" s="92"/>
      <c r="G16" s="92"/>
    </row>
    <row r="17" spans="1:7" ht="15" customHeight="1">
      <c r="A17" s="94">
        <v>1</v>
      </c>
      <c r="B17" s="94" t="s">
        <v>50</v>
      </c>
      <c r="C17" s="92">
        <v>1</v>
      </c>
      <c r="D17" s="92" t="s">
        <v>26</v>
      </c>
      <c r="E17" s="92" t="s">
        <v>51</v>
      </c>
      <c r="F17" s="92"/>
      <c r="G17" s="92" t="s">
        <v>30</v>
      </c>
    </row>
    <row r="18" spans="1:7" ht="15" customHeight="1">
      <c r="A18" s="95">
        <v>2</v>
      </c>
      <c r="B18" s="95" t="s">
        <v>52</v>
      </c>
      <c r="C18" s="92">
        <v>1</v>
      </c>
      <c r="D18" s="92" t="s">
        <v>26</v>
      </c>
      <c r="E18" s="92" t="s">
        <v>53</v>
      </c>
      <c r="F18" s="92"/>
      <c r="G18" s="92" t="s">
        <v>33</v>
      </c>
    </row>
    <row r="19" spans="1:7" ht="15" customHeight="1">
      <c r="A19" s="96">
        <v>3</v>
      </c>
      <c r="B19" s="96" t="s">
        <v>54</v>
      </c>
      <c r="C19" s="92">
        <v>1</v>
      </c>
      <c r="D19" s="92" t="s">
        <v>26</v>
      </c>
      <c r="E19" s="92" t="s">
        <v>53</v>
      </c>
      <c r="F19" s="92"/>
      <c r="G19" s="92" t="s">
        <v>55</v>
      </c>
    </row>
    <row r="20" spans="1:7" ht="15" customHeight="1">
      <c r="A20" s="96">
        <v>3</v>
      </c>
      <c r="B20" s="96" t="s">
        <v>56</v>
      </c>
      <c r="C20" s="92">
        <v>1</v>
      </c>
      <c r="D20" s="92" t="s">
        <v>26</v>
      </c>
      <c r="E20" s="92" t="s">
        <v>53</v>
      </c>
      <c r="F20" s="92"/>
      <c r="G20" s="92" t="s">
        <v>55</v>
      </c>
    </row>
    <row r="21" spans="1:7" ht="15" customHeight="1">
      <c r="A21" s="95">
        <v>2</v>
      </c>
      <c r="B21" s="95" t="s">
        <v>57</v>
      </c>
      <c r="C21" s="92">
        <v>1</v>
      </c>
      <c r="D21" s="92" t="s">
        <v>26</v>
      </c>
      <c r="E21" s="92" t="s">
        <v>29</v>
      </c>
      <c r="F21" s="92"/>
      <c r="G21" s="92" t="s">
        <v>58</v>
      </c>
    </row>
    <row r="22" spans="1:7" ht="15" customHeight="1">
      <c r="A22" s="94">
        <v>1</v>
      </c>
      <c r="B22" s="94" t="s">
        <v>59</v>
      </c>
      <c r="C22" s="92">
        <v>1</v>
      </c>
      <c r="D22" s="92" t="s">
        <v>26</v>
      </c>
      <c r="E22" s="92" t="s">
        <v>60</v>
      </c>
      <c r="F22" s="92"/>
      <c r="G22" s="92" t="s">
        <v>30</v>
      </c>
    </row>
    <row r="23" spans="1:7" ht="15" customHeight="1">
      <c r="A23" s="95">
        <v>2</v>
      </c>
      <c r="B23" s="95" t="s">
        <v>61</v>
      </c>
      <c r="C23" s="92">
        <v>1</v>
      </c>
      <c r="D23" s="92" t="s">
        <v>26</v>
      </c>
      <c r="E23" s="92" t="s">
        <v>60</v>
      </c>
      <c r="F23" s="92"/>
      <c r="G23" s="92" t="s">
        <v>33</v>
      </c>
    </row>
    <row r="24" spans="1:7" ht="15" customHeight="1">
      <c r="A24" s="96">
        <v>3</v>
      </c>
      <c r="B24" s="96" t="s">
        <v>62</v>
      </c>
      <c r="C24" s="92">
        <v>1</v>
      </c>
      <c r="D24" s="92" t="s">
        <v>26</v>
      </c>
      <c r="E24" s="92" t="s">
        <v>60</v>
      </c>
      <c r="F24" s="92"/>
      <c r="G24" s="92" t="s">
        <v>55</v>
      </c>
    </row>
    <row r="25" spans="1:7" ht="15" customHeight="1">
      <c r="A25" s="96">
        <v>3</v>
      </c>
      <c r="B25" s="96" t="s">
        <v>63</v>
      </c>
      <c r="C25" s="92">
        <v>1</v>
      </c>
      <c r="D25" s="92" t="s">
        <v>26</v>
      </c>
      <c r="E25" s="92" t="s">
        <v>60</v>
      </c>
      <c r="F25" s="92"/>
      <c r="G25" s="92" t="s">
        <v>55</v>
      </c>
    </row>
    <row r="26" spans="1:7" ht="15" customHeight="1">
      <c r="A26" s="95">
        <v>2</v>
      </c>
      <c r="B26" s="95" t="s">
        <v>64</v>
      </c>
      <c r="C26" s="92">
        <v>1</v>
      </c>
      <c r="D26" s="92" t="s">
        <v>26</v>
      </c>
      <c r="E26" s="92" t="s">
        <v>60</v>
      </c>
      <c r="F26" s="92"/>
      <c r="G26" s="92" t="s">
        <v>58</v>
      </c>
    </row>
    <row r="27" spans="1:7" ht="15" customHeight="1">
      <c r="A27" s="94">
        <v>1</v>
      </c>
      <c r="B27" s="94" t="s">
        <v>65</v>
      </c>
      <c r="C27" s="92">
        <v>1</v>
      </c>
      <c r="D27" s="92" t="s">
        <v>26</v>
      </c>
      <c r="E27" s="92" t="s">
        <v>66</v>
      </c>
      <c r="F27" s="92" t="s">
        <v>67</v>
      </c>
      <c r="G27" s="92"/>
    </row>
    <row r="28" spans="1:7" ht="15" customHeight="1">
      <c r="A28" s="95">
        <v>2</v>
      </c>
      <c r="B28" s="95" t="s">
        <v>32</v>
      </c>
      <c r="C28" s="92">
        <v>1</v>
      </c>
      <c r="D28" s="92" t="s">
        <v>32</v>
      </c>
      <c r="E28" s="92" t="s">
        <v>66</v>
      </c>
      <c r="F28" s="92" t="s">
        <v>67</v>
      </c>
      <c r="G28" s="92"/>
    </row>
    <row r="29" spans="1:7" ht="15" customHeight="1">
      <c r="A29" s="96">
        <v>3</v>
      </c>
      <c r="B29" s="96" t="s">
        <v>31</v>
      </c>
      <c r="C29" s="92">
        <v>1</v>
      </c>
      <c r="D29" s="92" t="s">
        <v>32</v>
      </c>
      <c r="E29" s="92" t="s">
        <v>29</v>
      </c>
      <c r="F29" s="92" t="s">
        <v>33</v>
      </c>
      <c r="G29" s="92"/>
    </row>
    <row r="30" spans="1:7" ht="15" customHeight="1">
      <c r="A30" s="96">
        <v>3</v>
      </c>
      <c r="B30" s="96" t="s">
        <v>38</v>
      </c>
      <c r="C30" s="92">
        <v>1</v>
      </c>
      <c r="D30" s="92" t="s">
        <v>32</v>
      </c>
      <c r="E30" s="92" t="s">
        <v>37</v>
      </c>
      <c r="F30" s="92" t="s">
        <v>33</v>
      </c>
      <c r="G30" s="92"/>
    </row>
    <row r="31" spans="1:7" ht="15" customHeight="1">
      <c r="A31" s="95">
        <v>2</v>
      </c>
      <c r="B31" s="95" t="s">
        <v>35</v>
      </c>
      <c r="C31" s="92">
        <v>1</v>
      </c>
      <c r="D31" s="92" t="s">
        <v>35</v>
      </c>
      <c r="E31" s="92" t="s">
        <v>66</v>
      </c>
      <c r="F31" s="92" t="s">
        <v>67</v>
      </c>
      <c r="G31" s="92"/>
    </row>
    <row r="32" spans="1:7" ht="15" customHeight="1">
      <c r="A32" s="96">
        <v>3</v>
      </c>
      <c r="B32" s="96" t="s">
        <v>34</v>
      </c>
      <c r="C32" s="92">
        <v>1</v>
      </c>
      <c r="D32" s="92" t="s">
        <v>35</v>
      </c>
      <c r="E32" s="92" t="s">
        <v>29</v>
      </c>
      <c r="F32" s="92" t="s">
        <v>33</v>
      </c>
      <c r="G32" s="92"/>
    </row>
    <row r="33" spans="1:7" ht="15" customHeight="1">
      <c r="A33" s="96">
        <v>3</v>
      </c>
      <c r="B33" s="96" t="s">
        <v>39</v>
      </c>
      <c r="C33" s="92">
        <v>1</v>
      </c>
      <c r="D33" s="92" t="s">
        <v>35</v>
      </c>
      <c r="E33" s="92" t="s">
        <v>37</v>
      </c>
      <c r="F33" s="92" t="s">
        <v>33</v>
      </c>
      <c r="G33" s="92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81BD"/>
  </sheetPr>
  <dimension ref="A1:G19"/>
  <sheetViews>
    <sheetView workbookViewId="0"/>
  </sheetViews>
  <sheetFormatPr defaultColWidth="9.1796875" defaultRowHeight="14.5"/>
  <cols>
    <col min="1" max="1" width="28" customWidth="1"/>
    <col min="2" max="2" width="5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22</v>
      </c>
      <c r="B1" s="93" t="s">
        <v>23</v>
      </c>
      <c r="C1" s="93" t="s">
        <v>24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68</v>
      </c>
      <c r="C2" s="92">
        <v>1</v>
      </c>
      <c r="D2" s="92" t="s">
        <v>26</v>
      </c>
      <c r="E2" s="92" t="s">
        <v>27</v>
      </c>
      <c r="F2" s="92"/>
      <c r="G2" s="92"/>
    </row>
    <row r="3" spans="1:7" ht="15" customHeight="1">
      <c r="A3" s="94">
        <v>1</v>
      </c>
      <c r="B3" s="94" t="s">
        <v>69</v>
      </c>
      <c r="C3" s="92">
        <v>0</v>
      </c>
      <c r="D3" s="92" t="s">
        <v>26</v>
      </c>
      <c r="E3" s="92" t="s">
        <v>27</v>
      </c>
      <c r="F3" s="92"/>
      <c r="G3" s="92"/>
    </row>
    <row r="4" spans="1:7" ht="15" customHeight="1">
      <c r="A4" s="94">
        <v>1</v>
      </c>
      <c r="B4" s="94" t="s">
        <v>70</v>
      </c>
      <c r="C4" s="92">
        <v>0</v>
      </c>
      <c r="D4" s="92" t="s">
        <v>26</v>
      </c>
      <c r="E4" s="92" t="s">
        <v>27</v>
      </c>
      <c r="F4" s="92"/>
      <c r="G4" s="92"/>
    </row>
    <row r="5" spans="1:7" ht="15" customHeight="1">
      <c r="A5" s="94">
        <v>1</v>
      </c>
      <c r="B5" s="94" t="s">
        <v>71</v>
      </c>
      <c r="C5" s="92">
        <v>0</v>
      </c>
      <c r="D5" s="92" t="s">
        <v>26</v>
      </c>
      <c r="E5" s="92" t="s">
        <v>27</v>
      </c>
      <c r="F5" s="92"/>
      <c r="G5" s="92"/>
    </row>
    <row r="6" spans="1:7" ht="15" customHeight="1">
      <c r="A6" s="94">
        <v>1</v>
      </c>
      <c r="B6" s="94" t="s">
        <v>72</v>
      </c>
      <c r="C6" s="92">
        <v>0</v>
      </c>
      <c r="D6" s="92" t="s">
        <v>26</v>
      </c>
      <c r="E6" s="92" t="s">
        <v>27</v>
      </c>
      <c r="F6" s="92"/>
      <c r="G6" s="92"/>
    </row>
    <row r="7" spans="1:7" ht="15" customHeight="1">
      <c r="A7" s="94">
        <v>1</v>
      </c>
      <c r="B7" s="94" t="s">
        <v>73</v>
      </c>
      <c r="C7" s="92">
        <v>1</v>
      </c>
      <c r="D7" s="92" t="s">
        <v>26</v>
      </c>
      <c r="E7" s="92" t="s">
        <v>29</v>
      </c>
      <c r="F7" s="92" t="s">
        <v>30</v>
      </c>
      <c r="G7" s="92"/>
    </row>
    <row r="8" spans="1:7" ht="15" customHeight="1">
      <c r="A8" s="95">
        <v>2</v>
      </c>
      <c r="B8" s="95" t="s">
        <v>74</v>
      </c>
      <c r="C8" s="92">
        <v>1</v>
      </c>
      <c r="D8" s="92" t="s">
        <v>32</v>
      </c>
      <c r="E8" s="92" t="s">
        <v>29</v>
      </c>
      <c r="F8" s="92" t="s">
        <v>33</v>
      </c>
      <c r="G8" s="92"/>
    </row>
    <row r="9" spans="1:7" ht="15" customHeight="1">
      <c r="A9" s="95">
        <v>2</v>
      </c>
      <c r="B9" s="95" t="s">
        <v>75</v>
      </c>
      <c r="C9" s="92">
        <v>1</v>
      </c>
      <c r="D9" s="92" t="s">
        <v>35</v>
      </c>
      <c r="E9" s="92" t="s">
        <v>29</v>
      </c>
      <c r="F9" s="92" t="s">
        <v>33</v>
      </c>
      <c r="G9" s="92"/>
    </row>
    <row r="10" spans="1:7" ht="15" customHeight="1">
      <c r="A10" s="94">
        <v>1</v>
      </c>
      <c r="B10" s="94" t="s">
        <v>76</v>
      </c>
      <c r="C10" s="92">
        <v>1</v>
      </c>
      <c r="D10" s="92" t="s">
        <v>26</v>
      </c>
      <c r="E10" s="92" t="s">
        <v>44</v>
      </c>
      <c r="F10" s="92"/>
      <c r="G10" s="92"/>
    </row>
    <row r="11" spans="1:7" ht="15" customHeight="1">
      <c r="A11" s="94">
        <v>1</v>
      </c>
      <c r="B11" s="94" t="s">
        <v>77</v>
      </c>
      <c r="C11" s="92">
        <v>1</v>
      </c>
      <c r="D11" s="92" t="s">
        <v>26</v>
      </c>
      <c r="E11" s="92" t="s">
        <v>44</v>
      </c>
      <c r="F11" s="92"/>
      <c r="G11" s="92"/>
    </row>
    <row r="12" spans="1:7" ht="15" customHeight="1">
      <c r="A12" s="94">
        <v>1</v>
      </c>
      <c r="B12" s="94" t="s">
        <v>78</v>
      </c>
      <c r="C12" s="92">
        <v>0</v>
      </c>
      <c r="D12" s="92" t="s">
        <v>26</v>
      </c>
      <c r="E12" s="92" t="s">
        <v>79</v>
      </c>
      <c r="F12" s="92"/>
      <c r="G12" s="92"/>
    </row>
    <row r="13" spans="1:7" ht="15" customHeight="1">
      <c r="A13" s="94">
        <v>1</v>
      </c>
      <c r="B13" s="94" t="s">
        <v>80</v>
      </c>
      <c r="C13" s="92">
        <v>0</v>
      </c>
      <c r="D13" s="92" t="s">
        <v>26</v>
      </c>
      <c r="E13" s="92" t="s">
        <v>79</v>
      </c>
      <c r="F13" s="92"/>
      <c r="G13" s="92"/>
    </row>
    <row r="14" spans="1:7" ht="15" customHeight="1">
      <c r="A14" s="94">
        <v>1</v>
      </c>
      <c r="B14" s="94" t="s">
        <v>81</v>
      </c>
      <c r="C14" s="92">
        <v>0</v>
      </c>
      <c r="D14" s="92" t="s">
        <v>26</v>
      </c>
      <c r="E14" s="92" t="s">
        <v>79</v>
      </c>
      <c r="F14" s="92"/>
      <c r="G14" s="92"/>
    </row>
    <row r="15" spans="1:7" ht="15" customHeight="1">
      <c r="A15" s="94">
        <v>1</v>
      </c>
      <c r="B15" s="94" t="s">
        <v>82</v>
      </c>
      <c r="C15" s="92">
        <v>0</v>
      </c>
      <c r="D15" s="92" t="s">
        <v>26</v>
      </c>
      <c r="E15" s="92" t="s">
        <v>79</v>
      </c>
      <c r="F15" s="92"/>
      <c r="G15" s="92"/>
    </row>
    <row r="16" spans="1:7" ht="15" customHeight="1">
      <c r="A16" s="94">
        <v>1</v>
      </c>
      <c r="B16" s="94" t="s">
        <v>83</v>
      </c>
      <c r="C16" s="92">
        <v>0</v>
      </c>
      <c r="D16" s="92" t="s">
        <v>26</v>
      </c>
      <c r="E16" s="92" t="s">
        <v>60</v>
      </c>
      <c r="F16" s="92"/>
      <c r="G16" s="92"/>
    </row>
    <row r="17" spans="1:7" ht="15" customHeight="1">
      <c r="A17" s="94">
        <v>1</v>
      </c>
      <c r="B17" s="94" t="s">
        <v>84</v>
      </c>
      <c r="C17" s="92">
        <v>1</v>
      </c>
      <c r="D17" s="92" t="s">
        <v>26</v>
      </c>
      <c r="E17" s="92" t="s">
        <v>85</v>
      </c>
      <c r="F17" s="92"/>
      <c r="G17" s="92" t="s">
        <v>30</v>
      </c>
    </row>
    <row r="18" spans="1:7" ht="15" customHeight="1">
      <c r="A18" s="95">
        <v>2</v>
      </c>
      <c r="B18" s="95" t="s">
        <v>86</v>
      </c>
      <c r="C18" s="92">
        <v>1</v>
      </c>
      <c r="D18" s="92" t="s">
        <v>26</v>
      </c>
      <c r="E18" s="92" t="s">
        <v>29</v>
      </c>
      <c r="F18" s="92"/>
      <c r="G18" s="92" t="s">
        <v>58</v>
      </c>
    </row>
    <row r="19" spans="1:7" ht="15" customHeight="1">
      <c r="A19" s="95">
        <v>2</v>
      </c>
      <c r="B19" s="95" t="s">
        <v>87</v>
      </c>
      <c r="C19" s="92">
        <v>1</v>
      </c>
      <c r="D19" s="92" t="s">
        <v>26</v>
      </c>
      <c r="E19" s="92" t="s">
        <v>88</v>
      </c>
      <c r="F19" s="92"/>
      <c r="G19" s="92" t="s">
        <v>58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F81BD"/>
  </sheetPr>
  <dimension ref="A1:C2"/>
  <sheetViews>
    <sheetView workbookViewId="0"/>
  </sheetViews>
  <sheetFormatPr defaultColWidth="9.1796875" defaultRowHeight="14.5"/>
  <cols>
    <col min="1" max="1" width="28" customWidth="1"/>
    <col min="2" max="2" width="21" customWidth="1"/>
    <col min="3" max="3" width="19" customWidth="1"/>
  </cols>
  <sheetData>
    <row r="1" spans="1:3" ht="15" customHeight="1">
      <c r="A1" s="93" t="s">
        <v>22</v>
      </c>
      <c r="B1" s="93" t="s">
        <v>23</v>
      </c>
      <c r="C1" s="93" t="s">
        <v>89</v>
      </c>
    </row>
    <row r="2" spans="1:3" ht="15" customHeight="1">
      <c r="A2" s="94">
        <v>1</v>
      </c>
      <c r="B2" s="94" t="s">
        <v>90</v>
      </c>
      <c r="C2" s="92">
        <v>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F81BD"/>
  </sheetPr>
  <dimension ref="A1:T67"/>
  <sheetViews>
    <sheetView topLeftCell="A37" workbookViewId="0">
      <selection activeCell="E2" sqref="E2"/>
    </sheetView>
  </sheetViews>
  <sheetFormatPr defaultColWidth="9.1796875" defaultRowHeight="14.5"/>
  <cols>
    <col min="1" max="1" width="38" customWidth="1"/>
    <col min="2" max="20" width="3" customWidth="1"/>
  </cols>
  <sheetData>
    <row r="1" spans="1:20" ht="409.6" customHeight="1">
      <c r="A1" s="97"/>
      <c r="B1" s="98" t="s">
        <v>68</v>
      </c>
      <c r="C1" s="98" t="s">
        <v>69</v>
      </c>
      <c r="D1" s="98" t="s">
        <v>70</v>
      </c>
      <c r="E1" s="98" t="s">
        <v>71</v>
      </c>
      <c r="F1" s="98" t="s">
        <v>72</v>
      </c>
      <c r="G1" s="98" t="s">
        <v>73</v>
      </c>
      <c r="H1" s="99" t="s">
        <v>74</v>
      </c>
      <c r="I1" s="99" t="s">
        <v>75</v>
      </c>
      <c r="J1" s="98" t="s">
        <v>76</v>
      </c>
      <c r="K1" s="98" t="s">
        <v>77</v>
      </c>
      <c r="L1" s="98" t="s">
        <v>78</v>
      </c>
      <c r="M1" s="98" t="s">
        <v>80</v>
      </c>
      <c r="N1" s="98" t="s">
        <v>81</v>
      </c>
      <c r="O1" s="98" t="s">
        <v>82</v>
      </c>
      <c r="P1" s="98" t="s">
        <v>83</v>
      </c>
      <c r="Q1" s="98" t="s">
        <v>84</v>
      </c>
      <c r="R1" s="99" t="s">
        <v>86</v>
      </c>
      <c r="S1" s="99" t="s">
        <v>87</v>
      </c>
      <c r="T1" s="98" t="s">
        <v>90</v>
      </c>
    </row>
    <row r="2" spans="1:20" ht="15" customHeight="1">
      <c r="A2" s="100" t="s">
        <v>25</v>
      </c>
      <c r="B2" s="101"/>
      <c r="C2" s="102" t="s">
        <v>91</v>
      </c>
      <c r="D2" s="101"/>
      <c r="E2" s="102" t="s">
        <v>91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5" customHeight="1">
      <c r="A3" s="100" t="s">
        <v>28</v>
      </c>
      <c r="B3" s="102" t="s">
        <v>91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</row>
    <row r="4" spans="1:20" ht="15" customHeight="1">
      <c r="A4" s="103" t="s">
        <v>31</v>
      </c>
      <c r="B4" s="102" t="s">
        <v>91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</row>
    <row r="5" spans="1:20" ht="15" customHeight="1">
      <c r="A5" s="103" t="s">
        <v>34</v>
      </c>
      <c r="B5" s="102" t="s">
        <v>91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 spans="1:20" ht="15" customHeight="1">
      <c r="A6" s="100" t="s">
        <v>36</v>
      </c>
      <c r="B6" s="102" t="s">
        <v>91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</row>
    <row r="7" spans="1:20" ht="15" customHeight="1">
      <c r="A7" s="103" t="s">
        <v>38</v>
      </c>
      <c r="B7" s="102" t="s">
        <v>91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</row>
    <row r="8" spans="1:20" ht="15" customHeight="1">
      <c r="A8" s="103" t="s">
        <v>39</v>
      </c>
      <c r="B8" s="102" t="s">
        <v>91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1:20" ht="15" customHeight="1">
      <c r="A9" s="100" t="s">
        <v>40</v>
      </c>
      <c r="B9" s="101"/>
      <c r="C9" s="101"/>
      <c r="D9" s="101"/>
      <c r="E9" s="101"/>
      <c r="F9" s="101"/>
      <c r="G9" s="102" t="s">
        <v>91</v>
      </c>
      <c r="H9" s="102" t="s">
        <v>91</v>
      </c>
      <c r="I9" s="102" t="s">
        <v>91</v>
      </c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</row>
    <row r="10" spans="1:20" ht="15" customHeight="1">
      <c r="A10" s="103" t="s">
        <v>41</v>
      </c>
      <c r="B10" s="101"/>
      <c r="C10" s="101"/>
      <c r="D10" s="101"/>
      <c r="E10" s="101"/>
      <c r="F10" s="101"/>
      <c r="G10" s="102" t="s">
        <v>91</v>
      </c>
      <c r="H10" s="102" t="s">
        <v>91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1:20" ht="15" customHeight="1">
      <c r="A11" s="103" t="s">
        <v>42</v>
      </c>
      <c r="B11" s="101"/>
      <c r="C11" s="101"/>
      <c r="D11" s="101"/>
      <c r="E11" s="101"/>
      <c r="F11" s="101"/>
      <c r="G11" s="102" t="s">
        <v>91</v>
      </c>
      <c r="H11" s="101"/>
      <c r="I11" s="102" t="s">
        <v>91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</row>
    <row r="12" spans="1:20" ht="15" customHeight="1">
      <c r="A12" s="100" t="s">
        <v>43</v>
      </c>
      <c r="B12" s="101"/>
      <c r="C12" s="101"/>
      <c r="D12" s="101"/>
      <c r="E12" s="101"/>
      <c r="F12" s="101"/>
      <c r="G12" s="101"/>
      <c r="H12" s="101"/>
      <c r="I12" s="101"/>
      <c r="J12" s="102" t="s">
        <v>91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2" t="s">
        <v>91</v>
      </c>
    </row>
    <row r="13" spans="1:20" ht="15" customHeight="1">
      <c r="A13" s="100" t="s">
        <v>45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2" t="s">
        <v>91</v>
      </c>
      <c r="L13" s="101"/>
      <c r="M13" s="101"/>
      <c r="N13" s="101"/>
      <c r="O13" s="101"/>
      <c r="P13" s="101"/>
      <c r="Q13" s="101"/>
      <c r="R13" s="101"/>
      <c r="S13" s="101"/>
      <c r="T13" s="102" t="s">
        <v>91</v>
      </c>
    </row>
    <row r="14" spans="1:20" ht="15" customHeight="1">
      <c r="A14" s="100" t="s">
        <v>46</v>
      </c>
      <c r="B14" s="101"/>
      <c r="C14" s="101"/>
      <c r="D14" s="101"/>
      <c r="E14" s="101"/>
      <c r="F14" s="101"/>
      <c r="G14" s="101"/>
      <c r="H14" s="101"/>
      <c r="I14" s="101"/>
      <c r="J14" s="102" t="s">
        <v>91</v>
      </c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1:20" ht="15" customHeight="1">
      <c r="A15" s="100" t="s">
        <v>47</v>
      </c>
      <c r="B15" s="101"/>
      <c r="C15" s="101"/>
      <c r="D15" s="101"/>
      <c r="E15" s="101"/>
      <c r="F15" s="101"/>
      <c r="G15" s="102" t="s">
        <v>91</v>
      </c>
      <c r="H15" s="102" t="s">
        <v>91</v>
      </c>
      <c r="I15" s="102" t="s">
        <v>91</v>
      </c>
      <c r="J15" s="102" t="s">
        <v>91</v>
      </c>
      <c r="K15" s="101"/>
      <c r="L15" s="101"/>
      <c r="M15" s="101"/>
      <c r="N15" s="101"/>
      <c r="O15" s="101"/>
      <c r="P15" s="101"/>
      <c r="Q15" s="102" t="s">
        <v>91</v>
      </c>
      <c r="R15" s="102" t="s">
        <v>91</v>
      </c>
      <c r="S15" s="102" t="s">
        <v>91</v>
      </c>
      <c r="T15" s="101"/>
    </row>
    <row r="16" spans="1:20" ht="15" customHeight="1">
      <c r="A16" s="100" t="s">
        <v>49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</row>
    <row r="17" spans="1:20" ht="15" customHeight="1">
      <c r="A17" s="100" t="s">
        <v>50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 t="s">
        <v>91</v>
      </c>
      <c r="R17" s="102" t="s">
        <v>91</v>
      </c>
      <c r="S17" s="102" t="s">
        <v>91</v>
      </c>
      <c r="T17" s="101"/>
    </row>
    <row r="18" spans="1:20" ht="15" customHeight="1">
      <c r="A18" s="103" t="s">
        <v>52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2" t="s">
        <v>91</v>
      </c>
      <c r="R18" s="101"/>
      <c r="S18" s="102" t="s">
        <v>91</v>
      </c>
      <c r="T18" s="101"/>
    </row>
    <row r="19" spans="1:20" ht="15" customHeight="1">
      <c r="A19" s="104" t="s">
        <v>54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 t="s">
        <v>91</v>
      </c>
      <c r="R19" s="101"/>
      <c r="S19" s="102" t="s">
        <v>91</v>
      </c>
      <c r="T19" s="101"/>
    </row>
    <row r="20" spans="1:20" ht="15" customHeight="1">
      <c r="A20" s="104" t="s">
        <v>56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2" t="s">
        <v>91</v>
      </c>
      <c r="R20" s="101"/>
      <c r="S20" s="102" t="s">
        <v>91</v>
      </c>
      <c r="T20" s="101"/>
    </row>
    <row r="21" spans="1:20" ht="15" customHeight="1">
      <c r="A21" s="103" t="s">
        <v>57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 t="s">
        <v>91</v>
      </c>
      <c r="R21" s="102" t="s">
        <v>91</v>
      </c>
      <c r="S21" s="101"/>
      <c r="T21" s="101"/>
    </row>
    <row r="22" spans="1:20" ht="15" customHeight="1">
      <c r="A22" s="100" t="s">
        <v>59</v>
      </c>
      <c r="B22" s="102" t="s">
        <v>91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1:20" ht="15" customHeight="1">
      <c r="A23" s="103" t="s">
        <v>61</v>
      </c>
      <c r="B23" s="102" t="s">
        <v>91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1:20" ht="15" customHeight="1">
      <c r="A24" s="104" t="s">
        <v>62</v>
      </c>
      <c r="B24" s="102" t="s">
        <v>91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1:20" ht="15" customHeight="1">
      <c r="A25" s="104" t="s">
        <v>63</v>
      </c>
      <c r="B25" s="102" t="s">
        <v>91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1:20" ht="15" customHeight="1">
      <c r="A26" s="103" t="s">
        <v>64</v>
      </c>
      <c r="B26" s="102" t="s">
        <v>91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1:20" ht="15" customHeight="1">
      <c r="A27" s="100" t="s">
        <v>65</v>
      </c>
      <c r="B27" s="102" t="s">
        <v>91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1:20" ht="15" customHeight="1">
      <c r="A28" s="103" t="s">
        <v>32</v>
      </c>
      <c r="B28" s="102" t="s">
        <v>91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1:20" ht="15" customHeight="1">
      <c r="A29" s="104" t="s">
        <v>31</v>
      </c>
      <c r="B29" s="102" t="s">
        <v>91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1:20" ht="15" customHeight="1">
      <c r="A30" s="104" t="s">
        <v>38</v>
      </c>
      <c r="B30" s="102" t="s">
        <v>91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1:20" ht="15" customHeight="1">
      <c r="A31" s="103" t="s">
        <v>35</v>
      </c>
      <c r="B31" s="102" t="s">
        <v>91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1:20" ht="15" customHeight="1">
      <c r="A32" s="104" t="s">
        <v>34</v>
      </c>
      <c r="B32" s="102" t="s">
        <v>91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1:20" ht="15" customHeight="1">
      <c r="A33" s="104" t="s">
        <v>39</v>
      </c>
      <c r="B33" s="102" t="s">
        <v>91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1:20" ht="1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1:20" ht="409.6" customHeight="1">
      <c r="A35" s="101"/>
      <c r="B35" s="98" t="s">
        <v>68</v>
      </c>
      <c r="C35" s="98" t="s">
        <v>69</v>
      </c>
      <c r="D35" s="98" t="s">
        <v>70</v>
      </c>
      <c r="E35" s="98" t="s">
        <v>71</v>
      </c>
      <c r="F35" s="98" t="s">
        <v>72</v>
      </c>
      <c r="G35" s="98" t="s">
        <v>73</v>
      </c>
      <c r="H35" s="99" t="s">
        <v>74</v>
      </c>
      <c r="I35" s="99" t="s">
        <v>75</v>
      </c>
      <c r="J35" s="98" t="s">
        <v>76</v>
      </c>
      <c r="K35" s="98" t="s">
        <v>77</v>
      </c>
      <c r="L35" s="98" t="s">
        <v>78</v>
      </c>
      <c r="M35" s="98" t="s">
        <v>80</v>
      </c>
      <c r="N35" s="98" t="s">
        <v>81</v>
      </c>
      <c r="O35" s="98" t="s">
        <v>82</v>
      </c>
      <c r="P35" s="98" t="s">
        <v>83</v>
      </c>
      <c r="Q35" s="98" t="s">
        <v>84</v>
      </c>
      <c r="R35" s="99" t="s">
        <v>86</v>
      </c>
      <c r="S35" s="99" t="s">
        <v>87</v>
      </c>
      <c r="T35" s="98" t="s">
        <v>90</v>
      </c>
    </row>
    <row r="36" spans="1:20" ht="15" customHeight="1">
      <c r="A36" s="100" t="s">
        <v>25</v>
      </c>
      <c r="B36" s="102" t="s">
        <v>91</v>
      </c>
      <c r="C36" s="101"/>
      <c r="D36" s="102" t="s">
        <v>91</v>
      </c>
      <c r="E36" s="101"/>
      <c r="F36" s="102" t="s">
        <v>91</v>
      </c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1:20" ht="15" customHeight="1">
      <c r="A37" s="100" t="s">
        <v>28</v>
      </c>
      <c r="B37" s="101"/>
      <c r="C37" s="101"/>
      <c r="D37" s="101"/>
      <c r="E37" s="101"/>
      <c r="F37" s="101"/>
      <c r="G37" s="102" t="s">
        <v>91</v>
      </c>
      <c r="H37" s="102" t="s">
        <v>91</v>
      </c>
      <c r="I37" s="102" t="s">
        <v>91</v>
      </c>
      <c r="J37" s="101"/>
      <c r="K37" s="101"/>
      <c r="L37" s="101"/>
      <c r="M37" s="101"/>
      <c r="N37" s="101"/>
      <c r="O37" s="101"/>
      <c r="P37" s="101"/>
      <c r="Q37" s="102" t="s">
        <v>91</v>
      </c>
      <c r="R37" s="102" t="s">
        <v>91</v>
      </c>
      <c r="S37" s="101"/>
      <c r="T37" s="101"/>
    </row>
    <row r="38" spans="1:20" ht="15" customHeight="1">
      <c r="A38" s="103" t="s">
        <v>31</v>
      </c>
      <c r="B38" s="101"/>
      <c r="C38" s="101"/>
      <c r="D38" s="101"/>
      <c r="E38" s="101"/>
      <c r="F38" s="101"/>
      <c r="G38" s="102" t="s">
        <v>91</v>
      </c>
      <c r="H38" s="102" t="s">
        <v>91</v>
      </c>
      <c r="I38" s="101"/>
      <c r="J38" s="101"/>
      <c r="K38" s="101"/>
      <c r="L38" s="101"/>
      <c r="M38" s="101"/>
      <c r="N38" s="101"/>
      <c r="O38" s="101"/>
      <c r="P38" s="101"/>
      <c r="Q38" s="102" t="s">
        <v>91</v>
      </c>
      <c r="R38" s="102" t="s">
        <v>91</v>
      </c>
      <c r="S38" s="101"/>
      <c r="T38" s="101"/>
    </row>
    <row r="39" spans="1:20" ht="15" customHeight="1">
      <c r="A39" s="103" t="s">
        <v>34</v>
      </c>
      <c r="B39" s="101"/>
      <c r="C39" s="101"/>
      <c r="D39" s="101"/>
      <c r="E39" s="101"/>
      <c r="F39" s="101"/>
      <c r="G39" s="102" t="s">
        <v>91</v>
      </c>
      <c r="H39" s="101"/>
      <c r="I39" s="102" t="s">
        <v>91</v>
      </c>
      <c r="J39" s="101"/>
      <c r="K39" s="101"/>
      <c r="L39" s="101"/>
      <c r="M39" s="101"/>
      <c r="N39" s="101"/>
      <c r="O39" s="101"/>
      <c r="P39" s="101"/>
      <c r="Q39" s="102" t="s">
        <v>91</v>
      </c>
      <c r="R39" s="102" t="s">
        <v>91</v>
      </c>
      <c r="S39" s="101"/>
      <c r="T39" s="101"/>
    </row>
    <row r="40" spans="1:20" ht="15" customHeight="1">
      <c r="A40" s="100" t="s">
        <v>36</v>
      </c>
      <c r="B40" s="101"/>
      <c r="C40" s="101"/>
      <c r="D40" s="101"/>
      <c r="E40" s="101"/>
      <c r="F40" s="101"/>
      <c r="G40" s="101"/>
      <c r="H40" s="101"/>
      <c r="I40" s="101"/>
      <c r="J40" s="102" t="s">
        <v>91</v>
      </c>
      <c r="K40" s="101"/>
      <c r="L40" s="101"/>
      <c r="M40" s="101"/>
      <c r="N40" s="101"/>
      <c r="O40" s="101"/>
      <c r="P40" s="101"/>
      <c r="Q40" s="102" t="s">
        <v>91</v>
      </c>
      <c r="R40" s="101"/>
      <c r="S40" s="102" t="s">
        <v>91</v>
      </c>
      <c r="T40" s="101"/>
    </row>
    <row r="41" spans="1:20" ht="15" customHeight="1">
      <c r="A41" s="103" t="s">
        <v>38</v>
      </c>
      <c r="B41" s="101"/>
      <c r="C41" s="101"/>
      <c r="D41" s="101"/>
      <c r="E41" s="101"/>
      <c r="F41" s="101"/>
      <c r="G41" s="101"/>
      <c r="H41" s="101"/>
      <c r="I41" s="101"/>
      <c r="J41" s="102" t="s">
        <v>91</v>
      </c>
      <c r="K41" s="101"/>
      <c r="L41" s="101"/>
      <c r="M41" s="101"/>
      <c r="N41" s="101"/>
      <c r="O41" s="101"/>
      <c r="P41" s="101"/>
      <c r="Q41" s="102" t="s">
        <v>91</v>
      </c>
      <c r="R41" s="101"/>
      <c r="S41" s="102" t="s">
        <v>91</v>
      </c>
      <c r="T41" s="101"/>
    </row>
    <row r="42" spans="1:20" ht="15" customHeight="1">
      <c r="A42" s="103" t="s">
        <v>39</v>
      </c>
      <c r="B42" s="101"/>
      <c r="C42" s="101"/>
      <c r="D42" s="101"/>
      <c r="E42" s="101"/>
      <c r="F42" s="101"/>
      <c r="G42" s="101"/>
      <c r="H42" s="101"/>
      <c r="I42" s="101"/>
      <c r="J42" s="102" t="s">
        <v>91</v>
      </c>
      <c r="K42" s="101"/>
      <c r="L42" s="101"/>
      <c r="M42" s="101"/>
      <c r="N42" s="101"/>
      <c r="O42" s="101"/>
      <c r="P42" s="101"/>
      <c r="Q42" s="102" t="s">
        <v>91</v>
      </c>
      <c r="R42" s="101"/>
      <c r="S42" s="102" t="s">
        <v>91</v>
      </c>
      <c r="T42" s="101"/>
    </row>
    <row r="43" spans="1:20" ht="15" customHeight="1">
      <c r="A43" s="100" t="s">
        <v>40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2" t="s">
        <v>91</v>
      </c>
      <c r="M43" s="102" t="s">
        <v>91</v>
      </c>
      <c r="N43" s="102" t="s">
        <v>91</v>
      </c>
      <c r="O43" s="102" t="s">
        <v>91</v>
      </c>
      <c r="P43" s="101"/>
      <c r="Q43" s="101"/>
      <c r="R43" s="101"/>
      <c r="S43" s="101"/>
      <c r="T43" s="101"/>
    </row>
    <row r="44" spans="1:20" ht="15" customHeight="1">
      <c r="A44" s="103" t="s">
        <v>41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2" t="s">
        <v>91</v>
      </c>
      <c r="M44" s="102" t="s">
        <v>91</v>
      </c>
      <c r="N44" s="102" t="s">
        <v>91</v>
      </c>
      <c r="O44" s="102" t="s">
        <v>91</v>
      </c>
      <c r="P44" s="101"/>
      <c r="Q44" s="101"/>
      <c r="R44" s="101"/>
      <c r="S44" s="101"/>
      <c r="T44" s="101"/>
    </row>
    <row r="45" spans="1:20" ht="15" customHeight="1">
      <c r="A45" s="103" t="s">
        <v>42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2" t="s">
        <v>91</v>
      </c>
      <c r="M45" s="102" t="s">
        <v>91</v>
      </c>
      <c r="N45" s="102" t="s">
        <v>91</v>
      </c>
      <c r="O45" s="102" t="s">
        <v>91</v>
      </c>
      <c r="P45" s="101"/>
      <c r="Q45" s="101"/>
      <c r="R45" s="101"/>
      <c r="S45" s="101"/>
      <c r="T45" s="101"/>
    </row>
    <row r="46" spans="1:20" ht="15" customHeight="1">
      <c r="A46" s="100" t="s">
        <v>43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2" t="s">
        <v>91</v>
      </c>
      <c r="L46" s="101"/>
      <c r="M46" s="101"/>
      <c r="N46" s="102" t="s">
        <v>91</v>
      </c>
      <c r="O46" s="101"/>
      <c r="P46" s="101"/>
      <c r="Q46" s="101"/>
      <c r="R46" s="101"/>
      <c r="S46" s="101"/>
      <c r="T46" s="102" t="s">
        <v>91</v>
      </c>
    </row>
    <row r="47" spans="1:20" ht="15" customHeight="1">
      <c r="A47" s="100" t="s">
        <v>45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2" t="s">
        <v>91</v>
      </c>
      <c r="L47" s="101"/>
      <c r="M47" s="101"/>
      <c r="N47" s="101"/>
      <c r="O47" s="101"/>
      <c r="P47" s="101"/>
      <c r="Q47" s="101"/>
      <c r="R47" s="101"/>
      <c r="S47" s="101"/>
      <c r="T47" s="102" t="s">
        <v>91</v>
      </c>
    </row>
    <row r="48" spans="1:20" ht="15" customHeight="1">
      <c r="A48" s="100" t="s">
        <v>46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2" t="s">
        <v>91</v>
      </c>
      <c r="Q48" s="101"/>
      <c r="R48" s="101"/>
      <c r="S48" s="101"/>
      <c r="T48" s="101"/>
    </row>
    <row r="49" spans="1:20" ht="15" customHeight="1">
      <c r="A49" s="100" t="s">
        <v>47</v>
      </c>
      <c r="B49" s="101"/>
      <c r="C49" s="101"/>
      <c r="D49" s="101"/>
      <c r="E49" s="101"/>
      <c r="F49" s="101"/>
      <c r="G49" s="101"/>
      <c r="H49" s="101"/>
      <c r="I49" s="101"/>
      <c r="J49" s="102" t="s">
        <v>91</v>
      </c>
      <c r="K49" s="101"/>
      <c r="L49" s="101"/>
      <c r="M49" s="101"/>
      <c r="N49" s="101"/>
      <c r="O49" s="101"/>
      <c r="P49" s="102" t="s">
        <v>91</v>
      </c>
      <c r="Q49" s="102" t="s">
        <v>91</v>
      </c>
      <c r="R49" s="101"/>
      <c r="S49" s="102" t="s">
        <v>91</v>
      </c>
      <c r="T49" s="101"/>
    </row>
    <row r="50" spans="1:20" ht="15" customHeight="1">
      <c r="A50" s="100" t="s">
        <v>49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91</v>
      </c>
      <c r="R50" s="101"/>
      <c r="S50" s="102" t="s">
        <v>91</v>
      </c>
      <c r="T50" s="101"/>
    </row>
    <row r="51" spans="1:20" ht="15" customHeight="1">
      <c r="A51" s="100" t="s">
        <v>50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2" t="s">
        <v>91</v>
      </c>
      <c r="M51" s="102" t="s">
        <v>91</v>
      </c>
      <c r="N51" s="102" t="s">
        <v>91</v>
      </c>
      <c r="O51" s="102" t="s">
        <v>91</v>
      </c>
      <c r="P51" s="101"/>
      <c r="Q51" s="101"/>
      <c r="R51" s="101"/>
      <c r="S51" s="101"/>
      <c r="T51" s="101"/>
    </row>
    <row r="52" spans="1:20" ht="15" customHeight="1">
      <c r="A52" s="103" t="s">
        <v>52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2" t="s">
        <v>91</v>
      </c>
      <c r="M52" s="102" t="s">
        <v>91</v>
      </c>
      <c r="N52" s="101"/>
      <c r="O52" s="102" t="s">
        <v>91</v>
      </c>
      <c r="P52" s="101"/>
      <c r="Q52" s="101"/>
      <c r="R52" s="101"/>
      <c r="S52" s="101"/>
      <c r="T52" s="101"/>
    </row>
    <row r="53" spans="1:20" ht="15" customHeight="1">
      <c r="A53" s="104" t="s">
        <v>54</v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2" t="s">
        <v>91</v>
      </c>
      <c r="M53" s="102" t="s">
        <v>91</v>
      </c>
      <c r="N53" s="101"/>
      <c r="O53" s="102" t="s">
        <v>91</v>
      </c>
      <c r="P53" s="101"/>
      <c r="Q53" s="101"/>
      <c r="R53" s="101"/>
      <c r="S53" s="101"/>
      <c r="T53" s="101"/>
    </row>
    <row r="54" spans="1:20" ht="15" customHeight="1">
      <c r="A54" s="104" t="s">
        <v>56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2" t="s">
        <v>91</v>
      </c>
      <c r="M54" s="102" t="s">
        <v>91</v>
      </c>
      <c r="N54" s="101"/>
      <c r="O54" s="102" t="s">
        <v>91</v>
      </c>
      <c r="P54" s="101"/>
      <c r="Q54" s="101"/>
      <c r="R54" s="101"/>
      <c r="S54" s="101"/>
      <c r="T54" s="101"/>
    </row>
    <row r="55" spans="1:20" ht="15" customHeight="1">
      <c r="A55" s="103" t="s">
        <v>57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2" t="s">
        <v>91</v>
      </c>
      <c r="M55" s="102" t="s">
        <v>91</v>
      </c>
      <c r="N55" s="102" t="s">
        <v>91</v>
      </c>
      <c r="O55" s="102" t="s">
        <v>91</v>
      </c>
      <c r="P55" s="101"/>
      <c r="Q55" s="101"/>
      <c r="R55" s="101"/>
      <c r="S55" s="101"/>
      <c r="T55" s="101"/>
    </row>
    <row r="56" spans="1:20" ht="15" customHeight="1">
      <c r="A56" s="100" t="s">
        <v>59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2" t="s">
        <v>91</v>
      </c>
      <c r="Q56" s="101"/>
      <c r="R56" s="101"/>
      <c r="S56" s="101"/>
      <c r="T56" s="101"/>
    </row>
    <row r="57" spans="1:20" ht="15" customHeight="1">
      <c r="A57" s="103" t="s">
        <v>61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 t="s">
        <v>91</v>
      </c>
      <c r="Q57" s="101"/>
      <c r="R57" s="101"/>
      <c r="S57" s="101"/>
      <c r="T57" s="101"/>
    </row>
    <row r="58" spans="1:20" ht="15" customHeight="1">
      <c r="A58" s="104" t="s">
        <v>62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2" t="s">
        <v>91</v>
      </c>
      <c r="Q58" s="101"/>
      <c r="R58" s="101"/>
      <c r="S58" s="101"/>
      <c r="T58" s="101"/>
    </row>
    <row r="59" spans="1:20" ht="15" customHeight="1">
      <c r="A59" s="104" t="s">
        <v>63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2" t="s">
        <v>91</v>
      </c>
      <c r="Q59" s="101"/>
      <c r="R59" s="101"/>
      <c r="S59" s="101"/>
      <c r="T59" s="101"/>
    </row>
    <row r="60" spans="1:20" ht="15" customHeight="1">
      <c r="A60" s="103" t="s">
        <v>64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2" t="s">
        <v>91</v>
      </c>
      <c r="Q60" s="101"/>
      <c r="R60" s="101"/>
      <c r="S60" s="101"/>
      <c r="T60" s="101"/>
    </row>
    <row r="61" spans="1:20" ht="15" customHeight="1">
      <c r="A61" s="100" t="s">
        <v>65</v>
      </c>
      <c r="B61" s="101"/>
      <c r="C61" s="101"/>
      <c r="D61" s="101"/>
      <c r="E61" s="101"/>
      <c r="F61" s="101"/>
      <c r="G61" s="102" t="s">
        <v>91</v>
      </c>
      <c r="H61" s="102" t="s">
        <v>91</v>
      </c>
      <c r="I61" s="102" t="s">
        <v>91</v>
      </c>
      <c r="J61" s="102" t="s">
        <v>91</v>
      </c>
      <c r="K61" s="101"/>
      <c r="L61" s="101"/>
      <c r="M61" s="101"/>
      <c r="N61" s="101"/>
      <c r="O61" s="101"/>
      <c r="P61" s="101"/>
      <c r="Q61" s="102" t="s">
        <v>91</v>
      </c>
      <c r="R61" s="102" t="s">
        <v>91</v>
      </c>
      <c r="S61" s="102" t="s">
        <v>91</v>
      </c>
      <c r="T61" s="101"/>
    </row>
    <row r="62" spans="1:20" ht="15" customHeight="1">
      <c r="A62" s="103" t="s">
        <v>32</v>
      </c>
      <c r="B62" s="101"/>
      <c r="C62" s="101"/>
      <c r="D62" s="101"/>
      <c r="E62" s="101"/>
      <c r="F62" s="101"/>
      <c r="G62" s="102" t="s">
        <v>91</v>
      </c>
      <c r="H62" s="102" t="s">
        <v>91</v>
      </c>
      <c r="I62" s="101"/>
      <c r="J62" s="102" t="s">
        <v>91</v>
      </c>
      <c r="K62" s="101"/>
      <c r="L62" s="101"/>
      <c r="M62" s="101"/>
      <c r="N62" s="101"/>
      <c r="O62" s="101"/>
      <c r="P62" s="101"/>
      <c r="Q62" s="102" t="s">
        <v>91</v>
      </c>
      <c r="R62" s="102" t="s">
        <v>91</v>
      </c>
      <c r="S62" s="102" t="s">
        <v>91</v>
      </c>
      <c r="T62" s="101"/>
    </row>
    <row r="63" spans="1:20" ht="15" customHeight="1">
      <c r="A63" s="104" t="s">
        <v>31</v>
      </c>
      <c r="B63" s="101"/>
      <c r="C63" s="101"/>
      <c r="D63" s="101"/>
      <c r="E63" s="101"/>
      <c r="F63" s="101"/>
      <c r="G63" s="102" t="s">
        <v>91</v>
      </c>
      <c r="H63" s="102" t="s">
        <v>91</v>
      </c>
      <c r="I63" s="101"/>
      <c r="J63" s="101"/>
      <c r="K63" s="101"/>
      <c r="L63" s="101"/>
      <c r="M63" s="101"/>
      <c r="N63" s="101"/>
      <c r="O63" s="101"/>
      <c r="P63" s="101"/>
      <c r="Q63" s="102" t="s">
        <v>91</v>
      </c>
      <c r="R63" s="102" t="s">
        <v>91</v>
      </c>
      <c r="S63" s="101"/>
      <c r="T63" s="101"/>
    </row>
    <row r="64" spans="1:20" ht="15" customHeight="1">
      <c r="A64" s="104" t="s">
        <v>38</v>
      </c>
      <c r="B64" s="101"/>
      <c r="C64" s="101"/>
      <c r="D64" s="101"/>
      <c r="E64" s="101"/>
      <c r="F64" s="101"/>
      <c r="G64" s="101"/>
      <c r="H64" s="101"/>
      <c r="I64" s="101"/>
      <c r="J64" s="102" t="s">
        <v>91</v>
      </c>
      <c r="K64" s="101"/>
      <c r="L64" s="101"/>
      <c r="M64" s="101"/>
      <c r="N64" s="101"/>
      <c r="O64" s="101"/>
      <c r="P64" s="101"/>
      <c r="Q64" s="102" t="s">
        <v>91</v>
      </c>
      <c r="R64" s="101"/>
      <c r="S64" s="102" t="s">
        <v>91</v>
      </c>
      <c r="T64" s="101"/>
    </row>
    <row r="65" spans="1:20" ht="15" customHeight="1">
      <c r="A65" s="103" t="s">
        <v>35</v>
      </c>
      <c r="B65" s="101"/>
      <c r="C65" s="101"/>
      <c r="D65" s="101"/>
      <c r="E65" s="101"/>
      <c r="F65" s="101"/>
      <c r="G65" s="102" t="s">
        <v>91</v>
      </c>
      <c r="H65" s="101"/>
      <c r="I65" s="102" t="s">
        <v>91</v>
      </c>
      <c r="J65" s="102" t="s">
        <v>91</v>
      </c>
      <c r="K65" s="101"/>
      <c r="L65" s="101"/>
      <c r="M65" s="101"/>
      <c r="N65" s="101"/>
      <c r="O65" s="101"/>
      <c r="P65" s="101"/>
      <c r="Q65" s="102" t="s">
        <v>91</v>
      </c>
      <c r="R65" s="102" t="s">
        <v>91</v>
      </c>
      <c r="S65" s="102" t="s">
        <v>91</v>
      </c>
      <c r="T65" s="101"/>
    </row>
    <row r="66" spans="1:20" ht="15" customHeight="1">
      <c r="A66" s="104" t="s">
        <v>34</v>
      </c>
      <c r="B66" s="101"/>
      <c r="C66" s="101"/>
      <c r="D66" s="101"/>
      <c r="E66" s="101"/>
      <c r="F66" s="101"/>
      <c r="G66" s="102" t="s">
        <v>91</v>
      </c>
      <c r="H66" s="101"/>
      <c r="I66" s="102" t="s">
        <v>91</v>
      </c>
      <c r="J66" s="101"/>
      <c r="K66" s="101"/>
      <c r="L66" s="101"/>
      <c r="M66" s="101"/>
      <c r="N66" s="101"/>
      <c r="O66" s="101"/>
      <c r="P66" s="101"/>
      <c r="Q66" s="102" t="s">
        <v>91</v>
      </c>
      <c r="R66" s="102" t="s">
        <v>91</v>
      </c>
      <c r="S66" s="101"/>
      <c r="T66" s="101"/>
    </row>
    <row r="67" spans="1:20" ht="15" customHeight="1">
      <c r="A67" s="104" t="s">
        <v>39</v>
      </c>
      <c r="B67" s="101"/>
      <c r="C67" s="101"/>
      <c r="D67" s="101"/>
      <c r="E67" s="101"/>
      <c r="F67" s="101"/>
      <c r="G67" s="101"/>
      <c r="H67" s="101"/>
      <c r="I67" s="101"/>
      <c r="J67" s="102" t="s">
        <v>91</v>
      </c>
      <c r="K67" s="101"/>
      <c r="L67" s="101"/>
      <c r="M67" s="101"/>
      <c r="N67" s="101"/>
      <c r="O67" s="101"/>
      <c r="P67" s="101"/>
      <c r="Q67" s="102" t="s">
        <v>91</v>
      </c>
      <c r="R67" s="101"/>
      <c r="S67" s="102" t="s">
        <v>91</v>
      </c>
      <c r="T67" s="101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64A2"/>
  </sheetPr>
  <dimension ref="A1:E33"/>
  <sheetViews>
    <sheetView workbookViewId="0">
      <selection activeCell="C1" sqref="C1:C1048576"/>
    </sheetView>
  </sheetViews>
  <sheetFormatPr defaultColWidth="9.1796875" defaultRowHeight="14.5"/>
  <cols>
    <col min="1" max="2" width="36" customWidth="1"/>
    <col min="3" max="3" width="16" customWidth="1"/>
    <col min="4" max="4" width="17" customWidth="1"/>
    <col min="5" max="5" width="28" customWidth="1"/>
  </cols>
  <sheetData>
    <row r="1" spans="1:5" ht="15" customHeight="1" thickBot="1">
      <c r="A1" s="105" t="s">
        <v>92</v>
      </c>
      <c r="B1" s="105" t="s">
        <v>93</v>
      </c>
      <c r="C1" s="105" t="s">
        <v>19</v>
      </c>
      <c r="D1" s="105" t="s">
        <v>94</v>
      </c>
      <c r="E1" s="105" t="s">
        <v>95</v>
      </c>
    </row>
    <row r="2" spans="1:5" ht="15" customHeight="1" thickTop="1">
      <c r="A2" s="92" t="s">
        <v>25</v>
      </c>
      <c r="B2" s="92" t="s">
        <v>68</v>
      </c>
      <c r="C2" s="92" t="s">
        <v>97</v>
      </c>
      <c r="D2" s="92">
        <v>50900</v>
      </c>
      <c r="E2" s="92">
        <v>0.1</v>
      </c>
    </row>
    <row r="3" spans="1:5" ht="15" customHeight="1">
      <c r="A3" s="92" t="s">
        <v>25</v>
      </c>
      <c r="B3" s="92" t="s">
        <v>70</v>
      </c>
      <c r="C3" s="92" t="s">
        <v>97</v>
      </c>
      <c r="D3" s="92">
        <v>8700</v>
      </c>
      <c r="E3" s="92">
        <v>0.1</v>
      </c>
    </row>
    <row r="4" spans="1:5" ht="15" customHeight="1">
      <c r="A4" s="92" t="s">
        <v>31</v>
      </c>
      <c r="B4" s="92" t="s">
        <v>86</v>
      </c>
      <c r="C4" s="92" t="s">
        <v>98</v>
      </c>
      <c r="D4" s="92">
        <v>331</v>
      </c>
      <c r="E4" s="92">
        <v>0.1</v>
      </c>
    </row>
    <row r="5" spans="1:5" ht="15" customHeight="1">
      <c r="A5" s="92" t="s">
        <v>34</v>
      </c>
      <c r="B5" s="92" t="s">
        <v>86</v>
      </c>
      <c r="C5" s="92" t="s">
        <v>98</v>
      </c>
      <c r="D5" s="92">
        <v>213</v>
      </c>
      <c r="E5" s="92">
        <v>0.1</v>
      </c>
    </row>
    <row r="6" spans="1:5" ht="15" customHeight="1">
      <c r="A6" s="92" t="s">
        <v>38</v>
      </c>
      <c r="B6" s="92" t="s">
        <v>76</v>
      </c>
      <c r="C6" s="92" t="s">
        <v>99</v>
      </c>
      <c r="D6" s="92">
        <v>1163.58</v>
      </c>
      <c r="E6" s="92">
        <v>0.1</v>
      </c>
    </row>
    <row r="7" spans="1:5" ht="15" customHeight="1">
      <c r="A7" s="92" t="s">
        <v>38</v>
      </c>
      <c r="B7" s="92" t="s">
        <v>87</v>
      </c>
      <c r="C7" s="92" t="s">
        <v>98</v>
      </c>
      <c r="D7" s="92">
        <v>727.26</v>
      </c>
      <c r="E7" s="92">
        <v>0.1</v>
      </c>
    </row>
    <row r="8" spans="1:5" ht="15" customHeight="1">
      <c r="A8" s="92" t="s">
        <v>39</v>
      </c>
      <c r="B8" s="92" t="s">
        <v>76</v>
      </c>
      <c r="C8" s="92" t="s">
        <v>99</v>
      </c>
      <c r="D8" s="92">
        <v>2964.6</v>
      </c>
      <c r="E8" s="92">
        <v>0.1</v>
      </c>
    </row>
    <row r="9" spans="1:5" ht="15" customHeight="1">
      <c r="A9" s="92" t="s">
        <v>39</v>
      </c>
      <c r="B9" s="92" t="s">
        <v>87</v>
      </c>
      <c r="C9" s="92" t="s">
        <v>98</v>
      </c>
      <c r="D9" s="92">
        <v>701.82</v>
      </c>
      <c r="E9" s="92">
        <v>0.1</v>
      </c>
    </row>
    <row r="10" spans="1:5" ht="15" customHeight="1">
      <c r="A10" s="92" t="s">
        <v>43</v>
      </c>
      <c r="B10" s="92" t="s">
        <v>77</v>
      </c>
      <c r="C10" s="92" t="s">
        <v>99</v>
      </c>
      <c r="D10" s="92">
        <v>2529</v>
      </c>
      <c r="E10" s="92">
        <v>0.1</v>
      </c>
    </row>
    <row r="11" spans="1:5" ht="15" customHeight="1">
      <c r="A11" s="92" t="s">
        <v>43</v>
      </c>
      <c r="B11" s="92" t="s">
        <v>90</v>
      </c>
      <c r="C11" s="92" t="s">
        <v>99</v>
      </c>
      <c r="D11" s="92">
        <v>414.9</v>
      </c>
      <c r="E11" s="92">
        <v>0.1</v>
      </c>
    </row>
    <row r="12" spans="1:5" ht="15" customHeight="1">
      <c r="A12" s="92" t="s">
        <v>45</v>
      </c>
      <c r="B12" s="92" t="s">
        <v>77</v>
      </c>
      <c r="C12" s="92" t="s">
        <v>99</v>
      </c>
      <c r="D12" s="92">
        <v>5249.3</v>
      </c>
      <c r="E12" s="92">
        <v>0.1</v>
      </c>
    </row>
    <row r="13" spans="1:5" ht="15" customHeight="1">
      <c r="A13" s="92" t="s">
        <v>45</v>
      </c>
      <c r="B13" s="92" t="s">
        <v>90</v>
      </c>
      <c r="C13" s="92" t="s">
        <v>99</v>
      </c>
      <c r="D13" s="92">
        <v>4006.7</v>
      </c>
      <c r="E13" s="92">
        <v>0.1</v>
      </c>
    </row>
    <row r="14" spans="1:5" ht="15" customHeight="1">
      <c r="A14" s="92" t="s">
        <v>47</v>
      </c>
      <c r="B14" s="92" t="s">
        <v>76</v>
      </c>
      <c r="C14" s="92" t="s">
        <v>99</v>
      </c>
      <c r="D14" s="92">
        <v>1635.12</v>
      </c>
      <c r="E14" s="92">
        <v>0.1</v>
      </c>
    </row>
    <row r="15" spans="1:5" ht="15" customHeight="1">
      <c r="A15" s="92" t="s">
        <v>47</v>
      </c>
      <c r="B15" s="92" t="s">
        <v>87</v>
      </c>
      <c r="C15" s="92" t="s">
        <v>98</v>
      </c>
      <c r="D15" s="92">
        <v>1023.92</v>
      </c>
      <c r="E15" s="92">
        <v>0.1</v>
      </c>
    </row>
    <row r="16" spans="1:5" ht="15" customHeight="1">
      <c r="A16" s="92" t="s">
        <v>49</v>
      </c>
      <c r="B16" s="92" t="s">
        <v>87</v>
      </c>
      <c r="C16" s="92" t="s">
        <v>98</v>
      </c>
      <c r="D16" s="92">
        <v>882</v>
      </c>
      <c r="E16" s="92">
        <v>0.1</v>
      </c>
    </row>
    <row r="17" spans="1:5" ht="15" customHeight="1">
      <c r="A17" s="92" t="s">
        <v>68</v>
      </c>
      <c r="B17" s="92" t="s">
        <v>31</v>
      </c>
      <c r="C17" s="92" t="s">
        <v>100</v>
      </c>
      <c r="D17" s="92">
        <v>5015</v>
      </c>
      <c r="E17" s="92">
        <v>0.1</v>
      </c>
    </row>
    <row r="18" spans="1:5" ht="15" customHeight="1">
      <c r="A18" s="92" t="s">
        <v>68</v>
      </c>
      <c r="B18" s="92" t="s">
        <v>34</v>
      </c>
      <c r="C18" s="92" t="s">
        <v>100</v>
      </c>
      <c r="D18" s="92">
        <v>15839</v>
      </c>
      <c r="E18" s="92">
        <v>0.1</v>
      </c>
    </row>
    <row r="19" spans="1:5" ht="15" customHeight="1">
      <c r="A19" s="92" t="s">
        <v>68</v>
      </c>
      <c r="B19" s="92" t="s">
        <v>38</v>
      </c>
      <c r="C19" s="92" t="s">
        <v>100</v>
      </c>
      <c r="D19" s="92">
        <v>4037</v>
      </c>
      <c r="E19" s="92">
        <v>0.1</v>
      </c>
    </row>
    <row r="20" spans="1:5" ht="15" customHeight="1">
      <c r="A20" s="92" t="s">
        <v>68</v>
      </c>
      <c r="B20" s="92" t="s">
        <v>39</v>
      </c>
      <c r="C20" s="92" t="s">
        <v>100</v>
      </c>
      <c r="D20" s="92">
        <v>6087.92</v>
      </c>
      <c r="E20" s="92">
        <v>0.1</v>
      </c>
    </row>
    <row r="21" spans="1:5" ht="15" customHeight="1">
      <c r="A21" s="92" t="s">
        <v>68</v>
      </c>
      <c r="B21" s="92" t="s">
        <v>62</v>
      </c>
      <c r="C21" s="92" t="s">
        <v>100</v>
      </c>
      <c r="D21" s="92">
        <v>5461</v>
      </c>
      <c r="E21" s="92">
        <v>0.1</v>
      </c>
    </row>
    <row r="22" spans="1:5" ht="15" customHeight="1">
      <c r="A22" s="92" t="s">
        <v>68</v>
      </c>
      <c r="B22" s="92" t="s">
        <v>64</v>
      </c>
      <c r="C22" s="92" t="s">
        <v>100</v>
      </c>
      <c r="D22" s="92">
        <v>3420</v>
      </c>
      <c r="E22" s="92">
        <v>0.1</v>
      </c>
    </row>
    <row r="23" spans="1:5" ht="15" customHeight="1">
      <c r="A23" s="92" t="s">
        <v>69</v>
      </c>
      <c r="B23" s="92" t="s">
        <v>25</v>
      </c>
      <c r="C23" s="92" t="s">
        <v>97</v>
      </c>
      <c r="D23" s="92">
        <v>87800</v>
      </c>
      <c r="E23" s="92">
        <v>0.1</v>
      </c>
    </row>
    <row r="24" spans="1:5" ht="15" customHeight="1">
      <c r="A24" s="92" t="s">
        <v>71</v>
      </c>
      <c r="B24" s="92" t="s">
        <v>25</v>
      </c>
      <c r="C24" s="92" t="s">
        <v>97</v>
      </c>
      <c r="D24" s="92">
        <v>2780000</v>
      </c>
      <c r="E24" s="92">
        <v>0.1</v>
      </c>
    </row>
    <row r="25" spans="1:5" ht="15" customHeight="1">
      <c r="A25" s="92" t="s">
        <v>74</v>
      </c>
      <c r="B25" s="92" t="s">
        <v>41</v>
      </c>
      <c r="C25" s="92" t="s">
        <v>100</v>
      </c>
      <c r="D25" s="92">
        <v>1288</v>
      </c>
      <c r="E25" s="92">
        <v>0.1</v>
      </c>
    </row>
    <row r="26" spans="1:5" ht="15" customHeight="1">
      <c r="A26" s="92" t="s">
        <v>75</v>
      </c>
      <c r="B26" s="92" t="s">
        <v>42</v>
      </c>
      <c r="C26" s="92" t="s">
        <v>100</v>
      </c>
      <c r="D26" s="92">
        <v>7273.84</v>
      </c>
      <c r="E26" s="92">
        <v>0.1</v>
      </c>
    </row>
    <row r="27" spans="1:5" ht="15" customHeight="1">
      <c r="A27" s="92" t="s">
        <v>76</v>
      </c>
      <c r="B27" s="92" t="s">
        <v>43</v>
      </c>
      <c r="C27" s="92" t="s">
        <v>99</v>
      </c>
      <c r="D27" s="92">
        <v>1615.4</v>
      </c>
      <c r="E27" s="92">
        <v>0.1</v>
      </c>
    </row>
    <row r="28" spans="1:5" ht="15" customHeight="1">
      <c r="A28" s="92" t="s">
        <v>77</v>
      </c>
      <c r="B28" s="92" t="s">
        <v>45</v>
      </c>
      <c r="C28" s="92" t="s">
        <v>99</v>
      </c>
      <c r="D28" s="92">
        <v>7356.9</v>
      </c>
      <c r="E28" s="92">
        <v>0.1</v>
      </c>
    </row>
    <row r="29" spans="1:5" ht="15" customHeight="1">
      <c r="A29" s="92" t="s">
        <v>86</v>
      </c>
      <c r="B29" s="92" t="s">
        <v>57</v>
      </c>
      <c r="C29" s="92" t="s">
        <v>98</v>
      </c>
      <c r="D29" s="92">
        <v>270.75</v>
      </c>
      <c r="E29" s="92">
        <v>0.1</v>
      </c>
    </row>
    <row r="30" spans="1:5" ht="15" customHeight="1">
      <c r="A30" s="92" t="s">
        <v>87</v>
      </c>
      <c r="B30" s="92" t="s">
        <v>54</v>
      </c>
      <c r="C30" s="92" t="s">
        <v>98</v>
      </c>
      <c r="D30" s="92">
        <v>3283</v>
      </c>
      <c r="E30" s="92">
        <v>0.1</v>
      </c>
    </row>
    <row r="31" spans="1:5" ht="15" customHeight="1">
      <c r="A31" s="92" t="s">
        <v>87</v>
      </c>
      <c r="B31" s="92" t="s">
        <v>56</v>
      </c>
      <c r="C31" s="92" t="s">
        <v>98</v>
      </c>
      <c r="D31" s="92">
        <v>925</v>
      </c>
      <c r="E31" s="92">
        <v>0.1</v>
      </c>
    </row>
    <row r="32" spans="1:5" ht="15" customHeight="1">
      <c r="A32" s="92" t="s">
        <v>90</v>
      </c>
      <c r="B32" s="92" t="s">
        <v>43</v>
      </c>
      <c r="C32" s="92" t="s">
        <v>99</v>
      </c>
      <c r="D32" s="92">
        <v>1622.7</v>
      </c>
      <c r="E32" s="92">
        <v>0.1</v>
      </c>
    </row>
    <row r="33" spans="1:5" ht="15" customHeight="1">
      <c r="A33" s="92" t="s">
        <v>90</v>
      </c>
      <c r="B33" s="92" t="s">
        <v>45</v>
      </c>
      <c r="C33" s="92" t="s">
        <v>99</v>
      </c>
      <c r="D33" s="92">
        <v>5084.3</v>
      </c>
      <c r="E33" s="92">
        <v>0.1</v>
      </c>
    </row>
  </sheetData>
  <autoFilter ref="A1:E33" xr:uid="{00000000-0001-0000-0500-000000000000}"/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64A2"/>
  </sheetPr>
  <dimension ref="A1:E3"/>
  <sheetViews>
    <sheetView workbookViewId="0">
      <selection activeCell="C1" sqref="C1:C1048576"/>
    </sheetView>
  </sheetViews>
  <sheetFormatPr defaultColWidth="9.1796875" defaultRowHeight="14.5"/>
  <cols>
    <col min="1" max="1" width="17" customWidth="1"/>
    <col min="2" max="2" width="31" customWidth="1"/>
    <col min="3" max="4" width="40" customWidth="1"/>
    <col min="5" max="5" width="14" customWidth="1"/>
  </cols>
  <sheetData>
    <row r="1" spans="1:5" ht="15" customHeight="1" thickBot="1">
      <c r="A1" s="105" t="s">
        <v>103</v>
      </c>
      <c r="B1" s="105" t="s">
        <v>104</v>
      </c>
      <c r="C1" s="105" t="s">
        <v>105</v>
      </c>
      <c r="D1" s="105" t="s">
        <v>106</v>
      </c>
      <c r="E1" s="105" t="s">
        <v>107</v>
      </c>
    </row>
    <row r="2" spans="1:5" ht="15" customHeight="1" thickTop="1">
      <c r="A2" s="92" t="s">
        <v>41</v>
      </c>
      <c r="B2" s="92" t="s">
        <v>80</v>
      </c>
      <c r="C2" s="92">
        <v>200</v>
      </c>
      <c r="D2" s="92">
        <v>500</v>
      </c>
      <c r="E2" s="92" t="s">
        <v>108</v>
      </c>
    </row>
    <row r="3" spans="1:5" ht="15" customHeight="1">
      <c r="A3" s="92" t="s">
        <v>42</v>
      </c>
      <c r="B3" s="92" t="s">
        <v>80</v>
      </c>
      <c r="C3" s="92">
        <v>1000</v>
      </c>
      <c r="D3" s="92"/>
      <c r="E3" s="92" t="s">
        <v>108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64A2"/>
  </sheetPr>
  <dimension ref="A1:H34"/>
  <sheetViews>
    <sheetView workbookViewId="0">
      <selection activeCell="B8" sqref="B8:C8"/>
    </sheetView>
  </sheetViews>
  <sheetFormatPr defaultColWidth="9.1796875" defaultRowHeight="14.5"/>
  <cols>
    <col min="1" max="1" width="19" customWidth="1"/>
    <col min="2" max="2" width="36" customWidth="1"/>
    <col min="3" max="3" width="32" customWidth="1"/>
    <col min="4" max="4" width="35" customWidth="1"/>
    <col min="5" max="6" width="50" customWidth="1"/>
    <col min="7" max="7" width="194" customWidth="1"/>
    <col min="8" max="8" width="19" customWidth="1"/>
  </cols>
  <sheetData>
    <row r="1" spans="1:8" ht="15" customHeight="1">
      <c r="A1" s="105" t="s">
        <v>109</v>
      </c>
      <c r="B1" s="105" t="s">
        <v>103</v>
      </c>
      <c r="C1" s="105" t="s">
        <v>104</v>
      </c>
      <c r="D1" s="105" t="s">
        <v>110</v>
      </c>
      <c r="E1" s="105" t="s">
        <v>111</v>
      </c>
      <c r="F1" s="105" t="s">
        <v>112</v>
      </c>
      <c r="G1" s="105" t="s">
        <v>113</v>
      </c>
      <c r="H1" s="105" t="s">
        <v>107</v>
      </c>
    </row>
    <row r="2" spans="1:8" ht="15" customHeight="1">
      <c r="A2" s="106">
        <v>1</v>
      </c>
      <c r="B2" s="106" t="s">
        <v>31</v>
      </c>
      <c r="C2" s="106" t="s">
        <v>74</v>
      </c>
      <c r="D2" s="106">
        <v>0.47</v>
      </c>
      <c r="E2" s="106"/>
      <c r="F2" s="106"/>
      <c r="G2" s="106"/>
      <c r="H2" s="106"/>
    </row>
    <row r="3" spans="1:8" ht="15" customHeight="1">
      <c r="A3" s="92">
        <v>1</v>
      </c>
      <c r="B3" s="92" t="s">
        <v>74</v>
      </c>
      <c r="C3" s="92" t="s">
        <v>41</v>
      </c>
      <c r="D3" s="92">
        <v>-1</v>
      </c>
      <c r="E3" s="92"/>
      <c r="F3" s="92"/>
      <c r="G3" s="92" t="s">
        <v>114</v>
      </c>
      <c r="H3" s="92" t="s">
        <v>115</v>
      </c>
    </row>
    <row r="4" spans="1:8" ht="15" customHeight="1">
      <c r="A4" s="106">
        <v>2</v>
      </c>
      <c r="B4" s="106" t="s">
        <v>34</v>
      </c>
      <c r="C4" s="106" t="s">
        <v>75</v>
      </c>
      <c r="D4" s="106">
        <v>0.55000000000000004</v>
      </c>
      <c r="E4" s="106"/>
      <c r="F4" s="106"/>
      <c r="G4" s="106"/>
      <c r="H4" s="106"/>
    </row>
    <row r="5" spans="1:8" ht="15" customHeight="1">
      <c r="A5" s="92">
        <v>2</v>
      </c>
      <c r="B5" s="92" t="s">
        <v>75</v>
      </c>
      <c r="C5" s="92" t="s">
        <v>42</v>
      </c>
      <c r="D5" s="92">
        <v>-1</v>
      </c>
      <c r="E5" s="92"/>
      <c r="F5" s="92"/>
      <c r="G5" s="92" t="s">
        <v>116</v>
      </c>
      <c r="H5" s="92" t="s">
        <v>115</v>
      </c>
    </row>
    <row r="6" spans="1:8" ht="15" customHeight="1">
      <c r="A6" s="106" t="s">
        <v>341</v>
      </c>
      <c r="B6" s="106" t="s">
        <v>76</v>
      </c>
      <c r="C6" s="106" t="s">
        <v>46</v>
      </c>
      <c r="D6" s="106">
        <v>-1</v>
      </c>
      <c r="E6" s="106"/>
      <c r="F6" s="106"/>
      <c r="G6" s="106" t="s">
        <v>117</v>
      </c>
      <c r="H6" s="106" t="s">
        <v>118</v>
      </c>
    </row>
    <row r="7" spans="1:8" ht="15" customHeight="1">
      <c r="A7" s="92">
        <v>3</v>
      </c>
      <c r="B7" s="92" t="s">
        <v>76</v>
      </c>
      <c r="C7" s="92" t="s">
        <v>43</v>
      </c>
      <c r="D7" s="92">
        <v>1.05</v>
      </c>
      <c r="E7" s="92"/>
      <c r="F7" s="92"/>
      <c r="G7" s="92"/>
      <c r="H7" s="92"/>
    </row>
    <row r="8" spans="1:8" ht="15" customHeight="1">
      <c r="A8" s="106">
        <v>4</v>
      </c>
      <c r="B8" s="106" t="s">
        <v>87</v>
      </c>
      <c r="C8" s="106" t="s">
        <v>54</v>
      </c>
      <c r="D8" s="106">
        <v>0.4</v>
      </c>
      <c r="E8" s="106"/>
      <c r="F8" s="106"/>
      <c r="G8" s="106"/>
      <c r="H8" s="106"/>
    </row>
    <row r="9" spans="1:8" ht="15" customHeight="1">
      <c r="A9" s="92">
        <v>4</v>
      </c>
      <c r="B9" s="92" t="s">
        <v>54</v>
      </c>
      <c r="C9" s="92" t="s">
        <v>80</v>
      </c>
      <c r="D9" s="92">
        <v>-1</v>
      </c>
      <c r="E9" s="92"/>
      <c r="F9" s="92"/>
      <c r="G9" s="92" t="s">
        <v>119</v>
      </c>
      <c r="H9" s="92" t="s">
        <v>120</v>
      </c>
    </row>
    <row r="10" spans="1:8" ht="15" customHeight="1">
      <c r="A10" s="106">
        <v>5</v>
      </c>
      <c r="B10" s="106" t="s">
        <v>87</v>
      </c>
      <c r="C10" s="106" t="s">
        <v>54</v>
      </c>
      <c r="D10" s="106">
        <v>0.15</v>
      </c>
      <c r="E10" s="106"/>
      <c r="F10" s="106"/>
      <c r="G10" s="106"/>
      <c r="H10" s="106"/>
    </row>
    <row r="11" spans="1:8" ht="15" customHeight="1">
      <c r="A11" s="92">
        <v>5</v>
      </c>
      <c r="B11" s="92" t="s">
        <v>54</v>
      </c>
      <c r="C11" s="92" t="s">
        <v>82</v>
      </c>
      <c r="D11" s="92">
        <v>-1</v>
      </c>
      <c r="E11" s="92"/>
      <c r="F11" s="92"/>
      <c r="G11" s="92" t="s">
        <v>121</v>
      </c>
      <c r="H11" s="92" t="s">
        <v>120</v>
      </c>
    </row>
    <row r="12" spans="1:8" ht="15" customHeight="1">
      <c r="A12" s="106">
        <v>6</v>
      </c>
      <c r="B12" s="106" t="s">
        <v>87</v>
      </c>
      <c r="C12" s="106" t="s">
        <v>54</v>
      </c>
      <c r="D12" s="106">
        <v>0.45</v>
      </c>
      <c r="E12" s="106"/>
      <c r="F12" s="106"/>
      <c r="G12" s="106"/>
      <c r="H12" s="106"/>
    </row>
    <row r="13" spans="1:8" ht="15" customHeight="1">
      <c r="A13" s="92">
        <v>6</v>
      </c>
      <c r="B13" s="92" t="s">
        <v>54</v>
      </c>
      <c r="C13" s="92" t="s">
        <v>78</v>
      </c>
      <c r="D13" s="92">
        <v>-1</v>
      </c>
      <c r="E13" s="92"/>
      <c r="F13" s="92"/>
      <c r="G13" s="92" t="s">
        <v>122</v>
      </c>
      <c r="H13" s="92" t="s">
        <v>120</v>
      </c>
    </row>
    <row r="14" spans="1:8" ht="15" customHeight="1">
      <c r="A14" s="106">
        <v>7</v>
      </c>
      <c r="B14" s="106" t="s">
        <v>87</v>
      </c>
      <c r="C14" s="106" t="s">
        <v>56</v>
      </c>
      <c r="D14" s="106">
        <v>0.65</v>
      </c>
      <c r="E14" s="106"/>
      <c r="F14" s="106"/>
      <c r="G14" s="106"/>
      <c r="H14" s="106"/>
    </row>
    <row r="15" spans="1:8" ht="15" customHeight="1">
      <c r="A15" s="92">
        <v>7</v>
      </c>
      <c r="B15" s="92" t="s">
        <v>56</v>
      </c>
      <c r="C15" s="92" t="s">
        <v>80</v>
      </c>
      <c r="D15" s="92">
        <v>-1</v>
      </c>
      <c r="E15" s="92"/>
      <c r="F15" s="92"/>
      <c r="G15" s="92" t="s">
        <v>123</v>
      </c>
      <c r="H15" s="92" t="s">
        <v>120</v>
      </c>
    </row>
    <row r="16" spans="1:8" ht="15" customHeight="1">
      <c r="A16" s="106">
        <v>8</v>
      </c>
      <c r="B16" s="106" t="s">
        <v>56</v>
      </c>
      <c r="C16" s="106" t="s">
        <v>82</v>
      </c>
      <c r="D16" s="106">
        <v>-1</v>
      </c>
      <c r="E16" s="106"/>
      <c r="F16" s="106"/>
      <c r="G16" s="106"/>
      <c r="H16" s="106"/>
    </row>
    <row r="17" spans="1:8" ht="15" customHeight="1">
      <c r="A17" s="92">
        <v>8</v>
      </c>
      <c r="B17" s="92" t="s">
        <v>87</v>
      </c>
      <c r="C17" s="92" t="s">
        <v>56</v>
      </c>
      <c r="D17" s="92">
        <v>0.09</v>
      </c>
      <c r="E17" s="92"/>
      <c r="F17" s="92"/>
      <c r="G17" s="92" t="s">
        <v>124</v>
      </c>
      <c r="H17" s="92" t="s">
        <v>120</v>
      </c>
    </row>
    <row r="18" spans="1:8" ht="15" customHeight="1">
      <c r="A18" s="106">
        <v>9</v>
      </c>
      <c r="B18" s="106" t="s">
        <v>87</v>
      </c>
      <c r="C18" s="106" t="s">
        <v>56</v>
      </c>
      <c r="D18" s="106">
        <v>0.26</v>
      </c>
      <c r="E18" s="106"/>
      <c r="F18" s="106"/>
      <c r="G18" s="106" t="s">
        <v>125</v>
      </c>
      <c r="H18" s="106" t="s">
        <v>120</v>
      </c>
    </row>
    <row r="19" spans="1:8" ht="15" customHeight="1">
      <c r="A19" s="92">
        <v>9</v>
      </c>
      <c r="B19" s="92" t="s">
        <v>56</v>
      </c>
      <c r="C19" s="92" t="s">
        <v>78</v>
      </c>
      <c r="D19" s="92">
        <v>-1</v>
      </c>
      <c r="E19" s="92"/>
      <c r="F19" s="92"/>
      <c r="G19" s="92"/>
      <c r="H19" s="92"/>
    </row>
    <row r="20" spans="1:8" ht="15" customHeight="1">
      <c r="A20" s="106">
        <v>10</v>
      </c>
      <c r="B20" s="106" t="s">
        <v>57</v>
      </c>
      <c r="C20" s="106" t="s">
        <v>80</v>
      </c>
      <c r="D20" s="106">
        <v>-1</v>
      </c>
      <c r="E20" s="106"/>
      <c r="F20" s="106"/>
      <c r="G20" s="106"/>
      <c r="H20" s="106"/>
    </row>
    <row r="21" spans="1:8" ht="15" customHeight="1">
      <c r="A21" s="92">
        <v>10</v>
      </c>
      <c r="B21" s="92" t="s">
        <v>86</v>
      </c>
      <c r="C21" s="92" t="s">
        <v>57</v>
      </c>
      <c r="D21" s="92">
        <v>0.4</v>
      </c>
      <c r="E21" s="92"/>
      <c r="F21" s="92"/>
      <c r="G21" s="92" t="s">
        <v>126</v>
      </c>
      <c r="H21" s="92" t="s">
        <v>127</v>
      </c>
    </row>
    <row r="22" spans="1:8" ht="15" customHeight="1">
      <c r="A22" s="106">
        <v>11</v>
      </c>
      <c r="B22" s="106" t="s">
        <v>57</v>
      </c>
      <c r="C22" s="106" t="s">
        <v>82</v>
      </c>
      <c r="D22" s="106">
        <v>-1</v>
      </c>
      <c r="E22" s="106"/>
      <c r="F22" s="106"/>
      <c r="G22" s="106" t="s">
        <v>128</v>
      </c>
      <c r="H22" s="106" t="s">
        <v>127</v>
      </c>
    </row>
    <row r="23" spans="1:8" ht="15" customHeight="1">
      <c r="A23" s="92">
        <v>11</v>
      </c>
      <c r="B23" s="92" t="s">
        <v>86</v>
      </c>
      <c r="C23" s="92" t="s">
        <v>57</v>
      </c>
      <c r="D23" s="92">
        <v>0.25</v>
      </c>
      <c r="E23" s="92"/>
      <c r="F23" s="92"/>
      <c r="G23" s="92"/>
      <c r="H23" s="92"/>
    </row>
    <row r="24" spans="1:8" ht="15" customHeight="1">
      <c r="A24" s="106">
        <v>12</v>
      </c>
      <c r="B24" s="106" t="s">
        <v>57</v>
      </c>
      <c r="C24" s="106" t="s">
        <v>78</v>
      </c>
      <c r="D24" s="106">
        <v>-1</v>
      </c>
      <c r="E24" s="106"/>
      <c r="F24" s="106"/>
      <c r="G24" s="106" t="s">
        <v>129</v>
      </c>
      <c r="H24" s="106" t="s">
        <v>127</v>
      </c>
    </row>
    <row r="25" spans="1:8" ht="15" customHeight="1">
      <c r="A25" s="92">
        <v>12</v>
      </c>
      <c r="B25" s="92" t="s">
        <v>86</v>
      </c>
      <c r="C25" s="92" t="s">
        <v>57</v>
      </c>
      <c r="D25" s="92">
        <v>0.25</v>
      </c>
      <c r="E25" s="92"/>
      <c r="F25" s="92"/>
      <c r="G25" s="92"/>
      <c r="H25" s="92"/>
    </row>
    <row r="26" spans="1:8" ht="15" customHeight="1">
      <c r="A26" s="106">
        <v>13</v>
      </c>
      <c r="B26" s="106" t="s">
        <v>86</v>
      </c>
      <c r="C26" s="106" t="s">
        <v>57</v>
      </c>
      <c r="D26" s="106">
        <v>0.1</v>
      </c>
      <c r="E26" s="106"/>
      <c r="F26" s="106"/>
      <c r="G26" s="106"/>
      <c r="H26" s="106"/>
    </row>
    <row r="27" spans="1:8" ht="15" customHeight="1">
      <c r="A27" s="92">
        <v>13</v>
      </c>
      <c r="B27" s="92" t="s">
        <v>57</v>
      </c>
      <c r="C27" s="92" t="s">
        <v>81</v>
      </c>
      <c r="D27" s="92">
        <v>-1</v>
      </c>
      <c r="E27" s="92"/>
      <c r="F27" s="92"/>
      <c r="G27" s="92" t="s">
        <v>130</v>
      </c>
      <c r="H27" s="92" t="s">
        <v>127</v>
      </c>
    </row>
    <row r="28" spans="1:8" ht="15" customHeight="1">
      <c r="A28" s="106">
        <v>14</v>
      </c>
      <c r="B28" s="106" t="s">
        <v>74</v>
      </c>
      <c r="C28" s="106" t="s">
        <v>41</v>
      </c>
      <c r="D28" s="106"/>
      <c r="E28" s="106"/>
      <c r="F28" s="106">
        <v>-0.2</v>
      </c>
      <c r="G28" s="106"/>
      <c r="H28" s="106"/>
    </row>
    <row r="29" spans="1:8" ht="15" customHeight="1">
      <c r="A29" s="106">
        <v>14</v>
      </c>
      <c r="B29" s="106" t="s">
        <v>42</v>
      </c>
      <c r="C29" s="106" t="s">
        <v>78</v>
      </c>
      <c r="D29" s="106"/>
      <c r="E29" s="106"/>
      <c r="F29" s="106">
        <v>-2</v>
      </c>
      <c r="G29" s="106"/>
      <c r="H29" s="106"/>
    </row>
    <row r="30" spans="1:8" ht="15" customHeight="1">
      <c r="A30" s="92">
        <v>14</v>
      </c>
      <c r="B30" s="92" t="s">
        <v>41</v>
      </c>
      <c r="C30" s="92" t="s">
        <v>78</v>
      </c>
      <c r="D30" s="92"/>
      <c r="E30" s="92"/>
      <c r="F30" s="92">
        <v>1</v>
      </c>
      <c r="G30" s="92" t="s">
        <v>131</v>
      </c>
      <c r="H30" s="92" t="s">
        <v>108</v>
      </c>
    </row>
    <row r="31" spans="1:8" ht="15" customHeight="1">
      <c r="A31" s="106">
        <v>15</v>
      </c>
      <c r="B31" s="106" t="s">
        <v>40</v>
      </c>
      <c r="C31" s="106" t="s">
        <v>81</v>
      </c>
      <c r="D31" s="106"/>
      <c r="E31" s="106"/>
      <c r="F31" s="106">
        <v>1</v>
      </c>
      <c r="G31" s="106" t="s">
        <v>132</v>
      </c>
      <c r="H31" s="106" t="s">
        <v>108</v>
      </c>
    </row>
    <row r="32" spans="1:8" ht="15" customHeight="1">
      <c r="A32" s="92">
        <v>15</v>
      </c>
      <c r="B32" s="92" t="s">
        <v>73</v>
      </c>
      <c r="C32" s="92" t="s">
        <v>40</v>
      </c>
      <c r="D32" s="92"/>
      <c r="E32" s="92"/>
      <c r="F32" s="92">
        <v>-0.2</v>
      </c>
      <c r="G32" s="92"/>
      <c r="H32" s="92"/>
    </row>
    <row r="33" spans="1:8" ht="15" customHeight="1">
      <c r="A33" s="106">
        <v>16</v>
      </c>
      <c r="B33" s="106" t="s">
        <v>73</v>
      </c>
      <c r="C33" s="106" t="s">
        <v>40</v>
      </c>
      <c r="D33" s="106"/>
      <c r="E33" s="106">
        <v>-0.3</v>
      </c>
      <c r="F33" s="106"/>
      <c r="G33" s="106"/>
      <c r="H33" s="106"/>
    </row>
    <row r="34" spans="1:8" ht="15" customHeight="1">
      <c r="A34" s="92">
        <v>16</v>
      </c>
      <c r="B34" s="92" t="s">
        <v>40</v>
      </c>
      <c r="C34" s="92" t="s">
        <v>81</v>
      </c>
      <c r="D34" s="92"/>
      <c r="E34" s="92">
        <v>1</v>
      </c>
      <c r="F34" s="92"/>
      <c r="G34" s="92" t="s">
        <v>132</v>
      </c>
      <c r="H34" s="92" t="s">
        <v>108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AKY59"/>
  <sheetViews>
    <sheetView topLeftCell="A9" workbookViewId="0">
      <selection activeCell="K60" sqref="K60"/>
    </sheetView>
  </sheetViews>
  <sheetFormatPr defaultColWidth="11.453125" defaultRowHeight="14.5"/>
  <cols>
    <col min="1" max="1" width="11.453125" style="13" customWidth="1"/>
    <col min="2" max="2" width="20.54296875" style="13" bestFit="1" customWidth="1"/>
    <col min="3" max="5" width="1.54296875" style="13" customWidth="1"/>
    <col min="6" max="6" width="30.7265625" style="12" customWidth="1"/>
    <col min="7" max="11" width="8.26953125" style="12" customWidth="1"/>
    <col min="12" max="13" width="9.1796875" style="62" customWidth="1"/>
    <col min="14" max="218" width="12.1796875" style="12" customWidth="1"/>
    <col min="219" max="1015" width="12.1796875" style="13" customWidth="1"/>
    <col min="1016" max="1017" width="11.453125" style="13" customWidth="1"/>
    <col min="1018" max="16384" width="11.453125" style="13"/>
  </cols>
  <sheetData>
    <row r="1" spans="1:987" s="135" customFormat="1" ht="15.75" customHeight="1" thickBot="1">
      <c r="A1" s="134" t="s">
        <v>133</v>
      </c>
    </row>
    <row r="2" spans="1:987" s="135" customFormat="1">
      <c r="A2" s="79" t="s">
        <v>134</v>
      </c>
      <c r="B2" s="1" t="s">
        <v>135</v>
      </c>
    </row>
    <row r="3" spans="1:987" s="135" customFormat="1">
      <c r="A3" s="80" t="s">
        <v>136</v>
      </c>
      <c r="B3" s="1" t="s">
        <v>137</v>
      </c>
    </row>
    <row r="4" spans="1:987" s="135" customFormat="1">
      <c r="A4" s="80" t="s">
        <v>138</v>
      </c>
      <c r="B4" s="1" t="s">
        <v>139</v>
      </c>
    </row>
    <row r="5" spans="1:987" s="135" customFormat="1">
      <c r="A5" s="80" t="s">
        <v>140</v>
      </c>
      <c r="B5" s="1" t="s">
        <v>101</v>
      </c>
    </row>
    <row r="6" spans="1:987" s="135" customFormat="1">
      <c r="A6" s="80" t="s">
        <v>141</v>
      </c>
      <c r="B6" s="1" t="s">
        <v>142</v>
      </c>
    </row>
    <row r="7" spans="1:987" s="135" customFormat="1" ht="15.75" customHeight="1" thickBot="1">
      <c r="A7" s="81" t="s">
        <v>143</v>
      </c>
      <c r="B7" s="1" t="s">
        <v>100</v>
      </c>
    </row>
    <row r="8" spans="1:987" ht="18" customHeight="1">
      <c r="C8" s="122" t="s">
        <v>144</v>
      </c>
      <c r="D8" s="109"/>
      <c r="E8" s="109"/>
      <c r="F8" s="109"/>
      <c r="G8" s="109"/>
      <c r="H8" s="109"/>
      <c r="I8" s="109"/>
      <c r="J8" s="109"/>
      <c r="K8" s="5"/>
      <c r="L8" s="6"/>
      <c r="M8" s="6"/>
      <c r="N8" s="7"/>
      <c r="O8" s="7"/>
      <c r="P8" s="8" t="s">
        <v>145</v>
      </c>
      <c r="Q8" s="9"/>
      <c r="R8" s="9"/>
      <c r="S8" s="9"/>
      <c r="T8" s="9"/>
      <c r="U8" s="9"/>
      <c r="V8" s="10"/>
      <c r="W8" s="11"/>
      <c r="X8" s="11"/>
      <c r="Y8" s="11"/>
      <c r="Z8" s="11"/>
      <c r="AA8" s="11"/>
      <c r="AB8" s="11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</row>
    <row r="9" spans="1:987" ht="25.4" customHeight="1">
      <c r="C9" s="126" t="s">
        <v>146</v>
      </c>
      <c r="D9" s="109"/>
      <c r="E9" s="109"/>
      <c r="F9" s="109"/>
      <c r="G9" s="109"/>
      <c r="H9" s="109"/>
      <c r="I9" s="109"/>
      <c r="J9" s="109"/>
      <c r="K9" s="109"/>
      <c r="L9" s="109"/>
      <c r="M9" s="14"/>
      <c r="N9" s="13"/>
      <c r="O9" s="13"/>
      <c r="P9" s="15"/>
      <c r="Q9" s="15"/>
      <c r="R9" s="15"/>
      <c r="S9" s="15"/>
      <c r="T9" s="15"/>
      <c r="U9" s="16"/>
      <c r="V9" s="17"/>
      <c r="W9" s="18"/>
      <c r="X9" s="16"/>
      <c r="Y9" s="18"/>
      <c r="Z9" s="18"/>
      <c r="AA9" s="18"/>
      <c r="AB9" s="18" t="s">
        <v>147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</row>
    <row r="10" spans="1:987" ht="17.25" customHeight="1">
      <c r="C10" s="137"/>
      <c r="D10" s="138"/>
      <c r="E10" s="138"/>
      <c r="F10" s="139"/>
      <c r="G10" s="19">
        <v>2015</v>
      </c>
      <c r="H10" s="19">
        <v>2016</v>
      </c>
      <c r="I10" s="19">
        <v>2017</v>
      </c>
      <c r="J10" s="19">
        <v>2018</v>
      </c>
      <c r="K10" s="20">
        <v>2019</v>
      </c>
      <c r="L10" s="21">
        <v>2020</v>
      </c>
      <c r="M10" s="21">
        <v>2021</v>
      </c>
      <c r="N10" s="22"/>
      <c r="O10" s="13"/>
      <c r="P10" s="123"/>
      <c r="Q10" s="124"/>
      <c r="R10" s="124"/>
      <c r="S10" s="124"/>
      <c r="T10" s="124"/>
      <c r="U10" s="124"/>
      <c r="V10" s="23">
        <v>2015</v>
      </c>
      <c r="W10" s="23">
        <v>2016</v>
      </c>
      <c r="X10" s="23">
        <v>2017</v>
      </c>
      <c r="Y10" s="23">
        <v>2018</v>
      </c>
      <c r="Z10" s="23">
        <v>2019</v>
      </c>
      <c r="AA10" s="24">
        <v>2020</v>
      </c>
      <c r="AB10" s="24">
        <v>2021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</row>
    <row r="11" spans="1:987" ht="14.65" customHeight="1">
      <c r="C11" s="114" t="s">
        <v>148</v>
      </c>
      <c r="D11" s="111"/>
      <c r="E11" s="111"/>
      <c r="F11" s="112"/>
      <c r="G11" s="25" t="s">
        <v>149</v>
      </c>
      <c r="H11" s="25" t="s">
        <v>150</v>
      </c>
      <c r="I11" s="25">
        <v>38341</v>
      </c>
      <c r="J11" s="25">
        <v>38894</v>
      </c>
      <c r="K11" s="26">
        <f>K13+K39+K51</f>
        <v>38152.060689999991</v>
      </c>
      <c r="L11" s="26">
        <f>L13+L39+L51</f>
        <v>36618.794620000001</v>
      </c>
      <c r="M11" s="26">
        <v>39863</v>
      </c>
      <c r="N11" s="27"/>
      <c r="O11" s="13"/>
      <c r="P11" s="128" t="s">
        <v>151</v>
      </c>
      <c r="Q11" s="111"/>
      <c r="R11" s="111"/>
      <c r="S11" s="111"/>
      <c r="T11" s="111"/>
      <c r="U11" s="112"/>
      <c r="V11" s="28" t="s">
        <v>152</v>
      </c>
      <c r="W11" s="28">
        <v>7971</v>
      </c>
      <c r="X11" s="28">
        <v>8252</v>
      </c>
      <c r="Y11" s="28">
        <v>8300</v>
      </c>
      <c r="Z11" s="28">
        <f>Z12+Z51</f>
        <v>7931</v>
      </c>
      <c r="AA11" s="28">
        <f>AA12+AA51</f>
        <v>7756.4870000000001</v>
      </c>
      <c r="AB11" s="28">
        <v>8757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</row>
    <row r="12" spans="1:987" ht="14.65" customHeight="1">
      <c r="C12" s="127" t="s">
        <v>153</v>
      </c>
      <c r="D12" s="111"/>
      <c r="E12" s="111"/>
      <c r="F12" s="112"/>
      <c r="G12" s="29" t="s">
        <v>154</v>
      </c>
      <c r="H12" s="29" t="s">
        <v>155</v>
      </c>
      <c r="I12" s="30">
        <v>21282</v>
      </c>
      <c r="J12" s="30">
        <f>J14+J41+J48+J52</f>
        <v>21297</v>
      </c>
      <c r="K12" s="31">
        <f>K14+K41+K48+K52</f>
        <v>20889.229391953326</v>
      </c>
      <c r="L12" s="31">
        <v>20516</v>
      </c>
      <c r="M12" s="31">
        <f>M14+M41+M52+M48</f>
        <v>21224</v>
      </c>
      <c r="N12" s="27"/>
      <c r="O12" s="13"/>
      <c r="P12" s="32"/>
      <c r="Q12" s="115" t="s">
        <v>40</v>
      </c>
      <c r="R12" s="111"/>
      <c r="S12" s="111"/>
      <c r="T12" s="111"/>
      <c r="U12" s="112"/>
      <c r="V12" s="28" t="s">
        <v>156</v>
      </c>
      <c r="W12" s="28">
        <v>7742</v>
      </c>
      <c r="X12" s="28">
        <v>8006</v>
      </c>
      <c r="Y12" s="28">
        <v>8094</v>
      </c>
      <c r="Z12" s="28">
        <f>Z15+Z50</f>
        <v>7724</v>
      </c>
      <c r="AA12" s="28">
        <f>AA15+AA50</f>
        <v>7575.1769999999997</v>
      </c>
      <c r="AB12" s="28">
        <v>8587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</row>
    <row r="13" spans="1:987" ht="14.65" customHeight="1">
      <c r="C13" s="114" t="s">
        <v>157</v>
      </c>
      <c r="D13" s="111"/>
      <c r="E13" s="111"/>
      <c r="F13" s="112"/>
      <c r="G13" s="25" t="s">
        <v>158</v>
      </c>
      <c r="H13" s="25" t="s">
        <v>159</v>
      </c>
      <c r="I13" s="25">
        <v>19431</v>
      </c>
      <c r="J13" s="25">
        <v>20042</v>
      </c>
      <c r="K13" s="26">
        <f>K16+K29</f>
        <v>19558.113000000005</v>
      </c>
      <c r="L13" s="26">
        <v>18463</v>
      </c>
      <c r="M13" s="26">
        <f>M16+M29</f>
        <v>20854</v>
      </c>
      <c r="N13" s="27"/>
      <c r="O13" s="33"/>
      <c r="P13" s="34"/>
      <c r="Q13" s="110" t="s">
        <v>160</v>
      </c>
      <c r="R13" s="111"/>
      <c r="S13" s="111"/>
      <c r="T13" s="111"/>
      <c r="U13" s="112"/>
      <c r="V13" s="35" t="s">
        <v>161</v>
      </c>
      <c r="W13" s="35" t="s">
        <v>162</v>
      </c>
      <c r="X13" s="35" t="s">
        <v>163</v>
      </c>
      <c r="Y13" s="35">
        <v>3443</v>
      </c>
      <c r="Z13" s="35">
        <v>3157</v>
      </c>
      <c r="AA13" s="35">
        <f>AA17+AA34</f>
        <v>3330.721</v>
      </c>
      <c r="AB13" s="35">
        <v>3257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</row>
    <row r="14" spans="1:987" ht="14.65" customHeight="1">
      <c r="C14" s="36"/>
      <c r="D14" s="133" t="s">
        <v>164</v>
      </c>
      <c r="E14" s="111"/>
      <c r="F14" s="112"/>
      <c r="G14" s="37">
        <v>9839</v>
      </c>
      <c r="H14" s="37">
        <v>10766</v>
      </c>
      <c r="I14" s="37">
        <v>11055</v>
      </c>
      <c r="J14" s="37">
        <v>10985</v>
      </c>
      <c r="K14" s="38">
        <v>10639.495999999999</v>
      </c>
      <c r="L14" s="38">
        <v>10077</v>
      </c>
      <c r="M14" s="31">
        <v>10641</v>
      </c>
      <c r="N14" s="27"/>
      <c r="O14" s="13"/>
      <c r="P14" s="34"/>
      <c r="Q14" s="110" t="s">
        <v>165</v>
      </c>
      <c r="R14" s="111"/>
      <c r="S14" s="111"/>
      <c r="T14" s="111"/>
      <c r="U14" s="112"/>
      <c r="V14" s="35" t="s">
        <v>166</v>
      </c>
      <c r="W14" s="35">
        <v>903</v>
      </c>
      <c r="X14" s="35">
        <v>1066</v>
      </c>
      <c r="Y14" s="35">
        <v>1203</v>
      </c>
      <c r="Z14" s="35">
        <v>1144</v>
      </c>
      <c r="AA14" s="35">
        <v>1153</v>
      </c>
      <c r="AB14" s="35">
        <v>1309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</row>
    <row r="15" spans="1:987" ht="14.65" customHeight="1">
      <c r="C15" s="36"/>
      <c r="D15" s="133" t="s">
        <v>167</v>
      </c>
      <c r="E15" s="111"/>
      <c r="F15" s="112"/>
      <c r="G15" s="37">
        <v>1169</v>
      </c>
      <c r="H15" s="37">
        <v>1217</v>
      </c>
      <c r="I15" s="37">
        <v>1155</v>
      </c>
      <c r="J15" s="37">
        <v>1231</v>
      </c>
      <c r="K15" s="38">
        <v>1217.575</v>
      </c>
      <c r="L15" s="38">
        <v>1212</v>
      </c>
      <c r="M15" s="31">
        <v>1364</v>
      </c>
      <c r="N15" s="27"/>
      <c r="O15" s="13"/>
      <c r="P15" s="32"/>
      <c r="Q15" s="39"/>
      <c r="R15" s="115" t="s">
        <v>168</v>
      </c>
      <c r="S15" s="111"/>
      <c r="T15" s="111"/>
      <c r="U15" s="112"/>
      <c r="V15" s="28" t="s">
        <v>169</v>
      </c>
      <c r="W15" s="28">
        <v>7711</v>
      </c>
      <c r="X15" s="28">
        <f>X16+X33</f>
        <v>7986</v>
      </c>
      <c r="Y15" s="28">
        <f>Y16+Y33</f>
        <v>8076</v>
      </c>
      <c r="Z15" s="28">
        <f>Z16+Z33</f>
        <v>7708</v>
      </c>
      <c r="AA15" s="28">
        <f>AA16+AA33</f>
        <v>7565.1269999999995</v>
      </c>
      <c r="AB15" s="28">
        <v>8561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</row>
    <row r="16" spans="1:987" ht="14.65" customHeight="1">
      <c r="C16" s="40"/>
      <c r="D16" s="119" t="s">
        <v>32</v>
      </c>
      <c r="E16" s="111"/>
      <c r="F16" s="112"/>
      <c r="G16" s="25">
        <v>5145</v>
      </c>
      <c r="H16" s="25" t="s">
        <v>170</v>
      </c>
      <c r="I16" s="25">
        <v>5304</v>
      </c>
      <c r="J16" s="25">
        <v>5443</v>
      </c>
      <c r="K16" s="26">
        <f>K17+K20+K23+K24+K25+K28</f>
        <v>5313.3530000000028</v>
      </c>
      <c r="L16" s="26">
        <f>L17+L20+L23+L24+L25+L28</f>
        <v>4751.3559999999998</v>
      </c>
      <c r="M16" s="26">
        <v>5015</v>
      </c>
      <c r="N16" s="27"/>
      <c r="O16" s="33"/>
      <c r="P16" s="32"/>
      <c r="Q16" s="39"/>
      <c r="R16" s="41"/>
      <c r="S16" s="115" t="s">
        <v>32</v>
      </c>
      <c r="T16" s="111"/>
      <c r="U16" s="112"/>
      <c r="V16" s="28">
        <v>1275</v>
      </c>
      <c r="W16" s="28">
        <v>1312</v>
      </c>
      <c r="X16" s="28">
        <v>1333</v>
      </c>
      <c r="Y16" s="28">
        <v>1348</v>
      </c>
      <c r="Z16" s="28">
        <f>Z19+Z23+Z27+Z28+Z29+Z32</f>
        <v>1252</v>
      </c>
      <c r="AA16" s="28">
        <f>AA19+AA23+AA27+AA28+AA29+AA32</f>
        <v>1123.3970000000002</v>
      </c>
      <c r="AB16" s="28">
        <f>AB19+AB23+AB27+AB28+AB29+AB32</f>
        <v>1288.002</v>
      </c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  <c r="AAA16" s="33"/>
      <c r="AAB16" s="33"/>
      <c r="AAC16" s="33"/>
      <c r="AAD16" s="33"/>
      <c r="AAE16" s="33"/>
      <c r="AAF16" s="33"/>
      <c r="AAG16" s="33"/>
      <c r="AAH16" s="3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  <c r="AGZ16" s="33"/>
      <c r="AHA16" s="33"/>
      <c r="AHB16" s="33"/>
      <c r="AHC16" s="33"/>
      <c r="AHD16" s="33"/>
      <c r="AHE16" s="33"/>
      <c r="AHF16" s="33"/>
      <c r="AHG16" s="33"/>
      <c r="AHH16" s="33"/>
      <c r="AHI16" s="33"/>
      <c r="AHJ16" s="33"/>
      <c r="AHK16" s="33"/>
      <c r="AHL16" s="33"/>
      <c r="AHM16" s="33"/>
      <c r="AHN16" s="33"/>
      <c r="AHO16" s="33"/>
      <c r="AHP16" s="33"/>
      <c r="AHQ16" s="33"/>
      <c r="AHR16" s="33"/>
      <c r="AHS16" s="33"/>
      <c r="AHT16" s="33"/>
      <c r="AHU16" s="33"/>
      <c r="AHV16" s="33"/>
      <c r="AHW16" s="33"/>
      <c r="AHX16" s="33"/>
      <c r="AHY16" s="33"/>
      <c r="AHZ16" s="33"/>
      <c r="AIA16" s="33"/>
      <c r="AIB16" s="33"/>
      <c r="AIC16" s="33"/>
      <c r="AID16" s="33"/>
      <c r="AIE16" s="33"/>
      <c r="AIF16" s="33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</row>
    <row r="17" spans="3:987" ht="14.65" customHeight="1">
      <c r="C17" s="36"/>
      <c r="D17" s="42"/>
      <c r="E17" s="125" t="s">
        <v>171</v>
      </c>
      <c r="F17" s="112"/>
      <c r="G17" s="43">
        <v>2239</v>
      </c>
      <c r="H17" s="43" t="s">
        <v>172</v>
      </c>
      <c r="I17" s="43">
        <v>2348</v>
      </c>
      <c r="J17" s="43">
        <v>2392</v>
      </c>
      <c r="K17" s="44">
        <f>K18+K19</f>
        <v>2331.8410000000003</v>
      </c>
      <c r="L17" s="44">
        <f>L18+L19</f>
        <v>2164</v>
      </c>
      <c r="M17" s="44">
        <f>M18+M19</f>
        <v>2165</v>
      </c>
      <c r="N17" s="27"/>
      <c r="O17" s="33"/>
      <c r="P17" s="34"/>
      <c r="Q17" s="45"/>
      <c r="R17" s="45"/>
      <c r="S17" s="110" t="s">
        <v>173</v>
      </c>
      <c r="T17" s="111"/>
      <c r="U17" s="112"/>
      <c r="V17" s="35">
        <v>415</v>
      </c>
      <c r="W17" s="35">
        <v>441</v>
      </c>
      <c r="X17" s="35">
        <v>654</v>
      </c>
      <c r="Y17" s="35">
        <v>659</v>
      </c>
      <c r="Z17" s="35">
        <v>628</v>
      </c>
      <c r="AA17" s="35">
        <v>589.61400000000003</v>
      </c>
      <c r="AB17" s="35">
        <v>602</v>
      </c>
      <c r="AC17" s="3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</row>
    <row r="18" spans="3:987">
      <c r="C18" s="36"/>
      <c r="D18" s="42"/>
      <c r="E18" s="42"/>
      <c r="F18" s="46" t="s">
        <v>174</v>
      </c>
      <c r="G18" s="30">
        <v>268</v>
      </c>
      <c r="H18" s="30" t="s">
        <v>175</v>
      </c>
      <c r="I18" s="30">
        <v>302</v>
      </c>
      <c r="J18" s="30">
        <v>350</v>
      </c>
      <c r="K18" s="31">
        <v>317.41300000000001</v>
      </c>
      <c r="L18" s="31">
        <v>256</v>
      </c>
      <c r="M18" s="31">
        <v>262</v>
      </c>
      <c r="N18" s="27"/>
      <c r="O18" s="13"/>
      <c r="P18" s="34"/>
      <c r="Q18" s="45"/>
      <c r="R18" s="45"/>
      <c r="S18" s="110" t="s">
        <v>176</v>
      </c>
      <c r="T18" s="111"/>
      <c r="U18" s="112"/>
      <c r="V18" s="47"/>
      <c r="W18" s="47"/>
      <c r="X18" s="47"/>
      <c r="Y18" s="47"/>
      <c r="Z18" s="35">
        <v>76</v>
      </c>
      <c r="AA18" s="35">
        <v>111.004</v>
      </c>
      <c r="AB18" s="35">
        <v>122.19199999999999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</row>
    <row r="19" spans="3:987" ht="36" customHeight="1">
      <c r="C19" s="36"/>
      <c r="D19" s="42"/>
      <c r="E19" s="42"/>
      <c r="F19" s="46" t="s">
        <v>177</v>
      </c>
      <c r="G19" s="30">
        <v>1971</v>
      </c>
      <c r="H19" s="30" t="s">
        <v>178</v>
      </c>
      <c r="I19" s="30">
        <v>2046</v>
      </c>
      <c r="J19" s="30">
        <v>2042</v>
      </c>
      <c r="K19" s="31">
        <v>2014.4280000000001</v>
      </c>
      <c r="L19" s="31">
        <v>1908</v>
      </c>
      <c r="M19" s="31">
        <v>1903</v>
      </c>
      <c r="N19" s="27"/>
      <c r="O19" s="13"/>
      <c r="P19" s="34"/>
      <c r="Q19" s="45"/>
      <c r="R19" s="45"/>
      <c r="S19" s="45"/>
      <c r="T19" s="113" t="s">
        <v>171</v>
      </c>
      <c r="U19" s="112"/>
      <c r="V19" s="48">
        <v>577</v>
      </c>
      <c r="W19" s="48">
        <v>608</v>
      </c>
      <c r="X19" s="48">
        <v>635</v>
      </c>
      <c r="Y19" s="48">
        <v>631</v>
      </c>
      <c r="Z19" s="48">
        <f>Z20+Z21+Z22</f>
        <v>577</v>
      </c>
      <c r="AA19" s="48">
        <f>AA20+AA21+AA22</f>
        <v>567.41100000000006</v>
      </c>
      <c r="AB19" s="48">
        <f>AB20+AB21+AB22</f>
        <v>641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</row>
    <row r="20" spans="3:987" ht="14.65" customHeight="1">
      <c r="C20" s="36"/>
      <c r="D20" s="42"/>
      <c r="E20" s="125" t="s">
        <v>179</v>
      </c>
      <c r="F20" s="112"/>
      <c r="G20" s="43">
        <v>1109</v>
      </c>
      <c r="H20" s="43">
        <v>1035</v>
      </c>
      <c r="I20" s="43">
        <v>983</v>
      </c>
      <c r="J20" s="43">
        <v>1042</v>
      </c>
      <c r="K20" s="44">
        <f>K21+K22</f>
        <v>935.93000000000109</v>
      </c>
      <c r="L20" s="44">
        <f>L21+L22</f>
        <v>837.35599999999999</v>
      </c>
      <c r="M20" s="44">
        <f>M21+M22</f>
        <v>894.73299999999995</v>
      </c>
      <c r="N20" s="27"/>
      <c r="O20" s="33"/>
      <c r="P20" s="34"/>
      <c r="Q20" s="45"/>
      <c r="R20" s="45"/>
      <c r="S20" s="45"/>
      <c r="T20" s="45"/>
      <c r="U20" s="49" t="s">
        <v>180</v>
      </c>
      <c r="V20" s="50">
        <v>130</v>
      </c>
      <c r="W20" s="50">
        <v>137</v>
      </c>
      <c r="X20" s="50">
        <v>136</v>
      </c>
      <c r="Y20" s="50">
        <v>126</v>
      </c>
      <c r="Z20" s="50">
        <v>116</v>
      </c>
      <c r="AA20" s="50">
        <v>117.398</v>
      </c>
      <c r="AB20" s="50">
        <v>138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</row>
    <row r="21" spans="3:987">
      <c r="C21" s="36"/>
      <c r="D21" s="42"/>
      <c r="E21" s="42"/>
      <c r="F21" s="46" t="s">
        <v>181</v>
      </c>
      <c r="G21" s="30">
        <v>78</v>
      </c>
      <c r="H21" s="30" t="s">
        <v>182</v>
      </c>
      <c r="I21" s="30">
        <v>60</v>
      </c>
      <c r="J21" s="30">
        <v>83</v>
      </c>
      <c r="K21" s="31">
        <v>65.412000000000006</v>
      </c>
      <c r="L21" s="31">
        <v>48.356000000000002</v>
      </c>
      <c r="M21" s="31">
        <v>45.732999999999997</v>
      </c>
      <c r="N21" s="27"/>
      <c r="O21" s="13"/>
      <c r="P21" s="34"/>
      <c r="Q21" s="45"/>
      <c r="R21" s="45"/>
      <c r="S21" s="45"/>
      <c r="T21" s="45"/>
      <c r="U21" s="49" t="s">
        <v>183</v>
      </c>
      <c r="V21" s="50">
        <v>243</v>
      </c>
      <c r="W21" s="50">
        <v>272</v>
      </c>
      <c r="X21" s="50">
        <v>267</v>
      </c>
      <c r="Y21" s="50">
        <v>260</v>
      </c>
      <c r="Z21" s="50">
        <v>235</v>
      </c>
      <c r="AA21" s="50">
        <v>226.643</v>
      </c>
      <c r="AB21" s="50">
        <v>249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</row>
    <row r="22" spans="3:987" ht="84" customHeight="1">
      <c r="C22" s="36"/>
      <c r="D22" s="42"/>
      <c r="E22" s="42"/>
      <c r="F22" s="46" t="s">
        <v>184</v>
      </c>
      <c r="G22" s="30">
        <v>1031</v>
      </c>
      <c r="H22" s="30" t="s">
        <v>185</v>
      </c>
      <c r="I22" s="30">
        <v>923</v>
      </c>
      <c r="J22" s="30">
        <v>959</v>
      </c>
      <c r="K22" s="31">
        <v>870.51800000000105</v>
      </c>
      <c r="L22" s="31">
        <v>789</v>
      </c>
      <c r="M22" s="31">
        <v>849</v>
      </c>
      <c r="N22" s="27"/>
      <c r="O22" s="13"/>
      <c r="P22" s="34"/>
      <c r="Q22" s="45"/>
      <c r="R22" s="45"/>
      <c r="S22" s="45"/>
      <c r="T22" s="45"/>
      <c r="U22" s="49" t="s">
        <v>186</v>
      </c>
      <c r="V22" s="50">
        <v>204</v>
      </c>
      <c r="W22" s="50">
        <v>199</v>
      </c>
      <c r="X22" s="50">
        <v>232</v>
      </c>
      <c r="Y22" s="50">
        <v>246</v>
      </c>
      <c r="Z22" s="50">
        <v>226</v>
      </c>
      <c r="AA22" s="50">
        <v>223.37</v>
      </c>
      <c r="AB22" s="50">
        <v>254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</row>
    <row r="23" spans="3:987" ht="14.65" customHeight="1">
      <c r="C23" s="36"/>
      <c r="D23" s="42"/>
      <c r="E23" s="125" t="s">
        <v>187</v>
      </c>
      <c r="F23" s="112"/>
      <c r="G23" s="43">
        <v>87</v>
      </c>
      <c r="H23" s="43">
        <v>104</v>
      </c>
      <c r="I23" s="43">
        <v>93</v>
      </c>
      <c r="J23" s="43">
        <v>91</v>
      </c>
      <c r="K23" s="44">
        <v>105.66800000000001</v>
      </c>
      <c r="L23" s="44">
        <v>88</v>
      </c>
      <c r="M23" s="44">
        <f>104981/1000</f>
        <v>104.98099999999999</v>
      </c>
      <c r="N23" s="27"/>
      <c r="O23" s="13"/>
      <c r="P23" s="34"/>
      <c r="Q23" s="45"/>
      <c r="R23" s="45"/>
      <c r="S23" s="45"/>
      <c r="T23" s="113" t="s">
        <v>179</v>
      </c>
      <c r="U23" s="112"/>
      <c r="V23" s="48">
        <v>344</v>
      </c>
      <c r="W23" s="48">
        <v>364</v>
      </c>
      <c r="X23" s="48">
        <v>362</v>
      </c>
      <c r="Y23" s="48">
        <v>357</v>
      </c>
      <c r="Z23" s="48">
        <f>Z24+Z25+Z26</f>
        <v>345</v>
      </c>
      <c r="AA23" s="48">
        <f>AA24+AA25+AA26</f>
        <v>273.44299999999998</v>
      </c>
      <c r="AB23" s="48">
        <f>AB24+AB25+AB26</f>
        <v>329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</row>
    <row r="24" spans="3:987" ht="14.65" customHeight="1">
      <c r="C24" s="36"/>
      <c r="D24" s="42"/>
      <c r="E24" s="125" t="s">
        <v>188</v>
      </c>
      <c r="F24" s="112"/>
      <c r="G24" s="43">
        <v>185</v>
      </c>
      <c r="H24" s="43">
        <v>225</v>
      </c>
      <c r="I24" s="43">
        <v>219</v>
      </c>
      <c r="J24" s="43">
        <v>252</v>
      </c>
      <c r="K24" s="44">
        <v>274.43200000000002</v>
      </c>
      <c r="L24" s="44">
        <v>224</v>
      </c>
      <c r="M24" s="44">
        <f>242238/1000</f>
        <v>242.238</v>
      </c>
      <c r="N24" s="27"/>
      <c r="O24" s="13"/>
      <c r="P24" s="34"/>
      <c r="Q24" s="45"/>
      <c r="R24" s="45"/>
      <c r="S24" s="45"/>
      <c r="T24" s="45"/>
      <c r="U24" s="49" t="s">
        <v>189</v>
      </c>
      <c r="V24" s="50">
        <v>107</v>
      </c>
      <c r="W24" s="50">
        <v>111</v>
      </c>
      <c r="X24" s="50">
        <v>109</v>
      </c>
      <c r="Y24" s="50">
        <v>104</v>
      </c>
      <c r="Z24" s="50">
        <v>103</v>
      </c>
      <c r="AA24" s="50">
        <v>69.763999999999996</v>
      </c>
      <c r="AB24" s="50">
        <v>85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</row>
    <row r="25" spans="3:987" ht="14.65" customHeight="1">
      <c r="C25" s="36"/>
      <c r="D25" s="42"/>
      <c r="E25" s="125" t="s">
        <v>190</v>
      </c>
      <c r="F25" s="112"/>
      <c r="G25" s="43">
        <v>1263</v>
      </c>
      <c r="H25" s="43">
        <v>1363</v>
      </c>
      <c r="I25" s="43">
        <v>1404</v>
      </c>
      <c r="J25" s="43">
        <v>1456</v>
      </c>
      <c r="K25" s="44">
        <f>K26+K27</f>
        <v>1449.5210000000009</v>
      </c>
      <c r="L25" s="44">
        <f>L26+L27</f>
        <v>1281</v>
      </c>
      <c r="M25" s="44">
        <f>M26+M27</f>
        <v>1419</v>
      </c>
      <c r="N25" s="27"/>
      <c r="O25" s="13"/>
      <c r="P25" s="34"/>
      <c r="Q25" s="45"/>
      <c r="R25" s="45"/>
      <c r="S25" s="45"/>
      <c r="T25" s="45"/>
      <c r="U25" s="49" t="s">
        <v>191</v>
      </c>
      <c r="V25" s="50">
        <v>109</v>
      </c>
      <c r="W25" s="50">
        <v>113</v>
      </c>
      <c r="X25" s="50">
        <v>107</v>
      </c>
      <c r="Y25" s="50">
        <v>102</v>
      </c>
      <c r="Z25" s="50">
        <v>88</v>
      </c>
      <c r="AA25" s="50">
        <v>75.302000000000007</v>
      </c>
      <c r="AB25" s="50">
        <v>103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</row>
    <row r="26" spans="3:987" ht="14.65" customHeight="1">
      <c r="C26" s="36"/>
      <c r="D26" s="42"/>
      <c r="E26" s="42"/>
      <c r="F26" s="46" t="s">
        <v>192</v>
      </c>
      <c r="G26" s="30">
        <v>784</v>
      </c>
      <c r="H26" s="30">
        <v>890</v>
      </c>
      <c r="I26" s="30">
        <v>963</v>
      </c>
      <c r="J26" s="30">
        <v>1046</v>
      </c>
      <c r="K26" s="31">
        <v>1041.3689999999999</v>
      </c>
      <c r="L26" s="31">
        <v>973</v>
      </c>
      <c r="M26" s="31">
        <v>1071</v>
      </c>
      <c r="N26" s="27"/>
      <c r="O26" s="13"/>
      <c r="P26" s="34"/>
      <c r="Q26" s="45"/>
      <c r="R26" s="45"/>
      <c r="S26" s="45"/>
      <c r="T26" s="45"/>
      <c r="U26" s="49" t="s">
        <v>193</v>
      </c>
      <c r="V26" s="50">
        <v>128</v>
      </c>
      <c r="W26" s="50">
        <v>140</v>
      </c>
      <c r="X26" s="50">
        <v>146</v>
      </c>
      <c r="Y26" s="50">
        <v>150</v>
      </c>
      <c r="Z26" s="50">
        <v>154</v>
      </c>
      <c r="AA26" s="50">
        <v>128.37700000000001</v>
      </c>
      <c r="AB26" s="50">
        <v>141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</row>
    <row r="27" spans="3:987" ht="14.65" customHeight="1">
      <c r="C27" s="36"/>
      <c r="D27" s="42"/>
      <c r="E27" s="42"/>
      <c r="F27" s="46" t="s">
        <v>194</v>
      </c>
      <c r="G27" s="30">
        <v>479</v>
      </c>
      <c r="H27" s="30">
        <v>473</v>
      </c>
      <c r="I27" s="30">
        <v>441</v>
      </c>
      <c r="J27" s="30">
        <v>410</v>
      </c>
      <c r="K27" s="31">
        <v>408.15200000000101</v>
      </c>
      <c r="L27" s="31">
        <v>308</v>
      </c>
      <c r="M27" s="31">
        <v>348</v>
      </c>
      <c r="N27" s="27"/>
      <c r="O27" s="13"/>
      <c r="P27" s="34"/>
      <c r="Q27" s="45"/>
      <c r="R27" s="45"/>
      <c r="S27" s="45"/>
      <c r="T27" s="113" t="s">
        <v>187</v>
      </c>
      <c r="U27" s="112"/>
      <c r="V27" s="48">
        <v>25</v>
      </c>
      <c r="W27" s="48">
        <v>24</v>
      </c>
      <c r="X27" s="48">
        <v>25</v>
      </c>
      <c r="Y27" s="48">
        <v>40</v>
      </c>
      <c r="Z27" s="48">
        <v>25</v>
      </c>
      <c r="AA27" s="48">
        <v>24.166</v>
      </c>
      <c r="AB27" s="48">
        <v>27.388000000000002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</row>
    <row r="28" spans="3:987" ht="14.65" customHeight="1">
      <c r="C28" s="36"/>
      <c r="D28" s="42"/>
      <c r="E28" s="125" t="s">
        <v>195</v>
      </c>
      <c r="F28" s="112"/>
      <c r="G28" s="43">
        <v>262</v>
      </c>
      <c r="H28" s="43" t="s">
        <v>196</v>
      </c>
      <c r="I28" s="43">
        <v>257</v>
      </c>
      <c r="J28" s="43">
        <v>211</v>
      </c>
      <c r="K28" s="44">
        <v>215.96100000000001</v>
      </c>
      <c r="L28" s="44">
        <v>157</v>
      </c>
      <c r="M28" s="44">
        <f>189428/1000</f>
        <v>189.428</v>
      </c>
      <c r="N28" s="27"/>
      <c r="O28" s="13"/>
      <c r="P28" s="34"/>
      <c r="Q28" s="45"/>
      <c r="R28" s="45"/>
      <c r="S28" s="45"/>
      <c r="T28" s="113" t="s">
        <v>197</v>
      </c>
      <c r="U28" s="112"/>
      <c r="V28" s="48">
        <v>21</v>
      </c>
      <c r="W28" s="48">
        <v>28</v>
      </c>
      <c r="X28" s="48">
        <v>26</v>
      </c>
      <c r="Y28" s="48">
        <v>38</v>
      </c>
      <c r="Z28" s="48">
        <v>38</v>
      </c>
      <c r="AA28" s="48">
        <v>26.841000000000001</v>
      </c>
      <c r="AB28" s="48">
        <v>29.614000000000001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</row>
    <row r="29" spans="3:987" ht="14.65" customHeight="1">
      <c r="C29" s="40"/>
      <c r="D29" s="119" t="s">
        <v>198</v>
      </c>
      <c r="E29" s="111"/>
      <c r="F29" s="112"/>
      <c r="G29" s="25" t="s">
        <v>199</v>
      </c>
      <c r="H29" s="25">
        <v>13698</v>
      </c>
      <c r="I29" s="25">
        <v>14127</v>
      </c>
      <c r="J29" s="25">
        <v>14599</v>
      </c>
      <c r="K29" s="26">
        <f>K30+K31+K32+K33+K34+K37+K38</f>
        <v>14244.76</v>
      </c>
      <c r="L29" s="26">
        <f>L30+L31+L32+L33+L34+L37+L38</f>
        <v>13713</v>
      </c>
      <c r="M29" s="26">
        <v>15839</v>
      </c>
      <c r="N29" s="27"/>
      <c r="O29" s="33"/>
      <c r="P29" s="34"/>
      <c r="Q29" s="45"/>
      <c r="R29" s="45"/>
      <c r="S29" s="45"/>
      <c r="T29" s="113" t="s">
        <v>190</v>
      </c>
      <c r="U29" s="112"/>
      <c r="V29" s="48">
        <v>258</v>
      </c>
      <c r="W29" s="48">
        <v>248</v>
      </c>
      <c r="X29" s="48">
        <v>249</v>
      </c>
      <c r="Y29" s="48">
        <v>246</v>
      </c>
      <c r="Z29" s="48">
        <f>Z30+Z31</f>
        <v>229</v>
      </c>
      <c r="AA29" s="48">
        <f>AA30+AA31</f>
        <v>189.863</v>
      </c>
      <c r="AB29" s="48">
        <f>AB30+AB31</f>
        <v>217</v>
      </c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</row>
    <row r="30" spans="3:987">
      <c r="C30" s="36"/>
      <c r="D30" s="42"/>
      <c r="E30" s="116" t="s">
        <v>200</v>
      </c>
      <c r="F30" s="112"/>
      <c r="G30" s="117">
        <v>6348</v>
      </c>
      <c r="H30" s="117" t="s">
        <v>201</v>
      </c>
      <c r="I30" s="117">
        <v>6494</v>
      </c>
      <c r="J30" s="117">
        <v>6664</v>
      </c>
      <c r="K30" s="31">
        <v>3377.47033333333</v>
      </c>
      <c r="L30" s="31">
        <v>2184</v>
      </c>
      <c r="M30" s="31">
        <v>2919</v>
      </c>
      <c r="N30" s="27"/>
      <c r="O30" s="13"/>
      <c r="P30" s="34"/>
      <c r="Q30" s="45"/>
      <c r="R30" s="45"/>
      <c r="S30" s="45"/>
      <c r="T30" s="45"/>
      <c r="U30" s="49" t="s">
        <v>202</v>
      </c>
      <c r="V30" s="50">
        <v>84</v>
      </c>
      <c r="W30" s="50">
        <v>80</v>
      </c>
      <c r="X30" s="50">
        <v>69</v>
      </c>
      <c r="Y30" s="50">
        <v>69</v>
      </c>
      <c r="Z30" s="50">
        <v>66</v>
      </c>
      <c r="AA30" s="50">
        <v>49.863</v>
      </c>
      <c r="AB30" s="50">
        <v>60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</row>
    <row r="31" spans="3:987">
      <c r="C31" s="36"/>
      <c r="D31" s="42"/>
      <c r="E31" s="116" t="s">
        <v>203</v>
      </c>
      <c r="F31" s="112"/>
      <c r="G31" s="118"/>
      <c r="H31" s="118"/>
      <c r="I31" s="118"/>
      <c r="J31" s="118"/>
      <c r="K31" s="31">
        <v>3420.19066666667</v>
      </c>
      <c r="L31" s="31">
        <v>4620</v>
      </c>
      <c r="M31" s="31">
        <v>5359</v>
      </c>
      <c r="N31" s="27"/>
      <c r="O31" s="13"/>
      <c r="P31" s="34"/>
      <c r="Q31" s="45"/>
      <c r="R31" s="45"/>
      <c r="S31" s="45"/>
      <c r="T31" s="45"/>
      <c r="U31" s="49" t="s">
        <v>204</v>
      </c>
      <c r="V31" s="50">
        <v>174</v>
      </c>
      <c r="W31" s="50">
        <v>168</v>
      </c>
      <c r="X31" s="50">
        <v>179</v>
      </c>
      <c r="Y31" s="50">
        <v>176</v>
      </c>
      <c r="Z31" s="50">
        <v>163</v>
      </c>
      <c r="AA31" s="50">
        <v>140</v>
      </c>
      <c r="AB31" s="50">
        <v>157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</row>
    <row r="32" spans="3:987">
      <c r="C32" s="36"/>
      <c r="D32" s="42"/>
      <c r="E32" s="116" t="s">
        <v>205</v>
      </c>
      <c r="F32" s="112"/>
      <c r="G32" s="30" t="s">
        <v>206</v>
      </c>
      <c r="H32" s="30" t="s">
        <v>207</v>
      </c>
      <c r="I32" s="30">
        <v>2662</v>
      </c>
      <c r="J32" s="30">
        <v>2919</v>
      </c>
      <c r="K32" s="31">
        <v>2967.0990000000002</v>
      </c>
      <c r="L32" s="31">
        <v>3131</v>
      </c>
      <c r="M32" s="31">
        <v>3179</v>
      </c>
      <c r="N32" s="27"/>
      <c r="O32" s="13"/>
      <c r="P32" s="34"/>
      <c r="Q32" s="45"/>
      <c r="R32" s="45"/>
      <c r="S32" s="45"/>
      <c r="T32" s="113" t="s">
        <v>195</v>
      </c>
      <c r="U32" s="112"/>
      <c r="V32" s="48">
        <v>49</v>
      </c>
      <c r="W32" s="48">
        <v>40</v>
      </c>
      <c r="X32" s="48">
        <v>36</v>
      </c>
      <c r="Y32" s="48">
        <v>35</v>
      </c>
      <c r="Z32" s="48">
        <v>38</v>
      </c>
      <c r="AA32" s="48">
        <v>41.673000000000002</v>
      </c>
      <c r="AB32" s="48">
        <v>44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</row>
    <row r="33" spans="3:987">
      <c r="C33" s="36"/>
      <c r="D33" s="42"/>
      <c r="E33" s="116" t="s">
        <v>208</v>
      </c>
      <c r="F33" s="112"/>
      <c r="G33" s="30">
        <v>90</v>
      </c>
      <c r="H33" s="30" t="s">
        <v>209</v>
      </c>
      <c r="I33" s="30">
        <v>104</v>
      </c>
      <c r="J33" s="30">
        <v>106</v>
      </c>
      <c r="K33" s="31">
        <v>97.463999999999999</v>
      </c>
      <c r="L33" s="31">
        <v>84</v>
      </c>
      <c r="M33" s="31">
        <f>110406/1000</f>
        <v>110.40600000000001</v>
      </c>
      <c r="N33" s="27"/>
      <c r="O33" s="13"/>
      <c r="P33" s="32"/>
      <c r="Q33" s="39"/>
      <c r="R33" s="39"/>
      <c r="S33" s="115" t="s">
        <v>198</v>
      </c>
      <c r="T33" s="111"/>
      <c r="U33" s="112"/>
      <c r="V33" s="28" t="s">
        <v>210</v>
      </c>
      <c r="W33" s="28">
        <v>6398</v>
      </c>
      <c r="X33" s="28">
        <v>6653</v>
      </c>
      <c r="Y33" s="28">
        <v>6728</v>
      </c>
      <c r="Z33" s="28">
        <f>Z36+Z39+Z42+Z43+Z46+Z49</f>
        <v>6456</v>
      </c>
      <c r="AA33" s="28">
        <f>AA36+AA39+AA42+AA43+AA46+AA49</f>
        <v>6441.73</v>
      </c>
      <c r="AB33" s="28">
        <f>AB36+AB39+AB42+AB43+AB46+AB49</f>
        <v>7273.84</v>
      </c>
      <c r="AC33" s="78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</row>
    <row r="34" spans="3:987" ht="14.65" customHeight="1">
      <c r="C34" s="36"/>
      <c r="D34" s="42"/>
      <c r="E34" s="125" t="s">
        <v>211</v>
      </c>
      <c r="F34" s="112"/>
      <c r="G34" s="43">
        <v>3734</v>
      </c>
      <c r="H34" s="43">
        <v>3757</v>
      </c>
      <c r="I34" s="43">
        <v>3629</v>
      </c>
      <c r="J34" s="43">
        <v>3601</v>
      </c>
      <c r="K34" s="44">
        <f>K35+K36</f>
        <v>3202.5260000000003</v>
      </c>
      <c r="L34" s="44">
        <v>2607</v>
      </c>
      <c r="M34" s="44">
        <f>M35+M36</f>
        <v>3078.5299999999997</v>
      </c>
      <c r="N34" s="27"/>
      <c r="O34" s="13"/>
      <c r="P34" s="34"/>
      <c r="Q34" s="45"/>
      <c r="R34" s="45"/>
      <c r="S34" s="110" t="s">
        <v>212</v>
      </c>
      <c r="T34" s="111"/>
      <c r="U34" s="112"/>
      <c r="V34" s="35" t="s">
        <v>213</v>
      </c>
      <c r="W34" s="35" t="s">
        <v>214</v>
      </c>
      <c r="X34" s="35">
        <v>2694</v>
      </c>
      <c r="Y34" s="35">
        <v>2769</v>
      </c>
      <c r="Z34" s="35">
        <v>2527</v>
      </c>
      <c r="AA34" s="35">
        <v>2741.107</v>
      </c>
      <c r="AB34" s="35">
        <v>2658</v>
      </c>
      <c r="AC34" s="7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</row>
    <row r="35" spans="3:987" ht="14.65" customHeight="1">
      <c r="C35" s="36"/>
      <c r="D35" s="42"/>
      <c r="E35" s="42"/>
      <c r="F35" s="46" t="s">
        <v>215</v>
      </c>
      <c r="G35" s="30">
        <v>289</v>
      </c>
      <c r="H35" s="30">
        <v>291</v>
      </c>
      <c r="I35" s="30">
        <v>308</v>
      </c>
      <c r="J35" s="30">
        <v>275</v>
      </c>
      <c r="K35" s="31">
        <v>265.08800000000002</v>
      </c>
      <c r="L35" s="31">
        <v>252.416</v>
      </c>
      <c r="M35" s="31">
        <f>276530/1000</f>
        <v>276.52999999999997</v>
      </c>
      <c r="N35" s="27"/>
      <c r="O35" s="13"/>
      <c r="P35" s="34"/>
      <c r="Q35" s="45"/>
      <c r="R35" s="45"/>
      <c r="S35" s="110" t="s">
        <v>176</v>
      </c>
      <c r="T35" s="111"/>
      <c r="U35" s="112"/>
      <c r="V35" s="47"/>
      <c r="W35" s="47"/>
      <c r="X35" s="47"/>
      <c r="Y35" s="47"/>
      <c r="Z35" s="35">
        <v>682</v>
      </c>
      <c r="AA35" s="35">
        <v>911.22199999999998</v>
      </c>
      <c r="AB35" s="35">
        <v>1298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</row>
    <row r="36" spans="3:987" ht="14.65" customHeight="1">
      <c r="C36" s="36"/>
      <c r="D36" s="42"/>
      <c r="E36" s="42"/>
      <c r="F36" s="46" t="s">
        <v>216</v>
      </c>
      <c r="G36" s="30">
        <v>3445</v>
      </c>
      <c r="H36" s="30">
        <v>3466</v>
      </c>
      <c r="I36" s="30">
        <v>3321</v>
      </c>
      <c r="J36" s="30">
        <v>3326</v>
      </c>
      <c r="K36" s="31">
        <v>2937.4380000000001</v>
      </c>
      <c r="L36" s="31">
        <v>2354</v>
      </c>
      <c r="M36" s="31">
        <v>2802</v>
      </c>
      <c r="N36" s="27"/>
      <c r="O36" s="13"/>
      <c r="P36" s="34"/>
      <c r="Q36" s="45"/>
      <c r="R36" s="45"/>
      <c r="S36" s="45"/>
      <c r="T36" s="113" t="s">
        <v>217</v>
      </c>
      <c r="U36" s="112"/>
      <c r="V36" s="48" t="s">
        <v>218</v>
      </c>
      <c r="W36" s="48">
        <v>3554</v>
      </c>
      <c r="X36" s="48">
        <v>3629</v>
      </c>
      <c r="Y36" s="48">
        <v>3699</v>
      </c>
      <c r="Z36" s="48">
        <f>Z37+Z38</f>
        <v>3553</v>
      </c>
      <c r="AA36" s="48">
        <f>AA37+AA38</f>
        <v>3499</v>
      </c>
      <c r="AB36" s="48">
        <f>AB37+AB38</f>
        <v>4117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</row>
    <row r="37" spans="3:987">
      <c r="C37" s="36"/>
      <c r="D37" s="42"/>
      <c r="E37" s="116" t="s">
        <v>219</v>
      </c>
      <c r="F37" s="112"/>
      <c r="G37" s="30" t="s">
        <v>220</v>
      </c>
      <c r="H37" s="30" t="s">
        <v>221</v>
      </c>
      <c r="I37" s="30">
        <v>701</v>
      </c>
      <c r="J37" s="30">
        <v>674</v>
      </c>
      <c r="K37" s="31">
        <v>591.33900000000006</v>
      </c>
      <c r="L37" s="31">
        <v>551</v>
      </c>
      <c r="M37" s="31">
        <v>648</v>
      </c>
      <c r="N37" s="27"/>
      <c r="O37" s="13"/>
      <c r="P37" s="34"/>
      <c r="Q37" s="45"/>
      <c r="R37" s="45"/>
      <c r="S37" s="45"/>
      <c r="T37" s="45"/>
      <c r="U37" s="49" t="s">
        <v>222</v>
      </c>
      <c r="V37" s="50" t="s">
        <v>223</v>
      </c>
      <c r="W37" s="50">
        <v>584</v>
      </c>
      <c r="X37" s="50">
        <v>614</v>
      </c>
      <c r="Y37" s="50">
        <v>634</v>
      </c>
      <c r="Z37" s="50">
        <v>574</v>
      </c>
      <c r="AA37" s="50">
        <v>519</v>
      </c>
      <c r="AB37" s="50">
        <v>586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</row>
    <row r="38" spans="3:987">
      <c r="C38" s="36"/>
      <c r="D38" s="42"/>
      <c r="E38" s="116" t="s">
        <v>224</v>
      </c>
      <c r="F38" s="112"/>
      <c r="G38" s="30">
        <v>531</v>
      </c>
      <c r="H38" s="30">
        <v>587</v>
      </c>
      <c r="I38" s="30">
        <v>537</v>
      </c>
      <c r="J38" s="30">
        <v>635</v>
      </c>
      <c r="K38" s="31">
        <v>588.67100000000005</v>
      </c>
      <c r="L38" s="31">
        <v>536</v>
      </c>
      <c r="M38" s="31">
        <v>545</v>
      </c>
      <c r="N38" s="27"/>
      <c r="O38" s="13"/>
      <c r="P38" s="34"/>
      <c r="Q38" s="45"/>
      <c r="R38" s="45"/>
      <c r="S38" s="45"/>
      <c r="T38" s="45"/>
      <c r="U38" s="49" t="s">
        <v>225</v>
      </c>
      <c r="V38" s="50" t="s">
        <v>226</v>
      </c>
      <c r="W38" s="50">
        <v>2970</v>
      </c>
      <c r="X38" s="50">
        <v>3015</v>
      </c>
      <c r="Y38" s="50">
        <v>3064</v>
      </c>
      <c r="Z38" s="50">
        <v>2979</v>
      </c>
      <c r="AA38" s="50">
        <v>2980</v>
      </c>
      <c r="AB38" s="50">
        <v>3531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</row>
    <row r="39" spans="3:987" ht="14.65" customHeight="1">
      <c r="C39" s="114" t="s">
        <v>36</v>
      </c>
      <c r="D39" s="111"/>
      <c r="E39" s="111"/>
      <c r="F39" s="112"/>
      <c r="G39" s="25" t="s">
        <v>227</v>
      </c>
      <c r="H39" s="25" t="s">
        <v>228</v>
      </c>
      <c r="I39" s="25">
        <v>10542</v>
      </c>
      <c r="J39" s="25">
        <v>10340</v>
      </c>
      <c r="K39" s="26">
        <f>K40+K47</f>
        <v>10532.65676</v>
      </c>
      <c r="L39" s="26">
        <f>L40+L47</f>
        <v>10021.794619999999</v>
      </c>
      <c r="M39" s="26">
        <v>10126</v>
      </c>
      <c r="N39" s="27"/>
      <c r="O39" s="13"/>
      <c r="P39" s="34"/>
      <c r="Q39" s="45"/>
      <c r="R39" s="45"/>
      <c r="S39" s="45"/>
      <c r="T39" s="113" t="s">
        <v>205</v>
      </c>
      <c r="U39" s="112"/>
      <c r="V39" s="48" t="s">
        <v>229</v>
      </c>
      <c r="W39" s="48">
        <v>949</v>
      </c>
      <c r="X39" s="48">
        <v>1117</v>
      </c>
      <c r="Y39" s="48">
        <v>1181</v>
      </c>
      <c r="Z39" s="48">
        <f>Z40+Z41</f>
        <v>1279</v>
      </c>
      <c r="AA39" s="48">
        <f>AA40+AA41</f>
        <v>1330</v>
      </c>
      <c r="AB39" s="48">
        <f>AB40+AB41</f>
        <v>1360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</row>
    <row r="40" spans="3:987" ht="14.65" customHeight="1">
      <c r="C40" s="40"/>
      <c r="D40" s="119" t="s">
        <v>230</v>
      </c>
      <c r="E40" s="111"/>
      <c r="F40" s="112"/>
      <c r="G40" s="25" t="s">
        <v>231</v>
      </c>
      <c r="H40" s="25" t="s">
        <v>232</v>
      </c>
      <c r="I40" s="25">
        <v>9853</v>
      </c>
      <c r="J40" s="25">
        <v>9584</v>
      </c>
      <c r="K40" s="26">
        <f>K42+K43</f>
        <v>9854.2637599999998</v>
      </c>
      <c r="L40" s="26">
        <f>L42+L43</f>
        <v>9475.9766199999995</v>
      </c>
      <c r="M40" s="26">
        <v>9470</v>
      </c>
      <c r="N40" s="27"/>
      <c r="O40" s="33"/>
      <c r="P40" s="34"/>
      <c r="Q40" s="45"/>
      <c r="R40" s="45"/>
      <c r="S40" s="45"/>
      <c r="T40" s="45"/>
      <c r="U40" s="49" t="s">
        <v>233</v>
      </c>
      <c r="V40" s="50">
        <v>182</v>
      </c>
      <c r="W40" s="50">
        <v>195</v>
      </c>
      <c r="X40" s="50">
        <v>247</v>
      </c>
      <c r="Y40" s="50">
        <v>281</v>
      </c>
      <c r="Z40" s="50">
        <v>319</v>
      </c>
      <c r="AA40" s="50">
        <v>278</v>
      </c>
      <c r="AB40" s="50">
        <v>338</v>
      </c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</row>
    <row r="41" spans="3:987">
      <c r="C41" s="36"/>
      <c r="D41" s="42"/>
      <c r="E41" s="133" t="s">
        <v>234</v>
      </c>
      <c r="F41" s="112"/>
      <c r="G41" s="37">
        <v>5660</v>
      </c>
      <c r="H41" s="37">
        <v>5633</v>
      </c>
      <c r="I41" s="37">
        <v>5690</v>
      </c>
      <c r="J41" s="37">
        <v>5652</v>
      </c>
      <c r="K41" s="38">
        <v>5884.46749195333</v>
      </c>
      <c r="L41" s="38">
        <v>5985</v>
      </c>
      <c r="M41" s="38">
        <v>5812</v>
      </c>
      <c r="N41" s="27"/>
      <c r="O41" s="13"/>
      <c r="P41" s="34"/>
      <c r="Q41" s="45"/>
      <c r="R41" s="45"/>
      <c r="S41" s="45"/>
      <c r="T41" s="45"/>
      <c r="U41" s="49" t="s">
        <v>235</v>
      </c>
      <c r="V41" s="50">
        <v>718</v>
      </c>
      <c r="W41" s="50">
        <v>754</v>
      </c>
      <c r="X41" s="50">
        <v>870</v>
      </c>
      <c r="Y41" s="50">
        <v>900</v>
      </c>
      <c r="Z41" s="50">
        <v>960</v>
      </c>
      <c r="AA41" s="50">
        <v>1052</v>
      </c>
      <c r="AB41" s="50">
        <v>1022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</row>
    <row r="42" spans="3:987" ht="14.65" customHeight="1">
      <c r="C42" s="40"/>
      <c r="D42" s="51"/>
      <c r="E42" s="119" t="s">
        <v>32</v>
      </c>
      <c r="F42" s="112"/>
      <c r="G42" s="25">
        <v>4442</v>
      </c>
      <c r="H42" s="25" t="s">
        <v>236</v>
      </c>
      <c r="I42" s="25">
        <v>4257</v>
      </c>
      <c r="J42" s="25">
        <v>4133</v>
      </c>
      <c r="K42" s="26">
        <v>4048.62408</v>
      </c>
      <c r="L42" s="26">
        <v>3795.9494399999999</v>
      </c>
      <c r="M42" s="26">
        <v>3724</v>
      </c>
      <c r="N42" s="27"/>
      <c r="O42" s="33"/>
      <c r="P42" s="34"/>
      <c r="Q42" s="45"/>
      <c r="R42" s="45"/>
      <c r="S42" s="45"/>
      <c r="T42" s="113" t="s">
        <v>208</v>
      </c>
      <c r="U42" s="112"/>
      <c r="V42" s="48">
        <v>54</v>
      </c>
      <c r="W42" s="48">
        <v>27</v>
      </c>
      <c r="X42" s="48">
        <v>33</v>
      </c>
      <c r="Y42" s="48">
        <v>33</v>
      </c>
      <c r="Z42" s="48">
        <v>38</v>
      </c>
      <c r="AA42" s="48">
        <v>33.512</v>
      </c>
      <c r="AB42" s="48">
        <v>34</v>
      </c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</row>
    <row r="43" spans="3:987" ht="14.65" customHeight="1">
      <c r="C43" s="40"/>
      <c r="D43" s="51"/>
      <c r="E43" s="119" t="s">
        <v>198</v>
      </c>
      <c r="F43" s="112"/>
      <c r="G43" s="25">
        <v>5677</v>
      </c>
      <c r="H43" s="25">
        <v>5626</v>
      </c>
      <c r="I43" s="25">
        <v>5596</v>
      </c>
      <c r="J43" s="25">
        <v>5451</v>
      </c>
      <c r="K43" s="26">
        <f>K44+K45+K46</f>
        <v>5805.6396799999993</v>
      </c>
      <c r="L43" s="26">
        <f>L44+L45+L46</f>
        <v>5680.02718</v>
      </c>
      <c r="M43" s="26">
        <f>M44+M45+M46</f>
        <v>5744.9185600000001</v>
      </c>
      <c r="N43" s="27"/>
      <c r="O43" s="33"/>
      <c r="P43" s="34"/>
      <c r="Q43" s="45"/>
      <c r="R43" s="45"/>
      <c r="S43" s="45"/>
      <c r="T43" s="113" t="s">
        <v>211</v>
      </c>
      <c r="U43" s="112"/>
      <c r="V43" s="48">
        <v>1341</v>
      </c>
      <c r="W43" s="48">
        <v>1254</v>
      </c>
      <c r="X43" s="48">
        <v>1257</v>
      </c>
      <c r="Y43" s="48">
        <v>1246</v>
      </c>
      <c r="Z43" s="48">
        <f>Z44+Z45</f>
        <v>1112</v>
      </c>
      <c r="AA43" s="48">
        <f>AA44+AA45</f>
        <v>1050.4470000000001</v>
      </c>
      <c r="AB43" s="48">
        <f>AB44+AB45</f>
        <v>1182</v>
      </c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</row>
    <row r="44" spans="3:987">
      <c r="C44" s="36"/>
      <c r="D44" s="42"/>
      <c r="E44" s="42"/>
      <c r="F44" s="46" t="s">
        <v>237</v>
      </c>
      <c r="G44" s="30" t="s">
        <v>238</v>
      </c>
      <c r="H44" s="30">
        <v>1482</v>
      </c>
      <c r="I44" s="30">
        <v>1476</v>
      </c>
      <c r="J44" s="30">
        <v>1547</v>
      </c>
      <c r="K44" s="31">
        <v>1748.1169</v>
      </c>
      <c r="L44" s="31">
        <v>1904.02718</v>
      </c>
      <c r="M44" s="31">
        <v>1950</v>
      </c>
      <c r="N44" s="27"/>
      <c r="O44" s="13"/>
      <c r="P44" s="34"/>
      <c r="Q44" s="45"/>
      <c r="R44" s="45"/>
      <c r="S44" s="45"/>
      <c r="T44" s="45"/>
      <c r="U44" s="49" t="s">
        <v>239</v>
      </c>
      <c r="V44" s="50">
        <v>390</v>
      </c>
      <c r="W44" s="50">
        <v>453</v>
      </c>
      <c r="X44" s="50">
        <v>375</v>
      </c>
      <c r="Y44" s="50">
        <v>396</v>
      </c>
      <c r="Z44" s="50">
        <v>329</v>
      </c>
      <c r="AA44" s="50">
        <v>364.70299999999997</v>
      </c>
      <c r="AB44" s="50">
        <v>439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</row>
    <row r="45" spans="3:987">
      <c r="C45" s="36"/>
      <c r="D45" s="42"/>
      <c r="E45" s="42"/>
      <c r="F45" s="46" t="s">
        <v>240</v>
      </c>
      <c r="G45" s="30">
        <v>2557</v>
      </c>
      <c r="H45" s="30">
        <v>2642</v>
      </c>
      <c r="I45" s="30">
        <v>2572</v>
      </c>
      <c r="J45" s="30">
        <v>2570</v>
      </c>
      <c r="K45" s="31">
        <v>2833.5076199999999</v>
      </c>
      <c r="L45" s="31">
        <v>2554</v>
      </c>
      <c r="M45" s="31">
        <v>2631</v>
      </c>
      <c r="N45" s="27"/>
      <c r="O45" s="13"/>
      <c r="P45" s="34"/>
      <c r="Q45" s="45"/>
      <c r="R45" s="45"/>
      <c r="S45" s="45"/>
      <c r="T45" s="45"/>
      <c r="U45" s="49" t="s">
        <v>241</v>
      </c>
      <c r="V45" s="50">
        <v>951</v>
      </c>
      <c r="W45" s="50">
        <v>801</v>
      </c>
      <c r="X45" s="50">
        <v>882</v>
      </c>
      <c r="Y45" s="50">
        <v>851</v>
      </c>
      <c r="Z45" s="50">
        <v>783</v>
      </c>
      <c r="AA45" s="50">
        <v>685.74400000000003</v>
      </c>
      <c r="AB45" s="50">
        <v>743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</row>
    <row r="46" spans="3:987">
      <c r="C46" s="36"/>
      <c r="D46" s="42"/>
      <c r="E46" s="42"/>
      <c r="F46" s="46" t="s">
        <v>242</v>
      </c>
      <c r="G46" s="30" t="s">
        <v>243</v>
      </c>
      <c r="H46" s="30">
        <v>1502</v>
      </c>
      <c r="I46" s="30">
        <v>1548</v>
      </c>
      <c r="J46" s="30">
        <v>1333</v>
      </c>
      <c r="K46" s="31">
        <v>1224.0151599999999</v>
      </c>
      <c r="L46" s="31">
        <v>1222</v>
      </c>
      <c r="M46" s="31">
        <v>1163.9185600000001</v>
      </c>
      <c r="N46" s="27"/>
      <c r="O46" s="13"/>
      <c r="P46" s="34"/>
      <c r="Q46" s="45"/>
      <c r="R46" s="45"/>
      <c r="S46" s="45"/>
      <c r="T46" s="52" t="s">
        <v>219</v>
      </c>
      <c r="U46" s="53"/>
      <c r="V46" s="48">
        <v>394</v>
      </c>
      <c r="W46" s="48">
        <v>401</v>
      </c>
      <c r="X46" s="48">
        <v>396</v>
      </c>
      <c r="Y46" s="48">
        <v>369</v>
      </c>
      <c r="Z46" s="48">
        <f>Z47+Z48</f>
        <v>315</v>
      </c>
      <c r="AA46" s="48">
        <f>AA47+AA48</f>
        <v>259.77100000000002</v>
      </c>
      <c r="AB46" s="48">
        <v>322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</row>
    <row r="47" spans="3:987" ht="14.65" customHeight="1">
      <c r="C47" s="40"/>
      <c r="D47" s="119" t="s">
        <v>244</v>
      </c>
      <c r="E47" s="111"/>
      <c r="F47" s="112"/>
      <c r="G47" s="25">
        <v>624</v>
      </c>
      <c r="H47" s="25">
        <v>608</v>
      </c>
      <c r="I47" s="25">
        <v>689</v>
      </c>
      <c r="J47" s="25">
        <v>756</v>
      </c>
      <c r="K47" s="26">
        <f>K49+K50</f>
        <v>678.39300000000003</v>
      </c>
      <c r="L47" s="26">
        <f>L49+L50</f>
        <v>545.81799999999998</v>
      </c>
      <c r="M47" s="26">
        <f>M49+M50</f>
        <v>656</v>
      </c>
      <c r="N47" s="27"/>
      <c r="O47" s="33"/>
      <c r="P47" s="34"/>
      <c r="Q47" s="45"/>
      <c r="R47" s="45"/>
      <c r="S47" s="45"/>
      <c r="T47" s="45"/>
      <c r="U47" s="49" t="s">
        <v>245</v>
      </c>
      <c r="V47" s="50">
        <v>53</v>
      </c>
      <c r="W47" s="50">
        <v>69</v>
      </c>
      <c r="X47" s="50">
        <v>75</v>
      </c>
      <c r="Y47" s="50">
        <v>70</v>
      </c>
      <c r="Z47" s="50">
        <v>62</v>
      </c>
      <c r="AA47" s="50">
        <v>47.069000000000003</v>
      </c>
      <c r="AB47" s="50">
        <v>56</v>
      </c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</row>
    <row r="48" spans="3:987" ht="14.65" customHeight="1">
      <c r="C48" s="36"/>
      <c r="D48" s="42"/>
      <c r="E48" s="133" t="s">
        <v>246</v>
      </c>
      <c r="F48" s="112"/>
      <c r="G48" s="37">
        <v>247</v>
      </c>
      <c r="H48" s="37">
        <v>292</v>
      </c>
      <c r="I48" s="37">
        <v>364</v>
      </c>
      <c r="J48" s="37">
        <v>314</v>
      </c>
      <c r="K48" s="38">
        <v>277.60399999999998</v>
      </c>
      <c r="L48" s="38">
        <v>245.946</v>
      </c>
      <c r="M48" s="38">
        <v>243</v>
      </c>
      <c r="N48" s="27"/>
      <c r="O48" s="13"/>
      <c r="P48" s="34"/>
      <c r="Q48" s="45"/>
      <c r="R48" s="45"/>
      <c r="S48" s="45"/>
      <c r="T48" s="45"/>
      <c r="U48" s="49" t="s">
        <v>247</v>
      </c>
      <c r="V48" s="50">
        <v>341</v>
      </c>
      <c r="W48" s="50">
        <v>332</v>
      </c>
      <c r="X48" s="50">
        <v>321</v>
      </c>
      <c r="Y48" s="50">
        <v>300</v>
      </c>
      <c r="Z48" s="50">
        <v>253</v>
      </c>
      <c r="AA48" s="50">
        <v>212.702</v>
      </c>
      <c r="AB48" s="50">
        <v>265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</row>
    <row r="49" spans="3:218" ht="14.65" customHeight="1">
      <c r="C49" s="36"/>
      <c r="D49" s="42"/>
      <c r="E49" s="42"/>
      <c r="F49" s="54" t="s">
        <v>32</v>
      </c>
      <c r="G49" s="43">
        <v>275</v>
      </c>
      <c r="H49" s="43">
        <v>288</v>
      </c>
      <c r="I49" s="43">
        <v>327</v>
      </c>
      <c r="J49" s="43">
        <v>481</v>
      </c>
      <c r="K49" s="44">
        <v>372</v>
      </c>
      <c r="L49" s="44">
        <v>307.81799999999998</v>
      </c>
      <c r="M49" s="44">
        <v>313</v>
      </c>
      <c r="N49" s="27"/>
      <c r="O49" s="13"/>
      <c r="P49" s="34"/>
      <c r="Q49" s="45"/>
      <c r="R49" s="45"/>
      <c r="S49" s="45"/>
      <c r="T49" s="113" t="s">
        <v>224</v>
      </c>
      <c r="U49" s="112"/>
      <c r="V49" s="48">
        <v>240</v>
      </c>
      <c r="W49" s="48">
        <v>213</v>
      </c>
      <c r="X49" s="48">
        <v>220</v>
      </c>
      <c r="Y49" s="48">
        <v>200</v>
      </c>
      <c r="Z49" s="48">
        <v>159</v>
      </c>
      <c r="AA49" s="48">
        <v>269</v>
      </c>
      <c r="AB49" s="48">
        <v>258.83999999999997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</row>
    <row r="50" spans="3:218" ht="14.65" customHeight="1">
      <c r="C50" s="36"/>
      <c r="D50" s="42"/>
      <c r="E50" s="42"/>
      <c r="F50" s="54" t="s">
        <v>248</v>
      </c>
      <c r="G50" s="43">
        <v>348</v>
      </c>
      <c r="H50" s="43">
        <v>319</v>
      </c>
      <c r="I50" s="43">
        <v>362</v>
      </c>
      <c r="J50" s="43">
        <v>275</v>
      </c>
      <c r="K50" s="44">
        <v>306.39299999999997</v>
      </c>
      <c r="L50" s="44">
        <v>238</v>
      </c>
      <c r="M50" s="44">
        <v>343</v>
      </c>
      <c r="N50" s="27"/>
      <c r="O50" s="13"/>
      <c r="P50" s="55"/>
      <c r="Q50" s="56"/>
      <c r="R50" s="115" t="s">
        <v>249</v>
      </c>
      <c r="S50" s="111"/>
      <c r="T50" s="111"/>
      <c r="U50" s="112"/>
      <c r="V50" s="28">
        <v>31</v>
      </c>
      <c r="W50" s="28">
        <v>31</v>
      </c>
      <c r="X50" s="28">
        <v>20</v>
      </c>
      <c r="Y50" s="28">
        <v>18</v>
      </c>
      <c r="Z50" s="28">
        <v>16</v>
      </c>
      <c r="AA50" s="28">
        <v>10.050000000000001</v>
      </c>
      <c r="AB50" s="28">
        <v>25.2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</row>
    <row r="51" spans="3:218" ht="14.65" customHeight="1">
      <c r="C51" s="114" t="s">
        <v>59</v>
      </c>
      <c r="D51" s="111"/>
      <c r="E51" s="111"/>
      <c r="F51" s="112"/>
      <c r="G51" s="25">
        <v>7642</v>
      </c>
      <c r="H51" s="25" t="s">
        <v>250</v>
      </c>
      <c r="I51" s="25">
        <v>8368</v>
      </c>
      <c r="J51" s="25">
        <v>8512</v>
      </c>
      <c r="K51" s="26">
        <f>K53+K54+K55</f>
        <v>8061.2909299999901</v>
      </c>
      <c r="L51" s="26">
        <f>L53+L54+L55</f>
        <v>8134</v>
      </c>
      <c r="M51" s="26">
        <v>8883</v>
      </c>
      <c r="N51" s="27"/>
      <c r="O51" s="13"/>
      <c r="P51" s="32"/>
      <c r="Q51" s="115" t="s">
        <v>251</v>
      </c>
      <c r="R51" s="111"/>
      <c r="S51" s="111"/>
      <c r="T51" s="111"/>
      <c r="U51" s="112"/>
      <c r="V51" s="28">
        <v>220</v>
      </c>
      <c r="W51" s="28">
        <v>229</v>
      </c>
      <c r="X51" s="28">
        <v>245</v>
      </c>
      <c r="Y51" s="28">
        <v>206</v>
      </c>
      <c r="Z51" s="28">
        <f>Z52+Z53</f>
        <v>207</v>
      </c>
      <c r="AA51" s="28">
        <f>AA52+AA53</f>
        <v>181.31</v>
      </c>
      <c r="AB51" s="28">
        <f>AB52+AB53</f>
        <v>170.52500000000001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</row>
    <row r="52" spans="3:218">
      <c r="C52" s="36"/>
      <c r="D52" s="133" t="s">
        <v>252</v>
      </c>
      <c r="E52" s="111"/>
      <c r="F52" s="112"/>
      <c r="G52" s="37">
        <v>3411</v>
      </c>
      <c r="H52" s="37">
        <v>3787</v>
      </c>
      <c r="I52" s="37">
        <v>4173</v>
      </c>
      <c r="J52" s="37">
        <v>4346</v>
      </c>
      <c r="K52" s="38">
        <v>4087.6619000000001</v>
      </c>
      <c r="L52" s="38">
        <v>4208</v>
      </c>
      <c r="M52" s="38">
        <v>4528</v>
      </c>
      <c r="N52" s="27"/>
      <c r="O52" s="13"/>
      <c r="P52" s="34"/>
      <c r="Q52" s="45"/>
      <c r="R52" s="113" t="s">
        <v>253</v>
      </c>
      <c r="S52" s="111"/>
      <c r="T52" s="111"/>
      <c r="U52" s="112"/>
      <c r="V52" s="50">
        <v>144</v>
      </c>
      <c r="W52" s="50">
        <v>152</v>
      </c>
      <c r="X52" s="50">
        <v>138</v>
      </c>
      <c r="Y52" s="50">
        <v>126</v>
      </c>
      <c r="Z52" s="50">
        <v>126</v>
      </c>
      <c r="AA52" s="50">
        <v>107.57</v>
      </c>
      <c r="AB52" s="50">
        <v>105.76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</row>
    <row r="53" spans="3:218" ht="14.65" customHeight="1">
      <c r="C53" s="36"/>
      <c r="D53" s="136" t="s">
        <v>254</v>
      </c>
      <c r="E53" s="111"/>
      <c r="F53" s="111"/>
      <c r="G53" s="43">
        <v>1375</v>
      </c>
      <c r="H53" s="43">
        <v>1441</v>
      </c>
      <c r="I53" s="43">
        <v>1930</v>
      </c>
      <c r="J53" s="43">
        <v>1947</v>
      </c>
      <c r="K53" s="44">
        <v>1835.8202799999999</v>
      </c>
      <c r="L53" s="44">
        <v>2023</v>
      </c>
      <c r="M53" s="44">
        <v>1873</v>
      </c>
      <c r="N53" s="27"/>
      <c r="O53" s="13"/>
      <c r="P53" s="34"/>
      <c r="Q53" s="45"/>
      <c r="R53" s="113" t="s">
        <v>255</v>
      </c>
      <c r="S53" s="111"/>
      <c r="T53" s="111"/>
      <c r="U53" s="112"/>
      <c r="V53" s="50">
        <v>75</v>
      </c>
      <c r="W53" s="50">
        <v>77</v>
      </c>
      <c r="X53" s="50" t="s">
        <v>256</v>
      </c>
      <c r="Y53" s="50">
        <v>81</v>
      </c>
      <c r="Z53" s="50">
        <v>81</v>
      </c>
      <c r="AA53" s="50">
        <v>73.739999999999995</v>
      </c>
      <c r="AB53" s="50">
        <v>64.765000000000001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</row>
    <row r="54" spans="3:218" ht="14.65" customHeight="1">
      <c r="C54" s="36"/>
      <c r="D54" s="130" t="s">
        <v>257</v>
      </c>
      <c r="E54" s="111"/>
      <c r="F54" s="112"/>
      <c r="G54" s="43">
        <v>3391</v>
      </c>
      <c r="H54" s="43">
        <v>3332</v>
      </c>
      <c r="I54" s="43">
        <v>3783</v>
      </c>
      <c r="J54" s="43">
        <v>3863</v>
      </c>
      <c r="K54" s="44">
        <v>3529.0871699999898</v>
      </c>
      <c r="L54" s="44">
        <v>3047</v>
      </c>
      <c r="M54" s="44">
        <v>3588</v>
      </c>
      <c r="N54" s="27"/>
      <c r="O54" s="13"/>
      <c r="P54" s="120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57"/>
      <c r="AB54" s="57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</row>
    <row r="55" spans="3:218" ht="14.65" customHeight="1">
      <c r="C55" s="36"/>
      <c r="D55" s="130" t="s">
        <v>258</v>
      </c>
      <c r="E55" s="111"/>
      <c r="F55" s="112"/>
      <c r="G55" s="43" t="s">
        <v>259</v>
      </c>
      <c r="H55" s="43">
        <v>3264</v>
      </c>
      <c r="I55" s="43">
        <v>2655</v>
      </c>
      <c r="J55" s="43">
        <v>2702</v>
      </c>
      <c r="K55" s="44">
        <v>2696.38348</v>
      </c>
      <c r="L55" s="44">
        <v>3064</v>
      </c>
      <c r="M55" s="44">
        <v>3420</v>
      </c>
      <c r="N55" s="27"/>
      <c r="O55" s="13"/>
      <c r="P55" s="58" t="s">
        <v>260</v>
      </c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</row>
    <row r="56" spans="3:218" ht="6.25" customHeight="1">
      <c r="C56" s="131"/>
      <c r="D56" s="131"/>
      <c r="E56" s="131"/>
      <c r="F56" s="121"/>
      <c r="G56" s="121"/>
      <c r="H56" s="121"/>
      <c r="I56" s="121"/>
      <c r="J56" s="121"/>
      <c r="K56" s="59"/>
      <c r="L56" s="60"/>
      <c r="M56" s="60"/>
      <c r="N56" s="13"/>
      <c r="O56" s="13"/>
      <c r="P56" s="58" t="s">
        <v>261</v>
      </c>
      <c r="Q56" s="61"/>
      <c r="R56" s="61"/>
      <c r="S56" s="61"/>
      <c r="T56" s="61"/>
      <c r="U56" s="15"/>
      <c r="V56" s="15"/>
      <c r="W56" s="15"/>
      <c r="X56" s="15"/>
      <c r="Y56" s="15"/>
      <c r="Z56" s="15"/>
      <c r="AA56" s="15"/>
      <c r="AB56" s="15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</row>
    <row r="57" spans="3:218" ht="14.25" customHeight="1">
      <c r="C57" s="108" t="s">
        <v>262</v>
      </c>
      <c r="D57" s="109"/>
      <c r="E57" s="109"/>
      <c r="F57" s="109"/>
      <c r="G57" s="109"/>
      <c r="H57" s="109"/>
      <c r="I57" s="109"/>
      <c r="J57" s="109"/>
      <c r="K57" s="59"/>
      <c r="L57" s="60"/>
      <c r="M57" s="60"/>
      <c r="N57" s="13"/>
      <c r="O57" s="13"/>
      <c r="P57" s="58" t="s">
        <v>263</v>
      </c>
      <c r="Q57" s="61"/>
      <c r="R57" s="61"/>
      <c r="S57" s="61"/>
      <c r="T57" s="61"/>
      <c r="U57" s="15"/>
      <c r="V57" s="15"/>
      <c r="W57" s="15"/>
      <c r="X57" s="15"/>
      <c r="Y57" s="15"/>
      <c r="Z57" s="15"/>
      <c r="AA57" s="15"/>
      <c r="AB57" s="15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</row>
    <row r="58" spans="3:218" ht="6.25" customHeight="1">
      <c r="P58" s="58"/>
      <c r="Q58" s="61"/>
      <c r="R58" s="61"/>
      <c r="S58" s="61"/>
      <c r="T58" s="61"/>
      <c r="U58" s="15"/>
      <c r="V58" s="15"/>
      <c r="W58" s="15"/>
      <c r="X58" s="15"/>
      <c r="Y58" s="15"/>
      <c r="Z58" s="15"/>
      <c r="AA58" s="15"/>
      <c r="AB58" s="15"/>
    </row>
    <row r="59" spans="3:218" ht="11.5" customHeight="1">
      <c r="C59" s="132" t="s">
        <v>264</v>
      </c>
      <c r="D59" s="109"/>
      <c r="E59" s="109"/>
      <c r="F59" s="109"/>
      <c r="G59" s="109"/>
      <c r="H59" s="109"/>
      <c r="I59" s="109"/>
      <c r="J59" s="109"/>
      <c r="K59" s="63"/>
      <c r="L59" s="64"/>
      <c r="M59" s="64"/>
      <c r="P59" s="129" t="s">
        <v>264</v>
      </c>
      <c r="Q59" s="109"/>
      <c r="R59" s="109"/>
      <c r="S59" s="109"/>
      <c r="T59" s="109"/>
      <c r="U59" s="109"/>
      <c r="V59" s="109"/>
      <c r="W59" s="109"/>
      <c r="X59" s="57"/>
      <c r="Y59" s="57"/>
      <c r="Z59" s="57"/>
      <c r="AA59" s="57"/>
      <c r="AB59" s="57"/>
    </row>
  </sheetData>
  <mergeCells count="73">
    <mergeCell ref="R53:U53"/>
    <mergeCell ref="T49:U49"/>
    <mergeCell ref="E42:F42"/>
    <mergeCell ref="D52:F52"/>
    <mergeCell ref="S34:U34"/>
    <mergeCell ref="T42:U42"/>
    <mergeCell ref="R52:U52"/>
    <mergeCell ref="E37:F37"/>
    <mergeCell ref="T36:U36"/>
    <mergeCell ref="A1:B1"/>
    <mergeCell ref="D53:F53"/>
    <mergeCell ref="E17:F17"/>
    <mergeCell ref="E48:F48"/>
    <mergeCell ref="D47:F47"/>
    <mergeCell ref="D16:F16"/>
    <mergeCell ref="C13:F13"/>
    <mergeCell ref="E20:F20"/>
    <mergeCell ref="E38:F38"/>
    <mergeCell ref="D15:F15"/>
    <mergeCell ref="D14:F14"/>
    <mergeCell ref="C1:XFD7"/>
    <mergeCell ref="T23:U23"/>
    <mergeCell ref="R15:U15"/>
    <mergeCell ref="C10:F10"/>
    <mergeCell ref="S16:U16"/>
    <mergeCell ref="P59:W59"/>
    <mergeCell ref="Q51:U51"/>
    <mergeCell ref="E28:F28"/>
    <mergeCell ref="S35:U35"/>
    <mergeCell ref="E31:F31"/>
    <mergeCell ref="D55:F55"/>
    <mergeCell ref="E34:F34"/>
    <mergeCell ref="C56:J56"/>
    <mergeCell ref="G30:G31"/>
    <mergeCell ref="E30:F30"/>
    <mergeCell ref="D29:F29"/>
    <mergeCell ref="C59:J59"/>
    <mergeCell ref="D54:F54"/>
    <mergeCell ref="T43:U43"/>
    <mergeCell ref="E41:F41"/>
    <mergeCell ref="D40:F40"/>
    <mergeCell ref="C8:J8"/>
    <mergeCell ref="P10:U10"/>
    <mergeCell ref="H30:H31"/>
    <mergeCell ref="E32:F32"/>
    <mergeCell ref="E25:F25"/>
    <mergeCell ref="C9:L9"/>
    <mergeCell ref="T19:U19"/>
    <mergeCell ref="C12:F12"/>
    <mergeCell ref="S18:U18"/>
    <mergeCell ref="T28:U28"/>
    <mergeCell ref="E24:F24"/>
    <mergeCell ref="Q12:U12"/>
    <mergeCell ref="P11:U11"/>
    <mergeCell ref="T29:U29"/>
    <mergeCell ref="T32:U32"/>
    <mergeCell ref="E23:F23"/>
    <mergeCell ref="C57:J57"/>
    <mergeCell ref="S17:U17"/>
    <mergeCell ref="T27:U27"/>
    <mergeCell ref="C51:F51"/>
    <mergeCell ref="C11:F11"/>
    <mergeCell ref="R50:U50"/>
    <mergeCell ref="Q13:U13"/>
    <mergeCell ref="E33:F33"/>
    <mergeCell ref="J30:J31"/>
    <mergeCell ref="S33:U33"/>
    <mergeCell ref="Q14:U14"/>
    <mergeCell ref="E43:F43"/>
    <mergeCell ref="T39:U39"/>
    <mergeCell ref="I30:I31"/>
    <mergeCell ref="P54:Z54"/>
    <mergeCell ref="C39:F39"/>
  </mergeCells>
  <pageMargins left="0.47283464566929129" right="0.41456692913385818" top="0.71259842519685035" bottom="0.73937007874015737" header="0.31889763779527558" footer="0.34566929133858271"/>
  <pageSetup paperSize="0" pageOrder="overThenDown" horizontalDpi="0" verticalDpi="0" copies="0"/>
  <headerFooter>
    <oddHeader>&amp;R&amp;"Calibri"&amp;12&amp;K000000 UNCLASSIFIED - NON CLASSIFIÉ&amp;1#_x000D_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O50"/>
  <sheetViews>
    <sheetView zoomScale="85" zoomScaleNormal="85" workbookViewId="0">
      <selection activeCell="C53" sqref="C53"/>
    </sheetView>
  </sheetViews>
  <sheetFormatPr defaultColWidth="10.90625" defaultRowHeight="14.5"/>
  <cols>
    <col min="1" max="1" width="11.453125" style="142" customWidth="1"/>
    <col min="2" max="2" width="20.54296875" style="142" bestFit="1" customWidth="1"/>
    <col min="3" max="3" width="7" customWidth="1"/>
    <col min="5" max="5" width="17.1796875" bestFit="1" customWidth="1"/>
    <col min="8" max="8" width="6.7265625" customWidth="1"/>
    <col min="9" max="9" width="28.7265625" bestFit="1" customWidth="1"/>
    <col min="10" max="10" width="11.453125" customWidth="1"/>
    <col min="12" max="12" width="6.1796875" customWidth="1"/>
    <col min="13" max="13" width="6.453125" customWidth="1"/>
    <col min="14" max="14" width="39" bestFit="1" customWidth="1"/>
  </cols>
  <sheetData>
    <row r="1" spans="1:15" s="142" customFormat="1" ht="15.75" customHeight="1" thickBot="1">
      <c r="A1" s="134" t="s">
        <v>133</v>
      </c>
    </row>
    <row r="2" spans="1:15" s="142" customFormat="1">
      <c r="A2" s="79" t="s">
        <v>134</v>
      </c>
      <c r="B2" s="1" t="s">
        <v>265</v>
      </c>
    </row>
    <row r="3" spans="1:15" s="142" customFormat="1">
      <c r="A3" s="80" t="s">
        <v>136</v>
      </c>
      <c r="B3" s="1" t="s">
        <v>266</v>
      </c>
    </row>
    <row r="4" spans="1:15" s="142" customFormat="1">
      <c r="A4" s="80" t="s">
        <v>138</v>
      </c>
      <c r="B4" s="1" t="s">
        <v>139</v>
      </c>
    </row>
    <row r="5" spans="1:15" s="142" customFormat="1">
      <c r="A5" s="80" t="s">
        <v>140</v>
      </c>
      <c r="B5" s="1" t="s">
        <v>102</v>
      </c>
    </row>
    <row r="6" spans="1:15" s="142" customFormat="1">
      <c r="A6" s="80" t="s">
        <v>141</v>
      </c>
      <c r="B6" s="89" t="s">
        <v>267</v>
      </c>
    </row>
    <row r="7" spans="1:15" s="142" customFormat="1" ht="15.75" customHeight="1" thickBot="1">
      <c r="A7" s="81" t="s">
        <v>143</v>
      </c>
      <c r="B7" s="1" t="s">
        <v>99</v>
      </c>
    </row>
    <row r="8" spans="1:15">
      <c r="C8" s="140" t="s">
        <v>268</v>
      </c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</row>
    <row r="9" spans="1:15">
      <c r="C9" t="s">
        <v>269</v>
      </c>
      <c r="H9" t="s">
        <v>270</v>
      </c>
      <c r="L9" t="s">
        <v>271</v>
      </c>
    </row>
    <row r="10" spans="1:15">
      <c r="C10" s="65" t="s">
        <v>272</v>
      </c>
      <c r="D10" s="66"/>
      <c r="E10" s="66"/>
      <c r="F10" s="67">
        <v>2021</v>
      </c>
      <c r="H10" s="65" t="s">
        <v>272</v>
      </c>
      <c r="I10" s="67"/>
      <c r="J10" s="67">
        <v>2021</v>
      </c>
      <c r="L10" s="65" t="s">
        <v>272</v>
      </c>
      <c r="M10" s="65"/>
      <c r="N10" s="65"/>
      <c r="O10" s="67">
        <v>2021</v>
      </c>
    </row>
    <row r="11" spans="1:15">
      <c r="C11" s="4" t="s">
        <v>273</v>
      </c>
      <c r="F11" s="4">
        <v>5763.3</v>
      </c>
      <c r="H11" s="4" t="s">
        <v>274</v>
      </c>
      <c r="J11">
        <v>1615.4</v>
      </c>
      <c r="L11" s="4" t="s">
        <v>275</v>
      </c>
    </row>
    <row r="12" spans="1:15">
      <c r="E12" t="s">
        <v>276</v>
      </c>
      <c r="F12">
        <v>671.3</v>
      </c>
      <c r="N12" s="4" t="s">
        <v>277</v>
      </c>
      <c r="O12">
        <v>547.4</v>
      </c>
    </row>
    <row r="13" spans="1:15">
      <c r="E13" t="s">
        <v>278</v>
      </c>
      <c r="F13">
        <v>3688.4</v>
      </c>
      <c r="N13" s="4" t="s">
        <v>279</v>
      </c>
      <c r="O13">
        <v>961.1</v>
      </c>
    </row>
    <row r="14" spans="1:15">
      <c r="D14" s="4" t="s">
        <v>280</v>
      </c>
      <c r="F14">
        <v>4359.7</v>
      </c>
      <c r="M14" s="4" t="s">
        <v>281</v>
      </c>
      <c r="O14">
        <f>O12+O13</f>
        <v>1508.5</v>
      </c>
    </row>
    <row r="15" spans="1:15">
      <c r="D15" s="68" t="s">
        <v>282</v>
      </c>
      <c r="F15">
        <v>32</v>
      </c>
      <c r="M15" s="4" t="s">
        <v>283</v>
      </c>
      <c r="O15">
        <v>114.2</v>
      </c>
    </row>
    <row r="16" spans="1:15">
      <c r="E16" t="s">
        <v>284</v>
      </c>
      <c r="F16">
        <v>20.5</v>
      </c>
      <c r="L16" s="4" t="s">
        <v>285</v>
      </c>
      <c r="M16" s="4"/>
    </row>
    <row r="17" spans="3:15">
      <c r="E17" t="s">
        <v>187</v>
      </c>
      <c r="F17">
        <v>470.8</v>
      </c>
      <c r="L17" s="4"/>
      <c r="M17" s="4" t="s">
        <v>274</v>
      </c>
      <c r="O17">
        <v>414.9</v>
      </c>
    </row>
    <row r="18" spans="3:15">
      <c r="E18" t="s">
        <v>179</v>
      </c>
      <c r="F18">
        <v>117.5</v>
      </c>
    </row>
    <row r="19" spans="3:15">
      <c r="E19" t="s">
        <v>286</v>
      </c>
      <c r="F19">
        <v>259.2</v>
      </c>
      <c r="N19" s="4"/>
    </row>
    <row r="20" spans="3:15">
      <c r="E20" t="s">
        <v>195</v>
      </c>
      <c r="F20">
        <v>535.70000000000005</v>
      </c>
      <c r="N20" s="4"/>
    </row>
    <row r="21" spans="3:15">
      <c r="D21" s="4" t="s">
        <v>287</v>
      </c>
      <c r="F21">
        <v>1403.6</v>
      </c>
    </row>
    <row r="22" spans="3:15">
      <c r="D22" s="68" t="s">
        <v>282</v>
      </c>
      <c r="F22">
        <v>17.100000000000001</v>
      </c>
    </row>
    <row r="23" spans="3:15">
      <c r="C23" s="4" t="s">
        <v>288</v>
      </c>
      <c r="F23" s="4">
        <v>311.10000000000002</v>
      </c>
    </row>
    <row r="24" spans="3:15">
      <c r="D24" s="4" t="s">
        <v>35</v>
      </c>
      <c r="F24">
        <v>241.1</v>
      </c>
    </row>
    <row r="25" spans="3:15">
      <c r="D25" s="4" t="s">
        <v>32</v>
      </c>
      <c r="F25">
        <v>69.7</v>
      </c>
    </row>
    <row r="26" spans="3:15">
      <c r="C26" s="4" t="s">
        <v>289</v>
      </c>
      <c r="D26" s="4"/>
      <c r="F26">
        <v>6074.4</v>
      </c>
    </row>
    <row r="28" spans="3:15">
      <c r="C28" s="140" t="s">
        <v>45</v>
      </c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</row>
    <row r="29" spans="3:15">
      <c r="C29" t="s">
        <v>290</v>
      </c>
      <c r="H29" t="s">
        <v>270</v>
      </c>
      <c r="L29" t="s">
        <v>271</v>
      </c>
    </row>
    <row r="30" spans="3:15">
      <c r="C30" s="65" t="s">
        <v>272</v>
      </c>
      <c r="D30" s="66"/>
      <c r="E30" s="66"/>
      <c r="F30" s="67">
        <v>2021</v>
      </c>
      <c r="H30" s="65" t="s">
        <v>272</v>
      </c>
      <c r="I30" s="66"/>
      <c r="J30" s="67">
        <v>2021</v>
      </c>
      <c r="L30" s="65" t="s">
        <v>272</v>
      </c>
      <c r="M30" s="65"/>
      <c r="N30" s="65"/>
      <c r="O30" s="67">
        <v>2021</v>
      </c>
    </row>
    <row r="31" spans="3:15">
      <c r="C31" s="4" t="s">
        <v>268</v>
      </c>
      <c r="H31" s="4" t="s">
        <v>274</v>
      </c>
      <c r="I31" t="s">
        <v>291</v>
      </c>
      <c r="J31">
        <v>7356.9</v>
      </c>
      <c r="L31" s="4" t="s">
        <v>275</v>
      </c>
    </row>
    <row r="32" spans="3:15">
      <c r="D32" t="s">
        <v>292</v>
      </c>
      <c r="F32">
        <v>1054</v>
      </c>
      <c r="I32" s="4" t="s">
        <v>293</v>
      </c>
      <c r="J32">
        <v>1313</v>
      </c>
      <c r="M32" s="4" t="s">
        <v>274</v>
      </c>
      <c r="N32" t="s">
        <v>291</v>
      </c>
      <c r="O32">
        <v>5084.3</v>
      </c>
    </row>
    <row r="33" spans="3:15">
      <c r="D33" t="s">
        <v>275</v>
      </c>
      <c r="F33">
        <v>1416</v>
      </c>
      <c r="I33" s="4" t="s">
        <v>294</v>
      </c>
      <c r="J33">
        <v>4839.6000000000004</v>
      </c>
      <c r="N33" s="4" t="s">
        <v>293</v>
      </c>
      <c r="O33">
        <v>2147.3000000000002</v>
      </c>
    </row>
    <row r="34" spans="3:15">
      <c r="D34" t="s">
        <v>295</v>
      </c>
      <c r="F34">
        <v>2529</v>
      </c>
      <c r="I34" s="4" t="s">
        <v>296</v>
      </c>
      <c r="J34">
        <v>816.7</v>
      </c>
      <c r="N34" s="4" t="s">
        <v>294</v>
      </c>
      <c r="O34">
        <v>2361.3000000000002</v>
      </c>
    </row>
    <row r="35" spans="3:15">
      <c r="C35" s="4" t="s">
        <v>297</v>
      </c>
      <c r="N35" s="4" t="s">
        <v>296</v>
      </c>
      <c r="O35">
        <v>374.7</v>
      </c>
    </row>
    <row r="36" spans="3:15">
      <c r="D36" t="s">
        <v>292</v>
      </c>
      <c r="F36">
        <v>4423</v>
      </c>
      <c r="L36" s="4" t="s">
        <v>285</v>
      </c>
    </row>
    <row r="37" spans="3:15">
      <c r="D37" t="s">
        <v>275</v>
      </c>
      <c r="F37">
        <v>837</v>
      </c>
      <c r="M37" s="4" t="s">
        <v>274</v>
      </c>
      <c r="N37" t="s">
        <v>291</v>
      </c>
      <c r="O37">
        <v>4006.7</v>
      </c>
    </row>
    <row r="38" spans="3:15">
      <c r="D38" t="s">
        <v>295</v>
      </c>
      <c r="F38">
        <v>5249</v>
      </c>
      <c r="N38" s="4" t="s">
        <v>293</v>
      </c>
      <c r="O38">
        <v>1002.3</v>
      </c>
    </row>
    <row r="39" spans="3:15">
      <c r="C39" s="4" t="s">
        <v>298</v>
      </c>
      <c r="F39">
        <v>564</v>
      </c>
      <c r="N39" s="4" t="s">
        <v>294</v>
      </c>
      <c r="O39">
        <v>2263.6</v>
      </c>
    </row>
    <row r="40" spans="3:15">
      <c r="D40" t="s">
        <v>299</v>
      </c>
      <c r="F40">
        <v>13</v>
      </c>
      <c r="N40" s="4" t="s">
        <v>296</v>
      </c>
      <c r="O40">
        <v>296.2</v>
      </c>
    </row>
    <row r="41" spans="3:15">
      <c r="D41" t="s">
        <v>300</v>
      </c>
      <c r="F41">
        <v>21</v>
      </c>
    </row>
    <row r="42" spans="3:15">
      <c r="D42" t="s">
        <v>301</v>
      </c>
      <c r="F42">
        <v>531</v>
      </c>
    </row>
    <row r="44" spans="3:15">
      <c r="C44" s="140" t="s">
        <v>297</v>
      </c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</row>
    <row r="45" spans="3:15">
      <c r="C45" t="s">
        <v>295</v>
      </c>
    </row>
    <row r="46" spans="3:15">
      <c r="C46" s="65" t="s">
        <v>272</v>
      </c>
      <c r="D46" s="66"/>
      <c r="E46" s="67"/>
      <c r="F46" s="67">
        <v>2021</v>
      </c>
    </row>
    <row r="47" spans="3:15">
      <c r="C47" s="4" t="s">
        <v>274</v>
      </c>
      <c r="D47" t="s">
        <v>291</v>
      </c>
      <c r="F47">
        <v>5249.3</v>
      </c>
    </row>
    <row r="48" spans="3:15">
      <c r="D48" s="4" t="s">
        <v>293</v>
      </c>
      <c r="F48">
        <v>557.4</v>
      </c>
    </row>
    <row r="49" spans="4:6">
      <c r="D49" s="4" t="s">
        <v>294</v>
      </c>
      <c r="F49">
        <v>4410.3</v>
      </c>
    </row>
    <row r="50" spans="4:6">
      <c r="D50" s="4" t="s">
        <v>296</v>
      </c>
      <c r="F50">
        <v>279.5</v>
      </c>
    </row>
  </sheetData>
  <mergeCells count="6">
    <mergeCell ref="C28:O28"/>
    <mergeCell ref="C44:O44"/>
    <mergeCell ref="C1:XFD7"/>
    <mergeCell ref="A8:B1048576"/>
    <mergeCell ref="C8:O8"/>
    <mergeCell ref="A1:B1"/>
  </mergeCells>
  <hyperlinks>
    <hyperlink ref="B6" r:id="rId1" xr:uid="{00000000-0004-0000-0900-000000000000}"/>
  </hyperlinks>
  <pageMargins left="0.7" right="0.7" top="0.75" bottom="0.75" header="0.3" footer="0.3"/>
  <headerFooter>
    <oddHeader>&amp;R&amp;"Calibri"&amp;12&amp;K000000 UNCLASSIFIED - NON CLASSIFIÉ&amp;1#_x000D_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I66"/>
  <sheetViews>
    <sheetView workbookViewId="0">
      <pane xSplit="2" topLeftCell="C1" activePane="topRight" state="frozen"/>
      <selection activeCell="A4" sqref="A4:D32"/>
      <selection pane="topRight" activeCell="G14" sqref="G14"/>
    </sheetView>
  </sheetViews>
  <sheetFormatPr defaultColWidth="11.453125" defaultRowHeight="14.5"/>
  <cols>
    <col min="1" max="1" width="11.453125" style="143" customWidth="1"/>
    <col min="2" max="2" width="20.54296875" style="143" bestFit="1" customWidth="1"/>
    <col min="3" max="3" width="15.7265625" style="2" customWidth="1"/>
    <col min="4" max="4" width="13.81640625" style="2" bestFit="1" customWidth="1"/>
    <col min="5" max="5" width="15.1796875" style="2" bestFit="1" customWidth="1"/>
    <col min="6" max="6" width="14.26953125" style="2" bestFit="1" customWidth="1"/>
    <col min="7" max="7" width="15.26953125" style="2" bestFit="1" customWidth="1"/>
    <col min="8" max="8" width="11.453125" style="2" customWidth="1"/>
    <col min="9" max="16384" width="11.453125" style="2"/>
  </cols>
  <sheetData>
    <row r="1" spans="1:9" s="143" customFormat="1" ht="15.75" customHeight="1" thickBot="1">
      <c r="A1" s="134" t="s">
        <v>133</v>
      </c>
    </row>
    <row r="2" spans="1:9" s="143" customFormat="1">
      <c r="A2" s="79" t="s">
        <v>134</v>
      </c>
      <c r="B2" s="1" t="s">
        <v>302</v>
      </c>
    </row>
    <row r="3" spans="1:9" s="143" customFormat="1">
      <c r="A3" s="80" t="s">
        <v>136</v>
      </c>
      <c r="B3" s="1" t="s">
        <v>303</v>
      </c>
    </row>
    <row r="4" spans="1:9" s="143" customFormat="1">
      <c r="A4" s="80" t="s">
        <v>138</v>
      </c>
      <c r="B4" s="1" t="s">
        <v>139</v>
      </c>
    </row>
    <row r="5" spans="1:9" s="143" customFormat="1">
      <c r="A5" s="80" t="s">
        <v>140</v>
      </c>
      <c r="B5" s="1" t="s">
        <v>304</v>
      </c>
    </row>
    <row r="6" spans="1:9" s="143" customFormat="1">
      <c r="A6" s="80" t="s">
        <v>141</v>
      </c>
      <c r="B6" s="1" t="s">
        <v>305</v>
      </c>
    </row>
    <row r="7" spans="1:9" s="143" customFormat="1" ht="15.75" customHeight="1" thickBot="1">
      <c r="A7" s="81" t="s">
        <v>143</v>
      </c>
      <c r="B7" s="1" t="s">
        <v>306</v>
      </c>
    </row>
    <row r="8" spans="1:9" ht="30" customHeight="1">
      <c r="C8" s="144" t="s">
        <v>307</v>
      </c>
      <c r="D8" s="145"/>
      <c r="H8" s="3"/>
      <c r="I8" s="3"/>
    </row>
    <row r="9" spans="1:9">
      <c r="C9" s="85" t="s">
        <v>308</v>
      </c>
      <c r="D9" s="85" t="s">
        <v>309</v>
      </c>
      <c r="E9" s="85" t="s">
        <v>310</v>
      </c>
      <c r="F9" s="85" t="s">
        <v>311</v>
      </c>
      <c r="G9" s="85" t="s">
        <v>312</v>
      </c>
      <c r="H9" s="3"/>
      <c r="I9" s="3"/>
    </row>
    <row r="10" spans="1:9">
      <c r="C10" s="85" t="s">
        <v>32</v>
      </c>
      <c r="D10" s="86">
        <v>1786</v>
      </c>
      <c r="E10" s="86">
        <v>51.5</v>
      </c>
      <c r="F10" s="86">
        <v>24.2</v>
      </c>
      <c r="G10" s="86">
        <v>6.1</v>
      </c>
      <c r="H10" s="3"/>
      <c r="I10" s="3"/>
    </row>
    <row r="11" spans="1:9">
      <c r="C11" s="85" t="s">
        <v>35</v>
      </c>
      <c r="D11" s="86">
        <v>994</v>
      </c>
      <c r="E11" s="86">
        <v>36.299999999999997</v>
      </c>
      <c r="F11" s="86">
        <v>26.7</v>
      </c>
      <c r="G11" s="87">
        <v>2.6</v>
      </c>
      <c r="H11" s="3"/>
      <c r="I11" s="3"/>
    </row>
    <row r="12" spans="1:9">
      <c r="G12" s="3"/>
      <c r="H12" s="3"/>
      <c r="I12" s="3"/>
    </row>
    <row r="13" spans="1:9">
      <c r="G13" s="3"/>
      <c r="H13" s="3"/>
      <c r="I13" s="3"/>
    </row>
    <row r="14" spans="1:9" ht="30" customHeight="1">
      <c r="G14" s="3"/>
      <c r="H14" s="3"/>
      <c r="I14" s="3"/>
    </row>
    <row r="15" spans="1:9">
      <c r="G15" s="3"/>
      <c r="H15" s="3"/>
      <c r="I15" s="3"/>
    </row>
    <row r="16" spans="1:9">
      <c r="G16" s="3"/>
      <c r="H16" s="3"/>
      <c r="I16" s="3"/>
    </row>
    <row r="17" spans="7:9">
      <c r="G17" s="3"/>
      <c r="H17" s="3"/>
      <c r="I17" s="3"/>
    </row>
    <row r="18" spans="7:9">
      <c r="G18" s="3"/>
      <c r="H18" s="3"/>
      <c r="I18" s="3"/>
    </row>
    <row r="19" spans="7:9">
      <c r="G19" s="3"/>
      <c r="H19" s="3"/>
      <c r="I19" s="3"/>
    </row>
    <row r="20" spans="7:9">
      <c r="H20" s="3"/>
      <c r="I20" s="3"/>
    </row>
    <row r="21" spans="7:9">
      <c r="G21" s="3"/>
      <c r="H21" s="3"/>
      <c r="I21" s="3"/>
    </row>
    <row r="22" spans="7:9">
      <c r="G22" s="3"/>
      <c r="H22" s="3"/>
      <c r="I22" s="3"/>
    </row>
    <row r="23" spans="7:9">
      <c r="G23" s="3"/>
      <c r="H23" s="3"/>
      <c r="I23" s="3"/>
    </row>
    <row r="24" spans="7:9">
      <c r="G24" s="3"/>
      <c r="H24" s="3"/>
      <c r="I24" s="3"/>
    </row>
    <row r="25" spans="7:9">
      <c r="G25" s="3"/>
      <c r="H25" s="3"/>
      <c r="I25" s="3"/>
    </row>
    <row r="26" spans="7:9">
      <c r="H26" s="3"/>
      <c r="I26" s="3"/>
    </row>
    <row r="27" spans="7:9" ht="15" customHeight="1">
      <c r="H27" s="3"/>
      <c r="I27" s="3"/>
    </row>
    <row r="28" spans="7:9">
      <c r="H28" s="3"/>
      <c r="I28" s="3"/>
    </row>
    <row r="29" spans="7:9" ht="30" customHeight="1">
      <c r="H29" s="3"/>
      <c r="I29" s="3"/>
    </row>
    <row r="30" spans="7:9">
      <c r="G30" s="3"/>
      <c r="H30" s="3"/>
      <c r="I30" s="3"/>
    </row>
    <row r="31" spans="7:9">
      <c r="H31" s="3"/>
      <c r="I31" s="3"/>
    </row>
    <row r="32" spans="7:9" ht="30" customHeight="1">
      <c r="G32" s="3"/>
      <c r="H32" s="3"/>
      <c r="I32" s="3"/>
    </row>
    <row r="33" spans="3:9">
      <c r="H33" s="3"/>
      <c r="I33" s="3"/>
    </row>
    <row r="34" spans="3:9">
      <c r="G34" s="3"/>
      <c r="H34" s="3"/>
      <c r="I34" s="3"/>
    </row>
    <row r="35" spans="3:9">
      <c r="H35" s="3"/>
      <c r="I35" s="3"/>
    </row>
    <row r="36" spans="3:9" ht="30" customHeight="1">
      <c r="G36" s="3"/>
      <c r="H36" s="3"/>
      <c r="I36" s="3"/>
    </row>
    <row r="37" spans="3:9">
      <c r="H37" s="3"/>
      <c r="I37" s="3"/>
    </row>
    <row r="38" spans="3:9">
      <c r="G38" s="3"/>
      <c r="H38" s="3"/>
      <c r="I38" s="3"/>
    </row>
    <row r="39" spans="3:9">
      <c r="G39" s="3"/>
      <c r="H39" s="3"/>
      <c r="I39" s="3"/>
    </row>
    <row r="40" spans="3:9">
      <c r="G40" s="3"/>
      <c r="H40" s="3"/>
      <c r="I40" s="3"/>
    </row>
    <row r="41" spans="3:9" ht="30" customHeight="1">
      <c r="G41" s="3"/>
      <c r="H41" s="3"/>
      <c r="I41" s="3"/>
    </row>
    <row r="42" spans="3:9">
      <c r="G42" s="3"/>
      <c r="H42" s="3"/>
      <c r="I42" s="3"/>
    </row>
    <row r="43" spans="3:9">
      <c r="G43" s="3"/>
      <c r="H43" s="3"/>
      <c r="I43" s="3"/>
    </row>
    <row r="44" spans="3:9">
      <c r="G44" s="3"/>
      <c r="H44" s="3"/>
      <c r="I44" s="3"/>
    </row>
    <row r="45" spans="3:9">
      <c r="G45" s="3"/>
      <c r="H45" s="3"/>
      <c r="I45" s="3"/>
    </row>
    <row r="46" spans="3:9">
      <c r="H46" s="3"/>
      <c r="I46" s="3"/>
    </row>
    <row r="47" spans="3:9">
      <c r="C47" s="3"/>
      <c r="H47" s="3"/>
      <c r="I47" s="3"/>
    </row>
    <row r="48" spans="3:9">
      <c r="C48" s="3"/>
      <c r="G48" s="3"/>
      <c r="H48" s="3"/>
      <c r="I48" s="3"/>
    </row>
    <row r="49" spans="3:9">
      <c r="C49" s="3"/>
      <c r="G49" s="3"/>
      <c r="H49" s="3"/>
      <c r="I49" s="3"/>
    </row>
    <row r="50" spans="3:9">
      <c r="C50" s="3"/>
      <c r="G50" s="3"/>
      <c r="H50" s="3"/>
      <c r="I50" s="3"/>
    </row>
    <row r="51" spans="3:9">
      <c r="C51" s="3"/>
      <c r="G51" s="3"/>
      <c r="H51" s="3"/>
      <c r="I51" s="3"/>
    </row>
    <row r="52" spans="3:9" ht="15" customHeight="1">
      <c r="C52" s="3"/>
      <c r="G52" s="3"/>
      <c r="H52" s="3"/>
      <c r="I52" s="3"/>
    </row>
    <row r="53" spans="3:9">
      <c r="C53" s="3"/>
      <c r="H53" s="3"/>
      <c r="I53" s="3"/>
    </row>
    <row r="54" spans="3:9">
      <c r="C54" s="3"/>
      <c r="G54" s="3"/>
      <c r="H54" s="3"/>
      <c r="I54" s="3"/>
    </row>
    <row r="55" spans="3:9">
      <c r="C55" s="3"/>
      <c r="H55" s="3"/>
      <c r="I55" s="3"/>
    </row>
    <row r="56" spans="3:9">
      <c r="C56" s="3"/>
      <c r="H56" s="3"/>
      <c r="I56" s="3"/>
    </row>
    <row r="57" spans="3:9">
      <c r="C57" s="3"/>
      <c r="G57" s="3"/>
      <c r="H57" s="3"/>
      <c r="I57" s="3"/>
    </row>
    <row r="58" spans="3:9" ht="30" customHeight="1">
      <c r="C58" s="3"/>
      <c r="H58" s="3"/>
      <c r="I58" s="3"/>
    </row>
    <row r="59" spans="3:9">
      <c r="C59" s="3"/>
      <c r="G59" s="3"/>
      <c r="H59" s="3"/>
      <c r="I59" s="3"/>
    </row>
    <row r="60" spans="3:9" ht="30" customHeight="1">
      <c r="C60" s="3"/>
      <c r="G60" s="3"/>
      <c r="H60" s="3"/>
      <c r="I60" s="3"/>
    </row>
    <row r="61" spans="3:9">
      <c r="C61" s="3"/>
      <c r="G61" s="3"/>
      <c r="H61" s="3"/>
      <c r="I61" s="3"/>
    </row>
    <row r="62" spans="3:9">
      <c r="C62" s="3"/>
      <c r="H62" s="3"/>
      <c r="I62" s="3"/>
    </row>
    <row r="63" spans="3:9">
      <c r="C63" s="3"/>
      <c r="H63" s="3"/>
      <c r="I63" s="3"/>
    </row>
    <row r="64" spans="3:9">
      <c r="C64" s="3"/>
      <c r="H64" s="3"/>
      <c r="I64" s="3"/>
    </row>
    <row r="65" spans="3:9">
      <c r="C65" s="3"/>
      <c r="H65" s="3"/>
      <c r="I65" s="3"/>
    </row>
    <row r="66" spans="3:9">
      <c r="C66" s="3"/>
      <c r="G66" s="3"/>
      <c r="H66" s="3"/>
      <c r="I66" s="3"/>
    </row>
  </sheetData>
  <mergeCells count="4">
    <mergeCell ref="A8:B1048576"/>
    <mergeCell ref="C1:XFD7"/>
    <mergeCell ref="C8:D8"/>
    <mergeCell ref="A1:B1"/>
  </mergeCells>
  <pageMargins left="0.7" right="0.7" top="0.75" bottom="0.75" header="0.3" footer="0.3"/>
  <pageSetup paperSize="9" orientation="portrait" horizontalDpi="300" verticalDpi="300"/>
  <headerFooter>
    <oddHeader>&amp;R&amp;"Calibri"&amp;12&amp;K000000 UNCLASSIFIED - NON CLASSIFIÉ&amp;1#_x000D_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29"/>
  <sheetViews>
    <sheetView workbookViewId="0">
      <selection activeCell="E29" sqref="E29"/>
    </sheetView>
  </sheetViews>
  <sheetFormatPr defaultColWidth="10.90625" defaultRowHeight="14.5"/>
  <cols>
    <col min="1" max="1" width="11.453125" style="142" customWidth="1"/>
    <col min="2" max="2" width="20.54296875" style="142" bestFit="1" customWidth="1"/>
    <col min="3" max="3" width="18.7265625" customWidth="1"/>
    <col min="4" max="4" width="15" bestFit="1" customWidth="1"/>
    <col min="5" max="5" width="33.81640625" bestFit="1" customWidth="1"/>
    <col min="6" max="6" width="33.26953125" bestFit="1" customWidth="1"/>
  </cols>
  <sheetData>
    <row r="1" spans="1:5" s="142" customFormat="1" ht="15.75" customHeight="1" thickBot="1">
      <c r="A1" s="134" t="s">
        <v>133</v>
      </c>
    </row>
    <row r="2" spans="1:5" s="142" customFormat="1">
      <c r="A2" s="79" t="s">
        <v>134</v>
      </c>
      <c r="B2" s="1" t="s">
        <v>313</v>
      </c>
    </row>
    <row r="3" spans="1:5" s="142" customFormat="1">
      <c r="A3" s="80" t="s">
        <v>136</v>
      </c>
      <c r="B3" s="1">
        <v>2021</v>
      </c>
    </row>
    <row r="4" spans="1:5" s="142" customFormat="1">
      <c r="A4" s="80" t="s">
        <v>138</v>
      </c>
      <c r="B4" s="1" t="s">
        <v>139</v>
      </c>
    </row>
    <row r="5" spans="1:5" s="142" customFormat="1">
      <c r="A5" s="80" t="s">
        <v>140</v>
      </c>
      <c r="B5" s="1" t="s">
        <v>314</v>
      </c>
    </row>
    <row r="6" spans="1:5" s="142" customFormat="1">
      <c r="A6" s="80" t="s">
        <v>141</v>
      </c>
      <c r="B6" s="1" t="s">
        <v>315</v>
      </c>
    </row>
    <row r="7" spans="1:5" s="142" customFormat="1" ht="15.75" customHeight="1" thickBot="1">
      <c r="A7" s="81" t="s">
        <v>143</v>
      </c>
      <c r="B7" s="1" t="s">
        <v>98</v>
      </c>
    </row>
    <row r="8" spans="1:5">
      <c r="C8" s="4" t="s">
        <v>316</v>
      </c>
    </row>
    <row r="9" spans="1:5">
      <c r="C9" s="82"/>
      <c r="D9" s="146">
        <v>2021</v>
      </c>
      <c r="E9" s="141"/>
    </row>
    <row r="10" spans="1:5">
      <c r="C10" s="82"/>
      <c r="D10" s="84" t="s">
        <v>317</v>
      </c>
      <c r="E10" s="84" t="s">
        <v>318</v>
      </c>
    </row>
    <row r="11" spans="1:5">
      <c r="C11" s="83"/>
      <c r="D11" s="84" t="s">
        <v>319</v>
      </c>
      <c r="E11" s="84" t="s">
        <v>86</v>
      </c>
    </row>
    <row r="12" spans="1:5">
      <c r="C12" t="s">
        <v>35</v>
      </c>
      <c r="D12">
        <v>1671</v>
      </c>
      <c r="E12">
        <v>213</v>
      </c>
    </row>
    <row r="13" spans="1:5">
      <c r="C13" s="68" t="s">
        <v>320</v>
      </c>
      <c r="D13" s="68">
        <v>42</v>
      </c>
      <c r="E13" s="68">
        <v>100</v>
      </c>
    </row>
    <row r="14" spans="1:5">
      <c r="C14" t="s">
        <v>32</v>
      </c>
      <c r="D14">
        <v>782</v>
      </c>
      <c r="E14">
        <v>331</v>
      </c>
    </row>
    <row r="15" spans="1:5">
      <c r="C15" s="68" t="s">
        <v>320</v>
      </c>
      <c r="D15" s="68">
        <v>93</v>
      </c>
      <c r="E15" s="68">
        <v>100</v>
      </c>
    </row>
    <row r="16" spans="1:5">
      <c r="C16" t="s">
        <v>49</v>
      </c>
      <c r="D16">
        <v>882</v>
      </c>
    </row>
    <row r="17" spans="3:5">
      <c r="C17" s="4" t="s">
        <v>274</v>
      </c>
      <c r="D17" s="4">
        <v>3337</v>
      </c>
      <c r="E17" s="4">
        <v>544</v>
      </c>
    </row>
    <row r="18" spans="3:5">
      <c r="C18" s="68" t="s">
        <v>320</v>
      </c>
      <c r="D18" s="68">
        <v>43</v>
      </c>
      <c r="E18" s="68">
        <v>100</v>
      </c>
    </row>
    <row r="20" spans="3:5">
      <c r="C20" s="4" t="s">
        <v>321</v>
      </c>
    </row>
    <row r="21" spans="3:5">
      <c r="C21" t="s">
        <v>54</v>
      </c>
      <c r="D21">
        <v>3283000</v>
      </c>
      <c r="E21" t="s">
        <v>322</v>
      </c>
    </row>
    <row r="22" spans="3:5">
      <c r="C22" t="s">
        <v>56</v>
      </c>
      <c r="D22">
        <v>925000</v>
      </c>
      <c r="E22" t="s">
        <v>322</v>
      </c>
    </row>
    <row r="23" spans="3:5">
      <c r="C23" t="s">
        <v>323</v>
      </c>
      <c r="D23">
        <v>270750</v>
      </c>
      <c r="E23" t="s">
        <v>322</v>
      </c>
    </row>
    <row r="26" spans="3:5">
      <c r="C26" s="146" t="s">
        <v>324</v>
      </c>
      <c r="D26" s="141"/>
      <c r="E26" s="141"/>
    </row>
    <row r="27" spans="3:5">
      <c r="C27" s="90" t="s">
        <v>35</v>
      </c>
      <c r="D27">
        <v>0.5</v>
      </c>
      <c r="E27" t="s">
        <v>325</v>
      </c>
    </row>
    <row r="28" spans="3:5">
      <c r="C28" s="90" t="s">
        <v>32</v>
      </c>
      <c r="D28">
        <v>0.7</v>
      </c>
      <c r="E28" t="s">
        <v>325</v>
      </c>
    </row>
    <row r="29" spans="3:5">
      <c r="C29" s="90" t="s">
        <v>326</v>
      </c>
      <c r="D29">
        <v>0.6</v>
      </c>
      <c r="E29" t="s">
        <v>325</v>
      </c>
    </row>
  </sheetData>
  <mergeCells count="5">
    <mergeCell ref="C1:XFD7"/>
    <mergeCell ref="A8:B1048576"/>
    <mergeCell ref="C26:E26"/>
    <mergeCell ref="A1:B1"/>
    <mergeCell ref="D9:E9"/>
  </mergeCells>
  <pageMargins left="0.7" right="0.7" top="0.75" bottom="0.75" header="0.3" footer="0.3"/>
  <headerFooter>
    <oddHeader>&amp;R&amp;"Calibri"&amp;12&amp;K000000 UNCLASSIFIED - NON CLASSIFIÉ&amp;1#_x000D_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23"/>
  <sheetViews>
    <sheetView workbookViewId="0">
      <selection activeCell="I14" sqref="I14"/>
    </sheetView>
  </sheetViews>
  <sheetFormatPr defaultColWidth="11.453125" defaultRowHeight="14.5"/>
  <cols>
    <col min="1" max="1" width="11.453125" style="147" customWidth="1"/>
    <col min="2" max="2" width="30.453125" style="147" customWidth="1"/>
    <col min="3" max="3" width="21.54296875" style="69" customWidth="1"/>
    <col min="4" max="4" width="22.1796875" style="69" bestFit="1" customWidth="1"/>
    <col min="5" max="6" width="11.453125" style="69" customWidth="1"/>
    <col min="7" max="16384" width="11.453125" style="69"/>
  </cols>
  <sheetData>
    <row r="1" spans="1:5" s="147" customFormat="1" ht="15.75" customHeight="1" thickBot="1">
      <c r="A1" s="134" t="s">
        <v>133</v>
      </c>
    </row>
    <row r="2" spans="1:5" s="147" customFormat="1">
      <c r="A2" s="79" t="s">
        <v>134</v>
      </c>
      <c r="B2" s="88" t="s">
        <v>327</v>
      </c>
    </row>
    <row r="3" spans="1:5" s="147" customFormat="1">
      <c r="A3" s="80" t="s">
        <v>136</v>
      </c>
      <c r="B3" s="1">
        <v>2020</v>
      </c>
    </row>
    <row r="4" spans="1:5" s="147" customFormat="1">
      <c r="A4" s="80" t="s">
        <v>138</v>
      </c>
      <c r="B4" s="88" t="s">
        <v>328</v>
      </c>
    </row>
    <row r="5" spans="1:5" s="147" customFormat="1">
      <c r="A5" s="80" t="s">
        <v>140</v>
      </c>
      <c r="B5" s="1"/>
    </row>
    <row r="6" spans="1:5" s="147" customFormat="1">
      <c r="A6" s="80" t="s">
        <v>141</v>
      </c>
      <c r="B6" s="1" t="s">
        <v>329</v>
      </c>
    </row>
    <row r="7" spans="1:5" s="147" customFormat="1" ht="15.75" customHeight="1" thickBot="1">
      <c r="A7" s="81" t="s">
        <v>143</v>
      </c>
      <c r="B7" s="88" t="s">
        <v>330</v>
      </c>
    </row>
    <row r="8" spans="1:5">
      <c r="C8" s="148" t="s">
        <v>331</v>
      </c>
      <c r="D8" s="149"/>
      <c r="E8" s="149"/>
    </row>
    <row r="9" spans="1:5">
      <c r="C9" s="71"/>
      <c r="D9" s="70" t="s">
        <v>54</v>
      </c>
      <c r="E9" s="70" t="s">
        <v>56</v>
      </c>
    </row>
    <row r="10" spans="1:5">
      <c r="C10" s="71" t="s">
        <v>332</v>
      </c>
      <c r="D10" s="73">
        <v>0.4</v>
      </c>
      <c r="E10" s="73">
        <v>0.65</v>
      </c>
    </row>
    <row r="11" spans="1:5">
      <c r="C11" s="71" t="s">
        <v>333</v>
      </c>
      <c r="D11" s="73">
        <v>0</v>
      </c>
      <c r="E11" s="73">
        <v>0</v>
      </c>
    </row>
    <row r="12" spans="1:5">
      <c r="C12" s="71" t="s">
        <v>78</v>
      </c>
      <c r="D12" s="73">
        <v>0.45</v>
      </c>
      <c r="E12" s="73">
        <v>0.26</v>
      </c>
    </row>
    <row r="13" spans="1:5">
      <c r="C13" s="71" t="s">
        <v>334</v>
      </c>
      <c r="D13" s="73">
        <v>0.15</v>
      </c>
      <c r="E13" s="73">
        <v>0.09</v>
      </c>
    </row>
    <row r="14" spans="1:5">
      <c r="C14" s="74" t="s">
        <v>274</v>
      </c>
      <c r="D14" s="73">
        <f>SUM(D10:D13)</f>
        <v>1</v>
      </c>
      <c r="E14" s="73">
        <f>SUM(E10:E13)</f>
        <v>1</v>
      </c>
    </row>
    <row r="15" spans="1:5">
      <c r="C15" s="69" t="s">
        <v>335</v>
      </c>
    </row>
    <row r="17" spans="3:4">
      <c r="C17" s="150" t="s">
        <v>336</v>
      </c>
      <c r="D17" s="149"/>
    </row>
    <row r="18" spans="3:4">
      <c r="C18" s="75" t="s">
        <v>332</v>
      </c>
      <c r="D18" s="76">
        <v>0.4</v>
      </c>
    </row>
    <row r="19" spans="3:4">
      <c r="C19" s="75" t="s">
        <v>333</v>
      </c>
      <c r="D19" s="76">
        <v>0.1</v>
      </c>
    </row>
    <row r="20" spans="3:4">
      <c r="C20" s="75" t="s">
        <v>78</v>
      </c>
      <c r="D20" s="76">
        <v>0.25</v>
      </c>
    </row>
    <row r="21" spans="3:4">
      <c r="C21" s="75" t="s">
        <v>334</v>
      </c>
      <c r="D21" s="76">
        <v>0.25</v>
      </c>
    </row>
    <row r="22" spans="3:4">
      <c r="C22" s="77" t="s">
        <v>274</v>
      </c>
      <c r="D22" s="76">
        <f>SUM(D18:D21)</f>
        <v>1</v>
      </c>
    </row>
    <row r="23" spans="3:4">
      <c r="C23" s="72" t="s">
        <v>337</v>
      </c>
      <c r="D23" s="72"/>
    </row>
  </sheetData>
  <mergeCells count="5">
    <mergeCell ref="C1:XFD7"/>
    <mergeCell ref="A8:B1048576"/>
    <mergeCell ref="C8:E8"/>
    <mergeCell ref="A1:B1"/>
    <mergeCell ref="C17:D17"/>
  </mergeCells>
  <pageMargins left="0.7" right="0.7" top="0.75" bottom="0.75" header="0.3" footer="0.3"/>
  <pageSetup paperSize="9" orientation="portrait"/>
  <headerFooter>
    <oddHeader>&amp;R&amp;"Calibri"&amp;12&amp;K000000 UNCLASSIFIED - NON CLASSIFIÉ&amp;1#_x000D_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8064A2"/>
  </sheetPr>
  <dimension ref="A1:G410"/>
  <sheetViews>
    <sheetView tabSelected="1" topLeftCell="A388" workbookViewId="0">
      <selection activeCell="B410" sqref="B410"/>
    </sheetView>
  </sheetViews>
  <sheetFormatPr defaultColWidth="9.1796875" defaultRowHeight="14.5"/>
  <cols>
    <col min="1" max="2" width="53" customWidth="1"/>
    <col min="3" max="3" width="18" customWidth="1"/>
    <col min="4" max="4" width="16" customWidth="1"/>
    <col min="5" max="5" width="26" customWidth="1"/>
    <col min="6" max="7" width="24" customWidth="1"/>
  </cols>
  <sheetData>
    <row r="1" spans="1:7" ht="15" customHeight="1">
      <c r="A1" s="105" t="s">
        <v>92</v>
      </c>
      <c r="B1" s="105" t="s">
        <v>93</v>
      </c>
      <c r="C1" s="105" t="s">
        <v>18</v>
      </c>
      <c r="D1" s="105" t="s">
        <v>19</v>
      </c>
      <c r="E1" s="105" t="s">
        <v>338</v>
      </c>
      <c r="F1" s="105" t="s">
        <v>339</v>
      </c>
      <c r="G1" s="105" t="s">
        <v>340</v>
      </c>
    </row>
    <row r="2" spans="1:7" ht="15" customHeight="1">
      <c r="A2" s="92" t="s">
        <v>25</v>
      </c>
      <c r="B2" s="92" t="s">
        <v>68</v>
      </c>
      <c r="C2" s="92" t="s">
        <v>96</v>
      </c>
      <c r="D2" s="92" t="s">
        <v>97</v>
      </c>
      <c r="E2" s="92">
        <v>50900</v>
      </c>
      <c r="F2" s="92"/>
      <c r="G2" s="92"/>
    </row>
    <row r="3" spans="1:7" ht="15" customHeight="1">
      <c r="A3" s="92" t="s">
        <v>25</v>
      </c>
      <c r="B3" s="92" t="s">
        <v>70</v>
      </c>
      <c r="C3" s="92" t="s">
        <v>96</v>
      </c>
      <c r="D3" s="92" t="s">
        <v>97</v>
      </c>
      <c r="E3" s="92">
        <v>8700</v>
      </c>
      <c r="F3" s="92"/>
      <c r="G3" s="92"/>
    </row>
    <row r="4" spans="1:7" ht="15" customHeight="1">
      <c r="A4" s="92" t="s">
        <v>25</v>
      </c>
      <c r="B4" s="92" t="s">
        <v>72</v>
      </c>
      <c r="C4" s="92" t="s">
        <v>96</v>
      </c>
      <c r="D4" s="92"/>
      <c r="E4" s="92">
        <v>2810000</v>
      </c>
      <c r="F4" s="92"/>
      <c r="G4" s="92"/>
    </row>
    <row r="5" spans="1:7" ht="15" customHeight="1">
      <c r="A5" s="92" t="s">
        <v>28</v>
      </c>
      <c r="B5" s="92" t="s">
        <v>73</v>
      </c>
      <c r="C5" s="92" t="s">
        <v>96</v>
      </c>
      <c r="D5" s="92"/>
      <c r="E5" s="92">
        <v>18400</v>
      </c>
      <c r="F5" s="92"/>
      <c r="G5" s="92"/>
    </row>
    <row r="6" spans="1:7" ht="15" customHeight="1">
      <c r="A6" s="92" t="s">
        <v>28</v>
      </c>
      <c r="B6" s="92" t="s">
        <v>74</v>
      </c>
      <c r="C6" s="92" t="s">
        <v>96</v>
      </c>
      <c r="D6" s="92"/>
      <c r="E6" s="92">
        <v>3750</v>
      </c>
      <c r="F6" s="92"/>
      <c r="G6" s="92"/>
    </row>
    <row r="7" spans="1:7" ht="15" customHeight="1">
      <c r="A7" s="92" t="s">
        <v>28</v>
      </c>
      <c r="B7" s="92" t="s">
        <v>75</v>
      </c>
      <c r="C7" s="92" t="s">
        <v>96</v>
      </c>
      <c r="D7" s="92"/>
      <c r="E7" s="92">
        <v>14700</v>
      </c>
      <c r="F7" s="92"/>
      <c r="G7" s="92"/>
    </row>
    <row r="8" spans="1:7" ht="15" customHeight="1">
      <c r="A8" s="92" t="s">
        <v>28</v>
      </c>
      <c r="B8" s="92" t="s">
        <v>84</v>
      </c>
      <c r="C8" s="92" t="s">
        <v>96</v>
      </c>
      <c r="D8" s="92"/>
      <c r="E8" s="92">
        <v>614</v>
      </c>
      <c r="F8" s="92"/>
      <c r="G8" s="92"/>
    </row>
    <row r="9" spans="1:7" ht="15" customHeight="1">
      <c r="A9" s="92" t="s">
        <v>28</v>
      </c>
      <c r="B9" s="92" t="s">
        <v>86</v>
      </c>
      <c r="C9" s="92" t="s">
        <v>96</v>
      </c>
      <c r="D9" s="92"/>
      <c r="E9" s="92">
        <v>614</v>
      </c>
      <c r="F9" s="92"/>
      <c r="G9" s="92"/>
    </row>
    <row r="10" spans="1:7" ht="15" customHeight="1">
      <c r="A10" s="92" t="s">
        <v>31</v>
      </c>
      <c r="B10" s="92" t="s">
        <v>73</v>
      </c>
      <c r="C10" s="92" t="s">
        <v>96</v>
      </c>
      <c r="D10" s="92"/>
      <c r="E10" s="92">
        <v>3750</v>
      </c>
      <c r="F10" s="92"/>
      <c r="G10" s="92"/>
    </row>
    <row r="11" spans="1:7" ht="15" customHeight="1">
      <c r="A11" s="92" t="s">
        <v>31</v>
      </c>
      <c r="B11" s="92" t="s">
        <v>74</v>
      </c>
      <c r="C11" s="92" t="s">
        <v>96</v>
      </c>
      <c r="D11" s="92"/>
      <c r="E11" s="92">
        <v>3750</v>
      </c>
      <c r="F11" s="92"/>
      <c r="G11" s="92"/>
    </row>
    <row r="12" spans="1:7" ht="15" customHeight="1">
      <c r="A12" s="92" t="s">
        <v>31</v>
      </c>
      <c r="B12" s="92" t="s">
        <v>84</v>
      </c>
      <c r="C12" s="92" t="s">
        <v>96</v>
      </c>
      <c r="D12" s="92"/>
      <c r="E12" s="92">
        <v>389</v>
      </c>
      <c r="F12" s="92"/>
      <c r="G12" s="92"/>
    </row>
    <row r="13" spans="1:7" ht="15" customHeight="1">
      <c r="A13" s="92" t="s">
        <v>31</v>
      </c>
      <c r="B13" s="92" t="s">
        <v>86</v>
      </c>
      <c r="C13" s="92" t="s">
        <v>96</v>
      </c>
      <c r="D13" s="92" t="s">
        <v>98</v>
      </c>
      <c r="E13" s="92">
        <v>389</v>
      </c>
      <c r="F13" s="92"/>
      <c r="G13" s="92"/>
    </row>
    <row r="14" spans="1:7" ht="15" customHeight="1">
      <c r="A14" s="92" t="s">
        <v>34</v>
      </c>
      <c r="B14" s="92" t="s">
        <v>73</v>
      </c>
      <c r="C14" s="92" t="s">
        <v>96</v>
      </c>
      <c r="D14" s="92"/>
      <c r="E14" s="92">
        <v>14700</v>
      </c>
      <c r="F14" s="92"/>
      <c r="G14" s="92"/>
    </row>
    <row r="15" spans="1:7" ht="15" customHeight="1">
      <c r="A15" s="92" t="s">
        <v>34</v>
      </c>
      <c r="B15" s="92" t="s">
        <v>75</v>
      </c>
      <c r="C15" s="92" t="s">
        <v>96</v>
      </c>
      <c r="D15" s="92"/>
      <c r="E15" s="92">
        <v>14700</v>
      </c>
      <c r="F15" s="92"/>
      <c r="G15" s="92"/>
    </row>
    <row r="16" spans="1:7" ht="15" customHeight="1">
      <c r="A16" s="92" t="s">
        <v>34</v>
      </c>
      <c r="B16" s="92" t="s">
        <v>84</v>
      </c>
      <c r="C16" s="92" t="s">
        <v>96</v>
      </c>
      <c r="D16" s="92"/>
      <c r="E16" s="92">
        <v>226</v>
      </c>
      <c r="F16" s="92"/>
      <c r="G16" s="92"/>
    </row>
    <row r="17" spans="1:7" ht="15" customHeight="1">
      <c r="A17" s="92" t="s">
        <v>34</v>
      </c>
      <c r="B17" s="92" t="s">
        <v>86</v>
      </c>
      <c r="C17" s="92" t="s">
        <v>96</v>
      </c>
      <c r="D17" s="92" t="s">
        <v>98</v>
      </c>
      <c r="E17" s="92">
        <v>226</v>
      </c>
      <c r="F17" s="92"/>
      <c r="G17" s="92"/>
    </row>
    <row r="18" spans="1:7" ht="15" customHeight="1">
      <c r="A18" s="92" t="s">
        <v>36</v>
      </c>
      <c r="B18" s="92" t="s">
        <v>76</v>
      </c>
      <c r="C18" s="92" t="s">
        <v>96</v>
      </c>
      <c r="D18" s="92"/>
      <c r="E18" s="92">
        <v>5260</v>
      </c>
      <c r="F18" s="92"/>
      <c r="G18" s="92"/>
    </row>
    <row r="19" spans="1:7" ht="15" customHeight="1">
      <c r="A19" s="92" t="s">
        <v>36</v>
      </c>
      <c r="B19" s="92" t="s">
        <v>84</v>
      </c>
      <c r="C19" s="92" t="s">
        <v>96</v>
      </c>
      <c r="D19" s="92"/>
      <c r="E19" s="92">
        <v>1940</v>
      </c>
      <c r="F19" s="92"/>
      <c r="G19" s="92"/>
    </row>
    <row r="20" spans="1:7" ht="15" customHeight="1">
      <c r="A20" s="92" t="s">
        <v>36</v>
      </c>
      <c r="B20" s="92" t="s">
        <v>87</v>
      </c>
      <c r="C20" s="92" t="s">
        <v>96</v>
      </c>
      <c r="D20" s="92"/>
      <c r="E20" s="92">
        <v>1940</v>
      </c>
      <c r="F20" s="92"/>
      <c r="G20" s="92"/>
    </row>
    <row r="21" spans="1:7" ht="15" customHeight="1">
      <c r="A21" s="92" t="s">
        <v>38</v>
      </c>
      <c r="B21" s="92" t="s">
        <v>76</v>
      </c>
      <c r="C21" s="92" t="s">
        <v>96</v>
      </c>
      <c r="D21" s="92" t="s">
        <v>99</v>
      </c>
      <c r="E21" s="92">
        <v>1580</v>
      </c>
      <c r="F21" s="92"/>
      <c r="G21" s="92"/>
    </row>
    <row r="22" spans="1:7" ht="15" customHeight="1">
      <c r="A22" s="92" t="s">
        <v>38</v>
      </c>
      <c r="B22" s="92" t="s">
        <v>84</v>
      </c>
      <c r="C22" s="92" t="s">
        <v>96</v>
      </c>
      <c r="D22" s="92"/>
      <c r="E22" s="92">
        <v>1030</v>
      </c>
      <c r="F22" s="92"/>
      <c r="G22" s="92"/>
    </row>
    <row r="23" spans="1:7" ht="15" customHeight="1">
      <c r="A23" s="92" t="s">
        <v>38</v>
      </c>
      <c r="B23" s="92" t="s">
        <v>87</v>
      </c>
      <c r="C23" s="92" t="s">
        <v>96</v>
      </c>
      <c r="D23" s="92" t="s">
        <v>98</v>
      </c>
      <c r="E23" s="92">
        <v>1030</v>
      </c>
      <c r="F23" s="92"/>
      <c r="G23" s="92"/>
    </row>
    <row r="24" spans="1:7" ht="15" customHeight="1">
      <c r="A24" s="92" t="s">
        <v>39</v>
      </c>
      <c r="B24" s="92" t="s">
        <v>76</v>
      </c>
      <c r="C24" s="92" t="s">
        <v>96</v>
      </c>
      <c r="D24" s="92" t="s">
        <v>99</v>
      </c>
      <c r="E24" s="92">
        <v>3690</v>
      </c>
      <c r="F24" s="92"/>
      <c r="G24" s="92"/>
    </row>
    <row r="25" spans="1:7" ht="15" customHeight="1">
      <c r="A25" s="92" t="s">
        <v>39</v>
      </c>
      <c r="B25" s="92" t="s">
        <v>84</v>
      </c>
      <c r="C25" s="92" t="s">
        <v>96</v>
      </c>
      <c r="D25" s="92"/>
      <c r="E25" s="92">
        <v>914</v>
      </c>
      <c r="F25" s="92"/>
      <c r="G25" s="92"/>
    </row>
    <row r="26" spans="1:7" ht="15" customHeight="1">
      <c r="A26" s="92" t="s">
        <v>39</v>
      </c>
      <c r="B26" s="92" t="s">
        <v>87</v>
      </c>
      <c r="C26" s="92" t="s">
        <v>96</v>
      </c>
      <c r="D26" s="92" t="s">
        <v>98</v>
      </c>
      <c r="E26" s="92">
        <v>914</v>
      </c>
      <c r="F26" s="92"/>
      <c r="G26" s="92"/>
    </row>
    <row r="27" spans="1:7" ht="15" customHeight="1">
      <c r="A27" s="92" t="s">
        <v>40</v>
      </c>
      <c r="B27" s="92" t="s">
        <v>78</v>
      </c>
      <c r="C27" s="92" t="s">
        <v>96</v>
      </c>
      <c r="D27" s="92"/>
      <c r="E27" s="92">
        <v>1880</v>
      </c>
      <c r="F27" s="92">
        <v>353</v>
      </c>
      <c r="G27" s="92">
        <v>1913</v>
      </c>
    </row>
    <row r="28" spans="1:7" ht="15" customHeight="1">
      <c r="A28" s="92" t="s">
        <v>40</v>
      </c>
      <c r="B28" s="92" t="s">
        <v>80</v>
      </c>
      <c r="C28" s="92" t="s">
        <v>96</v>
      </c>
      <c r="D28" s="92"/>
      <c r="E28" s="92">
        <v>3400</v>
      </c>
      <c r="F28" s="92">
        <v>1200</v>
      </c>
      <c r="G28" s="92">
        <v>7810</v>
      </c>
    </row>
    <row r="29" spans="1:7" ht="15" customHeight="1">
      <c r="A29" s="92" t="s">
        <v>40</v>
      </c>
      <c r="B29" s="92" t="s">
        <v>82</v>
      </c>
      <c r="C29" s="92" t="s">
        <v>96</v>
      </c>
      <c r="D29" s="92"/>
      <c r="E29" s="92">
        <v>1990</v>
      </c>
      <c r="F29" s="92">
        <v>0</v>
      </c>
      <c r="G29" s="92">
        <v>6310</v>
      </c>
    </row>
    <row r="30" spans="1:7" ht="15" customHeight="1">
      <c r="A30" s="92" t="s">
        <v>40</v>
      </c>
      <c r="B30" s="92" t="s">
        <v>81</v>
      </c>
      <c r="C30" s="92" t="s">
        <v>96</v>
      </c>
      <c r="D30" s="92"/>
      <c r="E30" s="92">
        <v>2550</v>
      </c>
      <c r="F30" s="92">
        <v>1970</v>
      </c>
      <c r="G30" s="92">
        <v>2950</v>
      </c>
    </row>
    <row r="31" spans="1:7" ht="15" customHeight="1">
      <c r="A31" s="92" t="s">
        <v>41</v>
      </c>
      <c r="B31" s="92" t="s">
        <v>78</v>
      </c>
      <c r="C31" s="92" t="s">
        <v>96</v>
      </c>
      <c r="D31" s="92"/>
      <c r="E31" s="92">
        <v>1400</v>
      </c>
      <c r="F31" s="92">
        <v>353</v>
      </c>
      <c r="G31" s="92">
        <v>1560</v>
      </c>
    </row>
    <row r="32" spans="1:7" ht="15" customHeight="1">
      <c r="A32" s="92" t="s">
        <v>41</v>
      </c>
      <c r="B32" s="92" t="s">
        <v>80</v>
      </c>
      <c r="C32" s="92" t="s">
        <v>96</v>
      </c>
      <c r="D32" s="92"/>
      <c r="E32" s="92">
        <v>240</v>
      </c>
      <c r="F32" s="92">
        <v>200</v>
      </c>
      <c r="G32" s="92">
        <v>500</v>
      </c>
    </row>
    <row r="33" spans="1:7" ht="15" customHeight="1">
      <c r="A33" s="92" t="s">
        <v>41</v>
      </c>
      <c r="B33" s="92" t="s">
        <v>82</v>
      </c>
      <c r="C33" s="92" t="s">
        <v>96</v>
      </c>
      <c r="D33" s="92"/>
      <c r="E33" s="92">
        <v>0.96</v>
      </c>
      <c r="F33" s="92">
        <v>0</v>
      </c>
      <c r="G33" s="92">
        <v>1210</v>
      </c>
    </row>
    <row r="34" spans="1:7" ht="15" customHeight="1">
      <c r="A34" s="92" t="s">
        <v>41</v>
      </c>
      <c r="B34" s="92" t="s">
        <v>81</v>
      </c>
      <c r="C34" s="92" t="s">
        <v>96</v>
      </c>
      <c r="D34" s="92"/>
      <c r="E34" s="92">
        <v>127</v>
      </c>
      <c r="F34" s="92">
        <v>0</v>
      </c>
      <c r="G34" s="92">
        <v>1210</v>
      </c>
    </row>
    <row r="35" spans="1:7" ht="15" customHeight="1">
      <c r="A35" s="92" t="s">
        <v>42</v>
      </c>
      <c r="B35" s="92" t="s">
        <v>78</v>
      </c>
      <c r="C35" s="92" t="s">
        <v>96</v>
      </c>
      <c r="D35" s="92"/>
      <c r="E35" s="92">
        <v>486</v>
      </c>
      <c r="F35" s="92">
        <v>0</v>
      </c>
      <c r="G35" s="92">
        <v>606</v>
      </c>
    </row>
    <row r="36" spans="1:7" ht="15" customHeight="1">
      <c r="A36" s="92" t="s">
        <v>42</v>
      </c>
      <c r="B36" s="92" t="s">
        <v>80</v>
      </c>
      <c r="C36" s="92" t="s">
        <v>96</v>
      </c>
      <c r="D36" s="92"/>
      <c r="E36" s="92">
        <v>3160</v>
      </c>
      <c r="F36" s="92">
        <v>1000</v>
      </c>
      <c r="G36" s="92">
        <v>7310</v>
      </c>
    </row>
    <row r="37" spans="1:7" ht="15" customHeight="1">
      <c r="A37" s="92" t="s">
        <v>42</v>
      </c>
      <c r="B37" s="92" t="s">
        <v>82</v>
      </c>
      <c r="C37" s="92" t="s">
        <v>96</v>
      </c>
      <c r="D37" s="92"/>
      <c r="E37" s="92">
        <v>1990</v>
      </c>
      <c r="F37" s="92">
        <v>0</v>
      </c>
      <c r="G37" s="92">
        <v>6310</v>
      </c>
    </row>
    <row r="38" spans="1:7" ht="15" customHeight="1">
      <c r="A38" s="92" t="s">
        <v>42</v>
      </c>
      <c r="B38" s="92" t="s">
        <v>81</v>
      </c>
      <c r="C38" s="92" t="s">
        <v>96</v>
      </c>
      <c r="D38" s="92"/>
      <c r="E38" s="92">
        <v>2430</v>
      </c>
      <c r="F38" s="92">
        <v>754</v>
      </c>
      <c r="G38" s="92">
        <v>2950</v>
      </c>
    </row>
    <row r="39" spans="1:7" ht="15" customHeight="1">
      <c r="A39" s="92" t="s">
        <v>43</v>
      </c>
      <c r="B39" s="92" t="s">
        <v>77</v>
      </c>
      <c r="C39" s="92" t="s">
        <v>96</v>
      </c>
      <c r="D39" s="92" t="s">
        <v>99</v>
      </c>
      <c r="E39" s="92">
        <v>1790</v>
      </c>
      <c r="F39" s="92"/>
      <c r="G39" s="92"/>
    </row>
    <row r="40" spans="1:7" ht="15" customHeight="1">
      <c r="A40" s="92" t="s">
        <v>43</v>
      </c>
      <c r="B40" s="92" t="s">
        <v>81</v>
      </c>
      <c r="C40" s="92" t="s">
        <v>96</v>
      </c>
      <c r="D40" s="92"/>
      <c r="E40" s="92">
        <v>1030</v>
      </c>
      <c r="F40" s="92"/>
      <c r="G40" s="92"/>
    </row>
    <row r="41" spans="1:7" ht="15" customHeight="1">
      <c r="A41" s="92" t="s">
        <v>43</v>
      </c>
      <c r="B41" s="92" t="s">
        <v>90</v>
      </c>
      <c r="C41" s="92" t="s">
        <v>96</v>
      </c>
      <c r="D41" s="92" t="s">
        <v>99</v>
      </c>
      <c r="E41" s="92">
        <v>415</v>
      </c>
      <c r="F41" s="92"/>
      <c r="G41" s="92"/>
    </row>
    <row r="42" spans="1:7" ht="15" customHeight="1">
      <c r="A42" s="92" t="s">
        <v>45</v>
      </c>
      <c r="B42" s="92" t="s">
        <v>77</v>
      </c>
      <c r="C42" s="92" t="s">
        <v>96</v>
      </c>
      <c r="D42" s="92" t="s">
        <v>99</v>
      </c>
      <c r="E42" s="92">
        <v>5380</v>
      </c>
      <c r="F42" s="92"/>
      <c r="G42" s="92"/>
    </row>
    <row r="43" spans="1:7" ht="15" customHeight="1">
      <c r="A43" s="92" t="s">
        <v>45</v>
      </c>
      <c r="B43" s="92" t="s">
        <v>90</v>
      </c>
      <c r="C43" s="92" t="s">
        <v>96</v>
      </c>
      <c r="D43" s="92" t="s">
        <v>99</v>
      </c>
      <c r="E43" s="92">
        <v>5270</v>
      </c>
      <c r="F43" s="92"/>
      <c r="G43" s="92"/>
    </row>
    <row r="44" spans="1:7" ht="15" customHeight="1">
      <c r="A44" s="92" t="s">
        <v>46</v>
      </c>
      <c r="B44" s="92" t="s">
        <v>83</v>
      </c>
      <c r="C44" s="92" t="s">
        <v>96</v>
      </c>
      <c r="D44" s="92"/>
      <c r="E44" s="92">
        <v>1700</v>
      </c>
      <c r="F44" s="92"/>
      <c r="G44" s="92"/>
    </row>
    <row r="45" spans="1:7" ht="15" customHeight="1">
      <c r="A45" s="92" t="s">
        <v>47</v>
      </c>
      <c r="B45" s="92" t="s">
        <v>76</v>
      </c>
      <c r="C45" s="92" t="s">
        <v>96</v>
      </c>
      <c r="D45" s="92" t="s">
        <v>99</v>
      </c>
      <c r="E45" s="92">
        <v>1640</v>
      </c>
      <c r="F45" s="92"/>
      <c r="G45" s="92"/>
    </row>
    <row r="46" spans="1:7" ht="15" customHeight="1">
      <c r="A46" s="92" t="s">
        <v>47</v>
      </c>
      <c r="B46" s="92" t="s">
        <v>83</v>
      </c>
      <c r="C46" s="92" t="s">
        <v>96</v>
      </c>
      <c r="D46" s="92"/>
      <c r="E46" s="92">
        <v>9800</v>
      </c>
      <c r="F46" s="92"/>
      <c r="G46" s="92"/>
    </row>
    <row r="47" spans="1:7" ht="15" customHeight="1">
      <c r="A47" s="92" t="s">
        <v>47</v>
      </c>
      <c r="B47" s="92" t="s">
        <v>84</v>
      </c>
      <c r="C47" s="92" t="s">
        <v>96</v>
      </c>
      <c r="D47" s="92"/>
      <c r="E47" s="92">
        <v>1080</v>
      </c>
      <c r="F47" s="92"/>
      <c r="G47" s="92"/>
    </row>
    <row r="48" spans="1:7" ht="15" customHeight="1">
      <c r="A48" s="92" t="s">
        <v>47</v>
      </c>
      <c r="B48" s="92" t="s">
        <v>87</v>
      </c>
      <c r="C48" s="92" t="s">
        <v>96</v>
      </c>
      <c r="D48" s="92" t="s">
        <v>98</v>
      </c>
      <c r="E48" s="92">
        <v>1080</v>
      </c>
      <c r="F48" s="92"/>
      <c r="G48" s="92"/>
    </row>
    <row r="49" spans="1:7" ht="15" customHeight="1">
      <c r="A49" s="92" t="s">
        <v>49</v>
      </c>
      <c r="B49" s="92" t="s">
        <v>84</v>
      </c>
      <c r="C49" s="92" t="s">
        <v>96</v>
      </c>
      <c r="D49" s="92"/>
      <c r="E49" s="92">
        <v>934</v>
      </c>
      <c r="F49" s="92"/>
      <c r="G49" s="92"/>
    </row>
    <row r="50" spans="1:7" ht="15" customHeight="1">
      <c r="A50" s="92" t="s">
        <v>49</v>
      </c>
      <c r="B50" s="92" t="s">
        <v>87</v>
      </c>
      <c r="C50" s="92" t="s">
        <v>96</v>
      </c>
      <c r="D50" s="92" t="s">
        <v>98</v>
      </c>
      <c r="E50" s="92">
        <v>934</v>
      </c>
      <c r="F50" s="92"/>
      <c r="G50" s="92"/>
    </row>
    <row r="51" spans="1:7" ht="15" customHeight="1">
      <c r="A51" s="92" t="s">
        <v>50</v>
      </c>
      <c r="B51" s="92" t="s">
        <v>78</v>
      </c>
      <c r="C51" s="92" t="s">
        <v>96</v>
      </c>
      <c r="D51" s="92"/>
      <c r="E51" s="92">
        <v>1680</v>
      </c>
      <c r="F51" s="92"/>
      <c r="G51" s="92"/>
    </row>
    <row r="52" spans="1:7" ht="15" customHeight="1">
      <c r="A52" s="92" t="s">
        <v>50</v>
      </c>
      <c r="B52" s="92" t="s">
        <v>80</v>
      </c>
      <c r="C52" s="92" t="s">
        <v>96</v>
      </c>
      <c r="D52" s="92"/>
      <c r="E52" s="92">
        <v>1910</v>
      </c>
      <c r="F52" s="92"/>
      <c r="G52" s="92"/>
    </row>
    <row r="53" spans="1:7" ht="15" customHeight="1">
      <c r="A53" s="92" t="s">
        <v>50</v>
      </c>
      <c r="B53" s="92" t="s">
        <v>82</v>
      </c>
      <c r="C53" s="92" t="s">
        <v>96</v>
      </c>
      <c r="D53" s="92"/>
      <c r="E53" s="92">
        <v>610</v>
      </c>
      <c r="F53" s="92"/>
      <c r="G53" s="92"/>
    </row>
    <row r="54" spans="1:7" ht="15" customHeight="1">
      <c r="A54" s="92" t="s">
        <v>50</v>
      </c>
      <c r="B54" s="92" t="s">
        <v>81</v>
      </c>
      <c r="C54" s="92" t="s">
        <v>96</v>
      </c>
      <c r="D54" s="92"/>
      <c r="E54" s="92">
        <v>27.1</v>
      </c>
      <c r="F54" s="92"/>
      <c r="G54" s="92"/>
    </row>
    <row r="55" spans="1:7" ht="15" customHeight="1">
      <c r="A55" s="92" t="s">
        <v>52</v>
      </c>
      <c r="B55" s="92" t="s">
        <v>78</v>
      </c>
      <c r="C55" s="92" t="s">
        <v>96</v>
      </c>
      <c r="D55" s="92"/>
      <c r="E55" s="92">
        <v>1620</v>
      </c>
      <c r="F55" s="92"/>
      <c r="G55" s="92"/>
    </row>
    <row r="56" spans="1:7" ht="15" customHeight="1">
      <c r="A56" s="92" t="s">
        <v>52</v>
      </c>
      <c r="B56" s="92" t="s">
        <v>80</v>
      </c>
      <c r="C56" s="92" t="s">
        <v>96</v>
      </c>
      <c r="D56" s="92"/>
      <c r="E56" s="92">
        <v>1800</v>
      </c>
      <c r="F56" s="92"/>
      <c r="G56" s="92"/>
    </row>
    <row r="57" spans="1:7" ht="15" customHeight="1">
      <c r="A57" s="92" t="s">
        <v>52</v>
      </c>
      <c r="B57" s="92" t="s">
        <v>82</v>
      </c>
      <c r="C57" s="92" t="s">
        <v>96</v>
      </c>
      <c r="D57" s="92"/>
      <c r="E57" s="92">
        <v>542</v>
      </c>
      <c r="F57" s="92"/>
      <c r="G57" s="92"/>
    </row>
    <row r="58" spans="1:7" ht="15" customHeight="1">
      <c r="A58" s="92" t="s">
        <v>54</v>
      </c>
      <c r="B58" s="92" t="s">
        <v>78</v>
      </c>
      <c r="C58" s="92" t="s">
        <v>96</v>
      </c>
      <c r="D58" s="92"/>
      <c r="E58" s="92">
        <v>1390</v>
      </c>
      <c r="F58" s="92"/>
      <c r="G58" s="92"/>
    </row>
    <row r="59" spans="1:7" ht="15" customHeight="1">
      <c r="A59" s="92" t="s">
        <v>54</v>
      </c>
      <c r="B59" s="92" t="s">
        <v>80</v>
      </c>
      <c r="C59" s="92" t="s">
        <v>96</v>
      </c>
      <c r="D59" s="92"/>
      <c r="E59" s="92">
        <v>1240</v>
      </c>
      <c r="F59" s="92"/>
      <c r="G59" s="92"/>
    </row>
    <row r="60" spans="1:7" ht="15" customHeight="1">
      <c r="A60" s="92" t="s">
        <v>54</v>
      </c>
      <c r="B60" s="92" t="s">
        <v>82</v>
      </c>
      <c r="C60" s="92" t="s">
        <v>96</v>
      </c>
      <c r="D60" s="92"/>
      <c r="E60" s="92">
        <v>463</v>
      </c>
      <c r="F60" s="92"/>
      <c r="G60" s="92"/>
    </row>
    <row r="61" spans="1:7" ht="15" customHeight="1">
      <c r="A61" s="92" t="s">
        <v>56</v>
      </c>
      <c r="B61" s="92" t="s">
        <v>78</v>
      </c>
      <c r="C61" s="92" t="s">
        <v>96</v>
      </c>
      <c r="D61" s="92"/>
      <c r="E61" s="92">
        <v>226</v>
      </c>
      <c r="F61" s="92"/>
      <c r="G61" s="92"/>
    </row>
    <row r="62" spans="1:7" ht="15" customHeight="1">
      <c r="A62" s="92" t="s">
        <v>56</v>
      </c>
      <c r="B62" s="92" t="s">
        <v>80</v>
      </c>
      <c r="C62" s="92" t="s">
        <v>96</v>
      </c>
      <c r="D62" s="92"/>
      <c r="E62" s="92">
        <v>566</v>
      </c>
      <c r="F62" s="92"/>
      <c r="G62" s="92"/>
    </row>
    <row r="63" spans="1:7" ht="15" customHeight="1">
      <c r="A63" s="92" t="s">
        <v>56</v>
      </c>
      <c r="B63" s="92" t="s">
        <v>82</v>
      </c>
      <c r="C63" s="92" t="s">
        <v>96</v>
      </c>
      <c r="D63" s="92"/>
      <c r="E63" s="92">
        <v>78.3</v>
      </c>
      <c r="F63" s="92"/>
      <c r="G63" s="92"/>
    </row>
    <row r="64" spans="1:7" ht="15" customHeight="1">
      <c r="A64" s="92" t="s">
        <v>57</v>
      </c>
      <c r="B64" s="92" t="s">
        <v>78</v>
      </c>
      <c r="C64" s="92" t="s">
        <v>96</v>
      </c>
      <c r="D64" s="92"/>
      <c r="E64" s="92">
        <v>67.7</v>
      </c>
      <c r="F64" s="92"/>
      <c r="G64" s="92"/>
    </row>
    <row r="65" spans="1:7" ht="15" customHeight="1">
      <c r="A65" s="92" t="s">
        <v>57</v>
      </c>
      <c r="B65" s="92" t="s">
        <v>80</v>
      </c>
      <c r="C65" s="92" t="s">
        <v>96</v>
      </c>
      <c r="D65" s="92"/>
      <c r="E65" s="92">
        <v>108</v>
      </c>
      <c r="F65" s="92"/>
      <c r="G65" s="92"/>
    </row>
    <row r="66" spans="1:7" ht="15" customHeight="1">
      <c r="A66" s="92" t="s">
        <v>57</v>
      </c>
      <c r="B66" s="92" t="s">
        <v>82</v>
      </c>
      <c r="C66" s="92" t="s">
        <v>96</v>
      </c>
      <c r="D66" s="92"/>
      <c r="E66" s="92">
        <v>67.7</v>
      </c>
      <c r="F66" s="92"/>
      <c r="G66" s="92"/>
    </row>
    <row r="67" spans="1:7" ht="15" customHeight="1">
      <c r="A67" s="92" t="s">
        <v>57</v>
      </c>
      <c r="B67" s="92" t="s">
        <v>81</v>
      </c>
      <c r="C67" s="92" t="s">
        <v>96</v>
      </c>
      <c r="D67" s="92"/>
      <c r="E67" s="92">
        <v>27.1</v>
      </c>
      <c r="F67" s="92"/>
      <c r="G67" s="92"/>
    </row>
    <row r="68" spans="1:7" ht="15" customHeight="1">
      <c r="A68" s="92" t="s">
        <v>59</v>
      </c>
      <c r="B68" s="92" t="s">
        <v>83</v>
      </c>
      <c r="C68" s="92" t="s">
        <v>96</v>
      </c>
      <c r="D68" s="92"/>
      <c r="E68" s="92">
        <v>24700</v>
      </c>
      <c r="F68" s="92"/>
      <c r="G68" s="92"/>
    </row>
    <row r="69" spans="1:7" ht="15" customHeight="1">
      <c r="A69" s="92" t="s">
        <v>61</v>
      </c>
      <c r="B69" s="92" t="s">
        <v>83</v>
      </c>
      <c r="C69" s="92" t="s">
        <v>96</v>
      </c>
      <c r="D69" s="92"/>
      <c r="E69" s="92">
        <v>21200</v>
      </c>
      <c r="F69" s="92"/>
      <c r="G69" s="92"/>
    </row>
    <row r="70" spans="1:7" ht="15" customHeight="1">
      <c r="A70" s="92" t="s">
        <v>62</v>
      </c>
      <c r="B70" s="92" t="s">
        <v>83</v>
      </c>
      <c r="C70" s="92" t="s">
        <v>96</v>
      </c>
      <c r="D70" s="92"/>
      <c r="E70" s="92">
        <v>5460</v>
      </c>
      <c r="F70" s="92"/>
      <c r="G70" s="92"/>
    </row>
    <row r="71" spans="1:7" ht="15" customHeight="1">
      <c r="A71" s="92" t="s">
        <v>63</v>
      </c>
      <c r="B71" s="92" t="s">
        <v>83</v>
      </c>
      <c r="C71" s="92" t="s">
        <v>96</v>
      </c>
      <c r="D71" s="92"/>
      <c r="E71" s="92">
        <v>15800</v>
      </c>
      <c r="F71" s="92"/>
      <c r="G71" s="92"/>
    </row>
    <row r="72" spans="1:7" ht="15" customHeight="1">
      <c r="A72" s="92" t="s">
        <v>64</v>
      </c>
      <c r="B72" s="92" t="s">
        <v>83</v>
      </c>
      <c r="C72" s="92" t="s">
        <v>96</v>
      </c>
      <c r="D72" s="92"/>
      <c r="E72" s="92">
        <v>3420</v>
      </c>
      <c r="F72" s="92"/>
      <c r="G72" s="92"/>
    </row>
    <row r="73" spans="1:7" ht="15" customHeight="1">
      <c r="A73" s="92" t="s">
        <v>65</v>
      </c>
      <c r="B73" s="92" t="s">
        <v>73</v>
      </c>
      <c r="C73" s="92" t="s">
        <v>96</v>
      </c>
      <c r="D73" s="92"/>
      <c r="E73" s="92">
        <v>18400</v>
      </c>
      <c r="F73" s="92"/>
      <c r="G73" s="92"/>
    </row>
    <row r="74" spans="1:7" ht="15" customHeight="1">
      <c r="A74" s="92" t="s">
        <v>65</v>
      </c>
      <c r="B74" s="92" t="s">
        <v>74</v>
      </c>
      <c r="C74" s="92" t="s">
        <v>96</v>
      </c>
      <c r="D74" s="92"/>
      <c r="E74" s="92">
        <v>3750</v>
      </c>
      <c r="F74" s="92"/>
      <c r="G74" s="92"/>
    </row>
    <row r="75" spans="1:7" ht="15" customHeight="1">
      <c r="A75" s="92" t="s">
        <v>65</v>
      </c>
      <c r="B75" s="92" t="s">
        <v>75</v>
      </c>
      <c r="C75" s="92" t="s">
        <v>96</v>
      </c>
      <c r="D75" s="92"/>
      <c r="E75" s="92">
        <v>14700</v>
      </c>
      <c r="F75" s="92"/>
      <c r="G75" s="92"/>
    </row>
    <row r="76" spans="1:7" ht="15" customHeight="1">
      <c r="A76" s="92" t="s">
        <v>65</v>
      </c>
      <c r="B76" s="92" t="s">
        <v>84</v>
      </c>
      <c r="C76" s="92" t="s">
        <v>96</v>
      </c>
      <c r="D76" s="92"/>
      <c r="E76" s="92">
        <v>2560</v>
      </c>
      <c r="F76" s="92"/>
      <c r="G76" s="92"/>
    </row>
    <row r="77" spans="1:7" ht="15" customHeight="1">
      <c r="A77" s="92" t="s">
        <v>65</v>
      </c>
      <c r="B77" s="92" t="s">
        <v>86</v>
      </c>
      <c r="C77" s="92" t="s">
        <v>96</v>
      </c>
      <c r="D77" s="92"/>
      <c r="E77" s="92">
        <v>614</v>
      </c>
      <c r="F77" s="92"/>
      <c r="G77" s="92"/>
    </row>
    <row r="78" spans="1:7" ht="15" customHeight="1">
      <c r="A78" s="92" t="s">
        <v>65</v>
      </c>
      <c r="B78" s="92" t="s">
        <v>76</v>
      </c>
      <c r="C78" s="92" t="s">
        <v>96</v>
      </c>
      <c r="D78" s="92"/>
      <c r="E78" s="92">
        <v>5260</v>
      </c>
      <c r="F78" s="92"/>
      <c r="G78" s="92"/>
    </row>
    <row r="79" spans="1:7" ht="15" customHeight="1">
      <c r="A79" s="92" t="s">
        <v>65</v>
      </c>
      <c r="B79" s="92" t="s">
        <v>87</v>
      </c>
      <c r="C79" s="92" t="s">
        <v>96</v>
      </c>
      <c r="D79" s="92"/>
      <c r="E79" s="92">
        <v>1940</v>
      </c>
      <c r="F79" s="92"/>
      <c r="G79" s="92"/>
    </row>
    <row r="80" spans="1:7" ht="15" customHeight="1">
      <c r="A80" s="92" t="s">
        <v>32</v>
      </c>
      <c r="B80" s="92" t="s">
        <v>73</v>
      </c>
      <c r="C80" s="92" t="s">
        <v>96</v>
      </c>
      <c r="D80" s="92"/>
      <c r="E80" s="92">
        <v>3750</v>
      </c>
      <c r="F80" s="92"/>
      <c r="G80" s="92"/>
    </row>
    <row r="81" spans="1:7" ht="15" customHeight="1">
      <c r="A81" s="92" t="s">
        <v>32</v>
      </c>
      <c r="B81" s="92" t="s">
        <v>74</v>
      </c>
      <c r="C81" s="92" t="s">
        <v>96</v>
      </c>
      <c r="D81" s="92"/>
      <c r="E81" s="92">
        <v>3750</v>
      </c>
      <c r="F81" s="92"/>
      <c r="G81" s="92"/>
    </row>
    <row r="82" spans="1:7" ht="15" customHeight="1">
      <c r="A82" s="92" t="s">
        <v>32</v>
      </c>
      <c r="B82" s="92" t="s">
        <v>84</v>
      </c>
      <c r="C82" s="92" t="s">
        <v>96</v>
      </c>
      <c r="D82" s="92"/>
      <c r="E82" s="92">
        <v>1420</v>
      </c>
      <c r="F82" s="92"/>
      <c r="G82" s="92"/>
    </row>
    <row r="83" spans="1:7" ht="15" customHeight="1">
      <c r="A83" s="92" t="s">
        <v>32</v>
      </c>
      <c r="B83" s="92" t="s">
        <v>86</v>
      </c>
      <c r="C83" s="92" t="s">
        <v>96</v>
      </c>
      <c r="D83" s="92"/>
      <c r="E83" s="92">
        <v>389</v>
      </c>
      <c r="F83" s="92"/>
      <c r="G83" s="92"/>
    </row>
    <row r="84" spans="1:7" ht="15" customHeight="1">
      <c r="A84" s="92" t="s">
        <v>32</v>
      </c>
      <c r="B84" s="92" t="s">
        <v>76</v>
      </c>
      <c r="C84" s="92" t="s">
        <v>96</v>
      </c>
      <c r="D84" s="92"/>
      <c r="E84" s="92">
        <v>1580</v>
      </c>
      <c r="F84" s="92"/>
      <c r="G84" s="92"/>
    </row>
    <row r="85" spans="1:7" ht="15" customHeight="1">
      <c r="A85" s="92" t="s">
        <v>32</v>
      </c>
      <c r="B85" s="92" t="s">
        <v>87</v>
      </c>
      <c r="C85" s="92" t="s">
        <v>96</v>
      </c>
      <c r="D85" s="92"/>
      <c r="E85" s="92">
        <v>1030</v>
      </c>
      <c r="F85" s="92"/>
      <c r="G85" s="92"/>
    </row>
    <row r="86" spans="1:7" ht="15" customHeight="1">
      <c r="A86" s="92" t="s">
        <v>35</v>
      </c>
      <c r="B86" s="92" t="s">
        <v>73</v>
      </c>
      <c r="C86" s="92" t="s">
        <v>96</v>
      </c>
      <c r="D86" s="92"/>
      <c r="E86" s="92">
        <v>14700</v>
      </c>
      <c r="F86" s="92"/>
      <c r="G86" s="92"/>
    </row>
    <row r="87" spans="1:7" ht="15" customHeight="1">
      <c r="A87" s="92" t="s">
        <v>35</v>
      </c>
      <c r="B87" s="92" t="s">
        <v>75</v>
      </c>
      <c r="C87" s="92" t="s">
        <v>96</v>
      </c>
      <c r="D87" s="92"/>
      <c r="E87" s="92">
        <v>14700</v>
      </c>
      <c r="F87" s="92"/>
      <c r="G87" s="92"/>
    </row>
    <row r="88" spans="1:7" ht="15" customHeight="1">
      <c r="A88" s="92" t="s">
        <v>35</v>
      </c>
      <c r="B88" s="92" t="s">
        <v>84</v>
      </c>
      <c r="C88" s="92" t="s">
        <v>96</v>
      </c>
      <c r="D88" s="92"/>
      <c r="E88" s="92">
        <v>1140</v>
      </c>
      <c r="F88" s="92"/>
      <c r="G88" s="92"/>
    </row>
    <row r="89" spans="1:7" ht="15" customHeight="1">
      <c r="A89" s="92" t="s">
        <v>35</v>
      </c>
      <c r="B89" s="92" t="s">
        <v>86</v>
      </c>
      <c r="C89" s="92" t="s">
        <v>96</v>
      </c>
      <c r="D89" s="92"/>
      <c r="E89" s="92">
        <v>226</v>
      </c>
      <c r="F89" s="92"/>
      <c r="G89" s="92"/>
    </row>
    <row r="90" spans="1:7" ht="15" customHeight="1">
      <c r="A90" s="92" t="s">
        <v>35</v>
      </c>
      <c r="B90" s="92" t="s">
        <v>76</v>
      </c>
      <c r="C90" s="92" t="s">
        <v>96</v>
      </c>
      <c r="D90" s="92"/>
      <c r="E90" s="92">
        <v>3690</v>
      </c>
      <c r="F90" s="92"/>
      <c r="G90" s="92"/>
    </row>
    <row r="91" spans="1:7" ht="15" customHeight="1">
      <c r="A91" s="92" t="s">
        <v>35</v>
      </c>
      <c r="B91" s="92" t="s">
        <v>87</v>
      </c>
      <c r="C91" s="92" t="s">
        <v>96</v>
      </c>
      <c r="D91" s="92"/>
      <c r="E91" s="92">
        <v>914</v>
      </c>
      <c r="F91" s="92"/>
      <c r="G91" s="92"/>
    </row>
    <row r="92" spans="1:7" ht="15" customHeight="1">
      <c r="A92" s="92" t="s">
        <v>68</v>
      </c>
      <c r="B92" s="92" t="s">
        <v>28</v>
      </c>
      <c r="C92" s="92" t="s">
        <v>96</v>
      </c>
      <c r="D92" s="92"/>
      <c r="E92" s="92">
        <v>19000</v>
      </c>
      <c r="F92" s="92"/>
      <c r="G92" s="92"/>
    </row>
    <row r="93" spans="1:7" ht="15" customHeight="1">
      <c r="A93" s="92" t="s">
        <v>68</v>
      </c>
      <c r="B93" s="92" t="s">
        <v>31</v>
      </c>
      <c r="C93" s="92" t="s">
        <v>96</v>
      </c>
      <c r="D93" s="92" t="s">
        <v>100</v>
      </c>
      <c r="E93" s="92">
        <v>4140</v>
      </c>
      <c r="F93" s="92"/>
      <c r="G93" s="92"/>
    </row>
    <row r="94" spans="1:7" ht="15" customHeight="1">
      <c r="A94" s="92" t="s">
        <v>68</v>
      </c>
      <c r="B94" s="92" t="s">
        <v>34</v>
      </c>
      <c r="C94" s="92" t="s">
        <v>96</v>
      </c>
      <c r="D94" s="92" t="s">
        <v>100</v>
      </c>
      <c r="E94" s="92">
        <v>14900</v>
      </c>
      <c r="F94" s="92"/>
      <c r="G94" s="92"/>
    </row>
    <row r="95" spans="1:7" ht="15" customHeight="1">
      <c r="A95" s="92" t="s">
        <v>68</v>
      </c>
      <c r="B95" s="92" t="s">
        <v>36</v>
      </c>
      <c r="C95" s="92" t="s">
        <v>96</v>
      </c>
      <c r="D95" s="92"/>
      <c r="E95" s="92">
        <v>7210</v>
      </c>
      <c r="F95" s="92"/>
      <c r="G95" s="92"/>
    </row>
    <row r="96" spans="1:7" ht="15" customHeight="1">
      <c r="A96" s="92" t="s">
        <v>68</v>
      </c>
      <c r="B96" s="92" t="s">
        <v>38</v>
      </c>
      <c r="C96" s="92" t="s">
        <v>96</v>
      </c>
      <c r="D96" s="92" t="s">
        <v>100</v>
      </c>
      <c r="E96" s="92">
        <v>2600</v>
      </c>
      <c r="F96" s="92"/>
      <c r="G96" s="92"/>
    </row>
    <row r="97" spans="1:7" ht="15" customHeight="1">
      <c r="A97" s="92" t="s">
        <v>68</v>
      </c>
      <c r="B97" s="92" t="s">
        <v>39</v>
      </c>
      <c r="C97" s="92" t="s">
        <v>96</v>
      </c>
      <c r="D97" s="92" t="s">
        <v>100</v>
      </c>
      <c r="E97" s="92">
        <v>4600</v>
      </c>
      <c r="F97" s="92"/>
      <c r="G97" s="92"/>
    </row>
    <row r="98" spans="1:7" ht="15" customHeight="1">
      <c r="A98" s="92" t="s">
        <v>68</v>
      </c>
      <c r="B98" s="92" t="s">
        <v>59</v>
      </c>
      <c r="C98" s="92" t="s">
        <v>96</v>
      </c>
      <c r="D98" s="92"/>
      <c r="E98" s="92">
        <v>24700</v>
      </c>
      <c r="F98" s="92"/>
      <c r="G98" s="92"/>
    </row>
    <row r="99" spans="1:7" ht="15" customHeight="1">
      <c r="A99" s="92" t="s">
        <v>68</v>
      </c>
      <c r="B99" s="92" t="s">
        <v>61</v>
      </c>
      <c r="C99" s="92" t="s">
        <v>96</v>
      </c>
      <c r="D99" s="92"/>
      <c r="E99" s="92">
        <v>21200</v>
      </c>
      <c r="F99" s="92"/>
      <c r="G99" s="92"/>
    </row>
    <row r="100" spans="1:7" ht="15" customHeight="1">
      <c r="A100" s="92" t="s">
        <v>68</v>
      </c>
      <c r="B100" s="92" t="s">
        <v>62</v>
      </c>
      <c r="C100" s="92" t="s">
        <v>96</v>
      </c>
      <c r="D100" s="92" t="s">
        <v>100</v>
      </c>
      <c r="E100" s="92">
        <v>5460</v>
      </c>
      <c r="F100" s="92"/>
      <c r="G100" s="92"/>
    </row>
    <row r="101" spans="1:7" ht="15" customHeight="1">
      <c r="A101" s="92" t="s">
        <v>68</v>
      </c>
      <c r="B101" s="92" t="s">
        <v>63</v>
      </c>
      <c r="C101" s="92" t="s">
        <v>96</v>
      </c>
      <c r="D101" s="92"/>
      <c r="E101" s="92">
        <v>15800</v>
      </c>
      <c r="F101" s="92"/>
      <c r="G101" s="92"/>
    </row>
    <row r="102" spans="1:7" ht="15" customHeight="1">
      <c r="A102" s="92" t="s">
        <v>68</v>
      </c>
      <c r="B102" s="92" t="s">
        <v>64</v>
      </c>
      <c r="C102" s="92" t="s">
        <v>96</v>
      </c>
      <c r="D102" s="92" t="s">
        <v>100</v>
      </c>
      <c r="E102" s="92">
        <v>3420</v>
      </c>
      <c r="F102" s="92"/>
      <c r="G102" s="92"/>
    </row>
    <row r="103" spans="1:7" ht="15" customHeight="1">
      <c r="A103" s="92" t="s">
        <v>68</v>
      </c>
      <c r="B103" s="92" t="s">
        <v>65</v>
      </c>
      <c r="C103" s="92" t="s">
        <v>96</v>
      </c>
      <c r="D103" s="92"/>
      <c r="E103" s="92">
        <v>26200</v>
      </c>
      <c r="F103" s="92"/>
      <c r="G103" s="92"/>
    </row>
    <row r="104" spans="1:7" ht="15" customHeight="1">
      <c r="A104" s="92" t="s">
        <v>68</v>
      </c>
      <c r="B104" s="92" t="s">
        <v>32</v>
      </c>
      <c r="C104" s="92" t="s">
        <v>96</v>
      </c>
      <c r="D104" s="92"/>
      <c r="E104" s="92">
        <v>6750</v>
      </c>
      <c r="F104" s="92"/>
      <c r="G104" s="92"/>
    </row>
    <row r="105" spans="1:7" ht="15" customHeight="1">
      <c r="A105" s="92" t="s">
        <v>68</v>
      </c>
      <c r="B105" s="92" t="s">
        <v>35</v>
      </c>
      <c r="C105" s="92" t="s">
        <v>96</v>
      </c>
      <c r="D105" s="92"/>
      <c r="E105" s="92">
        <v>19500</v>
      </c>
      <c r="F105" s="92"/>
      <c r="G105" s="92"/>
    </row>
    <row r="106" spans="1:7" ht="15" customHeight="1">
      <c r="A106" s="92" t="s">
        <v>69</v>
      </c>
      <c r="B106" s="92" t="s">
        <v>25</v>
      </c>
      <c r="C106" s="92" t="s">
        <v>96</v>
      </c>
      <c r="D106" s="92" t="s">
        <v>97</v>
      </c>
      <c r="E106" s="92">
        <v>87800</v>
      </c>
      <c r="F106" s="92"/>
      <c r="G106" s="92"/>
    </row>
    <row r="107" spans="1:7" ht="15" customHeight="1">
      <c r="A107" s="92" t="s">
        <v>71</v>
      </c>
      <c r="B107" s="92" t="s">
        <v>25</v>
      </c>
      <c r="C107" s="92" t="s">
        <v>96</v>
      </c>
      <c r="D107" s="92" t="s">
        <v>97</v>
      </c>
      <c r="E107" s="92">
        <v>2780000</v>
      </c>
      <c r="F107" s="92"/>
      <c r="G107" s="92"/>
    </row>
    <row r="108" spans="1:7" ht="15" customHeight="1">
      <c r="A108" s="92" t="s">
        <v>73</v>
      </c>
      <c r="B108" s="92" t="s">
        <v>40</v>
      </c>
      <c r="C108" s="92" t="s">
        <v>96</v>
      </c>
      <c r="D108" s="92"/>
      <c r="E108" s="92">
        <v>9830</v>
      </c>
      <c r="F108" s="92"/>
      <c r="G108" s="92"/>
    </row>
    <row r="109" spans="1:7" ht="15" customHeight="1">
      <c r="A109" s="92" t="s">
        <v>73</v>
      </c>
      <c r="B109" s="92" t="s">
        <v>41</v>
      </c>
      <c r="C109" s="92" t="s">
        <v>96</v>
      </c>
      <c r="D109" s="92"/>
      <c r="E109" s="92">
        <v>1760</v>
      </c>
      <c r="F109" s="92"/>
      <c r="G109" s="92"/>
    </row>
    <row r="110" spans="1:7" ht="15" customHeight="1">
      <c r="A110" s="92" t="s">
        <v>73</v>
      </c>
      <c r="B110" s="92" t="s">
        <v>42</v>
      </c>
      <c r="C110" s="92" t="s">
        <v>96</v>
      </c>
      <c r="D110" s="92"/>
      <c r="E110" s="92">
        <v>8070</v>
      </c>
      <c r="F110" s="92"/>
      <c r="G110" s="92"/>
    </row>
    <row r="111" spans="1:7" ht="15" customHeight="1">
      <c r="A111" s="92" t="s">
        <v>73</v>
      </c>
      <c r="B111" s="92" t="s">
        <v>47</v>
      </c>
      <c r="C111" s="92" t="s">
        <v>96</v>
      </c>
      <c r="D111" s="92"/>
      <c r="E111" s="92">
        <v>8590</v>
      </c>
      <c r="F111" s="92"/>
      <c r="G111" s="92"/>
    </row>
    <row r="112" spans="1:7" ht="15" customHeight="1">
      <c r="A112" s="92" t="s">
        <v>74</v>
      </c>
      <c r="B112" s="92" t="s">
        <v>40</v>
      </c>
      <c r="C112" s="92" t="s">
        <v>96</v>
      </c>
      <c r="D112" s="92"/>
      <c r="E112" s="92">
        <v>1760</v>
      </c>
      <c r="F112" s="92"/>
      <c r="G112" s="92"/>
    </row>
    <row r="113" spans="1:7" ht="15" customHeight="1">
      <c r="A113" s="92" t="s">
        <v>74</v>
      </c>
      <c r="B113" s="92" t="s">
        <v>41</v>
      </c>
      <c r="C113" s="92" t="s">
        <v>96</v>
      </c>
      <c r="D113" s="92" t="s">
        <v>100</v>
      </c>
      <c r="E113" s="92">
        <v>1760</v>
      </c>
      <c r="F113" s="92"/>
      <c r="G113" s="92"/>
    </row>
    <row r="114" spans="1:7" ht="15" customHeight="1">
      <c r="A114" s="92" t="s">
        <v>74</v>
      </c>
      <c r="B114" s="92" t="s">
        <v>47</v>
      </c>
      <c r="C114" s="92" t="s">
        <v>96</v>
      </c>
      <c r="D114" s="92"/>
      <c r="E114" s="92">
        <v>1990</v>
      </c>
      <c r="F114" s="92"/>
      <c r="G114" s="92"/>
    </row>
    <row r="115" spans="1:7" ht="15" customHeight="1">
      <c r="A115" s="92" t="s">
        <v>75</v>
      </c>
      <c r="B115" s="92" t="s">
        <v>40</v>
      </c>
      <c r="C115" s="92" t="s">
        <v>96</v>
      </c>
      <c r="D115" s="92"/>
      <c r="E115" s="92">
        <v>8070</v>
      </c>
      <c r="F115" s="92"/>
      <c r="G115" s="92"/>
    </row>
    <row r="116" spans="1:7" ht="15" customHeight="1">
      <c r="A116" s="92" t="s">
        <v>75</v>
      </c>
      <c r="B116" s="92" t="s">
        <v>42</v>
      </c>
      <c r="C116" s="92" t="s">
        <v>96</v>
      </c>
      <c r="D116" s="92" t="s">
        <v>100</v>
      </c>
      <c r="E116" s="92">
        <v>8070</v>
      </c>
      <c r="F116" s="92"/>
      <c r="G116" s="92"/>
    </row>
    <row r="117" spans="1:7" ht="15" customHeight="1">
      <c r="A117" s="92" t="s">
        <v>75</v>
      </c>
      <c r="B117" s="92" t="s">
        <v>47</v>
      </c>
      <c r="C117" s="92" t="s">
        <v>96</v>
      </c>
      <c r="D117" s="92"/>
      <c r="E117" s="92">
        <v>6600</v>
      </c>
      <c r="F117" s="92"/>
      <c r="G117" s="92"/>
    </row>
    <row r="118" spans="1:7" ht="15" customHeight="1">
      <c r="A118" s="92" t="s">
        <v>76</v>
      </c>
      <c r="B118" s="92" t="s">
        <v>43</v>
      </c>
      <c r="C118" s="92" t="s">
        <v>96</v>
      </c>
      <c r="D118" s="92" t="s">
        <v>99</v>
      </c>
      <c r="E118" s="92">
        <v>1620</v>
      </c>
      <c r="F118" s="92"/>
      <c r="G118" s="92"/>
    </row>
    <row r="119" spans="1:7" ht="15" customHeight="1">
      <c r="A119" s="92" t="s">
        <v>76</v>
      </c>
      <c r="B119" s="92" t="s">
        <v>46</v>
      </c>
      <c r="C119" s="92" t="s">
        <v>96</v>
      </c>
      <c r="D119" s="92"/>
      <c r="E119" s="92">
        <v>1700</v>
      </c>
      <c r="F119" s="92"/>
      <c r="G119" s="92"/>
    </row>
    <row r="120" spans="1:7" ht="15" customHeight="1">
      <c r="A120" s="92" t="s">
        <v>76</v>
      </c>
      <c r="B120" s="92" t="s">
        <v>47</v>
      </c>
      <c r="C120" s="92" t="s">
        <v>96</v>
      </c>
      <c r="D120" s="92"/>
      <c r="E120" s="92">
        <v>3590</v>
      </c>
      <c r="F120" s="92"/>
      <c r="G120" s="92"/>
    </row>
    <row r="121" spans="1:7" ht="15" customHeight="1">
      <c r="A121" s="92" t="s">
        <v>77</v>
      </c>
      <c r="B121" s="92" t="s">
        <v>45</v>
      </c>
      <c r="C121" s="92" t="s">
        <v>96</v>
      </c>
      <c r="D121" s="92" t="s">
        <v>99</v>
      </c>
      <c r="E121" s="92">
        <v>7170</v>
      </c>
      <c r="F121" s="92"/>
      <c r="G121" s="92"/>
    </row>
    <row r="122" spans="1:7" ht="15" customHeight="1">
      <c r="A122" s="92" t="s">
        <v>84</v>
      </c>
      <c r="B122" s="92" t="s">
        <v>47</v>
      </c>
      <c r="C122" s="92" t="s">
        <v>96</v>
      </c>
      <c r="D122" s="92"/>
      <c r="E122" s="92">
        <v>344</v>
      </c>
      <c r="F122" s="92"/>
      <c r="G122" s="92"/>
    </row>
    <row r="123" spans="1:7" ht="15" customHeight="1">
      <c r="A123" s="92" t="s">
        <v>84</v>
      </c>
      <c r="B123" s="92" t="s">
        <v>50</v>
      </c>
      <c r="C123" s="92" t="s">
        <v>96</v>
      </c>
      <c r="D123" s="92"/>
      <c r="E123" s="92">
        <v>4230</v>
      </c>
      <c r="F123" s="92"/>
      <c r="G123" s="92"/>
    </row>
    <row r="124" spans="1:7" ht="15" customHeight="1">
      <c r="A124" s="92" t="s">
        <v>84</v>
      </c>
      <c r="B124" s="92" t="s">
        <v>52</v>
      </c>
      <c r="C124" s="92" t="s">
        <v>96</v>
      </c>
      <c r="D124" s="92"/>
      <c r="E124" s="92">
        <v>3960</v>
      </c>
      <c r="F124" s="92"/>
      <c r="G124" s="92"/>
    </row>
    <row r="125" spans="1:7" ht="15" customHeight="1">
      <c r="A125" s="92" t="s">
        <v>84</v>
      </c>
      <c r="B125" s="92" t="s">
        <v>54</v>
      </c>
      <c r="C125" s="92" t="s">
        <v>96</v>
      </c>
      <c r="D125" s="92"/>
      <c r="E125" s="92">
        <v>3090</v>
      </c>
      <c r="F125" s="92"/>
      <c r="G125" s="92"/>
    </row>
    <row r="126" spans="1:7" ht="15" customHeight="1">
      <c r="A126" s="92" t="s">
        <v>84</v>
      </c>
      <c r="B126" s="92" t="s">
        <v>56</v>
      </c>
      <c r="C126" s="92" t="s">
        <v>96</v>
      </c>
      <c r="D126" s="92"/>
      <c r="E126" s="92">
        <v>871</v>
      </c>
      <c r="F126" s="92"/>
      <c r="G126" s="92"/>
    </row>
    <row r="127" spans="1:7" ht="15" customHeight="1">
      <c r="A127" s="92" t="s">
        <v>84</v>
      </c>
      <c r="B127" s="92" t="s">
        <v>57</v>
      </c>
      <c r="C127" s="92" t="s">
        <v>96</v>
      </c>
      <c r="D127" s="92"/>
      <c r="E127" s="92">
        <v>271</v>
      </c>
      <c r="F127" s="92"/>
      <c r="G127" s="92"/>
    </row>
    <row r="128" spans="1:7" ht="15" customHeight="1">
      <c r="A128" s="92" t="s">
        <v>86</v>
      </c>
      <c r="B128" s="92" t="s">
        <v>47</v>
      </c>
      <c r="C128" s="92" t="s">
        <v>96</v>
      </c>
      <c r="D128" s="92"/>
      <c r="E128" s="92">
        <v>344</v>
      </c>
      <c r="F128" s="92"/>
      <c r="G128" s="92"/>
    </row>
    <row r="129" spans="1:7" ht="15" customHeight="1">
      <c r="A129" s="92" t="s">
        <v>86</v>
      </c>
      <c r="B129" s="92" t="s">
        <v>50</v>
      </c>
      <c r="C129" s="92" t="s">
        <v>96</v>
      </c>
      <c r="D129" s="92"/>
      <c r="E129" s="92">
        <v>271</v>
      </c>
      <c r="F129" s="92"/>
      <c r="G129" s="92"/>
    </row>
    <row r="130" spans="1:7" ht="15" customHeight="1">
      <c r="A130" s="92" t="s">
        <v>86</v>
      </c>
      <c r="B130" s="92" t="s">
        <v>57</v>
      </c>
      <c r="C130" s="92" t="s">
        <v>96</v>
      </c>
      <c r="D130" s="92" t="s">
        <v>98</v>
      </c>
      <c r="E130" s="92">
        <v>271</v>
      </c>
      <c r="F130" s="92"/>
      <c r="G130" s="92"/>
    </row>
    <row r="131" spans="1:7" ht="15" customHeight="1">
      <c r="A131" s="92" t="s">
        <v>87</v>
      </c>
      <c r="B131" s="92" t="s">
        <v>47</v>
      </c>
      <c r="C131" s="92" t="s">
        <v>96</v>
      </c>
      <c r="D131" s="92"/>
      <c r="E131" s="92">
        <v>0</v>
      </c>
      <c r="F131" s="92"/>
      <c r="G131" s="92"/>
    </row>
    <row r="132" spans="1:7" ht="15" customHeight="1">
      <c r="A132" s="92" t="s">
        <v>87</v>
      </c>
      <c r="B132" s="92" t="s">
        <v>50</v>
      </c>
      <c r="C132" s="92" t="s">
        <v>96</v>
      </c>
      <c r="D132" s="92"/>
      <c r="E132" s="92">
        <v>3960</v>
      </c>
      <c r="F132" s="92"/>
      <c r="G132" s="92"/>
    </row>
    <row r="133" spans="1:7" ht="15" customHeight="1">
      <c r="A133" s="92" t="s">
        <v>87</v>
      </c>
      <c r="B133" s="92" t="s">
        <v>52</v>
      </c>
      <c r="C133" s="92" t="s">
        <v>96</v>
      </c>
      <c r="D133" s="92"/>
      <c r="E133" s="92">
        <v>3960</v>
      </c>
      <c r="F133" s="92"/>
      <c r="G133" s="92"/>
    </row>
    <row r="134" spans="1:7" ht="15" customHeight="1">
      <c r="A134" s="92" t="s">
        <v>87</v>
      </c>
      <c r="B134" s="92" t="s">
        <v>54</v>
      </c>
      <c r="C134" s="92" t="s">
        <v>96</v>
      </c>
      <c r="D134" s="92" t="s">
        <v>98</v>
      </c>
      <c r="E134" s="92">
        <v>3090</v>
      </c>
      <c r="F134" s="92"/>
      <c r="G134" s="92"/>
    </row>
    <row r="135" spans="1:7" ht="15" customHeight="1">
      <c r="A135" s="92" t="s">
        <v>87</v>
      </c>
      <c r="B135" s="92" t="s">
        <v>56</v>
      </c>
      <c r="C135" s="92" t="s">
        <v>96</v>
      </c>
      <c r="D135" s="92" t="s">
        <v>98</v>
      </c>
      <c r="E135" s="92">
        <v>871</v>
      </c>
      <c r="F135" s="92"/>
      <c r="G135" s="92"/>
    </row>
    <row r="136" spans="1:7" ht="15" customHeight="1">
      <c r="A136" s="92" t="s">
        <v>90</v>
      </c>
      <c r="B136" s="92" t="s">
        <v>43</v>
      </c>
      <c r="C136" s="92" t="s">
        <v>96</v>
      </c>
      <c r="D136" s="92" t="s">
        <v>99</v>
      </c>
      <c r="E136" s="92">
        <v>1620</v>
      </c>
      <c r="F136" s="92"/>
      <c r="G136" s="92"/>
    </row>
    <row r="137" spans="1:7" ht="15" customHeight="1">
      <c r="A137" s="92" t="s">
        <v>90</v>
      </c>
      <c r="B137" s="92" t="s">
        <v>45</v>
      </c>
      <c r="C137" s="92" t="s">
        <v>96</v>
      </c>
      <c r="D137" s="92" t="s">
        <v>99</v>
      </c>
      <c r="E137" s="92">
        <v>3480</v>
      </c>
      <c r="F137" s="92"/>
      <c r="G137" s="92"/>
    </row>
    <row r="138" spans="1:7" ht="15" customHeight="1">
      <c r="A138" s="92" t="s">
        <v>25</v>
      </c>
      <c r="B138" s="92" t="s">
        <v>68</v>
      </c>
      <c r="C138" s="92" t="s">
        <v>101</v>
      </c>
      <c r="D138" s="92" t="s">
        <v>97</v>
      </c>
      <c r="E138" s="92">
        <v>50900</v>
      </c>
      <c r="F138" s="92"/>
      <c r="G138" s="92"/>
    </row>
    <row r="139" spans="1:7" ht="15" customHeight="1">
      <c r="A139" s="92" t="s">
        <v>25</v>
      </c>
      <c r="B139" s="92" t="s">
        <v>70</v>
      </c>
      <c r="C139" s="92" t="s">
        <v>101</v>
      </c>
      <c r="D139" s="92" t="s">
        <v>97</v>
      </c>
      <c r="E139" s="92">
        <v>8700</v>
      </c>
      <c r="F139" s="92"/>
      <c r="G139" s="92"/>
    </row>
    <row r="140" spans="1:7" ht="15" customHeight="1">
      <c r="A140" s="92" t="s">
        <v>25</v>
      </c>
      <c r="B140" s="92" t="s">
        <v>72</v>
      </c>
      <c r="C140" s="92" t="s">
        <v>101</v>
      </c>
      <c r="D140" s="92"/>
      <c r="E140" s="92">
        <v>2810000</v>
      </c>
      <c r="F140" s="92"/>
      <c r="G140" s="92"/>
    </row>
    <row r="141" spans="1:7" ht="15" customHeight="1">
      <c r="A141" s="92" t="s">
        <v>28</v>
      </c>
      <c r="B141" s="92" t="s">
        <v>73</v>
      </c>
      <c r="C141" s="92" t="s">
        <v>101</v>
      </c>
      <c r="D141" s="92"/>
      <c r="E141" s="92">
        <v>18400</v>
      </c>
      <c r="F141" s="92"/>
      <c r="G141" s="92"/>
    </row>
    <row r="142" spans="1:7" ht="15" customHeight="1">
      <c r="A142" s="92" t="s">
        <v>28</v>
      </c>
      <c r="B142" s="92" t="s">
        <v>74</v>
      </c>
      <c r="C142" s="92" t="s">
        <v>101</v>
      </c>
      <c r="D142" s="92"/>
      <c r="E142" s="92">
        <v>3750</v>
      </c>
      <c r="F142" s="92"/>
      <c r="G142" s="92"/>
    </row>
    <row r="143" spans="1:7" ht="15" customHeight="1">
      <c r="A143" s="92" t="s">
        <v>28</v>
      </c>
      <c r="B143" s="92" t="s">
        <v>75</v>
      </c>
      <c r="C143" s="92" t="s">
        <v>101</v>
      </c>
      <c r="D143" s="92"/>
      <c r="E143" s="92">
        <v>14700</v>
      </c>
      <c r="F143" s="92"/>
      <c r="G143" s="92"/>
    </row>
    <row r="144" spans="1:7" ht="15" customHeight="1">
      <c r="A144" s="92" t="s">
        <v>28</v>
      </c>
      <c r="B144" s="92" t="s">
        <v>84</v>
      </c>
      <c r="C144" s="92" t="s">
        <v>101</v>
      </c>
      <c r="D144" s="92"/>
      <c r="E144" s="92">
        <v>614</v>
      </c>
      <c r="F144" s="92"/>
      <c r="G144" s="92"/>
    </row>
    <row r="145" spans="1:7" ht="15" customHeight="1">
      <c r="A145" s="92" t="s">
        <v>28</v>
      </c>
      <c r="B145" s="92" t="s">
        <v>86</v>
      </c>
      <c r="C145" s="92" t="s">
        <v>101</v>
      </c>
      <c r="D145" s="92"/>
      <c r="E145" s="92">
        <v>614</v>
      </c>
      <c r="F145" s="92"/>
      <c r="G145" s="92"/>
    </row>
    <row r="146" spans="1:7" ht="15" customHeight="1">
      <c r="A146" s="92" t="s">
        <v>31</v>
      </c>
      <c r="B146" s="92" t="s">
        <v>73</v>
      </c>
      <c r="C146" s="92" t="s">
        <v>101</v>
      </c>
      <c r="D146" s="92"/>
      <c r="E146" s="92">
        <v>3750</v>
      </c>
      <c r="F146" s="92"/>
      <c r="G146" s="92"/>
    </row>
    <row r="147" spans="1:7" ht="15" customHeight="1">
      <c r="A147" s="92" t="s">
        <v>31</v>
      </c>
      <c r="B147" s="92" t="s">
        <v>74</v>
      </c>
      <c r="C147" s="92" t="s">
        <v>101</v>
      </c>
      <c r="D147" s="92"/>
      <c r="E147" s="92">
        <v>3750</v>
      </c>
      <c r="F147" s="92"/>
      <c r="G147" s="92"/>
    </row>
    <row r="148" spans="1:7" ht="15" customHeight="1">
      <c r="A148" s="92" t="s">
        <v>31</v>
      </c>
      <c r="B148" s="92" t="s">
        <v>84</v>
      </c>
      <c r="C148" s="92" t="s">
        <v>101</v>
      </c>
      <c r="D148" s="92"/>
      <c r="E148" s="92">
        <v>389</v>
      </c>
      <c r="F148" s="92"/>
      <c r="G148" s="92"/>
    </row>
    <row r="149" spans="1:7" ht="15" customHeight="1">
      <c r="A149" s="92" t="s">
        <v>31</v>
      </c>
      <c r="B149" s="92" t="s">
        <v>86</v>
      </c>
      <c r="C149" s="92" t="s">
        <v>101</v>
      </c>
      <c r="D149" s="92" t="s">
        <v>98</v>
      </c>
      <c r="E149" s="92">
        <v>389</v>
      </c>
      <c r="F149" s="92"/>
      <c r="G149" s="92"/>
    </row>
    <row r="150" spans="1:7" ht="15" customHeight="1">
      <c r="A150" s="92" t="s">
        <v>34</v>
      </c>
      <c r="B150" s="92" t="s">
        <v>73</v>
      </c>
      <c r="C150" s="92" t="s">
        <v>101</v>
      </c>
      <c r="D150" s="92"/>
      <c r="E150" s="92">
        <v>14700</v>
      </c>
      <c r="F150" s="92"/>
      <c r="G150" s="92"/>
    </row>
    <row r="151" spans="1:7" ht="15" customHeight="1">
      <c r="A151" s="92" t="s">
        <v>34</v>
      </c>
      <c r="B151" s="92" t="s">
        <v>75</v>
      </c>
      <c r="C151" s="92" t="s">
        <v>101</v>
      </c>
      <c r="D151" s="92"/>
      <c r="E151" s="92">
        <v>14700</v>
      </c>
      <c r="F151" s="92"/>
      <c r="G151" s="92"/>
    </row>
    <row r="152" spans="1:7" ht="15" customHeight="1">
      <c r="A152" s="92" t="s">
        <v>34</v>
      </c>
      <c r="B152" s="92" t="s">
        <v>84</v>
      </c>
      <c r="C152" s="92" t="s">
        <v>101</v>
      </c>
      <c r="D152" s="92"/>
      <c r="E152" s="92">
        <v>226</v>
      </c>
      <c r="F152" s="92"/>
      <c r="G152" s="92"/>
    </row>
    <row r="153" spans="1:7" ht="15" customHeight="1">
      <c r="A153" s="92" t="s">
        <v>34</v>
      </c>
      <c r="B153" s="92" t="s">
        <v>86</v>
      </c>
      <c r="C153" s="92" t="s">
        <v>101</v>
      </c>
      <c r="D153" s="92" t="s">
        <v>98</v>
      </c>
      <c r="E153" s="92">
        <v>226</v>
      </c>
      <c r="F153" s="92"/>
      <c r="G153" s="92"/>
    </row>
    <row r="154" spans="1:7" ht="15" customHeight="1">
      <c r="A154" s="92" t="s">
        <v>36</v>
      </c>
      <c r="B154" s="92" t="s">
        <v>76</v>
      </c>
      <c r="C154" s="92" t="s">
        <v>101</v>
      </c>
      <c r="D154" s="92"/>
      <c r="E154" s="92">
        <v>7710</v>
      </c>
      <c r="F154" s="92"/>
      <c r="G154" s="92"/>
    </row>
    <row r="155" spans="1:7" ht="15" customHeight="1">
      <c r="A155" s="92" t="s">
        <v>36</v>
      </c>
      <c r="B155" s="92" t="s">
        <v>84</v>
      </c>
      <c r="C155" s="92" t="s">
        <v>101</v>
      </c>
      <c r="D155" s="92"/>
      <c r="E155" s="92">
        <v>1710</v>
      </c>
      <c r="F155" s="92"/>
      <c r="G155" s="92"/>
    </row>
    <row r="156" spans="1:7" ht="15" customHeight="1">
      <c r="A156" s="92" t="s">
        <v>36</v>
      </c>
      <c r="B156" s="92" t="s">
        <v>87</v>
      </c>
      <c r="C156" s="92" t="s">
        <v>101</v>
      </c>
      <c r="D156" s="92"/>
      <c r="E156" s="92">
        <v>1710</v>
      </c>
      <c r="F156" s="92"/>
      <c r="G156" s="92"/>
    </row>
    <row r="157" spans="1:7" ht="15" customHeight="1">
      <c r="A157" s="92" t="s">
        <v>38</v>
      </c>
      <c r="B157" s="92" t="s">
        <v>76</v>
      </c>
      <c r="C157" s="92" t="s">
        <v>101</v>
      </c>
      <c r="D157" s="92" t="s">
        <v>99</v>
      </c>
      <c r="E157" s="92">
        <v>2070</v>
      </c>
      <c r="F157" s="92"/>
      <c r="G157" s="92"/>
    </row>
    <row r="158" spans="1:7" ht="15" customHeight="1">
      <c r="A158" s="92" t="s">
        <v>38</v>
      </c>
      <c r="B158" s="92" t="s">
        <v>84</v>
      </c>
      <c r="C158" s="92" t="s">
        <v>101</v>
      </c>
      <c r="D158" s="92"/>
      <c r="E158" s="92">
        <v>976</v>
      </c>
      <c r="F158" s="92"/>
      <c r="G158" s="92"/>
    </row>
    <row r="159" spans="1:7" ht="15" customHeight="1">
      <c r="A159" s="92" t="s">
        <v>38</v>
      </c>
      <c r="B159" s="92" t="s">
        <v>87</v>
      </c>
      <c r="C159" s="92" t="s">
        <v>101</v>
      </c>
      <c r="D159" s="92" t="s">
        <v>98</v>
      </c>
      <c r="E159" s="92">
        <v>976</v>
      </c>
      <c r="F159" s="92"/>
      <c r="G159" s="92"/>
    </row>
    <row r="160" spans="1:7" ht="15" customHeight="1">
      <c r="A160" s="92" t="s">
        <v>39</v>
      </c>
      <c r="B160" s="92" t="s">
        <v>76</v>
      </c>
      <c r="C160" s="92" t="s">
        <v>101</v>
      </c>
      <c r="D160" s="92" t="s">
        <v>99</v>
      </c>
      <c r="E160" s="92">
        <v>5640</v>
      </c>
      <c r="F160" s="92"/>
      <c r="G160" s="92"/>
    </row>
    <row r="161" spans="1:7" ht="15" customHeight="1">
      <c r="A161" s="92" t="s">
        <v>39</v>
      </c>
      <c r="B161" s="92" t="s">
        <v>84</v>
      </c>
      <c r="C161" s="92" t="s">
        <v>101</v>
      </c>
      <c r="D161" s="92"/>
      <c r="E161" s="92">
        <v>736</v>
      </c>
      <c r="F161" s="92"/>
      <c r="G161" s="92"/>
    </row>
    <row r="162" spans="1:7" ht="15" customHeight="1">
      <c r="A162" s="92" t="s">
        <v>39</v>
      </c>
      <c r="B162" s="92" t="s">
        <v>87</v>
      </c>
      <c r="C162" s="92" t="s">
        <v>101</v>
      </c>
      <c r="D162" s="92" t="s">
        <v>98</v>
      </c>
      <c r="E162" s="92">
        <v>736</v>
      </c>
      <c r="F162" s="92"/>
      <c r="G162" s="92"/>
    </row>
    <row r="163" spans="1:7" ht="15" customHeight="1">
      <c r="A163" s="92" t="s">
        <v>40</v>
      </c>
      <c r="B163" s="92" t="s">
        <v>78</v>
      </c>
      <c r="C163" s="92" t="s">
        <v>101</v>
      </c>
      <c r="D163" s="92"/>
      <c r="E163" s="92">
        <v>1890</v>
      </c>
      <c r="F163" s="92">
        <v>353</v>
      </c>
      <c r="G163" s="92">
        <v>1913</v>
      </c>
    </row>
    <row r="164" spans="1:7" ht="15" customHeight="1">
      <c r="A164" s="92" t="s">
        <v>40</v>
      </c>
      <c r="B164" s="92" t="s">
        <v>80</v>
      </c>
      <c r="C164" s="92" t="s">
        <v>101</v>
      </c>
      <c r="D164" s="92"/>
      <c r="E164" s="92">
        <v>3400</v>
      </c>
      <c r="F164" s="92">
        <v>1200</v>
      </c>
      <c r="G164" s="92">
        <v>7810</v>
      </c>
    </row>
    <row r="165" spans="1:7" ht="15" customHeight="1">
      <c r="A165" s="92" t="s">
        <v>40</v>
      </c>
      <c r="B165" s="92" t="s">
        <v>82</v>
      </c>
      <c r="C165" s="92" t="s">
        <v>101</v>
      </c>
      <c r="D165" s="92"/>
      <c r="E165" s="92">
        <v>1990</v>
      </c>
      <c r="F165" s="92">
        <v>0</v>
      </c>
      <c r="G165" s="92">
        <v>6310</v>
      </c>
    </row>
    <row r="166" spans="1:7" ht="15" customHeight="1">
      <c r="A166" s="92" t="s">
        <v>40</v>
      </c>
      <c r="B166" s="92" t="s">
        <v>81</v>
      </c>
      <c r="C166" s="92" t="s">
        <v>101</v>
      </c>
      <c r="D166" s="92"/>
      <c r="E166" s="92">
        <v>2550</v>
      </c>
      <c r="F166" s="92">
        <v>1970</v>
      </c>
      <c r="G166" s="92">
        <v>2950</v>
      </c>
    </row>
    <row r="167" spans="1:7" ht="15" customHeight="1">
      <c r="A167" s="92" t="s">
        <v>41</v>
      </c>
      <c r="B167" s="92" t="s">
        <v>78</v>
      </c>
      <c r="C167" s="92" t="s">
        <v>101</v>
      </c>
      <c r="D167" s="92"/>
      <c r="E167" s="92">
        <v>1380</v>
      </c>
      <c r="F167" s="92">
        <v>353</v>
      </c>
      <c r="G167" s="92">
        <v>1560</v>
      </c>
    </row>
    <row r="168" spans="1:7" ht="15" customHeight="1">
      <c r="A168" s="92" t="s">
        <v>41</v>
      </c>
      <c r="B168" s="92" t="s">
        <v>80</v>
      </c>
      <c r="C168" s="92" t="s">
        <v>101</v>
      </c>
      <c r="D168" s="92"/>
      <c r="E168" s="92">
        <v>233</v>
      </c>
      <c r="F168" s="92">
        <v>200</v>
      </c>
      <c r="G168" s="92">
        <v>500</v>
      </c>
    </row>
    <row r="169" spans="1:7" ht="15" customHeight="1">
      <c r="A169" s="92" t="s">
        <v>41</v>
      </c>
      <c r="B169" s="92" t="s">
        <v>82</v>
      </c>
      <c r="C169" s="92" t="s">
        <v>101</v>
      </c>
      <c r="D169" s="92"/>
      <c r="E169" s="92">
        <v>12.2</v>
      </c>
      <c r="F169" s="92">
        <v>0</v>
      </c>
      <c r="G169" s="92">
        <v>1210</v>
      </c>
    </row>
    <row r="170" spans="1:7" ht="15" customHeight="1">
      <c r="A170" s="92" t="s">
        <v>41</v>
      </c>
      <c r="B170" s="92" t="s">
        <v>81</v>
      </c>
      <c r="C170" s="92" t="s">
        <v>101</v>
      </c>
      <c r="D170" s="92"/>
      <c r="E170" s="92">
        <v>137</v>
      </c>
      <c r="F170" s="92">
        <v>0</v>
      </c>
      <c r="G170" s="92">
        <v>1210</v>
      </c>
    </row>
    <row r="171" spans="1:7" ht="15" customHeight="1">
      <c r="A171" s="92" t="s">
        <v>42</v>
      </c>
      <c r="B171" s="92" t="s">
        <v>78</v>
      </c>
      <c r="C171" s="92" t="s">
        <v>101</v>
      </c>
      <c r="D171" s="92"/>
      <c r="E171" s="92">
        <v>504</v>
      </c>
      <c r="F171" s="92">
        <v>0</v>
      </c>
      <c r="G171" s="92">
        <v>606</v>
      </c>
    </row>
    <row r="172" spans="1:7" ht="15" customHeight="1">
      <c r="A172" s="92" t="s">
        <v>42</v>
      </c>
      <c r="B172" s="92" t="s">
        <v>80</v>
      </c>
      <c r="C172" s="92" t="s">
        <v>101</v>
      </c>
      <c r="D172" s="92"/>
      <c r="E172" s="92">
        <v>3160</v>
      </c>
      <c r="F172" s="92">
        <v>1000</v>
      </c>
      <c r="G172" s="92">
        <v>7310</v>
      </c>
    </row>
    <row r="173" spans="1:7" ht="15" customHeight="1">
      <c r="A173" s="92" t="s">
        <v>42</v>
      </c>
      <c r="B173" s="92" t="s">
        <v>82</v>
      </c>
      <c r="C173" s="92" t="s">
        <v>101</v>
      </c>
      <c r="D173" s="92"/>
      <c r="E173" s="92">
        <v>1980</v>
      </c>
      <c r="F173" s="92">
        <v>0</v>
      </c>
      <c r="G173" s="92">
        <v>6310</v>
      </c>
    </row>
    <row r="174" spans="1:7" ht="15" customHeight="1">
      <c r="A174" s="92" t="s">
        <v>42</v>
      </c>
      <c r="B174" s="92" t="s">
        <v>81</v>
      </c>
      <c r="C174" s="92" t="s">
        <v>101</v>
      </c>
      <c r="D174" s="92"/>
      <c r="E174" s="92">
        <v>2420</v>
      </c>
      <c r="F174" s="92">
        <v>754</v>
      </c>
      <c r="G174" s="92">
        <v>2950</v>
      </c>
    </row>
    <row r="175" spans="1:7" ht="15" customHeight="1">
      <c r="A175" s="92" t="s">
        <v>43</v>
      </c>
      <c r="B175" s="92" t="s">
        <v>77</v>
      </c>
      <c r="C175" s="92" t="s">
        <v>101</v>
      </c>
      <c r="D175" s="92" t="s">
        <v>99</v>
      </c>
      <c r="E175" s="92">
        <v>2990</v>
      </c>
      <c r="F175" s="92"/>
      <c r="G175" s="92"/>
    </row>
    <row r="176" spans="1:7" ht="15" customHeight="1">
      <c r="A176" s="92" t="s">
        <v>43</v>
      </c>
      <c r="B176" s="92" t="s">
        <v>81</v>
      </c>
      <c r="C176" s="92" t="s">
        <v>101</v>
      </c>
      <c r="D176" s="92"/>
      <c r="E176" s="92">
        <v>1720</v>
      </c>
      <c r="F176" s="92"/>
      <c r="G176" s="92"/>
    </row>
    <row r="177" spans="1:7" ht="15" customHeight="1">
      <c r="A177" s="92" t="s">
        <v>43</v>
      </c>
      <c r="B177" s="92" t="s">
        <v>90</v>
      </c>
      <c r="C177" s="92" t="s">
        <v>101</v>
      </c>
      <c r="D177" s="92" t="s">
        <v>99</v>
      </c>
      <c r="E177" s="92">
        <v>692</v>
      </c>
      <c r="F177" s="92"/>
      <c r="G177" s="92"/>
    </row>
    <row r="178" spans="1:7" ht="15" customHeight="1">
      <c r="A178" s="92" t="s">
        <v>45</v>
      </c>
      <c r="B178" s="92" t="s">
        <v>77</v>
      </c>
      <c r="C178" s="92" t="s">
        <v>101</v>
      </c>
      <c r="D178" s="92" t="s">
        <v>99</v>
      </c>
      <c r="E178" s="92">
        <v>8970</v>
      </c>
      <c r="F178" s="92"/>
      <c r="G178" s="92"/>
    </row>
    <row r="179" spans="1:7" ht="15" customHeight="1">
      <c r="A179" s="92" t="s">
        <v>45</v>
      </c>
      <c r="B179" s="92" t="s">
        <v>90</v>
      </c>
      <c r="C179" s="92" t="s">
        <v>101</v>
      </c>
      <c r="D179" s="92" t="s">
        <v>99</v>
      </c>
      <c r="E179" s="92">
        <v>8790</v>
      </c>
      <c r="F179" s="92"/>
      <c r="G179" s="92"/>
    </row>
    <row r="180" spans="1:7" ht="15" customHeight="1">
      <c r="A180" s="92" t="s">
        <v>46</v>
      </c>
      <c r="B180" s="92" t="s">
        <v>83</v>
      </c>
      <c r="C180" s="92" t="s">
        <v>101</v>
      </c>
      <c r="D180" s="92"/>
      <c r="E180" s="92">
        <v>2830</v>
      </c>
      <c r="F180" s="92"/>
      <c r="G180" s="92"/>
    </row>
    <row r="181" spans="1:7" ht="15" customHeight="1">
      <c r="A181" s="92" t="s">
        <v>47</v>
      </c>
      <c r="B181" s="92" t="s">
        <v>76</v>
      </c>
      <c r="C181" s="92" t="s">
        <v>101</v>
      </c>
      <c r="D181" s="92" t="s">
        <v>99</v>
      </c>
      <c r="E181" s="92">
        <v>2730</v>
      </c>
      <c r="F181" s="92"/>
      <c r="G181" s="92"/>
    </row>
    <row r="182" spans="1:7" ht="15" customHeight="1">
      <c r="A182" s="92" t="s">
        <v>47</v>
      </c>
      <c r="B182" s="92" t="s">
        <v>83</v>
      </c>
      <c r="C182" s="92" t="s">
        <v>101</v>
      </c>
      <c r="D182" s="92"/>
      <c r="E182" s="92">
        <v>10000</v>
      </c>
      <c r="F182" s="92"/>
      <c r="G182" s="92"/>
    </row>
    <row r="183" spans="1:7" ht="15" customHeight="1">
      <c r="A183" s="92" t="s">
        <v>47</v>
      </c>
      <c r="B183" s="92" t="s">
        <v>84</v>
      </c>
      <c r="C183" s="92" t="s">
        <v>101</v>
      </c>
      <c r="D183" s="92"/>
      <c r="E183" s="92">
        <v>1120</v>
      </c>
      <c r="F183" s="92"/>
      <c r="G183" s="92"/>
    </row>
    <row r="184" spans="1:7" ht="15" customHeight="1">
      <c r="A184" s="92" t="s">
        <v>47</v>
      </c>
      <c r="B184" s="92" t="s">
        <v>87</v>
      </c>
      <c r="C184" s="92" t="s">
        <v>101</v>
      </c>
      <c r="D184" s="92" t="s">
        <v>98</v>
      </c>
      <c r="E184" s="92">
        <v>1120</v>
      </c>
      <c r="F184" s="92"/>
      <c r="G184" s="92"/>
    </row>
    <row r="185" spans="1:7" ht="15" customHeight="1">
      <c r="A185" s="92" t="s">
        <v>49</v>
      </c>
      <c r="B185" s="92" t="s">
        <v>84</v>
      </c>
      <c r="C185" s="92" t="s">
        <v>101</v>
      </c>
      <c r="D185" s="92"/>
      <c r="E185" s="92">
        <v>967</v>
      </c>
      <c r="F185" s="92"/>
      <c r="G185" s="92"/>
    </row>
    <row r="186" spans="1:7" ht="15" customHeight="1">
      <c r="A186" s="92" t="s">
        <v>49</v>
      </c>
      <c r="B186" s="92" t="s">
        <v>87</v>
      </c>
      <c r="C186" s="92" t="s">
        <v>101</v>
      </c>
      <c r="D186" s="92" t="s">
        <v>98</v>
      </c>
      <c r="E186" s="92">
        <v>967</v>
      </c>
      <c r="F186" s="92"/>
      <c r="G186" s="92"/>
    </row>
    <row r="187" spans="1:7" ht="15" customHeight="1">
      <c r="A187" s="92" t="s">
        <v>50</v>
      </c>
      <c r="B187" s="92" t="s">
        <v>78</v>
      </c>
      <c r="C187" s="92" t="s">
        <v>101</v>
      </c>
      <c r="D187" s="92"/>
      <c r="E187" s="92">
        <v>1620</v>
      </c>
      <c r="F187" s="92"/>
      <c r="G187" s="92"/>
    </row>
    <row r="188" spans="1:7" ht="15" customHeight="1">
      <c r="A188" s="92" t="s">
        <v>50</v>
      </c>
      <c r="B188" s="92" t="s">
        <v>80</v>
      </c>
      <c r="C188" s="92" t="s">
        <v>101</v>
      </c>
      <c r="D188" s="92"/>
      <c r="E188" s="92">
        <v>1840</v>
      </c>
      <c r="F188" s="92"/>
      <c r="G188" s="92"/>
    </row>
    <row r="189" spans="1:7" ht="15" customHeight="1">
      <c r="A189" s="92" t="s">
        <v>50</v>
      </c>
      <c r="B189" s="92" t="s">
        <v>82</v>
      </c>
      <c r="C189" s="92" t="s">
        <v>101</v>
      </c>
      <c r="D189" s="92"/>
      <c r="E189" s="92">
        <v>588</v>
      </c>
      <c r="F189" s="92"/>
      <c r="G189" s="92"/>
    </row>
    <row r="190" spans="1:7" ht="15" customHeight="1">
      <c r="A190" s="92" t="s">
        <v>50</v>
      </c>
      <c r="B190" s="92" t="s">
        <v>81</v>
      </c>
      <c r="C190" s="92" t="s">
        <v>101</v>
      </c>
      <c r="D190" s="92"/>
      <c r="E190" s="92">
        <v>27.1</v>
      </c>
      <c r="F190" s="92"/>
      <c r="G190" s="92"/>
    </row>
    <row r="191" spans="1:7" ht="15" customHeight="1">
      <c r="A191" s="92" t="s">
        <v>52</v>
      </c>
      <c r="B191" s="92" t="s">
        <v>78</v>
      </c>
      <c r="C191" s="92" t="s">
        <v>101</v>
      </c>
      <c r="D191" s="92"/>
      <c r="E191" s="92">
        <v>1550</v>
      </c>
      <c r="F191" s="92"/>
      <c r="G191" s="92"/>
    </row>
    <row r="192" spans="1:7" ht="15" customHeight="1">
      <c r="A192" s="92" t="s">
        <v>52</v>
      </c>
      <c r="B192" s="92" t="s">
        <v>80</v>
      </c>
      <c r="C192" s="92" t="s">
        <v>101</v>
      </c>
      <c r="D192" s="92"/>
      <c r="E192" s="92">
        <v>1730</v>
      </c>
      <c r="F192" s="92"/>
      <c r="G192" s="92"/>
    </row>
    <row r="193" spans="1:7" ht="15" customHeight="1">
      <c r="A193" s="92" t="s">
        <v>52</v>
      </c>
      <c r="B193" s="92" t="s">
        <v>82</v>
      </c>
      <c r="C193" s="92" t="s">
        <v>101</v>
      </c>
      <c r="D193" s="92"/>
      <c r="E193" s="92">
        <v>520</v>
      </c>
      <c r="F193" s="92"/>
      <c r="G193" s="92"/>
    </row>
    <row r="194" spans="1:7" ht="15" customHeight="1">
      <c r="A194" s="92" t="s">
        <v>54</v>
      </c>
      <c r="B194" s="92" t="s">
        <v>78</v>
      </c>
      <c r="C194" s="92" t="s">
        <v>101</v>
      </c>
      <c r="D194" s="92"/>
      <c r="E194" s="92">
        <v>1330</v>
      </c>
      <c r="F194" s="92"/>
      <c r="G194" s="92"/>
    </row>
    <row r="195" spans="1:7" ht="15" customHeight="1">
      <c r="A195" s="92" t="s">
        <v>54</v>
      </c>
      <c r="B195" s="92" t="s">
        <v>80</v>
      </c>
      <c r="C195" s="92" t="s">
        <v>101</v>
      </c>
      <c r="D195" s="92"/>
      <c r="E195" s="92">
        <v>1190</v>
      </c>
      <c r="F195" s="92"/>
      <c r="G195" s="92"/>
    </row>
    <row r="196" spans="1:7" ht="15" customHeight="1">
      <c r="A196" s="92" t="s">
        <v>54</v>
      </c>
      <c r="B196" s="92" t="s">
        <v>82</v>
      </c>
      <c r="C196" s="92" t="s">
        <v>101</v>
      </c>
      <c r="D196" s="92"/>
      <c r="E196" s="92">
        <v>445</v>
      </c>
      <c r="F196" s="92"/>
      <c r="G196" s="92"/>
    </row>
    <row r="197" spans="1:7" ht="15" customHeight="1">
      <c r="A197" s="92" t="s">
        <v>56</v>
      </c>
      <c r="B197" s="92" t="s">
        <v>78</v>
      </c>
      <c r="C197" s="92" t="s">
        <v>101</v>
      </c>
      <c r="D197" s="92"/>
      <c r="E197" s="92">
        <v>217</v>
      </c>
      <c r="F197" s="92"/>
      <c r="G197" s="92"/>
    </row>
    <row r="198" spans="1:7" ht="15" customHeight="1">
      <c r="A198" s="92" t="s">
        <v>56</v>
      </c>
      <c r="B198" s="92" t="s">
        <v>80</v>
      </c>
      <c r="C198" s="92" t="s">
        <v>101</v>
      </c>
      <c r="D198" s="92"/>
      <c r="E198" s="92">
        <v>543</v>
      </c>
      <c r="F198" s="92"/>
      <c r="G198" s="92"/>
    </row>
    <row r="199" spans="1:7" ht="15" customHeight="1">
      <c r="A199" s="92" t="s">
        <v>56</v>
      </c>
      <c r="B199" s="92" t="s">
        <v>82</v>
      </c>
      <c r="C199" s="92" t="s">
        <v>101</v>
      </c>
      <c r="D199" s="92"/>
      <c r="E199" s="92">
        <v>75.2</v>
      </c>
      <c r="F199" s="92"/>
      <c r="G199" s="92"/>
    </row>
    <row r="200" spans="1:7" ht="15" customHeight="1">
      <c r="A200" s="92" t="s">
        <v>57</v>
      </c>
      <c r="B200" s="92" t="s">
        <v>78</v>
      </c>
      <c r="C200" s="92" t="s">
        <v>101</v>
      </c>
      <c r="D200" s="92"/>
      <c r="E200" s="92">
        <v>67.7</v>
      </c>
      <c r="F200" s="92"/>
      <c r="G200" s="92"/>
    </row>
    <row r="201" spans="1:7" ht="15" customHeight="1">
      <c r="A201" s="92" t="s">
        <v>57</v>
      </c>
      <c r="B201" s="92" t="s">
        <v>80</v>
      </c>
      <c r="C201" s="92" t="s">
        <v>101</v>
      </c>
      <c r="D201" s="92"/>
      <c r="E201" s="92">
        <v>108</v>
      </c>
      <c r="F201" s="92"/>
      <c r="G201" s="92"/>
    </row>
    <row r="202" spans="1:7" ht="15" customHeight="1">
      <c r="A202" s="92" t="s">
        <v>57</v>
      </c>
      <c r="B202" s="92" t="s">
        <v>82</v>
      </c>
      <c r="C202" s="92" t="s">
        <v>101</v>
      </c>
      <c r="D202" s="92"/>
      <c r="E202" s="92">
        <v>67.7</v>
      </c>
      <c r="F202" s="92"/>
      <c r="G202" s="92"/>
    </row>
    <row r="203" spans="1:7" ht="15" customHeight="1">
      <c r="A203" s="92" t="s">
        <v>57</v>
      </c>
      <c r="B203" s="92" t="s">
        <v>81</v>
      </c>
      <c r="C203" s="92" t="s">
        <v>101</v>
      </c>
      <c r="D203" s="92"/>
      <c r="E203" s="92">
        <v>27.1</v>
      </c>
      <c r="F203" s="92"/>
      <c r="G203" s="92"/>
    </row>
    <row r="204" spans="1:7" ht="15" customHeight="1">
      <c r="A204" s="92" t="s">
        <v>59</v>
      </c>
      <c r="B204" s="92" t="s">
        <v>83</v>
      </c>
      <c r="C204" s="92" t="s">
        <v>101</v>
      </c>
      <c r="D204" s="92"/>
      <c r="E204" s="92">
        <v>22400</v>
      </c>
      <c r="F204" s="92"/>
      <c r="G204" s="92"/>
    </row>
    <row r="205" spans="1:7" ht="15" customHeight="1">
      <c r="A205" s="92" t="s">
        <v>61</v>
      </c>
      <c r="B205" s="92" t="s">
        <v>83</v>
      </c>
      <c r="C205" s="92" t="s">
        <v>101</v>
      </c>
      <c r="D205" s="92"/>
      <c r="E205" s="92">
        <v>19000</v>
      </c>
      <c r="F205" s="92"/>
      <c r="G205" s="92"/>
    </row>
    <row r="206" spans="1:7" ht="15" customHeight="1">
      <c r="A206" s="92" t="s">
        <v>62</v>
      </c>
      <c r="B206" s="92" t="s">
        <v>83</v>
      </c>
      <c r="C206" s="92" t="s">
        <v>101</v>
      </c>
      <c r="D206" s="92"/>
      <c r="E206" s="92">
        <v>5460</v>
      </c>
      <c r="F206" s="92"/>
      <c r="G206" s="92"/>
    </row>
    <row r="207" spans="1:7" ht="15" customHeight="1">
      <c r="A207" s="92" t="s">
        <v>63</v>
      </c>
      <c r="B207" s="92" t="s">
        <v>83</v>
      </c>
      <c r="C207" s="92" t="s">
        <v>101</v>
      </c>
      <c r="D207" s="92"/>
      <c r="E207" s="92">
        <v>13600</v>
      </c>
      <c r="F207" s="92"/>
      <c r="G207" s="92"/>
    </row>
    <row r="208" spans="1:7" ht="15" customHeight="1">
      <c r="A208" s="92" t="s">
        <v>64</v>
      </c>
      <c r="B208" s="92" t="s">
        <v>83</v>
      </c>
      <c r="C208" s="92" t="s">
        <v>101</v>
      </c>
      <c r="D208" s="92"/>
      <c r="E208" s="92">
        <v>3420</v>
      </c>
      <c r="F208" s="92"/>
      <c r="G208" s="92"/>
    </row>
    <row r="209" spans="1:7" ht="15" customHeight="1">
      <c r="A209" s="92" t="s">
        <v>65</v>
      </c>
      <c r="B209" s="92" t="s">
        <v>73</v>
      </c>
      <c r="C209" s="92" t="s">
        <v>101</v>
      </c>
      <c r="D209" s="92"/>
      <c r="E209" s="92">
        <v>18400</v>
      </c>
      <c r="F209" s="92"/>
      <c r="G209" s="92"/>
    </row>
    <row r="210" spans="1:7" ht="15" customHeight="1">
      <c r="A210" s="92" t="s">
        <v>65</v>
      </c>
      <c r="B210" s="92" t="s">
        <v>74</v>
      </c>
      <c r="C210" s="92" t="s">
        <v>101</v>
      </c>
      <c r="D210" s="92"/>
      <c r="E210" s="92">
        <v>3750</v>
      </c>
      <c r="F210" s="92"/>
      <c r="G210" s="92"/>
    </row>
    <row r="211" spans="1:7" ht="15" customHeight="1">
      <c r="A211" s="92" t="s">
        <v>65</v>
      </c>
      <c r="B211" s="92" t="s">
        <v>75</v>
      </c>
      <c r="C211" s="92" t="s">
        <v>101</v>
      </c>
      <c r="D211" s="92"/>
      <c r="E211" s="92">
        <v>14700</v>
      </c>
      <c r="F211" s="92"/>
      <c r="G211" s="92"/>
    </row>
    <row r="212" spans="1:7" ht="15" customHeight="1">
      <c r="A212" s="92" t="s">
        <v>65</v>
      </c>
      <c r="B212" s="92" t="s">
        <v>84</v>
      </c>
      <c r="C212" s="92" t="s">
        <v>101</v>
      </c>
      <c r="D212" s="92"/>
      <c r="E212" s="92">
        <v>2330</v>
      </c>
      <c r="F212" s="92"/>
      <c r="G212" s="92"/>
    </row>
    <row r="213" spans="1:7" ht="15" customHeight="1">
      <c r="A213" s="92" t="s">
        <v>65</v>
      </c>
      <c r="B213" s="92" t="s">
        <v>86</v>
      </c>
      <c r="C213" s="92" t="s">
        <v>101</v>
      </c>
      <c r="D213" s="92"/>
      <c r="E213" s="92">
        <v>614</v>
      </c>
      <c r="F213" s="92"/>
      <c r="G213" s="92"/>
    </row>
    <row r="214" spans="1:7" ht="15" customHeight="1">
      <c r="A214" s="92" t="s">
        <v>65</v>
      </c>
      <c r="B214" s="92" t="s">
        <v>76</v>
      </c>
      <c r="C214" s="92" t="s">
        <v>101</v>
      </c>
      <c r="D214" s="92"/>
      <c r="E214" s="92">
        <v>7710</v>
      </c>
      <c r="F214" s="92"/>
      <c r="G214" s="92"/>
    </row>
    <row r="215" spans="1:7" ht="15" customHeight="1">
      <c r="A215" s="92" t="s">
        <v>65</v>
      </c>
      <c r="B215" s="92" t="s">
        <v>87</v>
      </c>
      <c r="C215" s="92" t="s">
        <v>101</v>
      </c>
      <c r="D215" s="92"/>
      <c r="E215" s="92">
        <v>1710</v>
      </c>
      <c r="F215" s="92"/>
      <c r="G215" s="92"/>
    </row>
    <row r="216" spans="1:7" ht="15" customHeight="1">
      <c r="A216" s="92" t="s">
        <v>32</v>
      </c>
      <c r="B216" s="92" t="s">
        <v>73</v>
      </c>
      <c r="C216" s="92" t="s">
        <v>101</v>
      </c>
      <c r="D216" s="92"/>
      <c r="E216" s="92">
        <v>3750</v>
      </c>
      <c r="F216" s="92"/>
      <c r="G216" s="92"/>
    </row>
    <row r="217" spans="1:7" ht="15" customHeight="1">
      <c r="A217" s="92" t="s">
        <v>32</v>
      </c>
      <c r="B217" s="92" t="s">
        <v>74</v>
      </c>
      <c r="C217" s="92" t="s">
        <v>101</v>
      </c>
      <c r="D217" s="92"/>
      <c r="E217" s="92">
        <v>3750</v>
      </c>
      <c r="F217" s="92"/>
      <c r="G217" s="92"/>
    </row>
    <row r="218" spans="1:7" ht="15" customHeight="1">
      <c r="A218" s="92" t="s">
        <v>32</v>
      </c>
      <c r="B218" s="92" t="s">
        <v>84</v>
      </c>
      <c r="C218" s="92" t="s">
        <v>101</v>
      </c>
      <c r="D218" s="92"/>
      <c r="E218" s="92">
        <v>1360</v>
      </c>
      <c r="F218" s="92"/>
      <c r="G218" s="92"/>
    </row>
    <row r="219" spans="1:7" ht="15" customHeight="1">
      <c r="A219" s="92" t="s">
        <v>32</v>
      </c>
      <c r="B219" s="92" t="s">
        <v>86</v>
      </c>
      <c r="C219" s="92" t="s">
        <v>101</v>
      </c>
      <c r="D219" s="92"/>
      <c r="E219" s="92">
        <v>389</v>
      </c>
      <c r="F219" s="92"/>
      <c r="G219" s="92"/>
    </row>
    <row r="220" spans="1:7" ht="15" customHeight="1">
      <c r="A220" s="92" t="s">
        <v>32</v>
      </c>
      <c r="B220" s="92" t="s">
        <v>76</v>
      </c>
      <c r="C220" s="92" t="s">
        <v>101</v>
      </c>
      <c r="D220" s="92"/>
      <c r="E220" s="92">
        <v>2070</v>
      </c>
      <c r="F220" s="92"/>
      <c r="G220" s="92"/>
    </row>
    <row r="221" spans="1:7" ht="15" customHeight="1">
      <c r="A221" s="92" t="s">
        <v>32</v>
      </c>
      <c r="B221" s="92" t="s">
        <v>87</v>
      </c>
      <c r="C221" s="92" t="s">
        <v>101</v>
      </c>
      <c r="D221" s="92"/>
      <c r="E221" s="92">
        <v>976</v>
      </c>
      <c r="F221" s="92"/>
      <c r="G221" s="92"/>
    </row>
    <row r="222" spans="1:7" ht="15" customHeight="1">
      <c r="A222" s="92" t="s">
        <v>35</v>
      </c>
      <c r="B222" s="92" t="s">
        <v>73</v>
      </c>
      <c r="C222" s="92" t="s">
        <v>101</v>
      </c>
      <c r="D222" s="92"/>
      <c r="E222" s="92">
        <v>14700</v>
      </c>
      <c r="F222" s="92"/>
      <c r="G222" s="92"/>
    </row>
    <row r="223" spans="1:7" ht="15" customHeight="1">
      <c r="A223" s="92" t="s">
        <v>35</v>
      </c>
      <c r="B223" s="92" t="s">
        <v>75</v>
      </c>
      <c r="C223" s="92" t="s">
        <v>101</v>
      </c>
      <c r="D223" s="92"/>
      <c r="E223" s="92">
        <v>14700</v>
      </c>
      <c r="F223" s="92"/>
      <c r="G223" s="92"/>
    </row>
    <row r="224" spans="1:7" ht="15" customHeight="1">
      <c r="A224" s="92" t="s">
        <v>35</v>
      </c>
      <c r="B224" s="92" t="s">
        <v>84</v>
      </c>
      <c r="C224" s="92" t="s">
        <v>101</v>
      </c>
      <c r="D224" s="92"/>
      <c r="E224" s="92">
        <v>962</v>
      </c>
      <c r="F224" s="92"/>
      <c r="G224" s="92"/>
    </row>
    <row r="225" spans="1:7" ht="15" customHeight="1">
      <c r="A225" s="92" t="s">
        <v>35</v>
      </c>
      <c r="B225" s="92" t="s">
        <v>86</v>
      </c>
      <c r="C225" s="92" t="s">
        <v>101</v>
      </c>
      <c r="D225" s="92"/>
      <c r="E225" s="92">
        <v>226</v>
      </c>
      <c r="F225" s="92"/>
      <c r="G225" s="92"/>
    </row>
    <row r="226" spans="1:7" ht="15" customHeight="1">
      <c r="A226" s="92" t="s">
        <v>35</v>
      </c>
      <c r="B226" s="92" t="s">
        <v>76</v>
      </c>
      <c r="C226" s="92" t="s">
        <v>101</v>
      </c>
      <c r="D226" s="92"/>
      <c r="E226" s="92">
        <v>5640</v>
      </c>
      <c r="F226" s="92"/>
      <c r="G226" s="92"/>
    </row>
    <row r="227" spans="1:7" ht="15" customHeight="1">
      <c r="A227" s="92" t="s">
        <v>35</v>
      </c>
      <c r="B227" s="92" t="s">
        <v>87</v>
      </c>
      <c r="C227" s="92" t="s">
        <v>101</v>
      </c>
      <c r="D227" s="92"/>
      <c r="E227" s="92">
        <v>736</v>
      </c>
      <c r="F227" s="92"/>
      <c r="G227" s="92"/>
    </row>
    <row r="228" spans="1:7" ht="15" customHeight="1">
      <c r="A228" s="92" t="s">
        <v>68</v>
      </c>
      <c r="B228" s="92" t="s">
        <v>28</v>
      </c>
      <c r="C228" s="92" t="s">
        <v>101</v>
      </c>
      <c r="D228" s="92"/>
      <c r="E228" s="92">
        <v>19000</v>
      </c>
      <c r="F228" s="92"/>
      <c r="G228" s="92"/>
    </row>
    <row r="229" spans="1:7" ht="15" customHeight="1">
      <c r="A229" s="92" t="s">
        <v>68</v>
      </c>
      <c r="B229" s="92" t="s">
        <v>31</v>
      </c>
      <c r="C229" s="92" t="s">
        <v>101</v>
      </c>
      <c r="D229" s="92" t="s">
        <v>100</v>
      </c>
      <c r="E229" s="92">
        <v>4140</v>
      </c>
      <c r="F229" s="92"/>
      <c r="G229" s="92"/>
    </row>
    <row r="230" spans="1:7" ht="15" customHeight="1">
      <c r="A230" s="92" t="s">
        <v>68</v>
      </c>
      <c r="B230" s="92" t="s">
        <v>34</v>
      </c>
      <c r="C230" s="92" t="s">
        <v>101</v>
      </c>
      <c r="D230" s="92" t="s">
        <v>100</v>
      </c>
      <c r="E230" s="92">
        <v>14900</v>
      </c>
      <c r="F230" s="92"/>
      <c r="G230" s="92"/>
    </row>
    <row r="231" spans="1:7" ht="15" customHeight="1">
      <c r="A231" s="92" t="s">
        <v>68</v>
      </c>
      <c r="B231" s="92" t="s">
        <v>36</v>
      </c>
      <c r="C231" s="92" t="s">
        <v>101</v>
      </c>
      <c r="D231" s="92"/>
      <c r="E231" s="92">
        <v>9430</v>
      </c>
      <c r="F231" s="92"/>
      <c r="G231" s="92"/>
    </row>
    <row r="232" spans="1:7" ht="15" customHeight="1">
      <c r="A232" s="92" t="s">
        <v>68</v>
      </c>
      <c r="B232" s="92" t="s">
        <v>38</v>
      </c>
      <c r="C232" s="92" t="s">
        <v>101</v>
      </c>
      <c r="D232" s="92" t="s">
        <v>100</v>
      </c>
      <c r="E232" s="92">
        <v>3050</v>
      </c>
      <c r="F232" s="92"/>
      <c r="G232" s="92"/>
    </row>
    <row r="233" spans="1:7" ht="15" customHeight="1">
      <c r="A233" s="92" t="s">
        <v>68</v>
      </c>
      <c r="B233" s="92" t="s">
        <v>39</v>
      </c>
      <c r="C233" s="92" t="s">
        <v>101</v>
      </c>
      <c r="D233" s="92" t="s">
        <v>100</v>
      </c>
      <c r="E233" s="92">
        <v>6380</v>
      </c>
      <c r="F233" s="92"/>
      <c r="G233" s="92"/>
    </row>
    <row r="234" spans="1:7" ht="15" customHeight="1">
      <c r="A234" s="92" t="s">
        <v>68</v>
      </c>
      <c r="B234" s="92" t="s">
        <v>59</v>
      </c>
      <c r="C234" s="92" t="s">
        <v>101</v>
      </c>
      <c r="D234" s="92"/>
      <c r="E234" s="92">
        <v>22400</v>
      </c>
      <c r="F234" s="92"/>
      <c r="G234" s="92"/>
    </row>
    <row r="235" spans="1:7" ht="15" customHeight="1">
      <c r="A235" s="92" t="s">
        <v>68</v>
      </c>
      <c r="B235" s="92" t="s">
        <v>61</v>
      </c>
      <c r="C235" s="92" t="s">
        <v>101</v>
      </c>
      <c r="D235" s="92"/>
      <c r="E235" s="92">
        <v>19000</v>
      </c>
      <c r="F235" s="92"/>
      <c r="G235" s="92"/>
    </row>
    <row r="236" spans="1:7" ht="15" customHeight="1">
      <c r="A236" s="92" t="s">
        <v>68</v>
      </c>
      <c r="B236" s="92" t="s">
        <v>62</v>
      </c>
      <c r="C236" s="92" t="s">
        <v>101</v>
      </c>
      <c r="D236" s="92" t="s">
        <v>100</v>
      </c>
      <c r="E236" s="92">
        <v>5460</v>
      </c>
      <c r="F236" s="92"/>
      <c r="G236" s="92"/>
    </row>
    <row r="237" spans="1:7" ht="15" customHeight="1">
      <c r="A237" s="92" t="s">
        <v>68</v>
      </c>
      <c r="B237" s="92" t="s">
        <v>63</v>
      </c>
      <c r="C237" s="92" t="s">
        <v>101</v>
      </c>
      <c r="D237" s="92"/>
      <c r="E237" s="92">
        <v>13600</v>
      </c>
      <c r="F237" s="92"/>
      <c r="G237" s="92"/>
    </row>
    <row r="238" spans="1:7" ht="15" customHeight="1">
      <c r="A238" s="92" t="s">
        <v>68</v>
      </c>
      <c r="B238" s="92" t="s">
        <v>64</v>
      </c>
      <c r="C238" s="92" t="s">
        <v>101</v>
      </c>
      <c r="D238" s="92" t="s">
        <v>100</v>
      </c>
      <c r="E238" s="92">
        <v>3420</v>
      </c>
      <c r="F238" s="92"/>
      <c r="G238" s="92"/>
    </row>
    <row r="239" spans="1:7" ht="15" customHeight="1">
      <c r="A239" s="92" t="s">
        <v>68</v>
      </c>
      <c r="B239" s="92" t="s">
        <v>65</v>
      </c>
      <c r="C239" s="92" t="s">
        <v>101</v>
      </c>
      <c r="D239" s="92"/>
      <c r="E239" s="92">
        <v>28500</v>
      </c>
      <c r="F239" s="92"/>
      <c r="G239" s="92"/>
    </row>
    <row r="240" spans="1:7" ht="15" customHeight="1">
      <c r="A240" s="92" t="s">
        <v>68</v>
      </c>
      <c r="B240" s="92" t="s">
        <v>32</v>
      </c>
      <c r="C240" s="92" t="s">
        <v>101</v>
      </c>
      <c r="D240" s="92"/>
      <c r="E240" s="92">
        <v>7190</v>
      </c>
      <c r="F240" s="92"/>
      <c r="G240" s="92"/>
    </row>
    <row r="241" spans="1:7" ht="15" customHeight="1">
      <c r="A241" s="92" t="s">
        <v>68</v>
      </c>
      <c r="B241" s="92" t="s">
        <v>35</v>
      </c>
      <c r="C241" s="92" t="s">
        <v>101</v>
      </c>
      <c r="D241" s="92"/>
      <c r="E241" s="92">
        <v>21300</v>
      </c>
      <c r="F241" s="92"/>
      <c r="G241" s="92"/>
    </row>
    <row r="242" spans="1:7" ht="15" customHeight="1">
      <c r="A242" s="92" t="s">
        <v>69</v>
      </c>
      <c r="B242" s="92" t="s">
        <v>25</v>
      </c>
      <c r="C242" s="92" t="s">
        <v>101</v>
      </c>
      <c r="D242" s="92" t="s">
        <v>97</v>
      </c>
      <c r="E242" s="92">
        <v>87800</v>
      </c>
      <c r="F242" s="92"/>
      <c r="G242" s="92"/>
    </row>
    <row r="243" spans="1:7" ht="15" customHeight="1">
      <c r="A243" s="92" t="s">
        <v>71</v>
      </c>
      <c r="B243" s="92" t="s">
        <v>25</v>
      </c>
      <c r="C243" s="92" t="s">
        <v>101</v>
      </c>
      <c r="D243" s="92" t="s">
        <v>97</v>
      </c>
      <c r="E243" s="92">
        <v>2780000</v>
      </c>
      <c r="F243" s="92"/>
      <c r="G243" s="92"/>
    </row>
    <row r="244" spans="1:7" ht="15" customHeight="1">
      <c r="A244" s="92" t="s">
        <v>73</v>
      </c>
      <c r="B244" s="92" t="s">
        <v>40</v>
      </c>
      <c r="C244" s="92" t="s">
        <v>101</v>
      </c>
      <c r="D244" s="92"/>
      <c r="E244" s="92">
        <v>9830</v>
      </c>
      <c r="F244" s="92"/>
      <c r="G244" s="92"/>
    </row>
    <row r="245" spans="1:7" ht="15" customHeight="1">
      <c r="A245" s="92" t="s">
        <v>73</v>
      </c>
      <c r="B245" s="92" t="s">
        <v>41</v>
      </c>
      <c r="C245" s="92" t="s">
        <v>101</v>
      </c>
      <c r="D245" s="92"/>
      <c r="E245" s="92">
        <v>1760</v>
      </c>
      <c r="F245" s="92"/>
      <c r="G245" s="92"/>
    </row>
    <row r="246" spans="1:7" ht="15" customHeight="1">
      <c r="A246" s="92" t="s">
        <v>73</v>
      </c>
      <c r="B246" s="92" t="s">
        <v>42</v>
      </c>
      <c r="C246" s="92" t="s">
        <v>101</v>
      </c>
      <c r="D246" s="92"/>
      <c r="E246" s="92">
        <v>8070</v>
      </c>
      <c r="F246" s="92"/>
      <c r="G246" s="92"/>
    </row>
    <row r="247" spans="1:7" ht="15" customHeight="1">
      <c r="A247" s="92" t="s">
        <v>73</v>
      </c>
      <c r="B247" s="92" t="s">
        <v>47</v>
      </c>
      <c r="C247" s="92" t="s">
        <v>101</v>
      </c>
      <c r="D247" s="92"/>
      <c r="E247" s="92">
        <v>8590</v>
      </c>
      <c r="F247" s="92"/>
      <c r="G247" s="92"/>
    </row>
    <row r="248" spans="1:7" ht="15" customHeight="1">
      <c r="A248" s="92" t="s">
        <v>74</v>
      </c>
      <c r="B248" s="92" t="s">
        <v>40</v>
      </c>
      <c r="C248" s="92" t="s">
        <v>101</v>
      </c>
      <c r="D248" s="92"/>
      <c r="E248" s="92">
        <v>1760</v>
      </c>
      <c r="F248" s="92"/>
      <c r="G248" s="92"/>
    </row>
    <row r="249" spans="1:7" ht="15" customHeight="1">
      <c r="A249" s="92" t="s">
        <v>74</v>
      </c>
      <c r="B249" s="92" t="s">
        <v>41</v>
      </c>
      <c r="C249" s="92" t="s">
        <v>101</v>
      </c>
      <c r="D249" s="92" t="s">
        <v>100</v>
      </c>
      <c r="E249" s="92">
        <v>1760</v>
      </c>
      <c r="F249" s="92"/>
      <c r="G249" s="92"/>
    </row>
    <row r="250" spans="1:7" ht="15" customHeight="1">
      <c r="A250" s="92" t="s">
        <v>74</v>
      </c>
      <c r="B250" s="92" t="s">
        <v>47</v>
      </c>
      <c r="C250" s="92" t="s">
        <v>101</v>
      </c>
      <c r="D250" s="92"/>
      <c r="E250" s="92">
        <v>1990</v>
      </c>
      <c r="F250" s="92"/>
      <c r="G250" s="92"/>
    </row>
    <row r="251" spans="1:7" ht="15" customHeight="1">
      <c r="A251" s="92" t="s">
        <v>75</v>
      </c>
      <c r="B251" s="92" t="s">
        <v>40</v>
      </c>
      <c r="C251" s="92" t="s">
        <v>101</v>
      </c>
      <c r="D251" s="92"/>
      <c r="E251" s="92">
        <v>8070</v>
      </c>
      <c r="F251" s="92"/>
      <c r="G251" s="92"/>
    </row>
    <row r="252" spans="1:7" ht="15" customHeight="1">
      <c r="A252" s="92" t="s">
        <v>75</v>
      </c>
      <c r="B252" s="92" t="s">
        <v>42</v>
      </c>
      <c r="C252" s="92" t="s">
        <v>101</v>
      </c>
      <c r="D252" s="92" t="s">
        <v>100</v>
      </c>
      <c r="E252" s="92">
        <v>8070</v>
      </c>
      <c r="F252" s="92"/>
      <c r="G252" s="92"/>
    </row>
    <row r="253" spans="1:7" ht="15" customHeight="1">
      <c r="A253" s="92" t="s">
        <v>75</v>
      </c>
      <c r="B253" s="92" t="s">
        <v>47</v>
      </c>
      <c r="C253" s="92" t="s">
        <v>101</v>
      </c>
      <c r="D253" s="92"/>
      <c r="E253" s="92">
        <v>6600</v>
      </c>
      <c r="F253" s="92"/>
      <c r="G253" s="92"/>
    </row>
    <row r="254" spans="1:7" ht="15" customHeight="1">
      <c r="A254" s="92" t="s">
        <v>76</v>
      </c>
      <c r="B254" s="92" t="s">
        <v>43</v>
      </c>
      <c r="C254" s="92" t="s">
        <v>101</v>
      </c>
      <c r="D254" s="92" t="s">
        <v>99</v>
      </c>
      <c r="E254" s="92">
        <v>2690</v>
      </c>
      <c r="F254" s="92"/>
      <c r="G254" s="92"/>
    </row>
    <row r="255" spans="1:7" ht="15" customHeight="1">
      <c r="A255" s="92" t="s">
        <v>76</v>
      </c>
      <c r="B255" s="92" t="s">
        <v>46</v>
      </c>
      <c r="C255" s="92" t="s">
        <v>101</v>
      </c>
      <c r="D255" s="92"/>
      <c r="E255" s="92">
        <v>2830</v>
      </c>
      <c r="F255" s="92"/>
      <c r="G255" s="92"/>
    </row>
    <row r="256" spans="1:7" ht="15" customHeight="1">
      <c r="A256" s="92" t="s">
        <v>76</v>
      </c>
      <c r="B256" s="92" t="s">
        <v>47</v>
      </c>
      <c r="C256" s="92" t="s">
        <v>101</v>
      </c>
      <c r="D256" s="92"/>
      <c r="E256" s="92">
        <v>4920</v>
      </c>
      <c r="F256" s="92"/>
      <c r="G256" s="92"/>
    </row>
    <row r="257" spans="1:7" ht="15" customHeight="1">
      <c r="A257" s="92" t="s">
        <v>77</v>
      </c>
      <c r="B257" s="92" t="s">
        <v>45</v>
      </c>
      <c r="C257" s="92" t="s">
        <v>101</v>
      </c>
      <c r="D257" s="92" t="s">
        <v>99</v>
      </c>
      <c r="E257" s="92">
        <v>12000</v>
      </c>
      <c r="F257" s="92"/>
      <c r="G257" s="92"/>
    </row>
    <row r="258" spans="1:7" ht="15" customHeight="1">
      <c r="A258" s="92" t="s">
        <v>84</v>
      </c>
      <c r="B258" s="92" t="s">
        <v>47</v>
      </c>
      <c r="C258" s="92" t="s">
        <v>101</v>
      </c>
      <c r="D258" s="92"/>
      <c r="E258" s="92">
        <v>344</v>
      </c>
      <c r="F258" s="92"/>
      <c r="G258" s="92"/>
    </row>
    <row r="259" spans="1:7" ht="15" customHeight="1">
      <c r="A259" s="92" t="s">
        <v>84</v>
      </c>
      <c r="B259" s="92" t="s">
        <v>50</v>
      </c>
      <c r="C259" s="92" t="s">
        <v>101</v>
      </c>
      <c r="D259" s="92"/>
      <c r="E259" s="92">
        <v>4070</v>
      </c>
      <c r="F259" s="92"/>
      <c r="G259" s="92"/>
    </row>
    <row r="260" spans="1:7" ht="15" customHeight="1">
      <c r="A260" s="92" t="s">
        <v>84</v>
      </c>
      <c r="B260" s="92" t="s">
        <v>52</v>
      </c>
      <c r="C260" s="92" t="s">
        <v>101</v>
      </c>
      <c r="D260" s="92"/>
      <c r="E260" s="92">
        <v>3800</v>
      </c>
      <c r="F260" s="92"/>
      <c r="G260" s="92"/>
    </row>
    <row r="261" spans="1:7" ht="15" customHeight="1">
      <c r="A261" s="92" t="s">
        <v>84</v>
      </c>
      <c r="B261" s="92" t="s">
        <v>54</v>
      </c>
      <c r="C261" s="92" t="s">
        <v>101</v>
      </c>
      <c r="D261" s="92"/>
      <c r="E261" s="92">
        <v>2970</v>
      </c>
      <c r="F261" s="92"/>
      <c r="G261" s="92"/>
    </row>
    <row r="262" spans="1:7" ht="15" customHeight="1">
      <c r="A262" s="92" t="s">
        <v>84</v>
      </c>
      <c r="B262" s="92" t="s">
        <v>56</v>
      </c>
      <c r="C262" s="92" t="s">
        <v>101</v>
      </c>
      <c r="D262" s="92"/>
      <c r="E262" s="92">
        <v>836</v>
      </c>
      <c r="F262" s="92"/>
      <c r="G262" s="92"/>
    </row>
    <row r="263" spans="1:7" ht="15" customHeight="1">
      <c r="A263" s="92" t="s">
        <v>84</v>
      </c>
      <c r="B263" s="92" t="s">
        <v>57</v>
      </c>
      <c r="C263" s="92" t="s">
        <v>101</v>
      </c>
      <c r="D263" s="92"/>
      <c r="E263" s="92">
        <v>271</v>
      </c>
      <c r="F263" s="92"/>
      <c r="G263" s="92"/>
    </row>
    <row r="264" spans="1:7" ht="15" customHeight="1">
      <c r="A264" s="92" t="s">
        <v>86</v>
      </c>
      <c r="B264" s="92" t="s">
        <v>47</v>
      </c>
      <c r="C264" s="92" t="s">
        <v>101</v>
      </c>
      <c r="D264" s="92"/>
      <c r="E264" s="92">
        <v>344</v>
      </c>
      <c r="F264" s="92"/>
      <c r="G264" s="92"/>
    </row>
    <row r="265" spans="1:7" ht="15" customHeight="1">
      <c r="A265" s="92" t="s">
        <v>86</v>
      </c>
      <c r="B265" s="92" t="s">
        <v>50</v>
      </c>
      <c r="C265" s="92" t="s">
        <v>101</v>
      </c>
      <c r="D265" s="92"/>
      <c r="E265" s="92">
        <v>271</v>
      </c>
      <c r="F265" s="92"/>
      <c r="G265" s="92"/>
    </row>
    <row r="266" spans="1:7" ht="15" customHeight="1">
      <c r="A266" s="92" t="s">
        <v>86</v>
      </c>
      <c r="B266" s="92" t="s">
        <v>57</v>
      </c>
      <c r="C266" s="92" t="s">
        <v>101</v>
      </c>
      <c r="D266" s="92" t="s">
        <v>98</v>
      </c>
      <c r="E266" s="92">
        <v>271</v>
      </c>
      <c r="F266" s="92"/>
      <c r="G266" s="92"/>
    </row>
    <row r="267" spans="1:7" ht="15" customHeight="1">
      <c r="A267" s="92" t="s">
        <v>87</v>
      </c>
      <c r="B267" s="92" t="s">
        <v>47</v>
      </c>
      <c r="C267" s="92" t="s">
        <v>101</v>
      </c>
      <c r="D267" s="92"/>
      <c r="E267" s="92">
        <v>0</v>
      </c>
      <c r="F267" s="92"/>
      <c r="G267" s="92"/>
    </row>
    <row r="268" spans="1:7" ht="15" customHeight="1">
      <c r="A268" s="92" t="s">
        <v>87</v>
      </c>
      <c r="B268" s="92" t="s">
        <v>50</v>
      </c>
      <c r="C268" s="92" t="s">
        <v>101</v>
      </c>
      <c r="D268" s="92"/>
      <c r="E268" s="92">
        <v>3800</v>
      </c>
      <c r="F268" s="92"/>
      <c r="G268" s="92"/>
    </row>
    <row r="269" spans="1:7" ht="15" customHeight="1">
      <c r="A269" s="92" t="s">
        <v>87</v>
      </c>
      <c r="B269" s="92" t="s">
        <v>52</v>
      </c>
      <c r="C269" s="92" t="s">
        <v>101</v>
      </c>
      <c r="D269" s="92"/>
      <c r="E269" s="92">
        <v>3800</v>
      </c>
      <c r="F269" s="92"/>
      <c r="G269" s="92"/>
    </row>
    <row r="270" spans="1:7" ht="15" customHeight="1">
      <c r="A270" s="92" t="s">
        <v>87</v>
      </c>
      <c r="B270" s="92" t="s">
        <v>54</v>
      </c>
      <c r="C270" s="92" t="s">
        <v>101</v>
      </c>
      <c r="D270" s="92" t="s">
        <v>98</v>
      </c>
      <c r="E270" s="92">
        <v>2970</v>
      </c>
      <c r="F270" s="92"/>
      <c r="G270" s="92"/>
    </row>
    <row r="271" spans="1:7" ht="15" customHeight="1">
      <c r="A271" s="92" t="s">
        <v>87</v>
      </c>
      <c r="B271" s="92" t="s">
        <v>56</v>
      </c>
      <c r="C271" s="92" t="s">
        <v>101</v>
      </c>
      <c r="D271" s="92" t="s">
        <v>98</v>
      </c>
      <c r="E271" s="92">
        <v>836</v>
      </c>
      <c r="F271" s="92"/>
      <c r="G271" s="92"/>
    </row>
    <row r="272" spans="1:7" ht="15" customHeight="1">
      <c r="A272" s="92" t="s">
        <v>90</v>
      </c>
      <c r="B272" s="92" t="s">
        <v>43</v>
      </c>
      <c r="C272" s="92" t="s">
        <v>101</v>
      </c>
      <c r="D272" s="92" t="s">
        <v>99</v>
      </c>
      <c r="E272" s="92">
        <v>2700</v>
      </c>
      <c r="F272" s="92"/>
      <c r="G272" s="92"/>
    </row>
    <row r="273" spans="1:7" ht="15" customHeight="1">
      <c r="A273" s="92" t="s">
        <v>90</v>
      </c>
      <c r="B273" s="92" t="s">
        <v>45</v>
      </c>
      <c r="C273" s="92" t="s">
        <v>101</v>
      </c>
      <c r="D273" s="92" t="s">
        <v>99</v>
      </c>
      <c r="E273" s="92">
        <v>5800</v>
      </c>
      <c r="F273" s="92"/>
      <c r="G273" s="92"/>
    </row>
    <row r="274" spans="1:7" ht="15" customHeight="1">
      <c r="A274" s="92" t="s">
        <v>25</v>
      </c>
      <c r="B274" s="92" t="s">
        <v>68</v>
      </c>
      <c r="C274" s="92" t="s">
        <v>102</v>
      </c>
      <c r="D274" s="92" t="s">
        <v>97</v>
      </c>
      <c r="E274" s="92">
        <v>30500</v>
      </c>
      <c r="F274" s="92"/>
      <c r="G274" s="92"/>
    </row>
    <row r="275" spans="1:7" ht="15" customHeight="1">
      <c r="A275" s="92" t="s">
        <v>25</v>
      </c>
      <c r="B275" s="92" t="s">
        <v>70</v>
      </c>
      <c r="C275" s="92" t="s">
        <v>102</v>
      </c>
      <c r="D275" s="92" t="s">
        <v>97</v>
      </c>
      <c r="E275" s="92">
        <v>5220</v>
      </c>
      <c r="F275" s="92"/>
      <c r="G275" s="92"/>
    </row>
    <row r="276" spans="1:7" ht="15" customHeight="1">
      <c r="A276" s="92" t="s">
        <v>25</v>
      </c>
      <c r="B276" s="92" t="s">
        <v>72</v>
      </c>
      <c r="C276" s="92" t="s">
        <v>102</v>
      </c>
      <c r="D276" s="92"/>
      <c r="E276" s="92">
        <v>1680000</v>
      </c>
      <c r="F276" s="92"/>
      <c r="G276" s="92"/>
    </row>
    <row r="277" spans="1:7" ht="15" customHeight="1">
      <c r="A277" s="92" t="s">
        <v>28</v>
      </c>
      <c r="B277" s="92" t="s">
        <v>73</v>
      </c>
      <c r="C277" s="92" t="s">
        <v>102</v>
      </c>
      <c r="D277" s="92"/>
      <c r="E277" s="92">
        <v>9960</v>
      </c>
      <c r="F277" s="92"/>
      <c r="G277" s="92"/>
    </row>
    <row r="278" spans="1:7" ht="15" customHeight="1">
      <c r="A278" s="92" t="s">
        <v>28</v>
      </c>
      <c r="B278" s="92" t="s">
        <v>74</v>
      </c>
      <c r="C278" s="92" t="s">
        <v>102</v>
      </c>
      <c r="D278" s="92"/>
      <c r="E278" s="92">
        <v>2630</v>
      </c>
      <c r="F278" s="92"/>
      <c r="G278" s="92"/>
    </row>
    <row r="279" spans="1:7" ht="15" customHeight="1">
      <c r="A279" s="92" t="s">
        <v>28</v>
      </c>
      <c r="B279" s="92" t="s">
        <v>75</v>
      </c>
      <c r="C279" s="92" t="s">
        <v>102</v>
      </c>
      <c r="D279" s="92"/>
      <c r="E279" s="92">
        <v>7330</v>
      </c>
      <c r="F279" s="92"/>
      <c r="G279" s="92"/>
    </row>
    <row r="280" spans="1:7" ht="15" customHeight="1">
      <c r="A280" s="92" t="s">
        <v>28</v>
      </c>
      <c r="B280" s="92" t="s">
        <v>84</v>
      </c>
      <c r="C280" s="92" t="s">
        <v>102</v>
      </c>
      <c r="D280" s="92"/>
      <c r="E280" s="92">
        <v>385</v>
      </c>
      <c r="F280" s="92"/>
      <c r="G280" s="92"/>
    </row>
    <row r="281" spans="1:7" ht="15" customHeight="1">
      <c r="A281" s="92" t="s">
        <v>28</v>
      </c>
      <c r="B281" s="92" t="s">
        <v>86</v>
      </c>
      <c r="C281" s="92" t="s">
        <v>102</v>
      </c>
      <c r="D281" s="92"/>
      <c r="E281" s="92">
        <v>385</v>
      </c>
      <c r="F281" s="92"/>
      <c r="G281" s="92"/>
    </row>
    <row r="282" spans="1:7" ht="15" customHeight="1">
      <c r="A282" s="92" t="s">
        <v>31</v>
      </c>
      <c r="B282" s="92" t="s">
        <v>73</v>
      </c>
      <c r="C282" s="92" t="s">
        <v>102</v>
      </c>
      <c r="D282" s="92"/>
      <c r="E282" s="92">
        <v>2630</v>
      </c>
      <c r="F282" s="92"/>
      <c r="G282" s="92"/>
    </row>
    <row r="283" spans="1:7" ht="15" customHeight="1">
      <c r="A283" s="92" t="s">
        <v>31</v>
      </c>
      <c r="B283" s="92" t="s">
        <v>74</v>
      </c>
      <c r="C283" s="92" t="s">
        <v>102</v>
      </c>
      <c r="D283" s="92"/>
      <c r="E283" s="92">
        <v>2630</v>
      </c>
      <c r="F283" s="92"/>
      <c r="G283" s="92"/>
    </row>
    <row r="284" spans="1:7" ht="15" customHeight="1">
      <c r="A284" s="92" t="s">
        <v>31</v>
      </c>
      <c r="B284" s="92" t="s">
        <v>84</v>
      </c>
      <c r="C284" s="92" t="s">
        <v>102</v>
      </c>
      <c r="D284" s="92"/>
      <c r="E284" s="92">
        <v>272</v>
      </c>
      <c r="F284" s="92"/>
      <c r="G284" s="92"/>
    </row>
    <row r="285" spans="1:7" ht="15" customHeight="1">
      <c r="A285" s="92" t="s">
        <v>31</v>
      </c>
      <c r="B285" s="92" t="s">
        <v>86</v>
      </c>
      <c r="C285" s="92" t="s">
        <v>102</v>
      </c>
      <c r="D285" s="92" t="s">
        <v>98</v>
      </c>
      <c r="E285" s="92">
        <v>272</v>
      </c>
      <c r="F285" s="92"/>
      <c r="G285" s="92"/>
    </row>
    <row r="286" spans="1:7" ht="15" customHeight="1">
      <c r="A286" s="92" t="s">
        <v>34</v>
      </c>
      <c r="B286" s="92" t="s">
        <v>73</v>
      </c>
      <c r="C286" s="92" t="s">
        <v>102</v>
      </c>
      <c r="D286" s="92"/>
      <c r="E286" s="92">
        <v>7330</v>
      </c>
      <c r="F286" s="92"/>
      <c r="G286" s="92"/>
    </row>
    <row r="287" spans="1:7" ht="15" customHeight="1">
      <c r="A287" s="92" t="s">
        <v>34</v>
      </c>
      <c r="B287" s="92" t="s">
        <v>75</v>
      </c>
      <c r="C287" s="92" t="s">
        <v>102</v>
      </c>
      <c r="D287" s="92"/>
      <c r="E287" s="92">
        <v>7330</v>
      </c>
      <c r="F287" s="92"/>
      <c r="G287" s="92"/>
    </row>
    <row r="288" spans="1:7" ht="15" customHeight="1">
      <c r="A288" s="92" t="s">
        <v>34</v>
      </c>
      <c r="B288" s="92" t="s">
        <v>84</v>
      </c>
      <c r="C288" s="92" t="s">
        <v>102</v>
      </c>
      <c r="D288" s="92"/>
      <c r="E288" s="92">
        <v>113</v>
      </c>
      <c r="F288" s="92"/>
      <c r="G288" s="92"/>
    </row>
    <row r="289" spans="1:7" ht="15" customHeight="1">
      <c r="A289" s="92" t="s">
        <v>34</v>
      </c>
      <c r="B289" s="92" t="s">
        <v>86</v>
      </c>
      <c r="C289" s="92" t="s">
        <v>102</v>
      </c>
      <c r="D289" s="92" t="s">
        <v>98</v>
      </c>
      <c r="E289" s="92">
        <v>113</v>
      </c>
      <c r="F289" s="92"/>
      <c r="G289" s="92"/>
    </row>
    <row r="290" spans="1:7" ht="15" customHeight="1">
      <c r="A290" s="92" t="s">
        <v>36</v>
      </c>
      <c r="B290" s="92" t="s">
        <v>76</v>
      </c>
      <c r="C290" s="92" t="s">
        <v>102</v>
      </c>
      <c r="D290" s="92"/>
      <c r="E290" s="92">
        <v>4270</v>
      </c>
      <c r="F290" s="92"/>
      <c r="G290" s="92"/>
    </row>
    <row r="291" spans="1:7" ht="15" customHeight="1">
      <c r="A291" s="92" t="s">
        <v>36</v>
      </c>
      <c r="B291" s="92" t="s">
        <v>84</v>
      </c>
      <c r="C291" s="92" t="s">
        <v>102</v>
      </c>
      <c r="D291" s="92"/>
      <c r="E291" s="92">
        <v>1050</v>
      </c>
      <c r="F291" s="92"/>
      <c r="G291" s="92"/>
    </row>
    <row r="292" spans="1:7" ht="15" customHeight="1">
      <c r="A292" s="92" t="s">
        <v>36</v>
      </c>
      <c r="B292" s="92" t="s">
        <v>87</v>
      </c>
      <c r="C292" s="92" t="s">
        <v>102</v>
      </c>
      <c r="D292" s="92"/>
      <c r="E292" s="92">
        <v>1050</v>
      </c>
      <c r="F292" s="92"/>
      <c r="G292" s="92"/>
    </row>
    <row r="293" spans="1:7" ht="15" customHeight="1">
      <c r="A293" s="92" t="s">
        <v>38</v>
      </c>
      <c r="B293" s="92" t="s">
        <v>76</v>
      </c>
      <c r="C293" s="92" t="s">
        <v>102</v>
      </c>
      <c r="D293" s="92" t="s">
        <v>99</v>
      </c>
      <c r="E293" s="92">
        <v>1450</v>
      </c>
      <c r="F293" s="92"/>
      <c r="G293" s="92"/>
    </row>
    <row r="294" spans="1:7" ht="15" customHeight="1">
      <c r="A294" s="92" t="s">
        <v>38</v>
      </c>
      <c r="B294" s="92" t="s">
        <v>84</v>
      </c>
      <c r="C294" s="92" t="s">
        <v>102</v>
      </c>
      <c r="D294" s="92"/>
      <c r="E294" s="92">
        <v>681</v>
      </c>
      <c r="F294" s="92"/>
      <c r="G294" s="92"/>
    </row>
    <row r="295" spans="1:7" ht="15" customHeight="1">
      <c r="A295" s="92" t="s">
        <v>38</v>
      </c>
      <c r="B295" s="92" t="s">
        <v>87</v>
      </c>
      <c r="C295" s="92" t="s">
        <v>102</v>
      </c>
      <c r="D295" s="92" t="s">
        <v>98</v>
      </c>
      <c r="E295" s="92">
        <v>681</v>
      </c>
      <c r="F295" s="92"/>
      <c r="G295" s="92"/>
    </row>
    <row r="296" spans="1:7" ht="15" customHeight="1">
      <c r="A296" s="92" t="s">
        <v>39</v>
      </c>
      <c r="B296" s="92" t="s">
        <v>76</v>
      </c>
      <c r="C296" s="92" t="s">
        <v>102</v>
      </c>
      <c r="D296" s="92" t="s">
        <v>99</v>
      </c>
      <c r="E296" s="92">
        <v>2820</v>
      </c>
      <c r="F296" s="92"/>
      <c r="G296" s="92"/>
    </row>
    <row r="297" spans="1:7" ht="15" customHeight="1">
      <c r="A297" s="92" t="s">
        <v>39</v>
      </c>
      <c r="B297" s="92" t="s">
        <v>84</v>
      </c>
      <c r="C297" s="92" t="s">
        <v>102</v>
      </c>
      <c r="D297" s="92"/>
      <c r="E297" s="92">
        <v>366</v>
      </c>
      <c r="F297" s="92"/>
      <c r="G297" s="92"/>
    </row>
    <row r="298" spans="1:7" ht="15" customHeight="1">
      <c r="A298" s="92" t="s">
        <v>39</v>
      </c>
      <c r="B298" s="92" t="s">
        <v>87</v>
      </c>
      <c r="C298" s="92" t="s">
        <v>102</v>
      </c>
      <c r="D298" s="92" t="s">
        <v>98</v>
      </c>
      <c r="E298" s="92">
        <v>366</v>
      </c>
      <c r="F298" s="92"/>
      <c r="G298" s="92"/>
    </row>
    <row r="299" spans="1:7" ht="15" customHeight="1">
      <c r="A299" s="92" t="s">
        <v>40</v>
      </c>
      <c r="B299" s="92" t="s">
        <v>78</v>
      </c>
      <c r="C299" s="92" t="s">
        <v>102</v>
      </c>
      <c r="D299" s="92"/>
      <c r="E299" s="92">
        <v>982</v>
      </c>
      <c r="F299" s="92">
        <v>247</v>
      </c>
      <c r="G299" s="92">
        <v>1347</v>
      </c>
    </row>
    <row r="300" spans="1:7" ht="15" customHeight="1">
      <c r="A300" s="92" t="s">
        <v>40</v>
      </c>
      <c r="B300" s="92" t="s">
        <v>80</v>
      </c>
      <c r="C300" s="92" t="s">
        <v>102</v>
      </c>
      <c r="D300" s="92"/>
      <c r="E300" s="92">
        <v>1910</v>
      </c>
      <c r="F300" s="92">
        <v>840</v>
      </c>
      <c r="G300" s="92">
        <v>4180</v>
      </c>
    </row>
    <row r="301" spans="1:7" ht="15" customHeight="1">
      <c r="A301" s="92" t="s">
        <v>40</v>
      </c>
      <c r="B301" s="92" t="s">
        <v>82</v>
      </c>
      <c r="C301" s="92" t="s">
        <v>102</v>
      </c>
      <c r="D301" s="92"/>
      <c r="E301" s="92">
        <v>974</v>
      </c>
      <c r="F301" s="92">
        <v>0</v>
      </c>
      <c r="G301" s="92">
        <v>3130</v>
      </c>
    </row>
    <row r="302" spans="1:7" ht="15" customHeight="1">
      <c r="A302" s="92" t="s">
        <v>40</v>
      </c>
      <c r="B302" s="92" t="s">
        <v>81</v>
      </c>
      <c r="C302" s="92" t="s">
        <v>102</v>
      </c>
      <c r="D302" s="92"/>
      <c r="E302" s="92">
        <v>1410</v>
      </c>
      <c r="F302" s="92">
        <v>1050</v>
      </c>
      <c r="G302" s="92">
        <v>1580</v>
      </c>
    </row>
    <row r="303" spans="1:7" ht="15" customHeight="1">
      <c r="A303" s="92" t="s">
        <v>41</v>
      </c>
      <c r="B303" s="92" t="s">
        <v>78</v>
      </c>
      <c r="C303" s="92" t="s">
        <v>102</v>
      </c>
      <c r="D303" s="92"/>
      <c r="E303" s="92">
        <v>737</v>
      </c>
      <c r="F303" s="92">
        <v>247</v>
      </c>
      <c r="G303" s="92">
        <v>1100</v>
      </c>
    </row>
    <row r="304" spans="1:7" ht="15" customHeight="1">
      <c r="A304" s="92" t="s">
        <v>41</v>
      </c>
      <c r="B304" s="92" t="s">
        <v>80</v>
      </c>
      <c r="C304" s="92" t="s">
        <v>102</v>
      </c>
      <c r="D304" s="92"/>
      <c r="E304" s="92">
        <v>169</v>
      </c>
      <c r="F304" s="92">
        <v>140</v>
      </c>
      <c r="G304" s="92">
        <v>350</v>
      </c>
    </row>
    <row r="305" spans="1:7" ht="15" customHeight="1">
      <c r="A305" s="92" t="s">
        <v>41</v>
      </c>
      <c r="B305" s="92" t="s">
        <v>82</v>
      </c>
      <c r="C305" s="92" t="s">
        <v>102</v>
      </c>
      <c r="D305" s="92"/>
      <c r="E305" s="92">
        <v>48.9</v>
      </c>
      <c r="F305" s="92">
        <v>0</v>
      </c>
      <c r="G305" s="92">
        <v>848</v>
      </c>
    </row>
    <row r="306" spans="1:7" ht="15" customHeight="1">
      <c r="A306" s="92" t="s">
        <v>41</v>
      </c>
      <c r="B306" s="92" t="s">
        <v>81</v>
      </c>
      <c r="C306" s="92" t="s">
        <v>102</v>
      </c>
      <c r="D306" s="92"/>
      <c r="E306" s="92">
        <v>280</v>
      </c>
      <c r="F306" s="92">
        <v>0</v>
      </c>
      <c r="G306" s="92">
        <v>848</v>
      </c>
    </row>
    <row r="307" spans="1:7" ht="15" customHeight="1">
      <c r="A307" s="92" t="s">
        <v>42</v>
      </c>
      <c r="B307" s="92" t="s">
        <v>78</v>
      </c>
      <c r="C307" s="92" t="s">
        <v>102</v>
      </c>
      <c r="D307" s="92"/>
      <c r="E307" s="92">
        <v>245</v>
      </c>
      <c r="F307" s="92">
        <v>0</v>
      </c>
      <c r="G307" s="92">
        <v>424</v>
      </c>
    </row>
    <row r="308" spans="1:7" ht="15" customHeight="1">
      <c r="A308" s="92" t="s">
        <v>42</v>
      </c>
      <c r="B308" s="92" t="s">
        <v>80</v>
      </c>
      <c r="C308" s="92" t="s">
        <v>102</v>
      </c>
      <c r="D308" s="92"/>
      <c r="E308" s="92">
        <v>1740</v>
      </c>
      <c r="F308" s="92">
        <v>700</v>
      </c>
      <c r="G308" s="92">
        <v>3830</v>
      </c>
    </row>
    <row r="309" spans="1:7" ht="15" customHeight="1">
      <c r="A309" s="92" t="s">
        <v>42</v>
      </c>
      <c r="B309" s="92" t="s">
        <v>82</v>
      </c>
      <c r="C309" s="92" t="s">
        <v>102</v>
      </c>
      <c r="D309" s="92"/>
      <c r="E309" s="92">
        <v>925</v>
      </c>
      <c r="F309" s="92">
        <v>0</v>
      </c>
      <c r="G309" s="92">
        <v>3130</v>
      </c>
    </row>
    <row r="310" spans="1:7" ht="15" customHeight="1">
      <c r="A310" s="92" t="s">
        <v>42</v>
      </c>
      <c r="B310" s="92" t="s">
        <v>81</v>
      </c>
      <c r="C310" s="92" t="s">
        <v>102</v>
      </c>
      <c r="D310" s="92"/>
      <c r="E310" s="92">
        <v>1130</v>
      </c>
      <c r="F310" s="92">
        <v>205</v>
      </c>
      <c r="G310" s="92">
        <v>1580</v>
      </c>
    </row>
    <row r="311" spans="1:7" ht="15" customHeight="1">
      <c r="A311" s="92" t="s">
        <v>43</v>
      </c>
      <c r="B311" s="92" t="s">
        <v>77</v>
      </c>
      <c r="C311" s="92" t="s">
        <v>102</v>
      </c>
      <c r="D311" s="92" t="s">
        <v>99</v>
      </c>
      <c r="E311" s="92">
        <v>1790</v>
      </c>
      <c r="F311" s="92"/>
      <c r="G311" s="92"/>
    </row>
    <row r="312" spans="1:7" ht="15" customHeight="1">
      <c r="A312" s="92" t="s">
        <v>43</v>
      </c>
      <c r="B312" s="92" t="s">
        <v>81</v>
      </c>
      <c r="C312" s="92" t="s">
        <v>102</v>
      </c>
      <c r="D312" s="92"/>
      <c r="E312" s="92">
        <v>1030</v>
      </c>
      <c r="F312" s="92"/>
      <c r="G312" s="92"/>
    </row>
    <row r="313" spans="1:7" ht="15" customHeight="1">
      <c r="A313" s="92" t="s">
        <v>43</v>
      </c>
      <c r="B313" s="92" t="s">
        <v>90</v>
      </c>
      <c r="C313" s="92" t="s">
        <v>102</v>
      </c>
      <c r="D313" s="92" t="s">
        <v>99</v>
      </c>
      <c r="E313" s="92">
        <v>415</v>
      </c>
      <c r="F313" s="92"/>
      <c r="G313" s="92"/>
    </row>
    <row r="314" spans="1:7" ht="15" customHeight="1">
      <c r="A314" s="92" t="s">
        <v>45</v>
      </c>
      <c r="B314" s="92" t="s">
        <v>77</v>
      </c>
      <c r="C314" s="92" t="s">
        <v>102</v>
      </c>
      <c r="D314" s="92" t="s">
        <v>99</v>
      </c>
      <c r="E314" s="92">
        <v>5380</v>
      </c>
      <c r="F314" s="92"/>
      <c r="G314" s="92"/>
    </row>
    <row r="315" spans="1:7" ht="15" customHeight="1">
      <c r="A315" s="92" t="s">
        <v>45</v>
      </c>
      <c r="B315" s="92" t="s">
        <v>90</v>
      </c>
      <c r="C315" s="92" t="s">
        <v>102</v>
      </c>
      <c r="D315" s="92" t="s">
        <v>99</v>
      </c>
      <c r="E315" s="92">
        <v>5270</v>
      </c>
      <c r="F315" s="92"/>
      <c r="G315" s="92"/>
    </row>
    <row r="316" spans="1:7" ht="15" customHeight="1">
      <c r="A316" s="92" t="s">
        <v>46</v>
      </c>
      <c r="B316" s="92" t="s">
        <v>83</v>
      </c>
      <c r="C316" s="92" t="s">
        <v>102</v>
      </c>
      <c r="D316" s="92"/>
      <c r="E316" s="92">
        <v>1700</v>
      </c>
      <c r="F316" s="92"/>
      <c r="G316" s="92"/>
    </row>
    <row r="317" spans="1:7" ht="15" customHeight="1">
      <c r="A317" s="92" t="s">
        <v>47</v>
      </c>
      <c r="B317" s="92" t="s">
        <v>76</v>
      </c>
      <c r="C317" s="92" t="s">
        <v>102</v>
      </c>
      <c r="D317" s="92" t="s">
        <v>99</v>
      </c>
      <c r="E317" s="92">
        <v>1640</v>
      </c>
      <c r="F317" s="92"/>
      <c r="G317" s="92"/>
    </row>
    <row r="318" spans="1:7" ht="15" customHeight="1">
      <c r="A318" s="92" t="s">
        <v>47</v>
      </c>
      <c r="B318" s="92" t="s">
        <v>83</v>
      </c>
      <c r="C318" s="92" t="s">
        <v>102</v>
      </c>
      <c r="D318" s="92"/>
      <c r="E318" s="92">
        <v>5210</v>
      </c>
      <c r="F318" s="92"/>
      <c r="G318" s="92"/>
    </row>
    <row r="319" spans="1:7" ht="15" customHeight="1">
      <c r="A319" s="92" t="s">
        <v>47</v>
      </c>
      <c r="B319" s="92" t="s">
        <v>84</v>
      </c>
      <c r="C319" s="92" t="s">
        <v>102</v>
      </c>
      <c r="D319" s="92"/>
      <c r="E319" s="92">
        <v>670</v>
      </c>
      <c r="F319" s="92"/>
      <c r="G319" s="92"/>
    </row>
    <row r="320" spans="1:7" ht="15" customHeight="1">
      <c r="A320" s="92" t="s">
        <v>47</v>
      </c>
      <c r="B320" s="92" t="s">
        <v>87</v>
      </c>
      <c r="C320" s="92" t="s">
        <v>102</v>
      </c>
      <c r="D320" s="92" t="s">
        <v>98</v>
      </c>
      <c r="E320" s="92">
        <v>670</v>
      </c>
      <c r="F320" s="92"/>
      <c r="G320" s="92"/>
    </row>
    <row r="321" spans="1:7" ht="15" customHeight="1">
      <c r="A321" s="92" t="s">
        <v>49</v>
      </c>
      <c r="B321" s="92" t="s">
        <v>84</v>
      </c>
      <c r="C321" s="92" t="s">
        <v>102</v>
      </c>
      <c r="D321" s="92"/>
      <c r="E321" s="92">
        <v>577</v>
      </c>
      <c r="F321" s="92"/>
      <c r="G321" s="92"/>
    </row>
    <row r="322" spans="1:7" ht="15" customHeight="1">
      <c r="A322" s="92" t="s">
        <v>49</v>
      </c>
      <c r="B322" s="92" t="s">
        <v>87</v>
      </c>
      <c r="C322" s="92" t="s">
        <v>102</v>
      </c>
      <c r="D322" s="92" t="s">
        <v>98</v>
      </c>
      <c r="E322" s="92">
        <v>577</v>
      </c>
      <c r="F322" s="92"/>
      <c r="G322" s="92"/>
    </row>
    <row r="323" spans="1:7" ht="15" customHeight="1">
      <c r="A323" s="92" t="s">
        <v>50</v>
      </c>
      <c r="B323" s="92" t="s">
        <v>78</v>
      </c>
      <c r="C323" s="92" t="s">
        <v>102</v>
      </c>
      <c r="D323" s="92"/>
      <c r="E323" s="92">
        <v>977</v>
      </c>
      <c r="F323" s="92"/>
      <c r="G323" s="92"/>
    </row>
    <row r="324" spans="1:7" ht="15" customHeight="1">
      <c r="A324" s="92" t="s">
        <v>50</v>
      </c>
      <c r="B324" s="92" t="s">
        <v>80</v>
      </c>
      <c r="C324" s="92" t="s">
        <v>102</v>
      </c>
      <c r="D324" s="92"/>
      <c r="E324" s="92">
        <v>1110</v>
      </c>
      <c r="F324" s="92"/>
      <c r="G324" s="92"/>
    </row>
    <row r="325" spans="1:7" ht="15" customHeight="1">
      <c r="A325" s="92" t="s">
        <v>50</v>
      </c>
      <c r="B325" s="92" t="s">
        <v>82</v>
      </c>
      <c r="C325" s="92" t="s">
        <v>102</v>
      </c>
      <c r="D325" s="92"/>
      <c r="E325" s="92">
        <v>355</v>
      </c>
      <c r="F325" s="92"/>
      <c r="G325" s="92"/>
    </row>
    <row r="326" spans="1:7" ht="15" customHeight="1">
      <c r="A326" s="92" t="s">
        <v>50</v>
      </c>
      <c r="B326" s="92" t="s">
        <v>81</v>
      </c>
      <c r="C326" s="92" t="s">
        <v>102</v>
      </c>
      <c r="D326" s="92"/>
      <c r="E326" s="92">
        <v>16.2</v>
      </c>
      <c r="F326" s="92"/>
      <c r="G326" s="92"/>
    </row>
    <row r="327" spans="1:7" ht="15" customHeight="1">
      <c r="A327" s="92" t="s">
        <v>52</v>
      </c>
      <c r="B327" s="92" t="s">
        <v>78</v>
      </c>
      <c r="C327" s="92" t="s">
        <v>102</v>
      </c>
      <c r="D327" s="92"/>
      <c r="E327" s="92">
        <v>937</v>
      </c>
      <c r="F327" s="92"/>
      <c r="G327" s="92"/>
    </row>
    <row r="328" spans="1:7" ht="15" customHeight="1">
      <c r="A328" s="92" t="s">
        <v>52</v>
      </c>
      <c r="B328" s="92" t="s">
        <v>80</v>
      </c>
      <c r="C328" s="92" t="s">
        <v>102</v>
      </c>
      <c r="D328" s="92"/>
      <c r="E328" s="92">
        <v>1040</v>
      </c>
      <c r="F328" s="92"/>
      <c r="G328" s="92"/>
    </row>
    <row r="329" spans="1:7" ht="15" customHeight="1">
      <c r="A329" s="92" t="s">
        <v>52</v>
      </c>
      <c r="B329" s="92" t="s">
        <v>82</v>
      </c>
      <c r="C329" s="92" t="s">
        <v>102</v>
      </c>
      <c r="D329" s="92"/>
      <c r="E329" s="92">
        <v>314</v>
      </c>
      <c r="F329" s="92"/>
      <c r="G329" s="92"/>
    </row>
    <row r="330" spans="1:7" ht="15" customHeight="1">
      <c r="A330" s="92" t="s">
        <v>54</v>
      </c>
      <c r="B330" s="92" t="s">
        <v>78</v>
      </c>
      <c r="C330" s="92" t="s">
        <v>102</v>
      </c>
      <c r="D330" s="92"/>
      <c r="E330" s="92">
        <v>806</v>
      </c>
      <c r="F330" s="92"/>
      <c r="G330" s="92"/>
    </row>
    <row r="331" spans="1:7" ht="15" customHeight="1">
      <c r="A331" s="92" t="s">
        <v>54</v>
      </c>
      <c r="B331" s="92" t="s">
        <v>80</v>
      </c>
      <c r="C331" s="92" t="s">
        <v>102</v>
      </c>
      <c r="D331" s="92"/>
      <c r="E331" s="92">
        <v>716</v>
      </c>
      <c r="F331" s="92"/>
      <c r="G331" s="92"/>
    </row>
    <row r="332" spans="1:7" ht="15" customHeight="1">
      <c r="A332" s="92" t="s">
        <v>54</v>
      </c>
      <c r="B332" s="92" t="s">
        <v>82</v>
      </c>
      <c r="C332" s="92" t="s">
        <v>102</v>
      </c>
      <c r="D332" s="92"/>
      <c r="E332" s="92">
        <v>269</v>
      </c>
      <c r="F332" s="92"/>
      <c r="G332" s="92"/>
    </row>
    <row r="333" spans="1:7" ht="15" customHeight="1">
      <c r="A333" s="92" t="s">
        <v>56</v>
      </c>
      <c r="B333" s="92" t="s">
        <v>78</v>
      </c>
      <c r="C333" s="92" t="s">
        <v>102</v>
      </c>
      <c r="D333" s="92"/>
      <c r="E333" s="92">
        <v>131</v>
      </c>
      <c r="F333" s="92"/>
      <c r="G333" s="92"/>
    </row>
    <row r="334" spans="1:7" ht="15" customHeight="1">
      <c r="A334" s="92" t="s">
        <v>56</v>
      </c>
      <c r="B334" s="92" t="s">
        <v>80</v>
      </c>
      <c r="C334" s="92" t="s">
        <v>102</v>
      </c>
      <c r="D334" s="92"/>
      <c r="E334" s="92">
        <v>328</v>
      </c>
      <c r="F334" s="92"/>
      <c r="G334" s="92"/>
    </row>
    <row r="335" spans="1:7" ht="15" customHeight="1">
      <c r="A335" s="92" t="s">
        <v>56</v>
      </c>
      <c r="B335" s="92" t="s">
        <v>82</v>
      </c>
      <c r="C335" s="92" t="s">
        <v>102</v>
      </c>
      <c r="D335" s="92"/>
      <c r="E335" s="92">
        <v>45.4</v>
      </c>
      <c r="F335" s="92"/>
      <c r="G335" s="92"/>
    </row>
    <row r="336" spans="1:7" ht="15" customHeight="1">
      <c r="A336" s="92" t="s">
        <v>57</v>
      </c>
      <c r="B336" s="92" t="s">
        <v>78</v>
      </c>
      <c r="C336" s="92" t="s">
        <v>102</v>
      </c>
      <c r="D336" s="92"/>
      <c r="E336" s="92">
        <v>40.6</v>
      </c>
      <c r="F336" s="92"/>
      <c r="G336" s="92"/>
    </row>
    <row r="337" spans="1:7" ht="15" customHeight="1">
      <c r="A337" s="92" t="s">
        <v>57</v>
      </c>
      <c r="B337" s="92" t="s">
        <v>80</v>
      </c>
      <c r="C337" s="92" t="s">
        <v>102</v>
      </c>
      <c r="D337" s="92"/>
      <c r="E337" s="92">
        <v>65</v>
      </c>
      <c r="F337" s="92"/>
      <c r="G337" s="92"/>
    </row>
    <row r="338" spans="1:7" ht="15" customHeight="1">
      <c r="A338" s="92" t="s">
        <v>57</v>
      </c>
      <c r="B338" s="92" t="s">
        <v>82</v>
      </c>
      <c r="C338" s="92" t="s">
        <v>102</v>
      </c>
      <c r="D338" s="92"/>
      <c r="E338" s="92">
        <v>40.6</v>
      </c>
      <c r="F338" s="92"/>
      <c r="G338" s="92"/>
    </row>
    <row r="339" spans="1:7" ht="15" customHeight="1">
      <c r="A339" s="92" t="s">
        <v>57</v>
      </c>
      <c r="B339" s="92" t="s">
        <v>81</v>
      </c>
      <c r="C339" s="92" t="s">
        <v>102</v>
      </c>
      <c r="D339" s="92"/>
      <c r="E339" s="92">
        <v>16.2</v>
      </c>
      <c r="F339" s="92"/>
      <c r="G339" s="92"/>
    </row>
    <row r="340" spans="1:7" ht="15" customHeight="1">
      <c r="A340" s="92" t="s">
        <v>59</v>
      </c>
      <c r="B340" s="92" t="s">
        <v>83</v>
      </c>
      <c r="C340" s="92" t="s">
        <v>102</v>
      </c>
      <c r="D340" s="92"/>
      <c r="E340" s="92">
        <v>14900</v>
      </c>
      <c r="F340" s="92"/>
      <c r="G340" s="92"/>
    </row>
    <row r="341" spans="1:7" ht="15" customHeight="1">
      <c r="A341" s="92" t="s">
        <v>61</v>
      </c>
      <c r="B341" s="92" t="s">
        <v>83</v>
      </c>
      <c r="C341" s="92" t="s">
        <v>102</v>
      </c>
      <c r="D341" s="92"/>
      <c r="E341" s="92">
        <v>12800</v>
      </c>
      <c r="F341" s="92"/>
      <c r="G341" s="92"/>
    </row>
    <row r="342" spans="1:7" ht="15" customHeight="1">
      <c r="A342" s="92" t="s">
        <v>62</v>
      </c>
      <c r="B342" s="92" t="s">
        <v>83</v>
      </c>
      <c r="C342" s="92" t="s">
        <v>102</v>
      </c>
      <c r="D342" s="92"/>
      <c r="E342" s="92">
        <v>3280</v>
      </c>
      <c r="F342" s="92"/>
      <c r="G342" s="92"/>
    </row>
    <row r="343" spans="1:7" ht="15" customHeight="1">
      <c r="A343" s="92" t="s">
        <v>63</v>
      </c>
      <c r="B343" s="92" t="s">
        <v>83</v>
      </c>
      <c r="C343" s="92" t="s">
        <v>102</v>
      </c>
      <c r="D343" s="92"/>
      <c r="E343" s="92">
        <v>9550</v>
      </c>
      <c r="F343" s="92"/>
      <c r="G343" s="92"/>
    </row>
    <row r="344" spans="1:7" ht="15" customHeight="1">
      <c r="A344" s="92" t="s">
        <v>64</v>
      </c>
      <c r="B344" s="92" t="s">
        <v>83</v>
      </c>
      <c r="C344" s="92" t="s">
        <v>102</v>
      </c>
      <c r="D344" s="92"/>
      <c r="E344" s="92">
        <v>2050</v>
      </c>
      <c r="F344" s="92"/>
      <c r="G344" s="92"/>
    </row>
    <row r="345" spans="1:7" ht="15" customHeight="1">
      <c r="A345" s="92" t="s">
        <v>65</v>
      </c>
      <c r="B345" s="92" t="s">
        <v>73</v>
      </c>
      <c r="C345" s="92" t="s">
        <v>102</v>
      </c>
      <c r="D345" s="92"/>
      <c r="E345" s="92">
        <v>9960</v>
      </c>
      <c r="F345" s="92"/>
      <c r="G345" s="92"/>
    </row>
    <row r="346" spans="1:7" ht="15" customHeight="1">
      <c r="A346" s="92" t="s">
        <v>65</v>
      </c>
      <c r="B346" s="92" t="s">
        <v>74</v>
      </c>
      <c r="C346" s="92" t="s">
        <v>102</v>
      </c>
      <c r="D346" s="92"/>
      <c r="E346" s="92">
        <v>2630</v>
      </c>
      <c r="F346" s="92"/>
      <c r="G346" s="92"/>
    </row>
    <row r="347" spans="1:7" ht="15" customHeight="1">
      <c r="A347" s="92" t="s">
        <v>65</v>
      </c>
      <c r="B347" s="92" t="s">
        <v>75</v>
      </c>
      <c r="C347" s="92" t="s">
        <v>102</v>
      </c>
      <c r="D347" s="92"/>
      <c r="E347" s="92">
        <v>7330</v>
      </c>
      <c r="F347" s="92"/>
      <c r="G347" s="92"/>
    </row>
    <row r="348" spans="1:7" ht="15" customHeight="1">
      <c r="A348" s="92" t="s">
        <v>65</v>
      </c>
      <c r="B348" s="92" t="s">
        <v>84</v>
      </c>
      <c r="C348" s="92" t="s">
        <v>102</v>
      </c>
      <c r="D348" s="92"/>
      <c r="E348" s="92">
        <v>1430</v>
      </c>
      <c r="F348" s="92"/>
      <c r="G348" s="92"/>
    </row>
    <row r="349" spans="1:7" ht="15" customHeight="1">
      <c r="A349" s="92" t="s">
        <v>65</v>
      </c>
      <c r="B349" s="92" t="s">
        <v>86</v>
      </c>
      <c r="C349" s="92" t="s">
        <v>102</v>
      </c>
      <c r="D349" s="92"/>
      <c r="E349" s="92">
        <v>385</v>
      </c>
      <c r="F349" s="92"/>
      <c r="G349" s="92"/>
    </row>
    <row r="350" spans="1:7" ht="15" customHeight="1">
      <c r="A350" s="92" t="s">
        <v>65</v>
      </c>
      <c r="B350" s="92" t="s">
        <v>76</v>
      </c>
      <c r="C350" s="92" t="s">
        <v>102</v>
      </c>
      <c r="D350" s="92"/>
      <c r="E350" s="92">
        <v>4270</v>
      </c>
      <c r="F350" s="92"/>
      <c r="G350" s="92"/>
    </row>
    <row r="351" spans="1:7" ht="15" customHeight="1">
      <c r="A351" s="92" t="s">
        <v>65</v>
      </c>
      <c r="B351" s="92" t="s">
        <v>87</v>
      </c>
      <c r="C351" s="92" t="s">
        <v>102</v>
      </c>
      <c r="D351" s="92"/>
      <c r="E351" s="92">
        <v>1050</v>
      </c>
      <c r="F351" s="92"/>
      <c r="G351" s="92"/>
    </row>
    <row r="352" spans="1:7" ht="15" customHeight="1">
      <c r="A352" s="92" t="s">
        <v>32</v>
      </c>
      <c r="B352" s="92" t="s">
        <v>73</v>
      </c>
      <c r="C352" s="92" t="s">
        <v>102</v>
      </c>
      <c r="D352" s="92"/>
      <c r="E352" s="92">
        <v>2630</v>
      </c>
      <c r="F352" s="92"/>
      <c r="G352" s="92"/>
    </row>
    <row r="353" spans="1:7" ht="15" customHeight="1">
      <c r="A353" s="92" t="s">
        <v>32</v>
      </c>
      <c r="B353" s="92" t="s">
        <v>74</v>
      </c>
      <c r="C353" s="92" t="s">
        <v>102</v>
      </c>
      <c r="D353" s="92"/>
      <c r="E353" s="92">
        <v>2630</v>
      </c>
      <c r="F353" s="92"/>
      <c r="G353" s="92"/>
    </row>
    <row r="354" spans="1:7" ht="15" customHeight="1">
      <c r="A354" s="92" t="s">
        <v>32</v>
      </c>
      <c r="B354" s="92" t="s">
        <v>84</v>
      </c>
      <c r="C354" s="92" t="s">
        <v>102</v>
      </c>
      <c r="D354" s="92"/>
      <c r="E354" s="92">
        <v>953</v>
      </c>
      <c r="F354" s="92"/>
      <c r="G354" s="92"/>
    </row>
    <row r="355" spans="1:7" ht="15" customHeight="1">
      <c r="A355" s="92" t="s">
        <v>32</v>
      </c>
      <c r="B355" s="92" t="s">
        <v>86</v>
      </c>
      <c r="C355" s="92" t="s">
        <v>102</v>
      </c>
      <c r="D355" s="92"/>
      <c r="E355" s="92">
        <v>272</v>
      </c>
      <c r="F355" s="92"/>
      <c r="G355" s="92"/>
    </row>
    <row r="356" spans="1:7" ht="15" customHeight="1">
      <c r="A356" s="92" t="s">
        <v>32</v>
      </c>
      <c r="B356" s="92" t="s">
        <v>76</v>
      </c>
      <c r="C356" s="92" t="s">
        <v>102</v>
      </c>
      <c r="D356" s="92"/>
      <c r="E356" s="92">
        <v>1450</v>
      </c>
      <c r="F356" s="92"/>
      <c r="G356" s="92"/>
    </row>
    <row r="357" spans="1:7" ht="15" customHeight="1">
      <c r="A357" s="92" t="s">
        <v>32</v>
      </c>
      <c r="B357" s="92" t="s">
        <v>87</v>
      </c>
      <c r="C357" s="92" t="s">
        <v>102</v>
      </c>
      <c r="D357" s="92"/>
      <c r="E357" s="92">
        <v>681</v>
      </c>
      <c r="F357" s="92"/>
      <c r="G357" s="92"/>
    </row>
    <row r="358" spans="1:7" ht="15" customHeight="1">
      <c r="A358" s="92" t="s">
        <v>35</v>
      </c>
      <c r="B358" s="92" t="s">
        <v>73</v>
      </c>
      <c r="C358" s="92" t="s">
        <v>102</v>
      </c>
      <c r="D358" s="92"/>
      <c r="E358" s="92">
        <v>7330</v>
      </c>
      <c r="F358" s="92"/>
      <c r="G358" s="92"/>
    </row>
    <row r="359" spans="1:7" ht="15" customHeight="1">
      <c r="A359" s="92" t="s">
        <v>35</v>
      </c>
      <c r="B359" s="92" t="s">
        <v>75</v>
      </c>
      <c r="C359" s="92" t="s">
        <v>102</v>
      </c>
      <c r="D359" s="92"/>
      <c r="E359" s="92">
        <v>7330</v>
      </c>
      <c r="F359" s="92"/>
      <c r="G359" s="92"/>
    </row>
    <row r="360" spans="1:7" ht="15" customHeight="1">
      <c r="A360" s="92" t="s">
        <v>35</v>
      </c>
      <c r="B360" s="92" t="s">
        <v>84</v>
      </c>
      <c r="C360" s="92" t="s">
        <v>102</v>
      </c>
      <c r="D360" s="92"/>
      <c r="E360" s="92">
        <v>479</v>
      </c>
      <c r="F360" s="92"/>
      <c r="G360" s="92"/>
    </row>
    <row r="361" spans="1:7" ht="15" customHeight="1">
      <c r="A361" s="92" t="s">
        <v>35</v>
      </c>
      <c r="B361" s="92" t="s">
        <v>86</v>
      </c>
      <c r="C361" s="92" t="s">
        <v>102</v>
      </c>
      <c r="D361" s="92"/>
      <c r="E361" s="92">
        <v>113</v>
      </c>
      <c r="F361" s="92"/>
      <c r="G361" s="92"/>
    </row>
    <row r="362" spans="1:7" ht="15" customHeight="1">
      <c r="A362" s="92" t="s">
        <v>35</v>
      </c>
      <c r="B362" s="92" t="s">
        <v>76</v>
      </c>
      <c r="C362" s="92" t="s">
        <v>102</v>
      </c>
      <c r="D362" s="92"/>
      <c r="E362" s="92">
        <v>2820</v>
      </c>
      <c r="F362" s="92"/>
      <c r="G362" s="92"/>
    </row>
    <row r="363" spans="1:7" ht="15" customHeight="1">
      <c r="A363" s="92" t="s">
        <v>35</v>
      </c>
      <c r="B363" s="92" t="s">
        <v>87</v>
      </c>
      <c r="C363" s="92" t="s">
        <v>102</v>
      </c>
      <c r="D363" s="92"/>
      <c r="E363" s="92">
        <v>366</v>
      </c>
      <c r="F363" s="92"/>
      <c r="G363" s="92"/>
    </row>
    <row r="364" spans="1:7" ht="15" customHeight="1">
      <c r="A364" s="92" t="s">
        <v>68</v>
      </c>
      <c r="B364" s="92" t="s">
        <v>28</v>
      </c>
      <c r="C364" s="92" t="s">
        <v>102</v>
      </c>
      <c r="D364" s="92"/>
      <c r="E364" s="92">
        <v>10300</v>
      </c>
      <c r="F364" s="92"/>
      <c r="G364" s="92"/>
    </row>
    <row r="365" spans="1:7" ht="15" customHeight="1">
      <c r="A365" s="92" t="s">
        <v>68</v>
      </c>
      <c r="B365" s="92" t="s">
        <v>31</v>
      </c>
      <c r="C365" s="92" t="s">
        <v>102</v>
      </c>
      <c r="D365" s="92" t="s">
        <v>100</v>
      </c>
      <c r="E365" s="92">
        <v>2900</v>
      </c>
      <c r="F365" s="92"/>
      <c r="G365" s="92"/>
    </row>
    <row r="366" spans="1:7" ht="15" customHeight="1">
      <c r="A366" s="92" t="s">
        <v>68</v>
      </c>
      <c r="B366" s="92" t="s">
        <v>34</v>
      </c>
      <c r="C366" s="92" t="s">
        <v>102</v>
      </c>
      <c r="D366" s="92" t="s">
        <v>100</v>
      </c>
      <c r="E366" s="92">
        <v>7450</v>
      </c>
      <c r="F366" s="92"/>
      <c r="G366" s="92"/>
    </row>
    <row r="367" spans="1:7" ht="15" customHeight="1">
      <c r="A367" s="92" t="s">
        <v>68</v>
      </c>
      <c r="B367" s="92" t="s">
        <v>36</v>
      </c>
      <c r="C367" s="92" t="s">
        <v>102</v>
      </c>
      <c r="D367" s="92"/>
      <c r="E367" s="92">
        <v>5320</v>
      </c>
      <c r="F367" s="92"/>
      <c r="G367" s="92"/>
    </row>
    <row r="368" spans="1:7" ht="15" customHeight="1">
      <c r="A368" s="92" t="s">
        <v>68</v>
      </c>
      <c r="B368" s="92" t="s">
        <v>38</v>
      </c>
      <c r="C368" s="92" t="s">
        <v>102</v>
      </c>
      <c r="D368" s="92" t="s">
        <v>100</v>
      </c>
      <c r="E368" s="92">
        <v>2130</v>
      </c>
      <c r="F368" s="92"/>
      <c r="G368" s="92"/>
    </row>
    <row r="369" spans="1:7" ht="15" customHeight="1">
      <c r="A369" s="92" t="s">
        <v>68</v>
      </c>
      <c r="B369" s="92" t="s">
        <v>39</v>
      </c>
      <c r="C369" s="92" t="s">
        <v>102</v>
      </c>
      <c r="D369" s="92" t="s">
        <v>100</v>
      </c>
      <c r="E369" s="92">
        <v>3190</v>
      </c>
      <c r="F369" s="92"/>
      <c r="G369" s="92"/>
    </row>
    <row r="370" spans="1:7" ht="15" customHeight="1">
      <c r="A370" s="92" t="s">
        <v>68</v>
      </c>
      <c r="B370" s="92" t="s">
        <v>59</v>
      </c>
      <c r="C370" s="92" t="s">
        <v>102</v>
      </c>
      <c r="D370" s="92"/>
      <c r="E370" s="92">
        <v>14900</v>
      </c>
      <c r="F370" s="92"/>
      <c r="G370" s="92"/>
    </row>
    <row r="371" spans="1:7" ht="15" customHeight="1">
      <c r="A371" s="92" t="s">
        <v>68</v>
      </c>
      <c r="B371" s="92" t="s">
        <v>61</v>
      </c>
      <c r="C371" s="92" t="s">
        <v>102</v>
      </c>
      <c r="D371" s="92"/>
      <c r="E371" s="92">
        <v>12800</v>
      </c>
      <c r="F371" s="92"/>
      <c r="G371" s="92"/>
    </row>
    <row r="372" spans="1:7" ht="15" customHeight="1">
      <c r="A372" s="92" t="s">
        <v>68</v>
      </c>
      <c r="B372" s="92" t="s">
        <v>62</v>
      </c>
      <c r="C372" s="92" t="s">
        <v>102</v>
      </c>
      <c r="D372" s="92" t="s">
        <v>100</v>
      </c>
      <c r="E372" s="92">
        <v>3280</v>
      </c>
      <c r="F372" s="92"/>
      <c r="G372" s="92"/>
    </row>
    <row r="373" spans="1:7" ht="15" customHeight="1">
      <c r="A373" s="92" t="s">
        <v>68</v>
      </c>
      <c r="B373" s="92" t="s">
        <v>63</v>
      </c>
      <c r="C373" s="92" t="s">
        <v>102</v>
      </c>
      <c r="D373" s="92"/>
      <c r="E373" s="92">
        <v>9550</v>
      </c>
      <c r="F373" s="92"/>
      <c r="G373" s="92"/>
    </row>
    <row r="374" spans="1:7" ht="15" customHeight="1">
      <c r="A374" s="92" t="s">
        <v>68</v>
      </c>
      <c r="B374" s="92" t="s">
        <v>64</v>
      </c>
      <c r="C374" s="92" t="s">
        <v>102</v>
      </c>
      <c r="D374" s="92" t="s">
        <v>100</v>
      </c>
      <c r="E374" s="92">
        <v>2050</v>
      </c>
      <c r="F374" s="92"/>
      <c r="G374" s="92"/>
    </row>
    <row r="375" spans="1:7" ht="15" customHeight="1">
      <c r="A375" s="92" t="s">
        <v>68</v>
      </c>
      <c r="B375" s="92" t="s">
        <v>65</v>
      </c>
      <c r="C375" s="92" t="s">
        <v>102</v>
      </c>
      <c r="D375" s="92"/>
      <c r="E375" s="92">
        <v>15700</v>
      </c>
      <c r="F375" s="92"/>
      <c r="G375" s="92"/>
    </row>
    <row r="376" spans="1:7" ht="15" customHeight="1">
      <c r="A376" s="92" t="s">
        <v>68</v>
      </c>
      <c r="B376" s="92" t="s">
        <v>32</v>
      </c>
      <c r="C376" s="92" t="s">
        <v>102</v>
      </c>
      <c r="D376" s="92"/>
      <c r="E376" s="92">
        <v>5030</v>
      </c>
      <c r="F376" s="92"/>
      <c r="G376" s="92"/>
    </row>
    <row r="377" spans="1:7" ht="15" customHeight="1">
      <c r="A377" s="92" t="s">
        <v>68</v>
      </c>
      <c r="B377" s="92" t="s">
        <v>35</v>
      </c>
      <c r="C377" s="92" t="s">
        <v>102</v>
      </c>
      <c r="D377" s="92"/>
      <c r="E377" s="92">
        <v>10600</v>
      </c>
      <c r="F377" s="92"/>
      <c r="G377" s="92"/>
    </row>
    <row r="378" spans="1:7" ht="15" customHeight="1">
      <c r="A378" s="92" t="s">
        <v>69</v>
      </c>
      <c r="B378" s="92" t="s">
        <v>25</v>
      </c>
      <c r="C378" s="92" t="s">
        <v>102</v>
      </c>
      <c r="D378" s="92" t="s">
        <v>97</v>
      </c>
      <c r="E378" s="92">
        <v>52700</v>
      </c>
      <c r="F378" s="92"/>
      <c r="G378" s="92"/>
    </row>
    <row r="379" spans="1:7" ht="15" customHeight="1">
      <c r="A379" s="92" t="s">
        <v>71</v>
      </c>
      <c r="B379" s="92" t="s">
        <v>25</v>
      </c>
      <c r="C379" s="92" t="s">
        <v>102</v>
      </c>
      <c r="D379" s="92" t="s">
        <v>97</v>
      </c>
      <c r="E379" s="92">
        <v>1670000</v>
      </c>
      <c r="F379" s="92"/>
      <c r="G379" s="92"/>
    </row>
    <row r="380" spans="1:7" ht="15" customHeight="1">
      <c r="A380" s="92" t="s">
        <v>73</v>
      </c>
      <c r="B380" s="92" t="s">
        <v>40</v>
      </c>
      <c r="C380" s="92" t="s">
        <v>102</v>
      </c>
      <c r="D380" s="92"/>
      <c r="E380" s="92">
        <v>5270</v>
      </c>
      <c r="F380" s="92"/>
      <c r="G380" s="92"/>
    </row>
    <row r="381" spans="1:7" ht="15" customHeight="1">
      <c r="A381" s="92" t="s">
        <v>73</v>
      </c>
      <c r="B381" s="92" t="s">
        <v>41</v>
      </c>
      <c r="C381" s="92" t="s">
        <v>102</v>
      </c>
      <c r="D381" s="92"/>
      <c r="E381" s="92">
        <v>1240</v>
      </c>
      <c r="F381" s="92"/>
      <c r="G381" s="92"/>
    </row>
    <row r="382" spans="1:7" ht="15" customHeight="1">
      <c r="A382" s="92" t="s">
        <v>73</v>
      </c>
      <c r="B382" s="92" t="s">
        <v>42</v>
      </c>
      <c r="C382" s="92" t="s">
        <v>102</v>
      </c>
      <c r="D382" s="92"/>
      <c r="E382" s="92">
        <v>4030</v>
      </c>
      <c r="F382" s="92"/>
      <c r="G382" s="92"/>
    </row>
    <row r="383" spans="1:7" ht="15" customHeight="1">
      <c r="A383" s="92" t="s">
        <v>73</v>
      </c>
      <c r="B383" s="92" t="s">
        <v>47</v>
      </c>
      <c r="C383" s="92" t="s">
        <v>102</v>
      </c>
      <c r="D383" s="92"/>
      <c r="E383" s="92">
        <v>4690</v>
      </c>
      <c r="F383" s="92"/>
      <c r="G383" s="92"/>
    </row>
    <row r="384" spans="1:7" ht="15" customHeight="1">
      <c r="A384" s="92" t="s">
        <v>74</v>
      </c>
      <c r="B384" s="92" t="s">
        <v>40</v>
      </c>
      <c r="C384" s="92" t="s">
        <v>102</v>
      </c>
      <c r="D384" s="92"/>
      <c r="E384" s="92">
        <v>1240</v>
      </c>
      <c r="F384" s="92"/>
      <c r="G384" s="92"/>
    </row>
    <row r="385" spans="1:7" ht="15" customHeight="1">
      <c r="A385" s="92" t="s">
        <v>74</v>
      </c>
      <c r="B385" s="92" t="s">
        <v>41</v>
      </c>
      <c r="C385" s="92" t="s">
        <v>102</v>
      </c>
      <c r="D385" s="92" t="s">
        <v>100</v>
      </c>
      <c r="E385" s="92">
        <v>1240</v>
      </c>
      <c r="F385" s="92"/>
      <c r="G385" s="92"/>
    </row>
    <row r="386" spans="1:7" ht="15" customHeight="1">
      <c r="A386" s="92" t="s">
        <v>74</v>
      </c>
      <c r="B386" s="92" t="s">
        <v>47</v>
      </c>
      <c r="C386" s="92" t="s">
        <v>102</v>
      </c>
      <c r="D386" s="92"/>
      <c r="E386" s="92">
        <v>1390</v>
      </c>
      <c r="F386" s="92"/>
      <c r="G386" s="92"/>
    </row>
    <row r="387" spans="1:7" ht="15" customHeight="1">
      <c r="A387" s="92" t="s">
        <v>75</v>
      </c>
      <c r="B387" s="92" t="s">
        <v>40</v>
      </c>
      <c r="C387" s="92" t="s">
        <v>102</v>
      </c>
      <c r="D387" s="92"/>
      <c r="E387" s="92">
        <v>4030</v>
      </c>
      <c r="F387" s="92"/>
      <c r="G387" s="92"/>
    </row>
    <row r="388" spans="1:7" ht="15" customHeight="1">
      <c r="A388" s="92" t="s">
        <v>75</v>
      </c>
      <c r="B388" s="92" t="s">
        <v>42</v>
      </c>
      <c r="C388" s="92" t="s">
        <v>102</v>
      </c>
      <c r="D388" s="92" t="s">
        <v>100</v>
      </c>
      <c r="E388" s="92">
        <v>4030</v>
      </c>
      <c r="F388" s="92"/>
      <c r="G388" s="92"/>
    </row>
    <row r="389" spans="1:7" ht="15" customHeight="1">
      <c r="A389" s="92" t="s">
        <v>75</v>
      </c>
      <c r="B389" s="92" t="s">
        <v>47</v>
      </c>
      <c r="C389" s="92" t="s">
        <v>102</v>
      </c>
      <c r="D389" s="92"/>
      <c r="E389" s="92">
        <v>3300</v>
      </c>
      <c r="F389" s="92"/>
      <c r="G389" s="92"/>
    </row>
    <row r="390" spans="1:7" ht="15" customHeight="1">
      <c r="A390" s="92" t="s">
        <v>76</v>
      </c>
      <c r="B390" s="92" t="s">
        <v>43</v>
      </c>
      <c r="C390" s="92" t="s">
        <v>102</v>
      </c>
      <c r="D390" s="92" t="s">
        <v>99</v>
      </c>
      <c r="E390" s="92">
        <v>1620</v>
      </c>
      <c r="F390" s="92"/>
      <c r="G390" s="92"/>
    </row>
    <row r="391" spans="1:7" ht="15" customHeight="1">
      <c r="A391" s="92" t="s">
        <v>76</v>
      </c>
      <c r="B391" s="92" t="s">
        <v>46</v>
      </c>
      <c r="C391" s="92" t="s">
        <v>102</v>
      </c>
      <c r="D391" s="92"/>
      <c r="E391" s="92">
        <v>1700</v>
      </c>
      <c r="F391" s="92"/>
      <c r="G391" s="92"/>
    </row>
    <row r="392" spans="1:7" ht="15" customHeight="1">
      <c r="A392" s="92" t="s">
        <v>76</v>
      </c>
      <c r="B392" s="92" t="s">
        <v>47</v>
      </c>
      <c r="C392" s="92" t="s">
        <v>102</v>
      </c>
      <c r="D392" s="92"/>
      <c r="E392" s="92">
        <v>2600</v>
      </c>
      <c r="F392" s="92"/>
      <c r="G392" s="92"/>
    </row>
    <row r="393" spans="1:7" ht="15" customHeight="1">
      <c r="A393" s="92" t="s">
        <v>77</v>
      </c>
      <c r="B393" s="92" t="s">
        <v>45</v>
      </c>
      <c r="C393" s="92" t="s">
        <v>102</v>
      </c>
      <c r="D393" s="92" t="s">
        <v>99</v>
      </c>
      <c r="E393" s="92">
        <v>7170</v>
      </c>
      <c r="F393" s="92"/>
      <c r="G393" s="92"/>
    </row>
    <row r="394" spans="1:7" ht="15" customHeight="1">
      <c r="A394" s="92" t="s">
        <v>84</v>
      </c>
      <c r="B394" s="92" t="s">
        <v>47</v>
      </c>
      <c r="C394" s="92" t="s">
        <v>102</v>
      </c>
      <c r="D394" s="92"/>
      <c r="E394" s="92">
        <v>222</v>
      </c>
      <c r="F394" s="92"/>
      <c r="G394" s="92"/>
    </row>
    <row r="395" spans="1:7" ht="15" customHeight="1">
      <c r="A395" s="92" t="s">
        <v>84</v>
      </c>
      <c r="B395" s="92" t="s">
        <v>50</v>
      </c>
      <c r="C395" s="92" t="s">
        <v>102</v>
      </c>
      <c r="D395" s="92"/>
      <c r="E395" s="92">
        <v>2460</v>
      </c>
      <c r="F395" s="92"/>
      <c r="G395" s="92"/>
    </row>
    <row r="396" spans="1:7" ht="15" customHeight="1">
      <c r="A396" s="92" t="s">
        <v>84</v>
      </c>
      <c r="B396" s="92" t="s">
        <v>52</v>
      </c>
      <c r="C396" s="92" t="s">
        <v>102</v>
      </c>
      <c r="D396" s="92"/>
      <c r="E396" s="92">
        <v>2290</v>
      </c>
      <c r="F396" s="92"/>
      <c r="G396" s="92"/>
    </row>
    <row r="397" spans="1:7" ht="15" customHeight="1">
      <c r="A397" s="92" t="s">
        <v>84</v>
      </c>
      <c r="B397" s="92" t="s">
        <v>54</v>
      </c>
      <c r="C397" s="92" t="s">
        <v>102</v>
      </c>
      <c r="D397" s="92"/>
      <c r="E397" s="92">
        <v>1790</v>
      </c>
      <c r="F397" s="92"/>
      <c r="G397" s="92"/>
    </row>
    <row r="398" spans="1:7" ht="15" customHeight="1">
      <c r="A398" s="92" t="s">
        <v>84</v>
      </c>
      <c r="B398" s="92" t="s">
        <v>56</v>
      </c>
      <c r="C398" s="92" t="s">
        <v>102</v>
      </c>
      <c r="D398" s="92"/>
      <c r="E398" s="92">
        <v>504</v>
      </c>
      <c r="F398" s="92"/>
      <c r="G398" s="92"/>
    </row>
    <row r="399" spans="1:7" ht="15" customHeight="1">
      <c r="A399" s="92" t="s">
        <v>84</v>
      </c>
      <c r="B399" s="92" t="s">
        <v>57</v>
      </c>
      <c r="C399" s="92" t="s">
        <v>102</v>
      </c>
      <c r="D399" s="92"/>
      <c r="E399" s="92">
        <v>162</v>
      </c>
      <c r="F399" s="92"/>
      <c r="G399" s="92"/>
    </row>
    <row r="400" spans="1:7" ht="15" customHeight="1">
      <c r="A400" s="92" t="s">
        <v>86</v>
      </c>
      <c r="B400" s="92" t="s">
        <v>47</v>
      </c>
      <c r="C400" s="92" t="s">
        <v>102</v>
      </c>
      <c r="D400" s="92"/>
      <c r="E400" s="92">
        <v>222</v>
      </c>
      <c r="F400" s="92"/>
      <c r="G400" s="92"/>
    </row>
    <row r="401" spans="1:7" ht="15" customHeight="1">
      <c r="A401" s="92" t="s">
        <v>86</v>
      </c>
      <c r="B401" s="92" t="s">
        <v>50</v>
      </c>
      <c r="C401" s="92" t="s">
        <v>102</v>
      </c>
      <c r="D401" s="92"/>
      <c r="E401" s="92">
        <v>162</v>
      </c>
      <c r="F401" s="92"/>
      <c r="G401" s="92"/>
    </row>
    <row r="402" spans="1:7" ht="15" customHeight="1">
      <c r="A402" s="92" t="s">
        <v>86</v>
      </c>
      <c r="B402" s="92" t="s">
        <v>57</v>
      </c>
      <c r="C402" s="92" t="s">
        <v>102</v>
      </c>
      <c r="D402" s="92" t="s">
        <v>98</v>
      </c>
      <c r="E402" s="92">
        <v>162</v>
      </c>
      <c r="F402" s="92"/>
      <c r="G402" s="92"/>
    </row>
    <row r="403" spans="1:7" ht="15" customHeight="1">
      <c r="A403" s="92" t="s">
        <v>87</v>
      </c>
      <c r="B403" s="92" t="s">
        <v>47</v>
      </c>
      <c r="C403" s="92" t="s">
        <v>102</v>
      </c>
      <c r="D403" s="92"/>
      <c r="E403" s="92">
        <v>0</v>
      </c>
      <c r="F403" s="92"/>
      <c r="G403" s="92"/>
    </row>
    <row r="404" spans="1:7" ht="15" customHeight="1">
      <c r="A404" s="92" t="s">
        <v>87</v>
      </c>
      <c r="B404" s="92" t="s">
        <v>50</v>
      </c>
      <c r="C404" s="92" t="s">
        <v>102</v>
      </c>
      <c r="D404" s="92"/>
      <c r="E404" s="92">
        <v>2290</v>
      </c>
      <c r="F404" s="92"/>
      <c r="G404" s="92"/>
    </row>
    <row r="405" spans="1:7" ht="15" customHeight="1">
      <c r="A405" s="92" t="s">
        <v>87</v>
      </c>
      <c r="B405" s="92" t="s">
        <v>52</v>
      </c>
      <c r="C405" s="92" t="s">
        <v>102</v>
      </c>
      <c r="D405" s="92"/>
      <c r="E405" s="92">
        <v>2290</v>
      </c>
      <c r="F405" s="92"/>
      <c r="G405" s="92"/>
    </row>
    <row r="406" spans="1:7" ht="15" customHeight="1">
      <c r="A406" s="92" t="s">
        <v>87</v>
      </c>
      <c r="B406" s="92" t="s">
        <v>54</v>
      </c>
      <c r="C406" s="92" t="s">
        <v>102</v>
      </c>
      <c r="D406" s="92" t="s">
        <v>98</v>
      </c>
      <c r="E406" s="92">
        <v>1790</v>
      </c>
      <c r="F406" s="92"/>
      <c r="G406" s="92"/>
    </row>
    <row r="407" spans="1:7" ht="15" customHeight="1">
      <c r="A407" s="92" t="s">
        <v>87</v>
      </c>
      <c r="B407" s="92" t="s">
        <v>56</v>
      </c>
      <c r="C407" s="92" t="s">
        <v>102</v>
      </c>
      <c r="D407" s="92" t="s">
        <v>98</v>
      </c>
      <c r="E407" s="92">
        <v>504</v>
      </c>
      <c r="F407" s="92"/>
      <c r="G407" s="92"/>
    </row>
    <row r="408" spans="1:7" ht="15" customHeight="1">
      <c r="A408" s="92" t="s">
        <v>90</v>
      </c>
      <c r="B408" s="92" t="s">
        <v>43</v>
      </c>
      <c r="C408" s="92" t="s">
        <v>102</v>
      </c>
      <c r="D408" s="92" t="s">
        <v>99</v>
      </c>
      <c r="E408" s="92">
        <v>1620</v>
      </c>
      <c r="F408" s="92"/>
      <c r="G408" s="92"/>
    </row>
    <row r="409" spans="1:7" ht="15" customHeight="1">
      <c r="A409" s="92" t="s">
        <v>90</v>
      </c>
      <c r="B409" s="92" t="s">
        <v>45</v>
      </c>
      <c r="C409" s="92" t="s">
        <v>102</v>
      </c>
      <c r="D409" s="92" t="s">
        <v>99</v>
      </c>
      <c r="E409" s="92">
        <v>3480</v>
      </c>
      <c r="F409" s="92"/>
      <c r="G409" s="92"/>
    </row>
    <row r="410" spans="1:7">
      <c r="A410" s="107" t="s">
        <v>342</v>
      </c>
      <c r="B410" s="92" t="s">
        <v>43</v>
      </c>
      <c r="C410" s="107" t="s">
        <v>101</v>
      </c>
      <c r="E410" s="107">
        <v>100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0A362C8B81F47807DE03BF445B4E9" ma:contentTypeVersion="14" ma:contentTypeDescription="Crée un document." ma:contentTypeScope="" ma:versionID="2af24296270ba5d162585d35a02b2378">
  <xsd:schema xmlns:xsd="http://www.w3.org/2001/XMLSchema" xmlns:xs="http://www.w3.org/2001/XMLSchema" xmlns:p="http://schemas.microsoft.com/office/2006/metadata/properties" xmlns:ns2="253d9861-5057-4c6b-aa55-c1bece854d8d" xmlns:ns3="21da35c6-efe3-499f-bfdd-69ff62f566e5" targetNamespace="http://schemas.microsoft.com/office/2006/metadata/properties" ma:root="true" ma:fieldsID="7094bbdd7f50806a56362c1dd47d9fc8" ns2:_="" ns3:_="">
    <xsd:import namespace="253d9861-5057-4c6b-aa55-c1bece854d8d"/>
    <xsd:import namespace="21da35c6-efe3-499f-bfdd-69ff62f56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d9861-5057-4c6b-aa55-c1bece854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6865b46-2695-4a22-9ac0-c3708c6513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a35c6-efe3-499f-bfdd-69ff62f56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6f538b-1c76-40d0-ad79-55408152d747}" ma:internalName="TaxCatchAll" ma:showField="CatchAllData" ma:web="21da35c6-efe3-499f-bfdd-69ff62f56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570A8-ABD2-4C3A-9929-D441E02FFA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97E46-0647-47DB-85A8-2CE500405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d9861-5057-4c6b-aa55-c1bece854d8d"/>
    <ds:schemaRef ds:uri="21da35c6-efe3-499f-bfdd-69ff62f56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Etiquettes</vt:lpstr>
      <vt:lpstr>Produits</vt:lpstr>
      <vt:lpstr>Secteurs</vt:lpstr>
      <vt:lpstr>Echanges territoires</vt:lpstr>
      <vt:lpstr>Table emplois ressources</vt:lpstr>
      <vt:lpstr>Données</vt:lpstr>
      <vt:lpstr>Min Max</vt:lpstr>
      <vt:lpstr>Contraintes</vt:lpstr>
      <vt:lpstr>AGRESTE - Récolte de bois 2021</vt:lpstr>
      <vt:lpstr>COPACEL - 2021</vt:lpstr>
      <vt:lpstr>IFN - 2023</vt:lpstr>
      <vt:lpstr>FCBA - Memento 2022</vt:lpstr>
      <vt:lpstr>FAO - Panneaux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Boutin</dc:creator>
  <cp:lastModifiedBy>Fortin, Mathieu</cp:lastModifiedBy>
  <dcterms:created xsi:type="dcterms:W3CDTF">2024-07-04T13:59:10Z</dcterms:created>
  <dcterms:modified xsi:type="dcterms:W3CDTF">2025-01-21T21:12:02Z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0x01010054A0A362C8B81F47807DE03BF445B4E9</vt:lpwstr>
  </property>
  <property fmtid="{D5CDD505-2E9C-101B-9397-08002B2CF9AE}" pid="3" name="MediaServiceImageTags">
    <vt:lpwstr/>
  </property>
</Properties>
</file>