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old\OneDrive\Escritorio\UCMA\Material aula IO\Módulo 1\"/>
    </mc:Choice>
  </mc:AlternateContent>
  <xr:revisionPtr revIDLastSave="0" documentId="13_ncr:1_{97956263-9A16-444C-8F65-BB545357FE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órmulas" sheetId="4" r:id="rId1"/>
    <sheet name="Resultados" sheetId="2" r:id="rId2"/>
    <sheet name="Conjunto_factible" sheetId="7" r:id="rId3"/>
    <sheet name="Vértice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7" l="1"/>
  <c r="K5" i="7"/>
  <c r="D6" i="7"/>
  <c r="E6" i="7"/>
  <c r="F6" i="7"/>
  <c r="G6" i="7"/>
  <c r="H6" i="7"/>
  <c r="H5" i="7"/>
  <c r="G5" i="7"/>
  <c r="F5" i="7"/>
  <c r="E5" i="7"/>
  <c r="D5" i="7"/>
  <c r="K6" i="4"/>
  <c r="K5" i="4"/>
  <c r="D6" i="4"/>
  <c r="E6" i="4"/>
  <c r="F6" i="4"/>
  <c r="G6" i="4"/>
  <c r="H6" i="4"/>
  <c r="H5" i="4"/>
  <c r="G5" i="4"/>
  <c r="F5" i="4"/>
  <c r="E5" i="4"/>
  <c r="D5" i="4"/>
  <c r="K6" i="2"/>
  <c r="K5" i="2"/>
  <c r="D6" i="2"/>
  <c r="E6" i="2"/>
  <c r="F6" i="2"/>
  <c r="G6" i="2"/>
  <c r="H6" i="2"/>
  <c r="H5" i="2"/>
  <c r="G5" i="2"/>
  <c r="F5" i="2"/>
  <c r="E5" i="2"/>
  <c r="D5" i="2"/>
  <c r="H45" i="8"/>
  <c r="H46" i="8"/>
  <c r="H49" i="8"/>
  <c r="C45" i="8"/>
  <c r="C49" i="8" s="1"/>
  <c r="C46" i="8"/>
  <c r="H32" i="8"/>
  <c r="H33" i="8"/>
  <c r="H36" i="8"/>
  <c r="C32" i="8"/>
  <c r="C36" i="8" s="1"/>
  <c r="C33" i="8"/>
  <c r="H20" i="8"/>
  <c r="H21" i="8"/>
  <c r="H24" i="8"/>
  <c r="C20" i="8"/>
  <c r="C21" i="8"/>
  <c r="C24" i="8"/>
  <c r="H8" i="8"/>
  <c r="H12" i="8" s="1"/>
  <c r="H9" i="8"/>
  <c r="C9" i="8"/>
  <c r="C8" i="8"/>
  <c r="C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P4_emp</author>
  </authors>
  <commentList>
    <comment ref="K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Comentario:</t>
        </r>
        <r>
          <rPr>
            <sz val="8"/>
            <color indexed="81"/>
            <rFont val="Tahoma"/>
            <family val="2"/>
          </rPr>
          <t xml:space="preserve">
Variando este valor de Z, podemos ver como se desplaza la línea de isobeneficio.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P4_emp</author>
  </authors>
  <commentList>
    <comment ref="K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Comentario:
</t>
        </r>
        <r>
          <rPr>
            <sz val="8"/>
            <color indexed="81"/>
            <rFont val="Tahoma"/>
            <family val="2"/>
          </rPr>
          <t>Variando este valor de Z, podemos ver como se desplaza la línea de isobeneficio.</t>
        </r>
      </text>
    </comment>
  </commentList>
</comments>
</file>

<file path=xl/sharedStrings.xml><?xml version="1.0" encoding="utf-8"?>
<sst xmlns="http://schemas.openxmlformats.org/spreadsheetml/2006/main" count="126" uniqueCount="24">
  <si>
    <t xml:space="preserve">Z = </t>
  </si>
  <si>
    <t>Rest_Vert</t>
  </si>
  <si>
    <t>x1</t>
  </si>
  <si>
    <t>Rest1</t>
  </si>
  <si>
    <t>Rest2</t>
  </si>
  <si>
    <t>Rest3</t>
  </si>
  <si>
    <t>Rest4</t>
  </si>
  <si>
    <t>Rest5</t>
  </si>
  <si>
    <t>Rest_Horz</t>
  </si>
  <si>
    <t>f_obj</t>
  </si>
  <si>
    <t>x1_vert</t>
  </si>
  <si>
    <t>Coef x1</t>
  </si>
  <si>
    <t>Coef x2</t>
  </si>
  <si>
    <t>Ter. indep.</t>
  </si>
  <si>
    <t>F. Obj.</t>
  </si>
  <si>
    <t>x2</t>
  </si>
  <si>
    <t>Z=</t>
  </si>
  <si>
    <t>Rest_vert</t>
  </si>
  <si>
    <t>Rest_horz</t>
  </si>
  <si>
    <t>Línea de isobeneficio</t>
  </si>
  <si>
    <t>Resolución de un sistema de dos ecuaciones</t>
  </si>
  <si>
    <t>VÉRTICES FACTIBLES - VÉRTICES DE LA REGIÓN FACTIBLE</t>
  </si>
  <si>
    <t>Vértice</t>
  </si>
  <si>
    <t>PUNTOS NO FACTIBLES - NO SON VÉRTICES DE LA REGIÓN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</si>
</sst>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Fill="1" applyBorder="1"/>
    <xf numFmtId="0" fontId="1" fillId="0" borderId="11" xfId="0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Ejemplo_1</a:t>
            </a:r>
          </a:p>
        </c:rich>
      </c:tx>
      <c:layout>
        <c:manualLayout>
          <c:xMode val="edge"/>
          <c:yMode val="edge"/>
          <c:x val="0.43134121262653713"/>
          <c:y val="3.23383870160598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00816037724686"/>
          <c:y val="0.17661734447232702"/>
          <c:w val="0.67205222641437989"/>
          <c:h val="0.69403153672928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Resultados!$D$4</c:f>
              <c:strCache>
                <c:ptCount val="1"/>
                <c:pt idx="0">
                  <c:v>Rest1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Resultados!$C$5:$C$6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Resultados!$D$5:$D$6</c:f>
              <c:numCache>
                <c:formatCode>General</c:formatCode>
                <c:ptCount val="2"/>
                <c:pt idx="0">
                  <c:v>5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C-4D13-AFD7-B6A710275BD0}"/>
            </c:ext>
          </c:extLst>
        </c:ser>
        <c:ser>
          <c:idx val="1"/>
          <c:order val="1"/>
          <c:tx>
            <c:strRef>
              <c:f>Resultados!$E$4</c:f>
              <c:strCache>
                <c:ptCount val="1"/>
                <c:pt idx="0">
                  <c:v>Rest2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Resultados!$C$5:$C$6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Resultados!$E$5:$E$6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C-4D13-AFD7-B6A710275BD0}"/>
            </c:ext>
          </c:extLst>
        </c:ser>
        <c:ser>
          <c:idx val="2"/>
          <c:order val="2"/>
          <c:tx>
            <c:strRef>
              <c:f>Resultados!$F$4</c:f>
              <c:strCache>
                <c:ptCount val="1"/>
                <c:pt idx="0">
                  <c:v>Rest3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Resultados!$C$5:$C$6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Resultados!$F$5:$F$6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C-4D13-AFD7-B6A710275BD0}"/>
            </c:ext>
          </c:extLst>
        </c:ser>
        <c:ser>
          <c:idx val="3"/>
          <c:order val="3"/>
          <c:tx>
            <c:strRef>
              <c:f>Resultados!$G$4</c:f>
              <c:strCache>
                <c:ptCount val="1"/>
                <c:pt idx="0">
                  <c:v>Rest4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Resultados!$C$5:$C$6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Resultados!$G$5:$G$6</c:f>
              <c:numCache>
                <c:formatCode>General</c:formatCode>
                <c:ptCount val="2"/>
                <c:pt idx="0">
                  <c:v>16</c:v>
                </c:pt>
                <c:pt idx="1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C-4D13-AFD7-B6A710275BD0}"/>
            </c:ext>
          </c:extLst>
        </c:ser>
        <c:ser>
          <c:idx val="4"/>
          <c:order val="4"/>
          <c:tx>
            <c:strRef>
              <c:f>Resultados!$H$4</c:f>
              <c:strCache>
                <c:ptCount val="1"/>
                <c:pt idx="0">
                  <c:v>Rest5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Resultados!$C$5:$C$6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Resultados!$H$5:$H$6</c:f>
              <c:numCache>
                <c:formatCode>General</c:formatCode>
                <c:ptCount val="2"/>
                <c:pt idx="0">
                  <c:v>13.5</c:v>
                </c:pt>
                <c:pt idx="1">
                  <c:v>-31.5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0C-4D13-AFD7-B6A710275BD0}"/>
            </c:ext>
          </c:extLst>
        </c:ser>
        <c:ser>
          <c:idx val="5"/>
          <c:order val="5"/>
          <c:tx>
            <c:strRef>
              <c:f>Resultados!$I$4</c:f>
              <c:strCache>
                <c:ptCount val="1"/>
                <c:pt idx="0">
                  <c:v>Rest_Horz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Resultados!$C$5:$C$6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Resultados!$I$5:$I$6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0C-4D13-AFD7-B6A710275BD0}"/>
            </c:ext>
          </c:extLst>
        </c:ser>
        <c:ser>
          <c:idx val="6"/>
          <c:order val="6"/>
          <c:tx>
            <c:strRef>
              <c:f>Resultados!$J$4</c:f>
              <c:strCache>
                <c:ptCount val="1"/>
                <c:pt idx="0">
                  <c:v>Rest_Vert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Resultados!$B$5:$B$6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Resultados!$J$5:$J$6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0C-4D13-AFD7-B6A710275BD0}"/>
            </c:ext>
          </c:extLst>
        </c:ser>
        <c:ser>
          <c:idx val="7"/>
          <c:order val="7"/>
          <c:tx>
            <c:strRef>
              <c:f>Resultados!$K$4</c:f>
              <c:strCache>
                <c:ptCount val="1"/>
                <c:pt idx="0">
                  <c:v>f_obj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Resultados!$C$5:$C$6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Resultados!$K$5:$K$6</c:f>
              <c:numCache>
                <c:formatCode>General</c:formatCode>
                <c:ptCount val="2"/>
                <c:pt idx="0">
                  <c:v>8.75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0C-4D13-AFD7-B6A71027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90447"/>
        <c:axId val="1"/>
      </c:scatterChart>
      <c:valAx>
        <c:axId val="25809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X1</a:t>
                </a:r>
              </a:p>
            </c:rich>
          </c:tx>
          <c:layout>
            <c:manualLayout>
              <c:xMode val="edge"/>
              <c:yMode val="edge"/>
              <c:x val="0.42487917198793729"/>
              <c:y val="0.90547483644967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X2</a:t>
                </a:r>
              </a:p>
            </c:rich>
          </c:tx>
          <c:layout>
            <c:manualLayout>
              <c:xMode val="edge"/>
              <c:yMode val="edge"/>
              <c:x val="2.5848162554399229E-2"/>
              <c:y val="0.49751364640092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5809044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37058998462585"/>
          <c:y val="0.31343359723258035"/>
          <c:w val="0.17770611756149468"/>
          <c:h val="0.420399031208778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Ejemplo_1</a:t>
            </a:r>
          </a:p>
        </c:rich>
      </c:tx>
      <c:layout>
        <c:manualLayout>
          <c:xMode val="edge"/>
          <c:yMode val="edge"/>
          <c:x val="0.43134121262653713"/>
          <c:y val="3.23383870160598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00816037724686"/>
          <c:y val="0.17661734447232702"/>
          <c:w val="0.67205222641437989"/>
          <c:h val="0.69403153672928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Conjunto_factible!$D$4</c:f>
              <c:strCache>
                <c:ptCount val="1"/>
                <c:pt idx="0">
                  <c:v>Rest1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Conjunto_factible!$C$5:$C$6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Conjunto_factible!$D$5:$D$6</c:f>
              <c:numCache>
                <c:formatCode>General</c:formatCode>
                <c:ptCount val="2"/>
                <c:pt idx="0">
                  <c:v>5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C-4A44-BB53-3FF9AF096426}"/>
            </c:ext>
          </c:extLst>
        </c:ser>
        <c:ser>
          <c:idx val="1"/>
          <c:order val="1"/>
          <c:tx>
            <c:strRef>
              <c:f>Conjunto_factible!$E$4</c:f>
              <c:strCache>
                <c:ptCount val="1"/>
                <c:pt idx="0">
                  <c:v>Rest2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Conjunto_factible!$C$5:$C$6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Conjunto_factible!$E$5:$E$6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C-4A44-BB53-3FF9AF096426}"/>
            </c:ext>
          </c:extLst>
        </c:ser>
        <c:ser>
          <c:idx val="2"/>
          <c:order val="2"/>
          <c:tx>
            <c:strRef>
              <c:f>Conjunto_factible!$F$4</c:f>
              <c:strCache>
                <c:ptCount val="1"/>
                <c:pt idx="0">
                  <c:v>Rest3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Conjunto_factible!$C$5:$C$6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Conjunto_factible!$F$5:$F$6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C-4A44-BB53-3FF9AF096426}"/>
            </c:ext>
          </c:extLst>
        </c:ser>
        <c:ser>
          <c:idx val="3"/>
          <c:order val="3"/>
          <c:tx>
            <c:strRef>
              <c:f>Conjunto_factible!$G$4</c:f>
              <c:strCache>
                <c:ptCount val="1"/>
                <c:pt idx="0">
                  <c:v>Rest4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Conjunto_factible!$C$5:$C$6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Conjunto_factible!$G$5:$G$6</c:f>
              <c:numCache>
                <c:formatCode>General</c:formatCode>
                <c:ptCount val="2"/>
                <c:pt idx="0">
                  <c:v>16</c:v>
                </c:pt>
                <c:pt idx="1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C-4A44-BB53-3FF9AF096426}"/>
            </c:ext>
          </c:extLst>
        </c:ser>
        <c:ser>
          <c:idx val="4"/>
          <c:order val="4"/>
          <c:tx>
            <c:strRef>
              <c:f>Conjunto_factible!$H$4</c:f>
              <c:strCache>
                <c:ptCount val="1"/>
                <c:pt idx="0">
                  <c:v>Rest5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Conjunto_factible!$C$5:$C$6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Conjunto_factible!$H$5:$H$6</c:f>
              <c:numCache>
                <c:formatCode>General</c:formatCode>
                <c:ptCount val="2"/>
                <c:pt idx="0">
                  <c:v>13.5</c:v>
                </c:pt>
                <c:pt idx="1">
                  <c:v>-31.5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3C-4A44-BB53-3FF9AF096426}"/>
            </c:ext>
          </c:extLst>
        </c:ser>
        <c:ser>
          <c:idx val="5"/>
          <c:order val="5"/>
          <c:tx>
            <c:strRef>
              <c:f>Conjunto_factible!$I$4</c:f>
              <c:strCache>
                <c:ptCount val="1"/>
                <c:pt idx="0">
                  <c:v>Rest_Horz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Conjunto_factible!$C$5:$C$6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Conjunto_factible!$I$5:$I$6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3C-4A44-BB53-3FF9AF096426}"/>
            </c:ext>
          </c:extLst>
        </c:ser>
        <c:ser>
          <c:idx val="6"/>
          <c:order val="6"/>
          <c:tx>
            <c:strRef>
              <c:f>Conjunto_factible!$J$4</c:f>
              <c:strCache>
                <c:ptCount val="1"/>
                <c:pt idx="0">
                  <c:v>Rest_Vert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Conjunto_factible!$B$5:$B$6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Conjunto_factible!$J$5:$J$6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3C-4A44-BB53-3FF9AF096426}"/>
            </c:ext>
          </c:extLst>
        </c:ser>
        <c:ser>
          <c:idx val="7"/>
          <c:order val="7"/>
          <c:tx>
            <c:strRef>
              <c:f>Conjunto_factible!$K$4</c:f>
              <c:strCache>
                <c:ptCount val="1"/>
                <c:pt idx="0">
                  <c:v>f_obj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Conjunto_factible!$C$5:$C$6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Conjunto_factible!$K$5:$K$6</c:f>
              <c:numCache>
                <c:formatCode>General</c:formatCode>
                <c:ptCount val="2"/>
                <c:pt idx="0">
                  <c:v>8.75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3C-4A44-BB53-3FF9AF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8783"/>
        <c:axId val="1"/>
      </c:scatterChart>
      <c:valAx>
        <c:axId val="25808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X1</a:t>
                </a:r>
              </a:p>
            </c:rich>
          </c:tx>
          <c:layout>
            <c:manualLayout>
              <c:xMode val="edge"/>
              <c:yMode val="edge"/>
              <c:x val="0.42487917198793729"/>
              <c:y val="0.90547483644967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X2</a:t>
                </a:r>
              </a:p>
            </c:rich>
          </c:tx>
          <c:layout>
            <c:manualLayout>
              <c:xMode val="edge"/>
              <c:yMode val="edge"/>
              <c:x val="2.5848162554399229E-2"/>
              <c:y val="0.49751364640092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580887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37058998462585"/>
          <c:y val="0.31343359723258035"/>
          <c:w val="0.17770611756149468"/>
          <c:h val="0.420399031208778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8</xdr:row>
      <xdr:rowOff>47625</xdr:rowOff>
    </xdr:from>
    <xdr:to>
      <xdr:col>10</xdr:col>
      <xdr:colOff>133350</xdr:colOff>
      <xdr:row>31</xdr:row>
      <xdr:rowOff>152400</xdr:rowOff>
    </xdr:to>
    <xdr:graphicFrame macro="">
      <xdr:nvGraphicFramePr>
        <xdr:cNvPr id="1027" name="Gráfico 3">
          <a:extLst>
            <a:ext uri="{FF2B5EF4-FFF2-40B4-BE49-F238E27FC236}">
              <a16:creationId xmlns:a16="http://schemas.microsoft.com/office/drawing/2014/main" id="{B05B46D4-3F0A-43D7-BF93-9382E1477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20</xdr:row>
      <xdr:rowOff>114300</xdr:rowOff>
    </xdr:from>
    <xdr:to>
      <xdr:col>5</xdr:col>
      <xdr:colOff>390525</xdr:colOff>
      <xdr:row>22</xdr:row>
      <xdr:rowOff>66675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BAB314F2-3567-414C-B118-6BF651A6D01E}"/>
            </a:ext>
          </a:extLst>
        </xdr:cNvPr>
        <xdr:cNvSpPr>
          <a:spLocks noChangeShapeType="1"/>
        </xdr:cNvSpPr>
      </xdr:nvSpPr>
      <xdr:spPr bwMode="auto">
        <a:xfrm>
          <a:off x="4200525" y="3352800"/>
          <a:ext cx="0" cy="2762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19</xdr:row>
      <xdr:rowOff>95250</xdr:rowOff>
    </xdr:from>
    <xdr:to>
      <xdr:col>5</xdr:col>
      <xdr:colOff>142875</xdr:colOff>
      <xdr:row>19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5DE65051-6538-46EB-A477-87B7B73D35AE}"/>
            </a:ext>
          </a:extLst>
        </xdr:cNvPr>
        <xdr:cNvSpPr>
          <a:spLocks noChangeShapeType="1"/>
        </xdr:cNvSpPr>
      </xdr:nvSpPr>
      <xdr:spPr bwMode="auto">
        <a:xfrm rot="5400000" flipH="1">
          <a:off x="3814763" y="3033712"/>
          <a:ext cx="0" cy="2762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504825</xdr:colOff>
      <xdr:row>23</xdr:row>
      <xdr:rowOff>133350</xdr:rowOff>
    </xdr:from>
    <xdr:to>
      <xdr:col>5</xdr:col>
      <xdr:colOff>19050</xdr:colOff>
      <xdr:row>23</xdr:row>
      <xdr:rowOff>142875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80B7EA8E-E3DD-47D4-B89A-590657313065}"/>
            </a:ext>
          </a:extLst>
        </xdr:cNvPr>
        <xdr:cNvSpPr>
          <a:spLocks noChangeShapeType="1"/>
        </xdr:cNvSpPr>
      </xdr:nvSpPr>
      <xdr:spPr bwMode="auto">
        <a:xfrm rot="-18542300">
          <a:off x="3686175" y="3724275"/>
          <a:ext cx="9525" cy="2762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438150</xdr:colOff>
      <xdr:row>22</xdr:row>
      <xdr:rowOff>123825</xdr:rowOff>
    </xdr:from>
    <xdr:to>
      <xdr:col>3</xdr:col>
      <xdr:colOff>438150</xdr:colOff>
      <xdr:row>24</xdr:row>
      <xdr:rowOff>76200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3473E3A6-BFF1-447A-BDCE-8300B72A9153}"/>
            </a:ext>
          </a:extLst>
        </xdr:cNvPr>
        <xdr:cNvSpPr>
          <a:spLocks noChangeShapeType="1"/>
        </xdr:cNvSpPr>
      </xdr:nvSpPr>
      <xdr:spPr bwMode="auto">
        <a:xfrm flipV="1">
          <a:off x="2724150" y="3686175"/>
          <a:ext cx="0" cy="2762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23</xdr:row>
      <xdr:rowOff>76200</xdr:rowOff>
    </xdr:from>
    <xdr:to>
      <xdr:col>5</xdr:col>
      <xdr:colOff>495300</xdr:colOff>
      <xdr:row>25</xdr:row>
      <xdr:rowOff>28575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6819042A-CC8B-4091-974A-CB60144F6C64}"/>
            </a:ext>
          </a:extLst>
        </xdr:cNvPr>
        <xdr:cNvSpPr>
          <a:spLocks noChangeShapeType="1"/>
        </xdr:cNvSpPr>
      </xdr:nvSpPr>
      <xdr:spPr bwMode="auto">
        <a:xfrm rot="2357365">
          <a:off x="4295775" y="3800475"/>
          <a:ext cx="9525" cy="2762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752475</xdr:colOff>
      <xdr:row>21</xdr:row>
      <xdr:rowOff>85725</xdr:rowOff>
    </xdr:from>
    <xdr:to>
      <xdr:col>4</xdr:col>
      <xdr:colOff>266700</xdr:colOff>
      <xdr:row>21</xdr:row>
      <xdr:rowOff>95250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707746C0-0335-4E25-BA33-6402ACF8AADD}"/>
            </a:ext>
          </a:extLst>
        </xdr:cNvPr>
        <xdr:cNvSpPr>
          <a:spLocks noChangeShapeType="1"/>
        </xdr:cNvSpPr>
      </xdr:nvSpPr>
      <xdr:spPr bwMode="auto">
        <a:xfrm rot="3642519" flipV="1">
          <a:off x="3171825" y="3352800"/>
          <a:ext cx="9525" cy="2762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704850</xdr:colOff>
      <xdr:row>24</xdr:row>
      <xdr:rowOff>114300</xdr:rowOff>
    </xdr:from>
    <xdr:to>
      <xdr:col>4</xdr:col>
      <xdr:colOff>704850</xdr:colOff>
      <xdr:row>26</xdr:row>
      <xdr:rowOff>66675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D9DA59B8-33B1-4F10-8AD8-9BD000004388}"/>
            </a:ext>
          </a:extLst>
        </xdr:cNvPr>
        <xdr:cNvSpPr>
          <a:spLocks noChangeShapeType="1"/>
        </xdr:cNvSpPr>
      </xdr:nvSpPr>
      <xdr:spPr bwMode="auto">
        <a:xfrm flipV="1">
          <a:off x="3752850" y="4000500"/>
          <a:ext cx="0" cy="2762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8</xdr:row>
      <xdr:rowOff>47625</xdr:rowOff>
    </xdr:from>
    <xdr:to>
      <xdr:col>10</xdr:col>
      <xdr:colOff>133350</xdr:colOff>
      <xdr:row>31</xdr:row>
      <xdr:rowOff>152400</xdr:rowOff>
    </xdr:to>
    <xdr:graphicFrame macro="">
      <xdr:nvGraphicFramePr>
        <xdr:cNvPr id="7170" name="Gráfico 2">
          <a:extLst>
            <a:ext uri="{FF2B5EF4-FFF2-40B4-BE49-F238E27FC236}">
              <a16:creationId xmlns:a16="http://schemas.microsoft.com/office/drawing/2014/main" id="{0BD2829E-30C5-4DCD-8CB7-DA7975942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504826</xdr:colOff>
      <xdr:row>20</xdr:row>
      <xdr:rowOff>104776</xdr:rowOff>
    </xdr:from>
    <xdr:to>
      <xdr:col>4</xdr:col>
      <xdr:colOff>590550</xdr:colOff>
      <xdr:row>26</xdr:row>
      <xdr:rowOff>123826</xdr:rowOff>
    </xdr:to>
    <xdr:sp macro="" textlink="">
      <xdr:nvSpPr>
        <xdr:cNvPr id="7171" name="Freeform 3">
          <a:extLst>
            <a:ext uri="{FF2B5EF4-FFF2-40B4-BE49-F238E27FC236}">
              <a16:creationId xmlns:a16="http://schemas.microsoft.com/office/drawing/2014/main" id="{DA0989FF-9A15-4B58-B854-19A61DC16165}"/>
            </a:ext>
          </a:extLst>
        </xdr:cNvPr>
        <xdr:cNvSpPr>
          <a:spLocks/>
        </xdr:cNvSpPr>
      </xdr:nvSpPr>
      <xdr:spPr bwMode="auto">
        <a:xfrm>
          <a:off x="2790826" y="3343276"/>
          <a:ext cx="847724" cy="990600"/>
        </a:xfrm>
        <a:custGeom>
          <a:avLst/>
          <a:gdLst>
            <a:gd name="T0" fmla="*/ 0 w 109"/>
            <a:gd name="T1" fmla="*/ 0 h 103"/>
            <a:gd name="T2" fmla="*/ 31 w 109"/>
            <a:gd name="T3" fmla="*/ 0 h 103"/>
            <a:gd name="T4" fmla="*/ 69 w 109"/>
            <a:gd name="T5" fmla="*/ 15 h 103"/>
            <a:gd name="T6" fmla="*/ 109 w 109"/>
            <a:gd name="T7" fmla="*/ 65 h 103"/>
            <a:gd name="T8" fmla="*/ 109 w 109"/>
            <a:gd name="T9" fmla="*/ 93 h 103"/>
            <a:gd name="T10" fmla="*/ 58 w 109"/>
            <a:gd name="T11" fmla="*/ 103 h 103"/>
            <a:gd name="T12" fmla="*/ 0 w 109"/>
            <a:gd name="T13" fmla="*/ 0 h 10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09" h="103">
              <a:moveTo>
                <a:pt x="0" y="0"/>
              </a:moveTo>
              <a:lnTo>
                <a:pt x="31" y="0"/>
              </a:lnTo>
              <a:lnTo>
                <a:pt x="69" y="15"/>
              </a:lnTo>
              <a:lnTo>
                <a:pt x="109" y="65"/>
              </a:lnTo>
              <a:lnTo>
                <a:pt x="109" y="93"/>
              </a:lnTo>
              <a:lnTo>
                <a:pt x="58" y="103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CC00" mc:Ignorable="a14" a14:legacySpreadsheetColorIndex="51">
            <a:alpha val="5000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 cap="flat" cmpd="sng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"/>
  <sheetViews>
    <sheetView showFormulas="1" showGridLines="0" tabSelected="1" workbookViewId="0"/>
  </sheetViews>
  <sheetFormatPr baseColWidth="10" defaultRowHeight="12.75" x14ac:dyDescent="0.2"/>
  <cols>
    <col min="1" max="1" width="3.28515625" customWidth="1"/>
    <col min="2" max="2" width="3.85546875" bestFit="1" customWidth="1"/>
    <col min="3" max="3" width="1.7109375" bestFit="1" customWidth="1"/>
    <col min="4" max="5" width="3.140625" bestFit="1" customWidth="1"/>
    <col min="6" max="8" width="7.28515625" bestFit="1" customWidth="1"/>
    <col min="9" max="9" width="5.140625" bestFit="1" customWidth="1"/>
    <col min="10" max="10" width="10.140625" customWidth="1"/>
    <col min="11" max="11" width="10" bestFit="1" customWidth="1"/>
  </cols>
  <sheetData>
    <row r="2" spans="2:11" x14ac:dyDescent="0.2">
      <c r="J2" s="4" t="s">
        <v>19</v>
      </c>
      <c r="K2" s="4"/>
    </row>
    <row r="3" spans="2:11" x14ac:dyDescent="0.2">
      <c r="I3" s="1"/>
      <c r="J3" s="5" t="s">
        <v>0</v>
      </c>
      <c r="K3" s="6">
        <v>0</v>
      </c>
    </row>
    <row r="4" spans="2:11" x14ac:dyDescent="0.2">
      <c r="B4" s="2" t="s">
        <v>10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1</v>
      </c>
      <c r="K4" s="2" t="s">
        <v>9</v>
      </c>
    </row>
    <row r="5" spans="2:11" x14ac:dyDescent="0.2">
      <c r="B5" s="3">
        <v>6</v>
      </c>
      <c r="C5" s="3">
        <v>0</v>
      </c>
      <c r="D5" s="3">
        <f>5-C5</f>
        <v>5</v>
      </c>
      <c r="E5" s="3">
        <f>C5/3</f>
        <v>0</v>
      </c>
      <c r="F5" s="3">
        <f>(150-10*C5)/15</f>
        <v>10</v>
      </c>
      <c r="G5" s="3">
        <f>(160-20*C5)/10</f>
        <v>16</v>
      </c>
      <c r="H5" s="3">
        <f>(135-30*C5)/10</f>
        <v>13.5</v>
      </c>
      <c r="I5" s="3">
        <v>8</v>
      </c>
      <c r="J5" s="3">
        <v>0</v>
      </c>
      <c r="K5" s="3">
        <f>($K$3-5000*C5)/4000</f>
        <v>0</v>
      </c>
    </row>
    <row r="6" spans="2:11" x14ac:dyDescent="0.2">
      <c r="B6" s="3">
        <v>6</v>
      </c>
      <c r="C6" s="3">
        <v>15</v>
      </c>
      <c r="D6" s="3">
        <f>5-C6</f>
        <v>-10</v>
      </c>
      <c r="E6" s="3">
        <f>C6/3</f>
        <v>5</v>
      </c>
      <c r="F6" s="3">
        <f>(150-10*C6)/15</f>
        <v>0</v>
      </c>
      <c r="G6" s="3">
        <f>(160-20*C6)/10</f>
        <v>-14</v>
      </c>
      <c r="H6" s="3">
        <f>(135-30*C6)/10</f>
        <v>-31.5</v>
      </c>
      <c r="I6" s="3">
        <v>8</v>
      </c>
      <c r="J6" s="3">
        <v>16</v>
      </c>
      <c r="K6" s="3">
        <f>($K$3-5000*C6)/4000</f>
        <v>-18.75</v>
      </c>
    </row>
  </sheetData>
  <phoneticPr fontId="5" type="noConversion"/>
  <printOptions horizontalCentered="1"/>
  <pageMargins left="0.75" right="0.75" top="0.98425196850393704" bottom="0.98425196850393704" header="0.78740157480314965" footer="0.78740157480314965"/>
  <pageSetup paperSize="9" orientation="landscape" r:id="rId1"/>
  <headerFooter alignWithMargins="0">
    <oddHeader>&amp;A</oddHeader>
    <oddFooter>Página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"/>
  <sheetViews>
    <sheetView showGridLines="0" workbookViewId="0"/>
  </sheetViews>
  <sheetFormatPr baseColWidth="10" defaultRowHeight="12.75" x14ac:dyDescent="0.2"/>
  <sheetData>
    <row r="2" spans="2:11" x14ac:dyDescent="0.2">
      <c r="J2" s="4" t="s">
        <v>19</v>
      </c>
      <c r="K2" s="4"/>
    </row>
    <row r="3" spans="2:11" x14ac:dyDescent="0.2">
      <c r="I3" s="1"/>
      <c r="J3" s="5" t="s">
        <v>0</v>
      </c>
      <c r="K3" s="6">
        <v>35000</v>
      </c>
    </row>
    <row r="4" spans="2:11" x14ac:dyDescent="0.2">
      <c r="B4" s="2" t="s">
        <v>10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1</v>
      </c>
      <c r="K4" s="2" t="s">
        <v>9</v>
      </c>
    </row>
    <row r="5" spans="2:11" x14ac:dyDescent="0.2">
      <c r="B5" s="3">
        <v>6</v>
      </c>
      <c r="C5" s="3">
        <v>0</v>
      </c>
      <c r="D5" s="3">
        <f>5-C5</f>
        <v>5</v>
      </c>
      <c r="E5" s="3">
        <f>C5/3</f>
        <v>0</v>
      </c>
      <c r="F5" s="3">
        <f>(150-10*C5)/15</f>
        <v>10</v>
      </c>
      <c r="G5" s="3">
        <f>(160-20*C5)/10</f>
        <v>16</v>
      </c>
      <c r="H5" s="3">
        <f>(135-30*C5)/10</f>
        <v>13.5</v>
      </c>
      <c r="I5" s="3">
        <v>8</v>
      </c>
      <c r="J5" s="3">
        <v>0</v>
      </c>
      <c r="K5" s="3">
        <f>($K$3-5000*C5)/4000</f>
        <v>8.75</v>
      </c>
    </row>
    <row r="6" spans="2:11" x14ac:dyDescent="0.2">
      <c r="B6" s="3">
        <v>6</v>
      </c>
      <c r="C6" s="3">
        <v>15</v>
      </c>
      <c r="D6" s="3">
        <f>5-C6</f>
        <v>-10</v>
      </c>
      <c r="E6" s="3">
        <f>C6/3</f>
        <v>5</v>
      </c>
      <c r="F6" s="3">
        <f>(150-10*C6)/15</f>
        <v>0</v>
      </c>
      <c r="G6" s="3">
        <f>(160-20*C6)/10</f>
        <v>-14</v>
      </c>
      <c r="H6" s="3">
        <f>(135-30*C6)/10</f>
        <v>-31.5</v>
      </c>
      <c r="I6" s="3">
        <v>8</v>
      </c>
      <c r="J6" s="3">
        <v>16</v>
      </c>
      <c r="K6" s="3">
        <f>($K$3-5000*C6)/4000</f>
        <v>-10</v>
      </c>
    </row>
  </sheetData>
  <phoneticPr fontId="5" type="noConversion"/>
  <printOptions horizontalCentered="1"/>
  <pageMargins left="0.75" right="0.75" top="0.98425196850393704" bottom="0.98425196850393704" header="0.78740157480314965" footer="0.78740157480314965"/>
  <pageSetup paperSize="9" orientation="landscape" cellComments="asDisplayed" r:id="rId1"/>
  <headerFooter alignWithMargins="0">
    <oddHeader>&amp;A</oddHeader>
    <oddFooter>Página &amp;P&amp;R&amp;F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6"/>
  <sheetViews>
    <sheetView showGridLines="0" workbookViewId="0"/>
  </sheetViews>
  <sheetFormatPr baseColWidth="10" defaultRowHeight="12.75" x14ac:dyDescent="0.2"/>
  <sheetData>
    <row r="2" spans="2:11" x14ac:dyDescent="0.2">
      <c r="J2" s="4" t="s">
        <v>19</v>
      </c>
      <c r="K2" s="4"/>
    </row>
    <row r="3" spans="2:11" x14ac:dyDescent="0.2">
      <c r="I3" s="1"/>
      <c r="J3" s="5" t="s">
        <v>0</v>
      </c>
      <c r="K3" s="6">
        <v>35000</v>
      </c>
    </row>
    <row r="4" spans="2:11" x14ac:dyDescent="0.2">
      <c r="B4" s="2" t="s">
        <v>10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1</v>
      </c>
      <c r="K4" s="2" t="s">
        <v>9</v>
      </c>
    </row>
    <row r="5" spans="2:11" x14ac:dyDescent="0.2">
      <c r="B5" s="3">
        <v>6</v>
      </c>
      <c r="C5" s="3">
        <v>0</v>
      </c>
      <c r="D5" s="3">
        <f>5-C5</f>
        <v>5</v>
      </c>
      <c r="E5" s="3">
        <f>C5/3</f>
        <v>0</v>
      </c>
      <c r="F5" s="3">
        <f>(150-10*C5)/15</f>
        <v>10</v>
      </c>
      <c r="G5" s="3">
        <f>(160-20*C5)/10</f>
        <v>16</v>
      </c>
      <c r="H5" s="3">
        <f>(135-30*C5)/10</f>
        <v>13.5</v>
      </c>
      <c r="I5" s="3">
        <v>8</v>
      </c>
      <c r="J5" s="3">
        <v>0</v>
      </c>
      <c r="K5" s="3">
        <f>($K$3-5000*C5)/4000</f>
        <v>8.75</v>
      </c>
    </row>
    <row r="6" spans="2:11" x14ac:dyDescent="0.2">
      <c r="B6" s="3">
        <v>6</v>
      </c>
      <c r="C6" s="3">
        <v>15</v>
      </c>
      <c r="D6" s="3">
        <f>5-C6</f>
        <v>-10</v>
      </c>
      <c r="E6" s="3">
        <f>C6/3</f>
        <v>5</v>
      </c>
      <c r="F6" s="3">
        <f>(150-10*C6)/15</f>
        <v>0</v>
      </c>
      <c r="G6" s="3">
        <f>(160-20*C6)/10</f>
        <v>-14</v>
      </c>
      <c r="H6" s="3">
        <f>(135-30*C6)/10</f>
        <v>-31.5</v>
      </c>
      <c r="I6" s="3">
        <v>8</v>
      </c>
      <c r="J6" s="3">
        <v>16</v>
      </c>
      <c r="K6" s="3">
        <f>($K$3-5000*C6)/4000</f>
        <v>-10</v>
      </c>
    </row>
  </sheetData>
  <phoneticPr fontId="5" type="noConversion"/>
  <pageMargins left="0.75" right="0.75" top="0.98425196850393704" bottom="0.98425196850393704" header="0.78740157480314965" footer="0.78740157480314965"/>
  <pageSetup paperSize="9" orientation="landscape" cellComments="asDisplayed" r:id="rId1"/>
  <headerFooter alignWithMargins="0">
    <oddHeader>&amp;A</oddHeader>
    <oddFooter>Página &amp;P&amp;R&amp;F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9"/>
  <sheetViews>
    <sheetView showGridLines="0" workbookViewId="0"/>
  </sheetViews>
  <sheetFormatPr baseColWidth="10" defaultRowHeight="12.75" x14ac:dyDescent="0.2"/>
  <cols>
    <col min="1" max="1" width="4.7109375" customWidth="1"/>
    <col min="2" max="2" width="13.140625" customWidth="1"/>
    <col min="3" max="4" width="7.85546875" bestFit="1" customWidth="1"/>
    <col min="5" max="5" width="11.85546875" customWidth="1"/>
  </cols>
  <sheetData>
    <row r="1" spans="2:10" ht="15.75" x14ac:dyDescent="0.25">
      <c r="B1" s="20" t="s">
        <v>21</v>
      </c>
      <c r="C1" s="20"/>
      <c r="D1" s="20"/>
      <c r="E1" s="20"/>
      <c r="F1" s="20"/>
      <c r="G1" s="20"/>
      <c r="H1" s="20"/>
      <c r="I1" s="20"/>
      <c r="J1" s="20"/>
    </row>
    <row r="2" spans="2:10" ht="13.5" thickBot="1" x14ac:dyDescent="0.25">
      <c r="B2" s="21" t="s">
        <v>20</v>
      </c>
      <c r="C2" s="21"/>
      <c r="D2" s="21"/>
      <c r="E2" s="21"/>
      <c r="G2" s="21" t="s">
        <v>20</v>
      </c>
      <c r="H2" s="21"/>
      <c r="I2" s="21"/>
      <c r="J2" s="21"/>
    </row>
    <row r="3" spans="2:10" x14ac:dyDescent="0.2">
      <c r="B3" s="7"/>
      <c r="C3" s="8" t="s">
        <v>11</v>
      </c>
      <c r="D3" s="8" t="s">
        <v>12</v>
      </c>
      <c r="E3" s="9" t="s">
        <v>13</v>
      </c>
      <c r="G3" s="7"/>
      <c r="H3" s="8" t="s">
        <v>11</v>
      </c>
      <c r="I3" s="8" t="s">
        <v>12</v>
      </c>
      <c r="J3" s="9" t="s">
        <v>13</v>
      </c>
    </row>
    <row r="4" spans="2:10" x14ac:dyDescent="0.2">
      <c r="B4" s="10" t="s">
        <v>5</v>
      </c>
      <c r="C4" s="11">
        <v>10</v>
      </c>
      <c r="D4" s="11">
        <v>15</v>
      </c>
      <c r="E4" s="12">
        <v>150</v>
      </c>
      <c r="G4" s="10" t="s">
        <v>4</v>
      </c>
      <c r="H4" s="11">
        <v>1</v>
      </c>
      <c r="I4" s="11">
        <v>-3</v>
      </c>
      <c r="J4" s="12">
        <v>0</v>
      </c>
    </row>
    <row r="5" spans="2:10" x14ac:dyDescent="0.2">
      <c r="B5" s="10" t="s">
        <v>6</v>
      </c>
      <c r="C5" s="11">
        <v>20</v>
      </c>
      <c r="D5" s="11">
        <v>10</v>
      </c>
      <c r="E5" s="12">
        <v>160</v>
      </c>
      <c r="G5" s="10" t="s">
        <v>7</v>
      </c>
      <c r="H5" s="11">
        <v>30</v>
      </c>
      <c r="I5" s="11">
        <v>10</v>
      </c>
      <c r="J5" s="12">
        <v>135</v>
      </c>
    </row>
    <row r="6" spans="2:10" x14ac:dyDescent="0.2">
      <c r="B6" s="13"/>
      <c r="C6" s="14"/>
      <c r="D6" s="14"/>
      <c r="E6" s="15"/>
      <c r="G6" s="13"/>
      <c r="H6" s="14"/>
      <c r="I6" s="14"/>
      <c r="J6" s="15"/>
    </row>
    <row r="7" spans="2:10" x14ac:dyDescent="0.2">
      <c r="B7" s="10" t="s">
        <v>22</v>
      </c>
      <c r="C7" s="14"/>
      <c r="D7" s="14"/>
      <c r="E7" s="15"/>
      <c r="G7" s="10" t="s">
        <v>22</v>
      </c>
      <c r="H7" s="14"/>
      <c r="I7" s="14"/>
      <c r="J7" s="15"/>
    </row>
    <row r="8" spans="2:10" x14ac:dyDescent="0.2">
      <c r="B8" s="10" t="s">
        <v>2</v>
      </c>
      <c r="C8" s="11">
        <f>(E4*D5-E5*D4)/(C4*D5-D4*C5)</f>
        <v>4.5</v>
      </c>
      <c r="D8" s="14"/>
      <c r="E8" s="15"/>
      <c r="G8" s="10" t="s">
        <v>2</v>
      </c>
      <c r="H8" s="11">
        <f>(J4*I5-J5*I4)/(H4*I5-I4*H5)</f>
        <v>4.05</v>
      </c>
      <c r="I8" s="14"/>
      <c r="J8" s="15"/>
    </row>
    <row r="9" spans="2:10" x14ac:dyDescent="0.2">
      <c r="B9" s="10" t="s">
        <v>15</v>
      </c>
      <c r="C9" s="11">
        <f>(C4*E5-C5*E4)/(C4*D5-D4*C5)</f>
        <v>7</v>
      </c>
      <c r="D9" s="14"/>
      <c r="E9" s="15"/>
      <c r="G9" s="10" t="s">
        <v>15</v>
      </c>
      <c r="H9" s="11">
        <f>(H4*J5-H5*J4)/(H4*I5-I4*H5)</f>
        <v>1.35</v>
      </c>
      <c r="I9" s="14"/>
      <c r="J9" s="15"/>
    </row>
    <row r="10" spans="2:10" x14ac:dyDescent="0.2">
      <c r="B10" s="13"/>
      <c r="C10" s="14"/>
      <c r="D10" s="14"/>
      <c r="E10" s="15"/>
      <c r="G10" s="13"/>
      <c r="H10" s="14"/>
      <c r="I10" s="14"/>
      <c r="J10" s="15"/>
    </row>
    <row r="11" spans="2:10" x14ac:dyDescent="0.2">
      <c r="B11" s="10" t="s">
        <v>14</v>
      </c>
      <c r="C11" s="11">
        <v>5000</v>
      </c>
      <c r="D11" s="11">
        <v>4000</v>
      </c>
      <c r="E11" s="12"/>
      <c r="G11" s="10" t="s">
        <v>14</v>
      </c>
      <c r="H11" s="11">
        <v>5000</v>
      </c>
      <c r="I11" s="11">
        <v>4000</v>
      </c>
      <c r="J11" s="12"/>
    </row>
    <row r="12" spans="2:10" ht="13.5" thickBot="1" x14ac:dyDescent="0.25">
      <c r="B12" s="19" t="s">
        <v>16</v>
      </c>
      <c r="C12" s="18">
        <f>C11*C8+D11*C9</f>
        <v>50500</v>
      </c>
      <c r="D12" s="16"/>
      <c r="E12" s="17"/>
      <c r="G12" s="19" t="s">
        <v>16</v>
      </c>
      <c r="H12" s="18">
        <f>H11*H8+I11*H9</f>
        <v>25650</v>
      </c>
      <c r="I12" s="16"/>
      <c r="J12" s="17"/>
    </row>
    <row r="14" spans="2:10" ht="13.5" thickBot="1" x14ac:dyDescent="0.25">
      <c r="B14" s="21" t="s">
        <v>20</v>
      </c>
      <c r="C14" s="21"/>
      <c r="D14" s="21"/>
      <c r="E14" s="21"/>
      <c r="G14" s="21" t="s">
        <v>20</v>
      </c>
      <c r="H14" s="21"/>
      <c r="I14" s="21"/>
      <c r="J14" s="21"/>
    </row>
    <row r="15" spans="2:10" x14ac:dyDescent="0.2">
      <c r="B15" s="7"/>
      <c r="C15" s="8" t="s">
        <v>11</v>
      </c>
      <c r="D15" s="8" t="s">
        <v>12</v>
      </c>
      <c r="E15" s="9" t="s">
        <v>13</v>
      </c>
      <c r="G15" s="7"/>
      <c r="H15" s="8" t="s">
        <v>11</v>
      </c>
      <c r="I15" s="8" t="s">
        <v>12</v>
      </c>
      <c r="J15" s="9" t="s">
        <v>13</v>
      </c>
    </row>
    <row r="16" spans="2:10" x14ac:dyDescent="0.2">
      <c r="B16" s="10" t="s">
        <v>4</v>
      </c>
      <c r="C16" s="11">
        <v>1</v>
      </c>
      <c r="D16" s="11">
        <v>-3</v>
      </c>
      <c r="E16" s="12">
        <v>0</v>
      </c>
      <c r="G16" s="10" t="s">
        <v>5</v>
      </c>
      <c r="H16" s="11">
        <v>10</v>
      </c>
      <c r="I16" s="11">
        <v>15</v>
      </c>
      <c r="J16" s="12">
        <v>150</v>
      </c>
    </row>
    <row r="17" spans="2:10" x14ac:dyDescent="0.2">
      <c r="B17" s="10" t="s">
        <v>17</v>
      </c>
      <c r="C17" s="11">
        <v>1</v>
      </c>
      <c r="D17" s="11">
        <v>0</v>
      </c>
      <c r="E17" s="12">
        <v>6</v>
      </c>
      <c r="G17" s="10" t="s">
        <v>18</v>
      </c>
      <c r="H17" s="11">
        <v>0</v>
      </c>
      <c r="I17" s="11">
        <v>1</v>
      </c>
      <c r="J17" s="12">
        <v>8</v>
      </c>
    </row>
    <row r="18" spans="2:10" x14ac:dyDescent="0.2">
      <c r="B18" s="13"/>
      <c r="C18" s="14"/>
      <c r="D18" s="14"/>
      <c r="E18" s="15"/>
      <c r="G18" s="13"/>
      <c r="H18" s="14"/>
      <c r="I18" s="14"/>
      <c r="J18" s="15"/>
    </row>
    <row r="19" spans="2:10" x14ac:dyDescent="0.2">
      <c r="B19" s="10" t="s">
        <v>22</v>
      </c>
      <c r="C19" s="14"/>
      <c r="D19" s="14"/>
      <c r="E19" s="15"/>
      <c r="G19" s="10" t="s">
        <v>22</v>
      </c>
      <c r="H19" s="14"/>
      <c r="I19" s="14"/>
      <c r="J19" s="15"/>
    </row>
    <row r="20" spans="2:10" x14ac:dyDescent="0.2">
      <c r="B20" s="10" t="s">
        <v>2</v>
      </c>
      <c r="C20" s="11">
        <f>(E16*D17-E17*D16)/(C16*D17-D16*C17)</f>
        <v>6</v>
      </c>
      <c r="D20" s="14"/>
      <c r="E20" s="15"/>
      <c r="G20" s="10" t="s">
        <v>2</v>
      </c>
      <c r="H20" s="11">
        <f>(J16*I17-J17*I16)/(H16*I17-I16*H17)</f>
        <v>3</v>
      </c>
      <c r="I20" s="14"/>
      <c r="J20" s="15"/>
    </row>
    <row r="21" spans="2:10" x14ac:dyDescent="0.2">
      <c r="B21" s="10" t="s">
        <v>15</v>
      </c>
      <c r="C21" s="11">
        <f>(C16*E17-C17*E16)/(C16*D17-D16*C17)</f>
        <v>2</v>
      </c>
      <c r="D21" s="14"/>
      <c r="E21" s="15"/>
      <c r="G21" s="10" t="s">
        <v>15</v>
      </c>
      <c r="H21" s="11">
        <f>(H16*J17-H17*J16)/(H16*I17-I16*H17)</f>
        <v>8</v>
      </c>
      <c r="I21" s="14"/>
      <c r="J21" s="15"/>
    </row>
    <row r="22" spans="2:10" x14ac:dyDescent="0.2">
      <c r="B22" s="13"/>
      <c r="C22" s="14"/>
      <c r="D22" s="14"/>
      <c r="E22" s="15"/>
      <c r="G22" s="13"/>
      <c r="H22" s="14"/>
      <c r="I22" s="14"/>
      <c r="J22" s="15"/>
    </row>
    <row r="23" spans="2:10" x14ac:dyDescent="0.2">
      <c r="B23" s="10" t="s">
        <v>14</v>
      </c>
      <c r="C23" s="11">
        <v>5000</v>
      </c>
      <c r="D23" s="11">
        <v>4000</v>
      </c>
      <c r="E23" s="12"/>
      <c r="G23" s="10" t="s">
        <v>14</v>
      </c>
      <c r="H23" s="11">
        <v>5000</v>
      </c>
      <c r="I23" s="11">
        <v>4000</v>
      </c>
      <c r="J23" s="12"/>
    </row>
    <row r="24" spans="2:10" ht="13.5" thickBot="1" x14ac:dyDescent="0.25">
      <c r="B24" s="19" t="s">
        <v>16</v>
      </c>
      <c r="C24" s="18">
        <f>C23*C20+D23*C21</f>
        <v>38000</v>
      </c>
      <c r="D24" s="16"/>
      <c r="E24" s="17"/>
      <c r="G24" s="19" t="s">
        <v>16</v>
      </c>
      <c r="H24" s="18">
        <f>H23*H20+I23*H21</f>
        <v>47000</v>
      </c>
      <c r="I24" s="16"/>
      <c r="J24" s="17"/>
    </row>
    <row r="26" spans="2:10" ht="13.5" thickBot="1" x14ac:dyDescent="0.25">
      <c r="B26" s="21" t="s">
        <v>20</v>
      </c>
      <c r="C26" s="21"/>
      <c r="D26" s="21"/>
      <c r="E26" s="21"/>
      <c r="G26" s="21" t="s">
        <v>20</v>
      </c>
      <c r="H26" s="21"/>
      <c r="I26" s="21"/>
      <c r="J26" s="21"/>
    </row>
    <row r="27" spans="2:10" x14ac:dyDescent="0.2">
      <c r="B27" s="7"/>
      <c r="C27" s="8" t="s">
        <v>11</v>
      </c>
      <c r="D27" s="8" t="s">
        <v>12</v>
      </c>
      <c r="E27" s="9" t="s">
        <v>13</v>
      </c>
      <c r="G27" s="7"/>
      <c r="H27" s="8" t="s">
        <v>11</v>
      </c>
      <c r="I27" s="8" t="s">
        <v>12</v>
      </c>
      <c r="J27" s="9" t="s">
        <v>13</v>
      </c>
    </row>
    <row r="28" spans="2:10" x14ac:dyDescent="0.2">
      <c r="B28" s="10" t="s">
        <v>6</v>
      </c>
      <c r="C28" s="11">
        <v>20</v>
      </c>
      <c r="D28" s="11">
        <v>10</v>
      </c>
      <c r="E28" s="12">
        <v>160</v>
      </c>
      <c r="G28" s="10" t="s">
        <v>7</v>
      </c>
      <c r="H28" s="11">
        <v>30</v>
      </c>
      <c r="I28" s="11">
        <v>10</v>
      </c>
      <c r="J28" s="12">
        <v>135</v>
      </c>
    </row>
    <row r="29" spans="2:10" x14ac:dyDescent="0.2">
      <c r="B29" s="10" t="s">
        <v>17</v>
      </c>
      <c r="C29" s="11">
        <v>1</v>
      </c>
      <c r="D29" s="11">
        <v>0</v>
      </c>
      <c r="E29" s="12">
        <v>6</v>
      </c>
      <c r="G29" s="10" t="s">
        <v>18</v>
      </c>
      <c r="H29" s="11">
        <v>0</v>
      </c>
      <c r="I29" s="11">
        <v>1</v>
      </c>
      <c r="J29" s="12">
        <v>8</v>
      </c>
    </row>
    <row r="30" spans="2:10" x14ac:dyDescent="0.2">
      <c r="B30" s="13"/>
      <c r="C30" s="14"/>
      <c r="D30" s="14"/>
      <c r="E30" s="15"/>
      <c r="G30" s="13"/>
      <c r="H30" s="14"/>
      <c r="I30" s="14"/>
      <c r="J30" s="15"/>
    </row>
    <row r="31" spans="2:10" x14ac:dyDescent="0.2">
      <c r="B31" s="10" t="s">
        <v>22</v>
      </c>
      <c r="C31" s="14"/>
      <c r="D31" s="14"/>
      <c r="E31" s="15"/>
      <c r="G31" s="10" t="s">
        <v>22</v>
      </c>
      <c r="H31" s="14"/>
      <c r="I31" s="14"/>
      <c r="J31" s="15"/>
    </row>
    <row r="32" spans="2:10" x14ac:dyDescent="0.2">
      <c r="B32" s="10" t="s">
        <v>2</v>
      </c>
      <c r="C32" s="11">
        <f>(E28*D29-E29*D28)/(C28*D29-D28*C29)</f>
        <v>6</v>
      </c>
      <c r="D32" s="14"/>
      <c r="E32" s="15"/>
      <c r="G32" s="10" t="s">
        <v>2</v>
      </c>
      <c r="H32" s="11">
        <f>(J28*I29-J29*I28)/(H28*I29-I28*H29)</f>
        <v>1.8333333333333333</v>
      </c>
      <c r="I32" s="14"/>
      <c r="J32" s="15"/>
    </row>
    <row r="33" spans="2:10" x14ac:dyDescent="0.2">
      <c r="B33" s="10" t="s">
        <v>15</v>
      </c>
      <c r="C33" s="11">
        <f>(C28*E29-C29*E28)/(C28*D29-D28*C29)</f>
        <v>4</v>
      </c>
      <c r="D33" s="14"/>
      <c r="E33" s="15"/>
      <c r="G33" s="10" t="s">
        <v>15</v>
      </c>
      <c r="H33" s="11">
        <f>(H28*J29-H29*J28)/(H28*I29-I28*H29)</f>
        <v>8</v>
      </c>
      <c r="I33" s="14"/>
      <c r="J33" s="15"/>
    </row>
    <row r="34" spans="2:10" x14ac:dyDescent="0.2">
      <c r="B34" s="13"/>
      <c r="C34" s="14"/>
      <c r="D34" s="14"/>
      <c r="E34" s="15"/>
      <c r="G34" s="13"/>
      <c r="H34" s="14"/>
      <c r="I34" s="14"/>
      <c r="J34" s="15"/>
    </row>
    <row r="35" spans="2:10" x14ac:dyDescent="0.2">
      <c r="B35" s="10" t="s">
        <v>14</v>
      </c>
      <c r="C35" s="11">
        <v>5000</v>
      </c>
      <c r="D35" s="11">
        <v>4000</v>
      </c>
      <c r="E35" s="12"/>
      <c r="G35" s="10" t="s">
        <v>14</v>
      </c>
      <c r="H35" s="11">
        <v>5000</v>
      </c>
      <c r="I35" s="11">
        <v>4000</v>
      </c>
      <c r="J35" s="12"/>
    </row>
    <row r="36" spans="2:10" ht="13.5" thickBot="1" x14ac:dyDescent="0.25">
      <c r="B36" s="19" t="s">
        <v>16</v>
      </c>
      <c r="C36" s="18">
        <f>C35*C32+D35*C33</f>
        <v>46000</v>
      </c>
      <c r="D36" s="16"/>
      <c r="E36" s="17"/>
      <c r="G36" s="19" t="s">
        <v>16</v>
      </c>
      <c r="H36" s="18">
        <f>H35*H32+I35*H33</f>
        <v>41166.666666666664</v>
      </c>
      <c r="I36" s="16"/>
      <c r="J36" s="17"/>
    </row>
    <row r="38" spans="2:10" ht="15.75" x14ac:dyDescent="0.25">
      <c r="B38" s="20" t="s">
        <v>23</v>
      </c>
      <c r="C38" s="20"/>
      <c r="D38" s="20"/>
      <c r="E38" s="20"/>
      <c r="F38" s="20"/>
      <c r="G38" s="20"/>
      <c r="H38" s="20"/>
      <c r="I38" s="20"/>
      <c r="J38" s="20"/>
    </row>
    <row r="39" spans="2:10" ht="13.5" thickBot="1" x14ac:dyDescent="0.25">
      <c r="B39" s="21" t="s">
        <v>20</v>
      </c>
      <c r="C39" s="21"/>
      <c r="D39" s="21"/>
      <c r="E39" s="21"/>
      <c r="G39" s="21" t="s">
        <v>20</v>
      </c>
      <c r="H39" s="21"/>
      <c r="I39" s="21"/>
      <c r="J39" s="21"/>
    </row>
    <row r="40" spans="2:10" x14ac:dyDescent="0.2">
      <c r="B40" s="7"/>
      <c r="C40" s="8" t="s">
        <v>11</v>
      </c>
      <c r="D40" s="8" t="s">
        <v>12</v>
      </c>
      <c r="E40" s="9" t="s">
        <v>13</v>
      </c>
      <c r="G40" s="7"/>
      <c r="H40" s="8" t="s">
        <v>11</v>
      </c>
      <c r="I40" s="8" t="s">
        <v>12</v>
      </c>
      <c r="J40" s="9" t="s">
        <v>13</v>
      </c>
    </row>
    <row r="41" spans="2:10" x14ac:dyDescent="0.2">
      <c r="B41" s="10" t="s">
        <v>3</v>
      </c>
      <c r="C41" s="11">
        <v>1</v>
      </c>
      <c r="D41" s="11">
        <v>1</v>
      </c>
      <c r="E41" s="12">
        <v>5</v>
      </c>
      <c r="G41" s="10" t="s">
        <v>3</v>
      </c>
      <c r="H41" s="11">
        <v>1</v>
      </c>
      <c r="I41" s="11">
        <v>1</v>
      </c>
      <c r="J41" s="12">
        <v>5</v>
      </c>
    </row>
    <row r="42" spans="2:10" x14ac:dyDescent="0.2">
      <c r="B42" s="10" t="s">
        <v>4</v>
      </c>
      <c r="C42" s="11">
        <v>1</v>
      </c>
      <c r="D42" s="11">
        <v>-3</v>
      </c>
      <c r="E42" s="12">
        <v>0</v>
      </c>
      <c r="G42" s="10" t="s">
        <v>7</v>
      </c>
      <c r="H42" s="11">
        <v>30</v>
      </c>
      <c r="I42" s="11">
        <v>10</v>
      </c>
      <c r="J42" s="12">
        <v>135</v>
      </c>
    </row>
    <row r="43" spans="2:10" x14ac:dyDescent="0.2">
      <c r="B43" s="13"/>
      <c r="C43" s="14"/>
      <c r="D43" s="14"/>
      <c r="E43" s="15"/>
      <c r="G43" s="13"/>
      <c r="H43" s="14"/>
      <c r="I43" s="14"/>
      <c r="J43" s="15"/>
    </row>
    <row r="44" spans="2:10" x14ac:dyDescent="0.2">
      <c r="B44" s="10" t="s">
        <v>22</v>
      </c>
      <c r="C44" s="14"/>
      <c r="D44" s="14"/>
      <c r="E44" s="15"/>
      <c r="G44" s="10" t="s">
        <v>22</v>
      </c>
      <c r="H44" s="14"/>
      <c r="I44" s="14"/>
      <c r="J44" s="15"/>
    </row>
    <row r="45" spans="2:10" x14ac:dyDescent="0.2">
      <c r="B45" s="10" t="s">
        <v>2</v>
      </c>
      <c r="C45" s="11">
        <f>(E41*D42-E42*D41)/(C41*D42-D41*C42)</f>
        <v>3.75</v>
      </c>
      <c r="D45" s="14"/>
      <c r="E45" s="15"/>
      <c r="G45" s="10" t="s">
        <v>2</v>
      </c>
      <c r="H45" s="11">
        <f>(J41*I42-J42*I41)/(H41*I42-I41*H42)</f>
        <v>4.25</v>
      </c>
      <c r="I45" s="14"/>
      <c r="J45" s="15"/>
    </row>
    <row r="46" spans="2:10" x14ac:dyDescent="0.2">
      <c r="B46" s="10" t="s">
        <v>15</v>
      </c>
      <c r="C46" s="11">
        <f>(C41*E42-C42*E41)/(C41*D42-D41*C42)</f>
        <v>1.25</v>
      </c>
      <c r="D46" s="14"/>
      <c r="E46" s="15"/>
      <c r="G46" s="10" t="s">
        <v>15</v>
      </c>
      <c r="H46" s="11">
        <f>(H41*J42-H42*J41)/(H41*I42-I41*H42)</f>
        <v>0.75</v>
      </c>
      <c r="I46" s="14"/>
      <c r="J46" s="15"/>
    </row>
    <row r="47" spans="2:10" x14ac:dyDescent="0.2">
      <c r="B47" s="13"/>
      <c r="C47" s="14"/>
      <c r="D47" s="14"/>
      <c r="E47" s="15"/>
      <c r="G47" s="13"/>
      <c r="H47" s="14"/>
      <c r="I47" s="14"/>
      <c r="J47" s="15"/>
    </row>
    <row r="48" spans="2:10" x14ac:dyDescent="0.2">
      <c r="B48" s="10" t="s">
        <v>14</v>
      </c>
      <c r="C48" s="11">
        <v>5000</v>
      </c>
      <c r="D48" s="11">
        <v>4000</v>
      </c>
      <c r="E48" s="12"/>
      <c r="G48" s="10" t="s">
        <v>14</v>
      </c>
      <c r="H48" s="11">
        <v>5000</v>
      </c>
      <c r="I48" s="11">
        <v>4000</v>
      </c>
      <c r="J48" s="12"/>
    </row>
    <row r="49" spans="2:10" ht="13.5" thickBot="1" x14ac:dyDescent="0.25">
      <c r="B49" s="19" t="s">
        <v>16</v>
      </c>
      <c r="C49" s="18">
        <f>C48*C45+D48*C46</f>
        <v>23750</v>
      </c>
      <c r="D49" s="16"/>
      <c r="E49" s="17"/>
      <c r="G49" s="19" t="s">
        <v>16</v>
      </c>
      <c r="H49" s="18">
        <f>H48*H45+I48*H46</f>
        <v>24250</v>
      </c>
      <c r="I49" s="16"/>
      <c r="J49" s="17"/>
    </row>
  </sheetData>
  <mergeCells count="10">
    <mergeCell ref="B1:J1"/>
    <mergeCell ref="B38:J38"/>
    <mergeCell ref="B26:E26"/>
    <mergeCell ref="G26:J26"/>
    <mergeCell ref="B39:E39"/>
    <mergeCell ref="G39:J39"/>
    <mergeCell ref="B2:E2"/>
    <mergeCell ref="G2:J2"/>
    <mergeCell ref="B14:E14"/>
    <mergeCell ref="G14:J14"/>
  </mergeCells>
  <phoneticPr fontId="5" type="noConversion"/>
  <pageMargins left="0.75" right="0.75" top="0.98425196850393704" bottom="0.98425196850393704" header="0.78740157480314965" footer="0.78740157480314965"/>
  <pageSetup paperSize="9" orientation="portrait" r:id="rId1"/>
  <headerFooter alignWithMargins="0">
    <oddHeader>&amp;A</oddHeader>
    <oddFooter>Página &amp;P&amp;R&amp;F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Fórmulas</vt:lpstr>
      <vt:lpstr>Resultados</vt:lpstr>
      <vt:lpstr>Conjunto_factible</vt:lpstr>
      <vt:lpstr>Vértices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Soldevilla Senar</cp:lastModifiedBy>
  <cp:lastPrinted>2006-09-30T15:17:00Z</cp:lastPrinted>
  <dcterms:created xsi:type="dcterms:W3CDTF">2006-03-08T20:21:44Z</dcterms:created>
  <dcterms:modified xsi:type="dcterms:W3CDTF">2022-10-23T09:55:34Z</dcterms:modified>
</cp:coreProperties>
</file>