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old\OneDrive\Escritorio\UCMA\Material aula IO\Módulo 1\"/>
    </mc:Choice>
  </mc:AlternateContent>
  <xr:revisionPtr revIDLastSave="0" documentId="13_ncr:1_{94C0383C-5212-4BB9-B6C0-716390C47A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s" sheetId="4" r:id="rId1"/>
    <sheet name="Resultados" sheetId="2" r:id="rId2"/>
    <sheet name="Conjunto_factible" sheetId="9" r:id="rId3"/>
    <sheet name="Vértice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9" l="1"/>
  <c r="G5" i="9"/>
  <c r="H6" i="9"/>
  <c r="C6" i="9"/>
  <c r="D6" i="9"/>
  <c r="E6" i="9"/>
  <c r="F6" i="9"/>
  <c r="H5" i="9"/>
  <c r="F5" i="9"/>
  <c r="E5" i="9"/>
  <c r="D5" i="9"/>
  <c r="C5" i="9"/>
  <c r="H6" i="4"/>
  <c r="G6" i="4"/>
  <c r="G5" i="4"/>
  <c r="C6" i="4"/>
  <c r="D6" i="4"/>
  <c r="E6" i="4"/>
  <c r="F6" i="4"/>
  <c r="H5" i="4"/>
  <c r="F5" i="4"/>
  <c r="E5" i="4"/>
  <c r="D5" i="4"/>
  <c r="C5" i="4"/>
  <c r="G6" i="2"/>
  <c r="G5" i="2"/>
  <c r="H6" i="2"/>
  <c r="C6" i="2"/>
  <c r="D6" i="2"/>
  <c r="E6" i="2"/>
  <c r="F6" i="2"/>
  <c r="H5" i="2"/>
  <c r="F5" i="2"/>
  <c r="E5" i="2"/>
  <c r="D5" i="2"/>
  <c r="C5" i="2"/>
  <c r="H8" i="8"/>
  <c r="H9" i="8"/>
  <c r="H12" i="8"/>
  <c r="C9" i="8"/>
  <c r="C8" i="8"/>
  <c r="C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P4_emp</author>
  </authors>
  <commentList>
    <comment ref="H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Comentario:
</t>
        </r>
        <r>
          <rPr>
            <sz val="8"/>
            <color indexed="81"/>
            <rFont val="Tahoma"/>
            <family val="2"/>
          </rPr>
          <t>Variando este valor de Z, podemos ver como se desplaza la línea de isobeneficio.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P4_emp</author>
  </authors>
  <commentList>
    <comment ref="H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Comentario:
</t>
        </r>
        <r>
          <rPr>
            <sz val="8"/>
            <color indexed="81"/>
            <rFont val="Tahoma"/>
            <family val="2"/>
          </rPr>
          <t>Variando este valor de Z, podemos ver como se desplaza la línea de isobeneficio.</t>
        </r>
      </text>
    </comment>
  </commentList>
</comments>
</file>

<file path=xl/sharedStrings.xml><?xml version="1.0" encoding="utf-8"?>
<sst xmlns="http://schemas.openxmlformats.org/spreadsheetml/2006/main" count="49" uniqueCount="17">
  <si>
    <t xml:space="preserve">Z = </t>
  </si>
  <si>
    <t>x1</t>
  </si>
  <si>
    <t>Rest1</t>
  </si>
  <si>
    <t>Rest2</t>
  </si>
  <si>
    <t>Rest3</t>
  </si>
  <si>
    <t>Rest4</t>
  </si>
  <si>
    <t>Rest5</t>
  </si>
  <si>
    <t>f_obj</t>
  </si>
  <si>
    <t>Coef x1</t>
  </si>
  <si>
    <t>Coef x2</t>
  </si>
  <si>
    <t>Ter. indep.</t>
  </si>
  <si>
    <t>F. Obj.</t>
  </si>
  <si>
    <t>x2</t>
  </si>
  <si>
    <t>Z=</t>
  </si>
  <si>
    <t>Línea de isobeneficio</t>
  </si>
  <si>
    <t>Resolución de un sistema de dos ecuaciones</t>
  </si>
  <si>
    <t>Vértice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</si>
</sst>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9" xfId="0" applyFont="1" applyFill="1" applyBorder="1"/>
    <xf numFmtId="0" fontId="1" fillId="0" borderId="11" xfId="0" applyFont="1" applyFill="1" applyBorder="1" applyAlignment="1">
      <alignment horizontal="right"/>
    </xf>
    <xf numFmtId="0" fontId="1" fillId="0" borderId="9" xfId="0" applyFont="1" applyBorder="1" applyAlignment="1"/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Ejercicio_2</a:t>
            </a:r>
          </a:p>
        </c:rich>
      </c:tx>
      <c:layout>
        <c:manualLayout>
          <c:xMode val="edge"/>
          <c:yMode val="edge"/>
          <c:x val="0.42811019230723724"/>
          <c:y val="3.23383870160598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686E-2"/>
          <c:y val="0.17661734447232702"/>
          <c:w val="0.74313467343897777"/>
          <c:h val="0.68159369556926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Resultados!$C$4</c:f>
              <c:strCache>
                <c:ptCount val="1"/>
                <c:pt idx="0">
                  <c:v>Rest1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Resultados!$B$5:$B$6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Resultados!$C$5:$C$6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A-49C0-A7BA-4E42999EC2DB}"/>
            </c:ext>
          </c:extLst>
        </c:ser>
        <c:ser>
          <c:idx val="1"/>
          <c:order val="1"/>
          <c:tx>
            <c:strRef>
              <c:f>Resultados!$D$4</c:f>
              <c:strCache>
                <c:ptCount val="1"/>
                <c:pt idx="0">
                  <c:v>Rest2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Resultados!$B$5:$B$6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Resultados!$D$5:$D$6</c:f>
              <c:numCache>
                <c:formatCode>General</c:formatCode>
                <c:ptCount val="2"/>
                <c:pt idx="0">
                  <c:v>12.25</c:v>
                </c:pt>
                <c:pt idx="1">
                  <c:v>-10.5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A-49C0-A7BA-4E42999EC2DB}"/>
            </c:ext>
          </c:extLst>
        </c:ser>
        <c:ser>
          <c:idx val="2"/>
          <c:order val="2"/>
          <c:tx>
            <c:strRef>
              <c:f>Resultados!$E$4</c:f>
              <c:strCache>
                <c:ptCount val="1"/>
                <c:pt idx="0">
                  <c:v>Rest3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Resultados!$B$5:$B$6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Resultados!$E$5:$E$6</c:f>
              <c:numCache>
                <c:formatCode>General</c:formatCode>
                <c:ptCount val="2"/>
                <c:pt idx="0">
                  <c:v>17.5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A-49C0-A7BA-4E42999EC2DB}"/>
            </c:ext>
          </c:extLst>
        </c:ser>
        <c:ser>
          <c:idx val="3"/>
          <c:order val="3"/>
          <c:tx>
            <c:strRef>
              <c:f>Resultados!$F$4</c:f>
              <c:strCache>
                <c:ptCount val="1"/>
                <c:pt idx="0">
                  <c:v>Rest4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Resultados!$B$5:$B$6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Resultados!$F$5:$F$6</c:f>
              <c:numCache>
                <c:formatCode>General</c:formatCode>
                <c:ptCount val="2"/>
                <c:pt idx="0">
                  <c:v>19.666666666666668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9A-49C0-A7BA-4E42999EC2DB}"/>
            </c:ext>
          </c:extLst>
        </c:ser>
        <c:ser>
          <c:idx val="4"/>
          <c:order val="4"/>
          <c:tx>
            <c:strRef>
              <c:f>Resultados!$G$4</c:f>
              <c:strCache>
                <c:ptCount val="1"/>
                <c:pt idx="0">
                  <c:v>Rest5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Resultados!$B$5:$B$6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Resultados!$G$5:$G$6</c:f>
              <c:numCache>
                <c:formatCode>General</c:formatCode>
                <c:ptCount val="2"/>
                <c:pt idx="0">
                  <c:v>-2</c:v>
                </c:pt>
                <c:pt idx="1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9A-49C0-A7BA-4E42999EC2DB}"/>
            </c:ext>
          </c:extLst>
        </c:ser>
        <c:ser>
          <c:idx val="5"/>
          <c:order val="5"/>
          <c:tx>
            <c:strRef>
              <c:f>Resultados!$H$4</c:f>
              <c:strCache>
                <c:ptCount val="1"/>
                <c:pt idx="0">
                  <c:v>f_obj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"/>
            </a:ln>
          </c:spPr>
          <c:marker>
            <c:symbol val="none"/>
          </c:marker>
          <c:xVal>
            <c:numRef>
              <c:f>Resultados!$B$5:$B$6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Resultados!$H$5:$H$6</c:f>
              <c:numCache>
                <c:formatCode>General</c:formatCode>
                <c:ptCount val="2"/>
                <c:pt idx="0">
                  <c:v>19.666666666666668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9A-49C0-A7BA-4E42999E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50064"/>
        <c:axId val="1"/>
      </c:scatterChart>
      <c:valAx>
        <c:axId val="197755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X1</a:t>
                </a:r>
              </a:p>
            </c:rich>
          </c:tx>
          <c:layout>
            <c:manualLayout>
              <c:xMode val="edge"/>
              <c:yMode val="edge"/>
              <c:x val="0.43295672278618708"/>
              <c:y val="0.90547483644967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X2</a:t>
                </a:r>
              </a:p>
            </c:rich>
          </c:tx>
          <c:layout>
            <c:manualLayout>
              <c:xMode val="edge"/>
              <c:yMode val="edge"/>
              <c:x val="2.5848162554399229E-2"/>
              <c:y val="0.492538509936911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77550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298936429517458"/>
          <c:y val="0.36069739364066783"/>
          <c:w val="0.13408734325094598"/>
          <c:h val="0.31592116546458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Ejercicio_2</a:t>
            </a:r>
          </a:p>
        </c:rich>
      </c:tx>
      <c:layout>
        <c:manualLayout>
          <c:xMode val="edge"/>
          <c:yMode val="edge"/>
          <c:x val="0.42811019230723724"/>
          <c:y val="3.23383870160598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686E-2"/>
          <c:y val="0.17661734447232702"/>
          <c:w val="0.74313467343897777"/>
          <c:h val="0.68159369556926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Conjunto_factible!$C$4</c:f>
              <c:strCache>
                <c:ptCount val="1"/>
                <c:pt idx="0">
                  <c:v>Rest1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Conjunto_factible!$B$5:$B$6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Conjunto_factible!$C$5:$C$6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1-4DD4-92D0-221BBBA94D71}"/>
            </c:ext>
          </c:extLst>
        </c:ser>
        <c:ser>
          <c:idx val="1"/>
          <c:order val="1"/>
          <c:tx>
            <c:strRef>
              <c:f>Conjunto_factible!$D$4</c:f>
              <c:strCache>
                <c:ptCount val="1"/>
                <c:pt idx="0">
                  <c:v>Rest2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Conjunto_factible!$B$5:$B$6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Conjunto_factible!$D$5:$D$6</c:f>
              <c:numCache>
                <c:formatCode>General</c:formatCode>
                <c:ptCount val="2"/>
                <c:pt idx="0">
                  <c:v>12.25</c:v>
                </c:pt>
                <c:pt idx="1">
                  <c:v>-10.5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1-4DD4-92D0-221BBBA94D71}"/>
            </c:ext>
          </c:extLst>
        </c:ser>
        <c:ser>
          <c:idx val="2"/>
          <c:order val="2"/>
          <c:tx>
            <c:strRef>
              <c:f>Conjunto_factible!$E$4</c:f>
              <c:strCache>
                <c:ptCount val="1"/>
                <c:pt idx="0">
                  <c:v>Rest3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Conjunto_factible!$B$5:$B$6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Conjunto_factible!$E$5:$E$6</c:f>
              <c:numCache>
                <c:formatCode>General</c:formatCode>
                <c:ptCount val="2"/>
                <c:pt idx="0">
                  <c:v>17.5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31-4DD4-92D0-221BBBA94D71}"/>
            </c:ext>
          </c:extLst>
        </c:ser>
        <c:ser>
          <c:idx val="3"/>
          <c:order val="3"/>
          <c:tx>
            <c:strRef>
              <c:f>Conjunto_factible!$F$4</c:f>
              <c:strCache>
                <c:ptCount val="1"/>
                <c:pt idx="0">
                  <c:v>Rest4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Conjunto_factible!$B$5:$B$6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Conjunto_factible!$F$5:$F$6</c:f>
              <c:numCache>
                <c:formatCode>General</c:formatCode>
                <c:ptCount val="2"/>
                <c:pt idx="0">
                  <c:v>19.666666666666668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1-4DD4-92D0-221BBBA94D71}"/>
            </c:ext>
          </c:extLst>
        </c:ser>
        <c:ser>
          <c:idx val="4"/>
          <c:order val="4"/>
          <c:tx>
            <c:strRef>
              <c:f>Conjunto_factible!$G$4</c:f>
              <c:strCache>
                <c:ptCount val="1"/>
                <c:pt idx="0">
                  <c:v>Rest5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Conjunto_factible!$B$5:$B$6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Conjunto_factible!$G$5:$G$6</c:f>
              <c:numCache>
                <c:formatCode>General</c:formatCode>
                <c:ptCount val="2"/>
                <c:pt idx="0">
                  <c:v>-2</c:v>
                </c:pt>
                <c:pt idx="1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31-4DD4-92D0-221BBBA94D71}"/>
            </c:ext>
          </c:extLst>
        </c:ser>
        <c:ser>
          <c:idx val="5"/>
          <c:order val="5"/>
          <c:tx>
            <c:strRef>
              <c:f>Conjunto_factible!$H$4</c:f>
              <c:strCache>
                <c:ptCount val="1"/>
                <c:pt idx="0">
                  <c:v>f_obj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"/>
            </a:ln>
          </c:spPr>
          <c:marker>
            <c:symbol val="none"/>
          </c:marker>
          <c:xVal>
            <c:numRef>
              <c:f>Conjunto_factible!$B$5:$B$6</c:f>
              <c:numCache>
                <c:formatCode>General</c:formatCode>
                <c:ptCount val="2"/>
                <c:pt idx="0">
                  <c:v>-1</c:v>
                </c:pt>
                <c:pt idx="1">
                  <c:v>12</c:v>
                </c:pt>
              </c:numCache>
            </c:numRef>
          </c:xVal>
          <c:yVal>
            <c:numRef>
              <c:f>Conjunto_factible!$H$5:$H$6</c:f>
              <c:numCache>
                <c:formatCode>General</c:formatCode>
                <c:ptCount val="2"/>
                <c:pt idx="0">
                  <c:v>19.666666666666668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31-4DD4-92D0-221BBBA94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52144"/>
        <c:axId val="1"/>
      </c:scatterChart>
      <c:valAx>
        <c:axId val="197755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X1</a:t>
                </a:r>
              </a:p>
            </c:rich>
          </c:tx>
          <c:layout>
            <c:manualLayout>
              <c:xMode val="edge"/>
              <c:yMode val="edge"/>
              <c:x val="0.43295672278618708"/>
              <c:y val="0.90547483644967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X2</a:t>
                </a:r>
              </a:p>
            </c:rich>
          </c:tx>
          <c:layout>
            <c:manualLayout>
              <c:xMode val="edge"/>
              <c:yMode val="edge"/>
              <c:x val="2.5848162554399229E-2"/>
              <c:y val="0.492538509936911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775521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298936429517458"/>
          <c:y val="0.36069739364066783"/>
          <c:w val="0.13408734325094598"/>
          <c:h val="0.31592116546458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8</xdr:row>
      <xdr:rowOff>47625</xdr:rowOff>
    </xdr:from>
    <xdr:to>
      <xdr:col>9</xdr:col>
      <xdr:colOff>133350</xdr:colOff>
      <xdr:row>31</xdr:row>
      <xdr:rowOff>152400</xdr:rowOff>
    </xdr:to>
    <xdr:graphicFrame macro="">
      <xdr:nvGraphicFramePr>
        <xdr:cNvPr id="1027" name="Gráfico 3">
          <a:extLst>
            <a:ext uri="{FF2B5EF4-FFF2-40B4-BE49-F238E27FC236}">
              <a16:creationId xmlns:a16="http://schemas.microsoft.com/office/drawing/2014/main" id="{D5FA4B77-0217-4308-8E0F-987291A5E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8</xdr:row>
      <xdr:rowOff>47625</xdr:rowOff>
    </xdr:from>
    <xdr:to>
      <xdr:col>9</xdr:col>
      <xdr:colOff>133350</xdr:colOff>
      <xdr:row>31</xdr:row>
      <xdr:rowOff>152400</xdr:rowOff>
    </xdr:to>
    <xdr:graphicFrame macro="">
      <xdr:nvGraphicFramePr>
        <xdr:cNvPr id="8194" name="Gráfico 2">
          <a:extLst>
            <a:ext uri="{FF2B5EF4-FFF2-40B4-BE49-F238E27FC236}">
              <a16:creationId xmlns:a16="http://schemas.microsoft.com/office/drawing/2014/main" id="{D5104407-FEC5-4016-A2B7-9809EEC0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19</xdr:row>
      <xdr:rowOff>85725</xdr:rowOff>
    </xdr:from>
    <xdr:to>
      <xdr:col>5</xdr:col>
      <xdr:colOff>552450</xdr:colOff>
      <xdr:row>26</xdr:row>
      <xdr:rowOff>104775</xdr:rowOff>
    </xdr:to>
    <xdr:sp macro="" textlink="">
      <xdr:nvSpPr>
        <xdr:cNvPr id="8195" name="Freeform 3">
          <a:extLst>
            <a:ext uri="{FF2B5EF4-FFF2-40B4-BE49-F238E27FC236}">
              <a16:creationId xmlns:a16="http://schemas.microsoft.com/office/drawing/2014/main" id="{A1559B73-E522-47BF-B6A8-8ADFD5492986}"/>
            </a:ext>
          </a:extLst>
        </xdr:cNvPr>
        <xdr:cNvSpPr>
          <a:spLocks/>
        </xdr:cNvSpPr>
      </xdr:nvSpPr>
      <xdr:spPr bwMode="auto">
        <a:xfrm>
          <a:off x="2324100" y="3162300"/>
          <a:ext cx="2038350" cy="1152525"/>
        </a:xfrm>
        <a:custGeom>
          <a:avLst/>
          <a:gdLst>
            <a:gd name="T0" fmla="*/ 0 w 214"/>
            <a:gd name="T1" fmla="*/ 0 h 121"/>
            <a:gd name="T2" fmla="*/ 149 w 214"/>
            <a:gd name="T3" fmla="*/ 56 h 121"/>
            <a:gd name="T4" fmla="*/ 214 w 214"/>
            <a:gd name="T5" fmla="*/ 97 h 121"/>
            <a:gd name="T6" fmla="*/ 125 w 214"/>
            <a:gd name="T7" fmla="*/ 121 h 121"/>
            <a:gd name="T8" fmla="*/ 0 w 214"/>
            <a:gd name="T9" fmla="*/ 0 h 1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14" h="121">
              <a:moveTo>
                <a:pt x="0" y="0"/>
              </a:moveTo>
              <a:lnTo>
                <a:pt x="149" y="56"/>
              </a:lnTo>
              <a:lnTo>
                <a:pt x="214" y="97"/>
              </a:lnTo>
              <a:lnTo>
                <a:pt x="125" y="121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CC00" mc:Ignorable="a14" a14:legacySpreadsheetColorIndex="51">
            <a:alpha val="5000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 cap="flat" cmpd="sng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showFormulas="1" tabSelected="1" workbookViewId="0"/>
  </sheetViews>
  <sheetFormatPr baseColWidth="10" defaultRowHeight="12.75" x14ac:dyDescent="0.2"/>
  <cols>
    <col min="1" max="1" width="3.28515625" customWidth="1"/>
    <col min="2" max="2" width="1.7109375" bestFit="1" customWidth="1"/>
    <col min="3" max="5" width="7.28515625" bestFit="1" customWidth="1"/>
    <col min="6" max="6" width="5.85546875" bestFit="1" customWidth="1"/>
    <col min="7" max="7" width="10.42578125" bestFit="1" customWidth="1"/>
    <col min="8" max="8" width="10" bestFit="1" customWidth="1"/>
    <col min="9" max="9" width="9" bestFit="1" customWidth="1"/>
    <col min="10" max="10" width="10" bestFit="1" customWidth="1"/>
  </cols>
  <sheetData>
    <row r="2" spans="2:8" x14ac:dyDescent="0.2">
      <c r="G2" s="3" t="s">
        <v>14</v>
      </c>
      <c r="H2" s="3"/>
    </row>
    <row r="3" spans="2:8" x14ac:dyDescent="0.2">
      <c r="G3" s="4" t="s">
        <v>0</v>
      </c>
      <c r="H3" s="5">
        <v>7000</v>
      </c>
    </row>
    <row r="4" spans="2:8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x14ac:dyDescent="0.2">
      <c r="B5" s="2">
        <v>0</v>
      </c>
      <c r="C5" s="2">
        <f>(560-40*B5)/40</f>
        <v>14</v>
      </c>
      <c r="D5" s="2">
        <f>(420-70*B5)/40</f>
        <v>10.5</v>
      </c>
      <c r="E5" s="2">
        <f>(300-50*B5)/20</f>
        <v>15</v>
      </c>
      <c r="F5" s="2">
        <f>(54-5*B5)/3</f>
        <v>18</v>
      </c>
      <c r="G5" s="2">
        <f>(-4+2*B5)/3</f>
        <v>-1.3333333333333333</v>
      </c>
      <c r="H5" s="2">
        <f>($H$3-750*B5)/450</f>
        <v>15.555555555555555</v>
      </c>
    </row>
    <row r="6" spans="2:8" x14ac:dyDescent="0.2">
      <c r="B6" s="2">
        <v>14</v>
      </c>
      <c r="C6" s="2">
        <f>(560-40*B6)/40</f>
        <v>0</v>
      </c>
      <c r="D6" s="2">
        <f>(420-70*B6)/40</f>
        <v>-14</v>
      </c>
      <c r="E6" s="2">
        <f>(300-50*B6)/20</f>
        <v>-20</v>
      </c>
      <c r="F6" s="2">
        <f>(54-5*B6)/3</f>
        <v>-5.333333333333333</v>
      </c>
      <c r="G6" s="2">
        <f>(-4+2*B6)/3</f>
        <v>8</v>
      </c>
      <c r="H6" s="2">
        <f>($H$3-750*B6)/450</f>
        <v>-7.7777777777777777</v>
      </c>
    </row>
  </sheetData>
  <phoneticPr fontId="0" type="noConversion"/>
  <printOptions horizontalCentered="1"/>
  <pageMargins left="0.75" right="0.75" top="0.98425196850393704" bottom="0.98425196850393704" header="0.78740157480314965" footer="0.78740157480314965"/>
  <pageSetup orientation="landscape" r:id="rId1"/>
  <headerFooter alignWithMargins="0">
    <oddHeader>&amp;A</oddHeader>
    <oddFooter>Página 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showGridLines="0" workbookViewId="0"/>
  </sheetViews>
  <sheetFormatPr baseColWidth="10" defaultRowHeight="12.75" x14ac:dyDescent="0.2"/>
  <sheetData>
    <row r="2" spans="2:8" x14ac:dyDescent="0.2">
      <c r="G2" s="3" t="s">
        <v>14</v>
      </c>
      <c r="H2" s="3"/>
    </row>
    <row r="3" spans="2:8" x14ac:dyDescent="0.2">
      <c r="G3" s="4" t="s">
        <v>0</v>
      </c>
      <c r="H3" s="5">
        <v>8100</v>
      </c>
    </row>
    <row r="4" spans="2:8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x14ac:dyDescent="0.2">
      <c r="B5" s="2">
        <v>-1</v>
      </c>
      <c r="C5" s="2">
        <f>(560-40*B5)/40</f>
        <v>15</v>
      </c>
      <c r="D5" s="2">
        <f>(420-70*B5)/40</f>
        <v>12.25</v>
      </c>
      <c r="E5" s="2">
        <f>(300-50*B5)/20</f>
        <v>17.5</v>
      </c>
      <c r="F5" s="2">
        <f>(54-5*B5)/3</f>
        <v>19.666666666666668</v>
      </c>
      <c r="G5" s="2">
        <f>(-4+2*B5)/3</f>
        <v>-2</v>
      </c>
      <c r="H5" s="2">
        <f>($H$3-750*B5)/450</f>
        <v>19.666666666666668</v>
      </c>
    </row>
    <row r="6" spans="2:8" x14ac:dyDescent="0.2">
      <c r="B6" s="2">
        <v>12</v>
      </c>
      <c r="C6" s="2">
        <f>(560-40*B6)/40</f>
        <v>2</v>
      </c>
      <c r="D6" s="2">
        <f>(420-70*B6)/40</f>
        <v>-10.5</v>
      </c>
      <c r="E6" s="2">
        <f>(300-50*B6)/20</f>
        <v>-15</v>
      </c>
      <c r="F6" s="2">
        <f>(54-5*B6)/3</f>
        <v>-2</v>
      </c>
      <c r="G6" s="2">
        <f>(-4+2*B6)/3</f>
        <v>6.666666666666667</v>
      </c>
      <c r="H6" s="2">
        <f>($H$3-750*B6)/450</f>
        <v>-2</v>
      </c>
    </row>
  </sheetData>
  <phoneticPr fontId="0" type="noConversion"/>
  <printOptions horizontalCentered="1"/>
  <pageMargins left="0.75" right="0.75" top="0.98425196850393704" bottom="0.98425196850393704" header="0.78740157480314965" footer="0.78740157480314965"/>
  <pageSetup paperSize="9" orientation="landscape" r:id="rId1"/>
  <headerFooter alignWithMargins="0">
    <oddHeader>&amp;A</oddHeader>
    <oddFooter>Página &amp;P&amp;R&amp;F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showGridLines="0" workbookViewId="0"/>
  </sheetViews>
  <sheetFormatPr baseColWidth="10" defaultRowHeight="12.75" x14ac:dyDescent="0.2"/>
  <sheetData>
    <row r="2" spans="2:8" x14ac:dyDescent="0.2">
      <c r="G2" s="3" t="s">
        <v>14</v>
      </c>
      <c r="H2" s="3"/>
    </row>
    <row r="3" spans="2:8" x14ac:dyDescent="0.2">
      <c r="G3" s="4" t="s">
        <v>0</v>
      </c>
      <c r="H3" s="5">
        <v>8100</v>
      </c>
    </row>
    <row r="4" spans="2:8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x14ac:dyDescent="0.2">
      <c r="B5" s="2">
        <v>-1</v>
      </c>
      <c r="C5" s="2">
        <f>(560-40*B5)/40</f>
        <v>15</v>
      </c>
      <c r="D5" s="2">
        <f>(420-70*B5)/40</f>
        <v>12.25</v>
      </c>
      <c r="E5" s="2">
        <f>(300-50*B5)/20</f>
        <v>17.5</v>
      </c>
      <c r="F5" s="2">
        <f>(54-5*B5)/3</f>
        <v>19.666666666666668</v>
      </c>
      <c r="G5" s="2">
        <f>(-4+2*B5)/3</f>
        <v>-2</v>
      </c>
      <c r="H5" s="2">
        <f>($H$3-750*B5)/450</f>
        <v>19.666666666666668</v>
      </c>
    </row>
    <row r="6" spans="2:8" x14ac:dyDescent="0.2">
      <c r="B6" s="2">
        <v>12</v>
      </c>
      <c r="C6" s="2">
        <f>(560-40*B6)/40</f>
        <v>2</v>
      </c>
      <c r="D6" s="2">
        <f>(420-70*B6)/40</f>
        <v>-10.5</v>
      </c>
      <c r="E6" s="2">
        <f>(300-50*B6)/20</f>
        <v>-15</v>
      </c>
      <c r="F6" s="2">
        <f>(54-5*B6)/3</f>
        <v>-2</v>
      </c>
      <c r="G6" s="2">
        <f>(-4+2*B6)/3</f>
        <v>6.666666666666667</v>
      </c>
      <c r="H6" s="2">
        <f>($H$3-750*B6)/450</f>
        <v>-2</v>
      </c>
    </row>
  </sheetData>
  <phoneticPr fontId="0" type="noConversion"/>
  <printOptions horizontalCentered="1"/>
  <pageMargins left="0.75" right="0.75" top="0.98425196850393704" bottom="0.98425196850393704" header="0.78740157480314965" footer="0.78740157480314965"/>
  <pageSetup paperSize="9" orientation="landscape" r:id="rId1"/>
  <headerFooter alignWithMargins="0">
    <oddHeader>&amp;A</oddHeader>
    <oddFooter>Página &amp;P&amp;R&amp;F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2"/>
  <sheetViews>
    <sheetView workbookViewId="0"/>
  </sheetViews>
  <sheetFormatPr baseColWidth="10" defaultRowHeight="12.75" x14ac:dyDescent="0.2"/>
  <cols>
    <col min="1" max="1" width="7.85546875" customWidth="1"/>
    <col min="2" max="2" width="13.140625" customWidth="1"/>
    <col min="3" max="4" width="7.85546875" bestFit="1" customWidth="1"/>
    <col min="5" max="5" width="12.42578125" customWidth="1"/>
  </cols>
  <sheetData>
    <row r="2" spans="2:10" ht="13.5" thickBot="1" x14ac:dyDescent="0.25">
      <c r="B2" s="19" t="s">
        <v>15</v>
      </c>
      <c r="C2" s="19"/>
      <c r="D2" s="19"/>
      <c r="E2" s="19"/>
      <c r="G2" s="20" t="s">
        <v>15</v>
      </c>
      <c r="H2" s="20"/>
      <c r="I2" s="20"/>
      <c r="J2" s="20"/>
    </row>
    <row r="3" spans="2:10" x14ac:dyDescent="0.2">
      <c r="B3" s="6"/>
      <c r="C3" s="7" t="s">
        <v>8</v>
      </c>
      <c r="D3" s="7" t="s">
        <v>9</v>
      </c>
      <c r="E3" s="8" t="s">
        <v>10</v>
      </c>
      <c r="G3" s="6"/>
      <c r="H3" s="7" t="s">
        <v>8</v>
      </c>
      <c r="I3" s="7" t="s">
        <v>9</v>
      </c>
      <c r="J3" s="8" t="s">
        <v>10</v>
      </c>
    </row>
    <row r="4" spans="2:10" x14ac:dyDescent="0.2">
      <c r="B4" s="9" t="s">
        <v>2</v>
      </c>
      <c r="C4" s="10">
        <v>40</v>
      </c>
      <c r="D4" s="10">
        <v>40</v>
      </c>
      <c r="E4" s="11">
        <v>560</v>
      </c>
      <c r="G4" s="9" t="s">
        <v>5</v>
      </c>
      <c r="H4" s="10">
        <v>5</v>
      </c>
      <c r="I4" s="10">
        <v>3</v>
      </c>
      <c r="J4" s="11">
        <v>54</v>
      </c>
    </row>
    <row r="5" spans="2:10" x14ac:dyDescent="0.2">
      <c r="B5" s="9" t="s">
        <v>5</v>
      </c>
      <c r="C5" s="10">
        <v>5</v>
      </c>
      <c r="D5" s="10">
        <v>3</v>
      </c>
      <c r="E5" s="11">
        <v>54</v>
      </c>
      <c r="G5" s="9" t="s">
        <v>6</v>
      </c>
      <c r="H5" s="10">
        <v>2</v>
      </c>
      <c r="I5" s="10">
        <v>-3</v>
      </c>
      <c r="J5" s="11">
        <v>4</v>
      </c>
    </row>
    <row r="6" spans="2:10" x14ac:dyDescent="0.2">
      <c r="B6" s="12"/>
      <c r="C6" s="13"/>
      <c r="D6" s="13"/>
      <c r="E6" s="14"/>
      <c r="G6" s="12"/>
      <c r="H6" s="13"/>
      <c r="I6" s="13"/>
      <c r="J6" s="14"/>
    </row>
    <row r="7" spans="2:10" x14ac:dyDescent="0.2">
      <c r="B7" s="9" t="s">
        <v>16</v>
      </c>
      <c r="C7" s="13"/>
      <c r="D7" s="13"/>
      <c r="E7" s="14"/>
      <c r="G7" s="9" t="s">
        <v>16</v>
      </c>
      <c r="H7" s="13"/>
      <c r="I7" s="13"/>
      <c r="J7" s="14"/>
    </row>
    <row r="8" spans="2:10" x14ac:dyDescent="0.2">
      <c r="B8" s="9" t="s">
        <v>1</v>
      </c>
      <c r="C8" s="10">
        <f>(E4*D5-E5*D4)/(C4*D5-D4*C5)</f>
        <v>6</v>
      </c>
      <c r="D8" s="13"/>
      <c r="E8" s="14"/>
      <c r="G8" s="9" t="s">
        <v>1</v>
      </c>
      <c r="H8" s="10">
        <f>(J4*I5-J5*I4)/(H4*I5-I4*H5)</f>
        <v>8.2857142857142865</v>
      </c>
      <c r="I8" s="13"/>
      <c r="J8" s="14"/>
    </row>
    <row r="9" spans="2:10" x14ac:dyDescent="0.2">
      <c r="B9" s="9" t="s">
        <v>12</v>
      </c>
      <c r="C9" s="10">
        <f>(C4*E5-C5*E4)/(C4*D5-D4*C5)</f>
        <v>8</v>
      </c>
      <c r="D9" s="13"/>
      <c r="E9" s="14"/>
      <c r="G9" s="9" t="s">
        <v>12</v>
      </c>
      <c r="H9" s="10">
        <f>(H4*J5-H5*J4)/(H4*I5-I4*H5)</f>
        <v>4.1904761904761907</v>
      </c>
      <c r="I9" s="13"/>
      <c r="J9" s="14"/>
    </row>
    <row r="10" spans="2:10" x14ac:dyDescent="0.2">
      <c r="B10" s="12"/>
      <c r="C10" s="13"/>
      <c r="D10" s="13"/>
      <c r="E10" s="14"/>
      <c r="G10" s="12"/>
      <c r="H10" s="13"/>
      <c r="I10" s="13"/>
      <c r="J10" s="14"/>
    </row>
    <row r="11" spans="2:10" x14ac:dyDescent="0.2">
      <c r="B11" s="9" t="s">
        <v>11</v>
      </c>
      <c r="C11" s="10">
        <v>750</v>
      </c>
      <c r="D11" s="10">
        <v>450</v>
      </c>
      <c r="E11" s="11"/>
      <c r="G11" s="9" t="s">
        <v>11</v>
      </c>
      <c r="H11" s="10">
        <v>750</v>
      </c>
      <c r="I11" s="10">
        <v>450</v>
      </c>
      <c r="J11" s="11"/>
    </row>
    <row r="12" spans="2:10" ht="13.5" thickBot="1" x14ac:dyDescent="0.25">
      <c r="B12" s="18" t="s">
        <v>13</v>
      </c>
      <c r="C12" s="17">
        <f>C11*C8+D11*C9</f>
        <v>8100</v>
      </c>
      <c r="D12" s="15"/>
      <c r="E12" s="16"/>
      <c r="G12" s="18" t="s">
        <v>13</v>
      </c>
      <c r="H12" s="17">
        <f>H11*H8+I11*H9</f>
        <v>8100</v>
      </c>
      <c r="I12" s="15"/>
      <c r="J12" s="16"/>
    </row>
  </sheetData>
  <mergeCells count="1">
    <mergeCell ref="G2:J2"/>
  </mergeCells>
  <phoneticPr fontId="0" type="noConversion"/>
  <printOptions horizontalCentered="1"/>
  <pageMargins left="0.75" right="0.75" top="0.98425196850393704" bottom="0.98425196850393704" header="0.78740157480314965" footer="0.78740157480314965"/>
  <pageSetup orientation="landscape" r:id="rId1"/>
  <headerFooter alignWithMargins="0">
    <oddHeader>&amp;A</oddHeader>
    <oddFooter>Página &amp;P&amp;R&amp;F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Resultados</vt:lpstr>
      <vt:lpstr>Conjunto_factible</vt:lpstr>
      <vt:lpstr>Vértices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Soldevilla Senar</cp:lastModifiedBy>
  <cp:lastPrinted>2006-03-10T07:56:03Z</cp:lastPrinted>
  <dcterms:created xsi:type="dcterms:W3CDTF">2006-03-08T20:21:44Z</dcterms:created>
  <dcterms:modified xsi:type="dcterms:W3CDTF">2022-10-23T09:55:47Z</dcterms:modified>
</cp:coreProperties>
</file>