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1FE4937A-2E38-4B8B-A163-6499E9E25047}" xr6:coauthVersionLast="45" xr6:coauthVersionMax="45" xr10:uidLastSave="{00000000-0000-0000-0000-000000000000}"/>
  <bookViews>
    <workbookView xWindow="1500" yWindow="1500" windowWidth="16650" windowHeight="12735" xr2:uid="{00000000-000D-0000-FFFF-FFFF00000000}"/>
  </bookViews>
  <sheets>
    <sheet name="table" sheetId="2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04" i="2" l="1"/>
  <c r="L204" i="2"/>
  <c r="J204" i="2"/>
  <c r="I204" i="2"/>
  <c r="H204" i="2"/>
  <c r="B204" i="2"/>
  <c r="AE203" i="2"/>
  <c r="L203" i="2"/>
  <c r="J203" i="2"/>
  <c r="I203" i="2"/>
  <c r="H203" i="2"/>
  <c r="B203" i="2"/>
  <c r="AE202" i="2"/>
  <c r="L202" i="2"/>
  <c r="J202" i="2"/>
  <c r="I202" i="2"/>
  <c r="H202" i="2"/>
  <c r="B202" i="2"/>
  <c r="AE201" i="2"/>
  <c r="L201" i="2"/>
  <c r="J201" i="2"/>
  <c r="I201" i="2"/>
  <c r="H201" i="2"/>
  <c r="B201" i="2"/>
  <c r="L200" i="2"/>
  <c r="K200" i="2"/>
  <c r="J200" i="2"/>
  <c r="I200" i="2"/>
  <c r="H200" i="2"/>
  <c r="B200" i="2"/>
  <c r="L199" i="2"/>
  <c r="K199" i="2"/>
  <c r="J199" i="2"/>
  <c r="I199" i="2"/>
  <c r="H199" i="2"/>
  <c r="B199" i="2"/>
  <c r="L198" i="2"/>
  <c r="K198" i="2"/>
  <c r="J198" i="2"/>
  <c r="I198" i="2"/>
  <c r="H198" i="2"/>
  <c r="B198" i="2"/>
  <c r="L197" i="2"/>
  <c r="K197" i="2"/>
  <c r="J197" i="2"/>
  <c r="I197" i="2"/>
  <c r="H197" i="2"/>
  <c r="B197" i="2"/>
  <c r="L196" i="2"/>
  <c r="K196" i="2"/>
  <c r="J196" i="2"/>
  <c r="I196" i="2"/>
  <c r="H196" i="2"/>
  <c r="B196" i="2"/>
  <c r="L195" i="2"/>
  <c r="K195" i="2"/>
  <c r="J195" i="2"/>
  <c r="I195" i="2"/>
  <c r="H195" i="2"/>
  <c r="B195" i="2"/>
  <c r="L194" i="2"/>
  <c r="K194" i="2"/>
  <c r="J194" i="2"/>
  <c r="I194" i="2"/>
  <c r="H194" i="2"/>
  <c r="B194" i="2"/>
  <c r="L193" i="2"/>
  <c r="K193" i="2"/>
  <c r="J193" i="2"/>
  <c r="I193" i="2"/>
  <c r="H193" i="2"/>
  <c r="B193" i="2"/>
  <c r="L192" i="2"/>
  <c r="K192" i="2"/>
  <c r="J192" i="2"/>
  <c r="I192" i="2"/>
  <c r="H192" i="2"/>
  <c r="B192" i="2"/>
  <c r="L191" i="2"/>
  <c r="K191" i="2"/>
  <c r="J191" i="2"/>
  <c r="I191" i="2"/>
  <c r="H191" i="2"/>
  <c r="B191" i="2"/>
  <c r="L190" i="2"/>
  <c r="K190" i="2"/>
  <c r="J190" i="2"/>
  <c r="I190" i="2"/>
  <c r="H190" i="2"/>
  <c r="B190" i="2"/>
  <c r="L189" i="2"/>
  <c r="K189" i="2"/>
  <c r="J189" i="2"/>
  <c r="I189" i="2"/>
  <c r="H189" i="2"/>
  <c r="B189" i="2"/>
  <c r="L188" i="2"/>
  <c r="K188" i="2"/>
  <c r="J188" i="2"/>
  <c r="I188" i="2"/>
  <c r="H188" i="2"/>
  <c r="B188" i="2"/>
  <c r="L187" i="2"/>
  <c r="K187" i="2"/>
  <c r="J187" i="2"/>
  <c r="I187" i="2"/>
  <c r="H187" i="2"/>
  <c r="B187" i="2"/>
  <c r="L186" i="2"/>
  <c r="K186" i="2"/>
  <c r="J186" i="2"/>
  <c r="I186" i="2"/>
  <c r="H186" i="2"/>
  <c r="B186" i="2"/>
  <c r="L185" i="2"/>
  <c r="K185" i="2"/>
  <c r="J185" i="2"/>
  <c r="I185" i="2"/>
  <c r="H185" i="2"/>
  <c r="B185" i="2"/>
  <c r="L184" i="2"/>
  <c r="K184" i="2"/>
  <c r="J184" i="2"/>
  <c r="I184" i="2"/>
  <c r="H184" i="2"/>
  <c r="B184" i="2"/>
  <c r="L183" i="2"/>
  <c r="K183" i="2"/>
  <c r="J183" i="2"/>
  <c r="I183" i="2"/>
  <c r="H183" i="2"/>
  <c r="B183" i="2"/>
  <c r="L182" i="2"/>
  <c r="K182" i="2"/>
  <c r="J182" i="2"/>
  <c r="I182" i="2"/>
  <c r="H182" i="2"/>
  <c r="B182" i="2"/>
  <c r="L181" i="2"/>
  <c r="K181" i="2"/>
  <c r="J181" i="2"/>
  <c r="I181" i="2"/>
  <c r="H181" i="2"/>
  <c r="B181" i="2"/>
  <c r="L180" i="2"/>
  <c r="J180" i="2"/>
  <c r="I180" i="2"/>
  <c r="H180" i="2"/>
  <c r="B180" i="2"/>
  <c r="L179" i="2"/>
  <c r="J179" i="2"/>
  <c r="I179" i="2"/>
  <c r="H179" i="2"/>
  <c r="B179" i="2"/>
  <c r="L178" i="2"/>
  <c r="J178" i="2"/>
  <c r="I178" i="2"/>
  <c r="H178" i="2"/>
  <c r="B178" i="2"/>
  <c r="L177" i="2"/>
  <c r="J177" i="2"/>
  <c r="I177" i="2"/>
  <c r="H177" i="2"/>
  <c r="B177" i="2"/>
  <c r="L176" i="2"/>
  <c r="K176" i="2"/>
  <c r="J176" i="2"/>
  <c r="I176" i="2"/>
  <c r="H176" i="2"/>
  <c r="B176" i="2"/>
  <c r="L175" i="2"/>
  <c r="K175" i="2"/>
  <c r="J175" i="2"/>
  <c r="I175" i="2"/>
  <c r="H175" i="2"/>
  <c r="B175" i="2"/>
  <c r="L174" i="2"/>
  <c r="K174" i="2"/>
  <c r="J174" i="2"/>
  <c r="I174" i="2"/>
  <c r="H174" i="2"/>
  <c r="B174" i="2"/>
  <c r="L173" i="2"/>
  <c r="K173" i="2"/>
  <c r="J173" i="2"/>
  <c r="I173" i="2"/>
  <c r="H173" i="2"/>
  <c r="B173" i="2"/>
  <c r="L172" i="2"/>
  <c r="K172" i="2"/>
  <c r="J172" i="2"/>
  <c r="I172" i="2"/>
  <c r="H172" i="2"/>
  <c r="B172" i="2"/>
  <c r="L171" i="2"/>
  <c r="K171" i="2"/>
  <c r="J171" i="2"/>
  <c r="I171" i="2"/>
  <c r="H171" i="2"/>
  <c r="B171" i="2"/>
  <c r="L170" i="2"/>
  <c r="K170" i="2"/>
  <c r="J170" i="2"/>
  <c r="I170" i="2"/>
  <c r="H170" i="2"/>
  <c r="B170" i="2"/>
  <c r="L169" i="2"/>
  <c r="K169" i="2"/>
  <c r="J169" i="2"/>
  <c r="I169" i="2"/>
  <c r="H169" i="2"/>
  <c r="B169" i="2"/>
  <c r="L168" i="2"/>
  <c r="K168" i="2"/>
  <c r="J168" i="2"/>
  <c r="I168" i="2"/>
  <c r="H168" i="2"/>
  <c r="B168" i="2"/>
  <c r="L167" i="2"/>
  <c r="K167" i="2"/>
  <c r="J167" i="2"/>
  <c r="I167" i="2"/>
  <c r="H167" i="2"/>
  <c r="B167" i="2"/>
  <c r="L166" i="2"/>
  <c r="K166" i="2"/>
  <c r="J166" i="2"/>
  <c r="I166" i="2"/>
  <c r="H166" i="2"/>
  <c r="B166" i="2"/>
  <c r="L165" i="2"/>
  <c r="K165" i="2"/>
  <c r="J165" i="2"/>
  <c r="I165" i="2"/>
  <c r="H165" i="2"/>
  <c r="B165" i="2"/>
  <c r="L164" i="2"/>
  <c r="K164" i="2"/>
  <c r="J164" i="2"/>
  <c r="I164" i="2"/>
  <c r="H164" i="2"/>
  <c r="B164" i="2"/>
  <c r="L163" i="2"/>
  <c r="K163" i="2"/>
  <c r="J163" i="2"/>
  <c r="I163" i="2"/>
  <c r="H163" i="2"/>
  <c r="B163" i="2"/>
  <c r="L162" i="2"/>
  <c r="K162" i="2"/>
  <c r="J162" i="2"/>
  <c r="I162" i="2"/>
  <c r="H162" i="2"/>
  <c r="B162" i="2"/>
  <c r="L161" i="2"/>
  <c r="K161" i="2"/>
  <c r="J161" i="2"/>
  <c r="I161" i="2"/>
  <c r="H161" i="2"/>
  <c r="B161" i="2"/>
  <c r="L160" i="2"/>
  <c r="K160" i="2"/>
  <c r="J160" i="2"/>
  <c r="I160" i="2"/>
  <c r="H160" i="2"/>
  <c r="B160" i="2"/>
  <c r="L159" i="2"/>
  <c r="K159" i="2"/>
  <c r="J159" i="2"/>
  <c r="I159" i="2"/>
  <c r="H159" i="2"/>
  <c r="B159" i="2"/>
  <c r="L158" i="2"/>
  <c r="K158" i="2"/>
  <c r="J158" i="2"/>
  <c r="I158" i="2"/>
  <c r="H158" i="2"/>
  <c r="B158" i="2"/>
  <c r="L157" i="2"/>
  <c r="K157" i="2"/>
  <c r="J157" i="2"/>
  <c r="I157" i="2"/>
  <c r="H157" i="2"/>
  <c r="B157" i="2"/>
  <c r="L156" i="2"/>
  <c r="K156" i="2"/>
  <c r="J156" i="2"/>
  <c r="I156" i="2"/>
  <c r="H156" i="2"/>
  <c r="B156" i="2"/>
  <c r="L155" i="2"/>
  <c r="K155" i="2"/>
  <c r="J155" i="2"/>
  <c r="I155" i="2"/>
  <c r="H155" i="2"/>
  <c r="B155" i="2"/>
  <c r="L154" i="2"/>
  <c r="K154" i="2"/>
  <c r="J154" i="2"/>
  <c r="I154" i="2"/>
  <c r="H154" i="2"/>
  <c r="B154" i="2"/>
  <c r="L153" i="2"/>
  <c r="K153" i="2"/>
  <c r="J153" i="2"/>
  <c r="I153" i="2"/>
  <c r="H153" i="2"/>
  <c r="B153" i="2"/>
  <c r="L152" i="2"/>
  <c r="K152" i="2"/>
  <c r="J152" i="2"/>
  <c r="I152" i="2"/>
  <c r="H152" i="2"/>
  <c r="B152" i="2"/>
  <c r="L151" i="2"/>
  <c r="K151" i="2"/>
  <c r="J151" i="2"/>
  <c r="I151" i="2"/>
  <c r="H151" i="2"/>
  <c r="B151" i="2"/>
  <c r="L150" i="2"/>
  <c r="K150" i="2"/>
  <c r="J150" i="2"/>
  <c r="I150" i="2"/>
  <c r="H150" i="2"/>
  <c r="B150" i="2"/>
  <c r="L149" i="2"/>
  <c r="K149" i="2"/>
  <c r="J149" i="2"/>
  <c r="I149" i="2"/>
  <c r="H149" i="2"/>
  <c r="B149" i="2"/>
  <c r="L148" i="2"/>
  <c r="K148" i="2"/>
  <c r="J148" i="2"/>
  <c r="I148" i="2"/>
  <c r="H148" i="2"/>
  <c r="B148" i="2"/>
  <c r="L147" i="2"/>
  <c r="K147" i="2"/>
  <c r="J147" i="2"/>
  <c r="I147" i="2"/>
  <c r="H147" i="2"/>
  <c r="B147" i="2"/>
  <c r="L146" i="2"/>
  <c r="K146" i="2"/>
  <c r="J146" i="2"/>
  <c r="I146" i="2"/>
  <c r="H146" i="2"/>
  <c r="B146" i="2"/>
  <c r="L145" i="2"/>
  <c r="K145" i="2"/>
  <c r="J145" i="2"/>
  <c r="I145" i="2"/>
  <c r="H145" i="2"/>
  <c r="B145" i="2"/>
  <c r="L144" i="2"/>
  <c r="K144" i="2"/>
  <c r="J144" i="2"/>
  <c r="I144" i="2"/>
  <c r="H144" i="2"/>
  <c r="B144" i="2"/>
  <c r="L143" i="2"/>
  <c r="K143" i="2"/>
  <c r="J143" i="2"/>
  <c r="I143" i="2"/>
  <c r="H143" i="2"/>
  <c r="B143" i="2"/>
  <c r="L142" i="2"/>
  <c r="K142" i="2"/>
  <c r="J142" i="2"/>
  <c r="I142" i="2"/>
  <c r="H142" i="2"/>
  <c r="B142" i="2"/>
  <c r="L141" i="2"/>
  <c r="K141" i="2"/>
  <c r="J141" i="2"/>
  <c r="I141" i="2"/>
  <c r="H141" i="2"/>
  <c r="B141" i="2"/>
  <c r="L140" i="2"/>
  <c r="K140" i="2"/>
  <c r="J140" i="2"/>
  <c r="I140" i="2"/>
  <c r="H140" i="2"/>
  <c r="B140" i="2"/>
  <c r="L139" i="2"/>
  <c r="K139" i="2"/>
  <c r="J139" i="2"/>
  <c r="I139" i="2"/>
  <c r="H139" i="2"/>
  <c r="B139" i="2"/>
  <c r="L138" i="2"/>
  <c r="K138" i="2"/>
  <c r="J138" i="2"/>
  <c r="I138" i="2"/>
  <c r="H138" i="2"/>
  <c r="B138" i="2"/>
  <c r="L137" i="2"/>
  <c r="K137" i="2"/>
  <c r="J137" i="2"/>
  <c r="I137" i="2"/>
  <c r="H137" i="2"/>
  <c r="B137" i="2"/>
  <c r="L136" i="2"/>
  <c r="K136" i="2"/>
  <c r="J136" i="2"/>
  <c r="I136" i="2"/>
  <c r="H136" i="2"/>
  <c r="B136" i="2"/>
  <c r="L135" i="2"/>
  <c r="K135" i="2"/>
  <c r="J135" i="2"/>
  <c r="I135" i="2"/>
  <c r="H135" i="2"/>
  <c r="B135" i="2"/>
  <c r="L134" i="2"/>
  <c r="K134" i="2"/>
  <c r="J134" i="2"/>
  <c r="I134" i="2"/>
  <c r="H134" i="2"/>
  <c r="B134" i="2"/>
  <c r="L133" i="2"/>
  <c r="K133" i="2"/>
  <c r="J133" i="2"/>
  <c r="I133" i="2"/>
  <c r="H133" i="2"/>
  <c r="B133" i="2"/>
  <c r="L132" i="2"/>
  <c r="K132" i="2"/>
  <c r="J132" i="2"/>
  <c r="I132" i="2"/>
  <c r="H132" i="2"/>
  <c r="B132" i="2"/>
  <c r="L131" i="2"/>
  <c r="K131" i="2"/>
  <c r="J131" i="2"/>
  <c r="I131" i="2"/>
  <c r="H131" i="2"/>
  <c r="B131" i="2"/>
  <c r="L130" i="2"/>
  <c r="K130" i="2"/>
  <c r="J130" i="2"/>
  <c r="I130" i="2"/>
  <c r="H130" i="2"/>
  <c r="B130" i="2"/>
  <c r="L129" i="2"/>
  <c r="K129" i="2"/>
  <c r="J129" i="2"/>
  <c r="I129" i="2"/>
  <c r="H129" i="2"/>
  <c r="B129" i="2"/>
  <c r="L128" i="2"/>
  <c r="K128" i="2"/>
  <c r="J128" i="2"/>
  <c r="I128" i="2"/>
  <c r="H128" i="2"/>
  <c r="B128" i="2"/>
  <c r="L127" i="2"/>
  <c r="K127" i="2"/>
  <c r="J127" i="2"/>
  <c r="I127" i="2"/>
  <c r="H127" i="2"/>
  <c r="B127" i="2"/>
  <c r="L126" i="2"/>
  <c r="K126" i="2"/>
  <c r="J126" i="2"/>
  <c r="I126" i="2"/>
  <c r="H126" i="2"/>
  <c r="B126" i="2"/>
  <c r="L125" i="2"/>
  <c r="K125" i="2"/>
  <c r="J125" i="2"/>
  <c r="I125" i="2"/>
  <c r="H125" i="2"/>
  <c r="B125" i="2"/>
  <c r="L124" i="2"/>
  <c r="K124" i="2"/>
  <c r="J124" i="2"/>
  <c r="I124" i="2"/>
  <c r="H124" i="2"/>
  <c r="B124" i="2"/>
  <c r="L123" i="2"/>
  <c r="K123" i="2"/>
  <c r="J123" i="2"/>
  <c r="I123" i="2"/>
  <c r="H123" i="2"/>
  <c r="B123" i="2"/>
  <c r="L122" i="2"/>
  <c r="K122" i="2"/>
  <c r="J122" i="2"/>
  <c r="I122" i="2"/>
  <c r="H122" i="2"/>
  <c r="B122" i="2"/>
  <c r="L121" i="2"/>
  <c r="K121" i="2"/>
  <c r="J121" i="2"/>
  <c r="I121" i="2"/>
  <c r="H121" i="2"/>
  <c r="B121" i="2"/>
  <c r="L120" i="2"/>
  <c r="K120" i="2"/>
  <c r="J120" i="2"/>
  <c r="I120" i="2"/>
  <c r="H120" i="2"/>
  <c r="B120" i="2"/>
  <c r="L119" i="2"/>
  <c r="K119" i="2"/>
  <c r="J119" i="2"/>
  <c r="I119" i="2"/>
  <c r="H119" i="2"/>
  <c r="B119" i="2"/>
  <c r="L118" i="2"/>
  <c r="K118" i="2"/>
  <c r="J118" i="2"/>
  <c r="I118" i="2"/>
  <c r="H118" i="2"/>
  <c r="B118" i="2"/>
  <c r="L117" i="2"/>
  <c r="K117" i="2"/>
  <c r="J117" i="2"/>
  <c r="I117" i="2"/>
  <c r="H117" i="2"/>
  <c r="B117" i="2"/>
  <c r="L116" i="2"/>
  <c r="K116" i="2"/>
  <c r="J116" i="2"/>
  <c r="I116" i="2"/>
  <c r="H116" i="2"/>
  <c r="B116" i="2"/>
  <c r="L115" i="2"/>
  <c r="K115" i="2"/>
  <c r="J115" i="2"/>
  <c r="I115" i="2"/>
  <c r="H115" i="2"/>
  <c r="B115" i="2"/>
  <c r="L114" i="2"/>
  <c r="K114" i="2"/>
  <c r="J114" i="2"/>
  <c r="I114" i="2"/>
  <c r="H114" i="2"/>
  <c r="B114" i="2"/>
  <c r="L113" i="2"/>
  <c r="K113" i="2"/>
  <c r="J113" i="2"/>
  <c r="I113" i="2"/>
  <c r="H113" i="2"/>
  <c r="B113" i="2"/>
  <c r="L112" i="2"/>
  <c r="K112" i="2"/>
  <c r="J112" i="2"/>
  <c r="I112" i="2"/>
  <c r="H112" i="2"/>
  <c r="B112" i="2"/>
  <c r="L111" i="2"/>
  <c r="K111" i="2"/>
  <c r="J111" i="2"/>
  <c r="I111" i="2"/>
  <c r="H111" i="2"/>
  <c r="B111" i="2"/>
  <c r="L110" i="2"/>
  <c r="K110" i="2"/>
  <c r="J110" i="2"/>
  <c r="I110" i="2"/>
  <c r="H110" i="2"/>
  <c r="B110" i="2"/>
  <c r="L109" i="2"/>
  <c r="K109" i="2"/>
  <c r="J109" i="2"/>
  <c r="I109" i="2"/>
  <c r="H109" i="2"/>
  <c r="B109" i="2"/>
  <c r="L108" i="2"/>
  <c r="K108" i="2"/>
  <c r="J108" i="2"/>
  <c r="I108" i="2"/>
  <c r="H108" i="2"/>
  <c r="B108" i="2"/>
  <c r="L107" i="2"/>
  <c r="K107" i="2"/>
  <c r="J107" i="2"/>
  <c r="I107" i="2"/>
  <c r="H107" i="2"/>
  <c r="B107" i="2"/>
  <c r="L106" i="2"/>
  <c r="J106" i="2"/>
  <c r="I106" i="2"/>
  <c r="H106" i="2"/>
  <c r="B106" i="2"/>
  <c r="L105" i="2"/>
  <c r="J105" i="2"/>
  <c r="I105" i="2"/>
  <c r="H105" i="2"/>
  <c r="B105" i="2"/>
  <c r="L104" i="2"/>
  <c r="J104" i="2"/>
  <c r="I104" i="2"/>
  <c r="H104" i="2"/>
  <c r="B104" i="2"/>
  <c r="L103" i="2"/>
  <c r="J103" i="2"/>
  <c r="I103" i="2"/>
  <c r="H103" i="2"/>
  <c r="B103" i="2"/>
  <c r="L102" i="2"/>
  <c r="K102" i="2"/>
  <c r="J102" i="2"/>
  <c r="I102" i="2"/>
  <c r="H102" i="2"/>
  <c r="B102" i="2"/>
  <c r="L101" i="2"/>
  <c r="K101" i="2"/>
  <c r="J101" i="2"/>
  <c r="I101" i="2"/>
  <c r="H101" i="2"/>
  <c r="B101" i="2"/>
  <c r="L100" i="2"/>
  <c r="K100" i="2"/>
  <c r="J100" i="2"/>
  <c r="I100" i="2"/>
  <c r="H100" i="2"/>
  <c r="B100" i="2"/>
  <c r="L99" i="2"/>
  <c r="K99" i="2"/>
  <c r="J99" i="2"/>
  <c r="I99" i="2"/>
  <c r="H99" i="2"/>
  <c r="B99" i="2"/>
  <c r="L98" i="2"/>
  <c r="K98" i="2"/>
  <c r="J98" i="2"/>
  <c r="I98" i="2"/>
  <c r="H98" i="2"/>
  <c r="B98" i="2"/>
  <c r="L97" i="2"/>
  <c r="K97" i="2"/>
  <c r="J97" i="2"/>
  <c r="I97" i="2"/>
  <c r="H97" i="2"/>
  <c r="B97" i="2"/>
  <c r="L96" i="2"/>
  <c r="K96" i="2"/>
  <c r="J96" i="2"/>
  <c r="I96" i="2"/>
  <c r="H96" i="2"/>
  <c r="B96" i="2"/>
  <c r="L95" i="2"/>
  <c r="K95" i="2"/>
  <c r="J95" i="2"/>
  <c r="I95" i="2"/>
  <c r="H95" i="2"/>
  <c r="B95" i="2"/>
  <c r="L94" i="2"/>
  <c r="K94" i="2"/>
  <c r="J94" i="2"/>
  <c r="I94" i="2"/>
  <c r="H94" i="2"/>
  <c r="B94" i="2"/>
  <c r="L93" i="2"/>
  <c r="K93" i="2"/>
  <c r="J93" i="2"/>
  <c r="I93" i="2"/>
  <c r="H93" i="2"/>
  <c r="B93" i="2"/>
  <c r="L92" i="2"/>
  <c r="K92" i="2"/>
  <c r="J92" i="2"/>
  <c r="I92" i="2"/>
  <c r="H92" i="2"/>
  <c r="B92" i="2"/>
  <c r="L91" i="2"/>
  <c r="K91" i="2"/>
  <c r="J91" i="2"/>
  <c r="I91" i="2"/>
  <c r="H91" i="2"/>
  <c r="B91" i="2"/>
  <c r="L90" i="2"/>
  <c r="K90" i="2"/>
  <c r="J90" i="2"/>
  <c r="I90" i="2"/>
  <c r="H90" i="2"/>
  <c r="B90" i="2"/>
  <c r="L89" i="2"/>
  <c r="K89" i="2"/>
  <c r="J89" i="2"/>
  <c r="I89" i="2"/>
  <c r="H89" i="2"/>
  <c r="B89" i="2"/>
  <c r="L88" i="2"/>
  <c r="K88" i="2"/>
  <c r="J88" i="2"/>
  <c r="I88" i="2"/>
  <c r="H88" i="2"/>
  <c r="B88" i="2"/>
  <c r="L87" i="2"/>
  <c r="K87" i="2"/>
  <c r="J87" i="2"/>
  <c r="I87" i="2"/>
  <c r="H87" i="2"/>
  <c r="B87" i="2"/>
  <c r="L86" i="2"/>
  <c r="K86" i="2"/>
  <c r="J86" i="2"/>
  <c r="I86" i="2"/>
  <c r="H86" i="2"/>
  <c r="B86" i="2"/>
  <c r="L85" i="2"/>
  <c r="K85" i="2"/>
  <c r="J85" i="2"/>
  <c r="I85" i="2"/>
  <c r="H85" i="2"/>
  <c r="B85" i="2"/>
  <c r="L84" i="2"/>
  <c r="K84" i="2"/>
  <c r="J84" i="2"/>
  <c r="I84" i="2"/>
  <c r="H84" i="2"/>
  <c r="B84" i="2"/>
  <c r="L83" i="2"/>
  <c r="K83" i="2"/>
  <c r="J83" i="2"/>
  <c r="I83" i="2"/>
  <c r="H83" i="2"/>
  <c r="B83" i="2"/>
  <c r="L82" i="2"/>
  <c r="K82" i="2"/>
  <c r="J82" i="2"/>
  <c r="I82" i="2"/>
  <c r="H82" i="2"/>
  <c r="B82" i="2"/>
  <c r="L81" i="2"/>
  <c r="K81" i="2"/>
  <c r="J81" i="2"/>
  <c r="I81" i="2"/>
  <c r="H81" i="2"/>
  <c r="B81" i="2"/>
  <c r="L80" i="2"/>
  <c r="K80" i="2"/>
  <c r="J80" i="2"/>
  <c r="I80" i="2"/>
  <c r="H80" i="2"/>
  <c r="B80" i="2"/>
  <c r="L79" i="2"/>
  <c r="K79" i="2"/>
  <c r="J79" i="2"/>
  <c r="I79" i="2"/>
  <c r="H79" i="2"/>
  <c r="B79" i="2"/>
  <c r="L78" i="2"/>
  <c r="K78" i="2"/>
  <c r="J78" i="2"/>
  <c r="I78" i="2"/>
  <c r="H78" i="2"/>
  <c r="B78" i="2"/>
  <c r="L77" i="2"/>
  <c r="K77" i="2"/>
  <c r="J77" i="2"/>
  <c r="I77" i="2"/>
  <c r="H77" i="2"/>
  <c r="B77" i="2"/>
  <c r="L76" i="2"/>
  <c r="K76" i="2"/>
  <c r="J76" i="2"/>
  <c r="I76" i="2"/>
  <c r="H76" i="2"/>
  <c r="B76" i="2"/>
  <c r="L75" i="2"/>
  <c r="K75" i="2"/>
  <c r="J75" i="2"/>
  <c r="I75" i="2"/>
  <c r="H75" i="2"/>
  <c r="B75" i="2"/>
  <c r="L74" i="2"/>
  <c r="K74" i="2"/>
  <c r="J74" i="2"/>
  <c r="I74" i="2"/>
  <c r="H74" i="2"/>
  <c r="B74" i="2"/>
  <c r="L73" i="2"/>
  <c r="K73" i="2"/>
  <c r="J73" i="2"/>
  <c r="I73" i="2"/>
  <c r="H73" i="2"/>
  <c r="B73" i="2"/>
  <c r="L72" i="2"/>
  <c r="K72" i="2"/>
  <c r="J72" i="2"/>
  <c r="I72" i="2"/>
  <c r="H72" i="2"/>
  <c r="B72" i="2"/>
  <c r="L71" i="2"/>
  <c r="K71" i="2"/>
  <c r="J71" i="2"/>
  <c r="I71" i="2"/>
  <c r="H71" i="2"/>
  <c r="B71" i="2"/>
  <c r="L70" i="2"/>
  <c r="K70" i="2"/>
  <c r="J70" i="2"/>
  <c r="I70" i="2"/>
  <c r="H70" i="2"/>
  <c r="B70" i="2"/>
  <c r="L69" i="2"/>
  <c r="K69" i="2"/>
  <c r="J69" i="2"/>
  <c r="I69" i="2"/>
  <c r="H69" i="2"/>
  <c r="B69" i="2"/>
  <c r="L68" i="2"/>
  <c r="K68" i="2"/>
  <c r="J68" i="2"/>
  <c r="I68" i="2"/>
  <c r="H68" i="2"/>
  <c r="B68" i="2"/>
  <c r="L67" i="2"/>
  <c r="K67" i="2"/>
  <c r="J67" i="2"/>
  <c r="I67" i="2"/>
  <c r="H67" i="2"/>
  <c r="B67" i="2"/>
  <c r="L66" i="2"/>
  <c r="K66" i="2"/>
  <c r="J66" i="2"/>
  <c r="I66" i="2"/>
  <c r="H66" i="2"/>
  <c r="B66" i="2"/>
  <c r="L65" i="2"/>
  <c r="K65" i="2"/>
  <c r="J65" i="2"/>
  <c r="I65" i="2"/>
  <c r="H65" i="2"/>
  <c r="B65" i="2"/>
  <c r="L64" i="2"/>
  <c r="K64" i="2"/>
  <c r="J64" i="2"/>
  <c r="I64" i="2"/>
  <c r="H64" i="2"/>
  <c r="B64" i="2"/>
  <c r="L63" i="2"/>
  <c r="K63" i="2"/>
  <c r="J63" i="2"/>
  <c r="I63" i="2"/>
  <c r="H63" i="2"/>
  <c r="B63" i="2"/>
  <c r="L62" i="2"/>
  <c r="K62" i="2"/>
  <c r="J62" i="2"/>
  <c r="I62" i="2"/>
  <c r="H62" i="2"/>
  <c r="B62" i="2"/>
  <c r="L61" i="2"/>
  <c r="K61" i="2"/>
  <c r="J61" i="2"/>
  <c r="I61" i="2"/>
  <c r="H61" i="2"/>
  <c r="B61" i="2"/>
  <c r="L60" i="2"/>
  <c r="K60" i="2"/>
  <c r="J60" i="2"/>
  <c r="I60" i="2"/>
  <c r="H60" i="2"/>
  <c r="B60" i="2"/>
  <c r="L59" i="2"/>
  <c r="K59" i="2"/>
  <c r="J59" i="2"/>
  <c r="I59" i="2"/>
  <c r="H59" i="2"/>
  <c r="B59" i="2"/>
  <c r="L58" i="2"/>
  <c r="K58" i="2"/>
  <c r="J58" i="2"/>
  <c r="I58" i="2"/>
  <c r="H58" i="2"/>
  <c r="B58" i="2"/>
  <c r="L57" i="2"/>
  <c r="K57" i="2"/>
  <c r="J57" i="2"/>
  <c r="I57" i="2"/>
  <c r="H57" i="2"/>
  <c r="B57" i="2"/>
  <c r="L56" i="2"/>
  <c r="K56" i="2"/>
  <c r="J56" i="2"/>
  <c r="I56" i="2"/>
  <c r="H56" i="2"/>
  <c r="B56" i="2"/>
  <c r="L55" i="2"/>
  <c r="J55" i="2"/>
  <c r="I55" i="2"/>
  <c r="H55" i="2"/>
  <c r="B55" i="2"/>
  <c r="L54" i="2"/>
  <c r="J54" i="2"/>
  <c r="I54" i="2"/>
  <c r="H54" i="2"/>
  <c r="B54" i="2"/>
  <c r="L53" i="2"/>
  <c r="J53" i="2"/>
  <c r="I53" i="2"/>
  <c r="H53" i="2"/>
  <c r="B53" i="2"/>
  <c r="L52" i="2"/>
  <c r="J52" i="2"/>
  <c r="I52" i="2"/>
  <c r="H52" i="2"/>
  <c r="B52" i="2"/>
  <c r="L51" i="2"/>
  <c r="K51" i="2"/>
  <c r="J51" i="2"/>
  <c r="I51" i="2"/>
  <c r="H51" i="2"/>
  <c r="B51" i="2"/>
  <c r="L50" i="2"/>
  <c r="K50" i="2"/>
  <c r="J50" i="2"/>
  <c r="I50" i="2"/>
  <c r="H50" i="2"/>
  <c r="B50" i="2"/>
  <c r="L49" i="2"/>
  <c r="K49" i="2"/>
  <c r="J49" i="2"/>
  <c r="I49" i="2"/>
  <c r="H49" i="2"/>
  <c r="B49" i="2"/>
  <c r="L48" i="2"/>
  <c r="K48" i="2"/>
  <c r="J48" i="2"/>
  <c r="I48" i="2"/>
  <c r="H48" i="2"/>
  <c r="B48" i="2"/>
  <c r="L47" i="2"/>
  <c r="K47" i="2"/>
  <c r="J47" i="2"/>
  <c r="I47" i="2"/>
  <c r="H47" i="2"/>
  <c r="B47" i="2"/>
  <c r="L46" i="2"/>
  <c r="K46" i="2"/>
  <c r="J46" i="2"/>
  <c r="I46" i="2"/>
  <c r="H46" i="2"/>
  <c r="B46" i="2"/>
  <c r="L45" i="2"/>
  <c r="K45" i="2"/>
  <c r="J45" i="2"/>
  <c r="I45" i="2"/>
  <c r="H45" i="2"/>
  <c r="B45" i="2"/>
  <c r="L44" i="2"/>
  <c r="K44" i="2"/>
  <c r="J44" i="2"/>
  <c r="I44" i="2"/>
  <c r="H44" i="2"/>
  <c r="B44" i="2"/>
  <c r="L43" i="2"/>
  <c r="K43" i="2"/>
  <c r="J43" i="2"/>
  <c r="I43" i="2"/>
  <c r="H43" i="2"/>
  <c r="B43" i="2"/>
  <c r="L42" i="2"/>
  <c r="K42" i="2"/>
  <c r="J42" i="2"/>
  <c r="I42" i="2"/>
  <c r="H42" i="2"/>
  <c r="B42" i="2"/>
  <c r="L41" i="2"/>
  <c r="K41" i="2"/>
  <c r="J41" i="2"/>
  <c r="I41" i="2"/>
  <c r="H41" i="2"/>
  <c r="B41" i="2"/>
  <c r="L40" i="2"/>
  <c r="K40" i="2"/>
  <c r="J40" i="2"/>
  <c r="I40" i="2"/>
  <c r="H40" i="2"/>
  <c r="B40" i="2"/>
  <c r="L39" i="2"/>
  <c r="K39" i="2"/>
  <c r="J39" i="2"/>
  <c r="I39" i="2"/>
  <c r="H39" i="2"/>
  <c r="B39" i="2"/>
  <c r="L38" i="2"/>
  <c r="K38" i="2"/>
  <c r="J38" i="2"/>
  <c r="I38" i="2"/>
  <c r="H38" i="2"/>
  <c r="B38" i="2"/>
  <c r="L37" i="2"/>
  <c r="K37" i="2"/>
  <c r="J37" i="2"/>
  <c r="I37" i="2"/>
  <c r="H37" i="2"/>
  <c r="B37" i="2"/>
  <c r="L36" i="2"/>
  <c r="K36" i="2"/>
  <c r="J36" i="2"/>
  <c r="I36" i="2"/>
  <c r="H36" i="2"/>
  <c r="B36" i="2"/>
  <c r="L35" i="2"/>
  <c r="K35" i="2"/>
  <c r="J35" i="2"/>
  <c r="I35" i="2"/>
  <c r="H35" i="2"/>
  <c r="B35" i="2"/>
  <c r="L34" i="2"/>
  <c r="K34" i="2"/>
  <c r="J34" i="2"/>
  <c r="I34" i="2"/>
  <c r="H34" i="2"/>
  <c r="B34" i="2"/>
  <c r="L33" i="2"/>
  <c r="K33" i="2"/>
  <c r="J33" i="2"/>
  <c r="I33" i="2"/>
  <c r="H33" i="2"/>
  <c r="B33" i="2"/>
  <c r="L32" i="2"/>
  <c r="K32" i="2"/>
  <c r="J32" i="2"/>
  <c r="I32" i="2"/>
  <c r="H32" i="2"/>
  <c r="B32" i="2"/>
  <c r="L31" i="2"/>
  <c r="K31" i="2"/>
  <c r="J31" i="2"/>
  <c r="I31" i="2"/>
  <c r="H31" i="2"/>
  <c r="B31" i="2"/>
  <c r="L30" i="2"/>
  <c r="K30" i="2"/>
  <c r="J30" i="2"/>
  <c r="I30" i="2"/>
  <c r="H30" i="2"/>
  <c r="B30" i="2"/>
  <c r="L29" i="2"/>
  <c r="K29" i="2"/>
  <c r="J29" i="2"/>
  <c r="I29" i="2"/>
  <c r="H29" i="2"/>
  <c r="B29" i="2"/>
  <c r="L28" i="2"/>
  <c r="K28" i="2"/>
  <c r="J28" i="2"/>
  <c r="I28" i="2"/>
  <c r="H28" i="2"/>
  <c r="B28" i="2"/>
  <c r="L27" i="2"/>
  <c r="K27" i="2"/>
  <c r="J27" i="2"/>
  <c r="I27" i="2"/>
  <c r="H27" i="2"/>
  <c r="B27" i="2"/>
  <c r="L26" i="2"/>
  <c r="K26" i="2"/>
  <c r="J26" i="2"/>
  <c r="I26" i="2"/>
  <c r="H26" i="2"/>
  <c r="B26" i="2"/>
  <c r="L25" i="2"/>
  <c r="K25" i="2"/>
  <c r="J25" i="2"/>
  <c r="I25" i="2"/>
  <c r="H25" i="2"/>
  <c r="B25" i="2"/>
  <c r="L24" i="2"/>
  <c r="K24" i="2"/>
  <c r="J24" i="2"/>
  <c r="I24" i="2"/>
  <c r="H24" i="2"/>
  <c r="B24" i="2"/>
  <c r="L23" i="2"/>
  <c r="K23" i="2"/>
  <c r="J23" i="2"/>
  <c r="I23" i="2"/>
  <c r="H23" i="2"/>
  <c r="B23" i="2"/>
  <c r="L22" i="2"/>
  <c r="K22" i="2"/>
  <c r="J22" i="2"/>
  <c r="I22" i="2"/>
  <c r="H22" i="2"/>
  <c r="B22" i="2"/>
  <c r="L21" i="2"/>
  <c r="J21" i="2"/>
  <c r="I21" i="2"/>
  <c r="H21" i="2"/>
  <c r="B21" i="2"/>
  <c r="L20" i="2"/>
  <c r="J20" i="2"/>
  <c r="I20" i="2"/>
  <c r="H20" i="2"/>
  <c r="B20" i="2"/>
  <c r="L19" i="2"/>
  <c r="K19" i="2"/>
  <c r="J19" i="2"/>
  <c r="I19" i="2"/>
  <c r="H19" i="2"/>
  <c r="B19" i="2"/>
  <c r="L18" i="2"/>
  <c r="K18" i="2"/>
  <c r="J18" i="2"/>
  <c r="I18" i="2"/>
  <c r="H18" i="2"/>
  <c r="B18" i="2"/>
  <c r="L17" i="2"/>
  <c r="K17" i="2"/>
  <c r="J17" i="2"/>
  <c r="I17" i="2"/>
  <c r="H17" i="2"/>
  <c r="B17" i="2"/>
  <c r="L16" i="2"/>
  <c r="K16" i="2"/>
  <c r="J16" i="2"/>
  <c r="I16" i="2"/>
  <c r="H16" i="2"/>
  <c r="B16" i="2"/>
  <c r="L15" i="2"/>
  <c r="K15" i="2"/>
  <c r="J15" i="2"/>
  <c r="I15" i="2"/>
  <c r="H15" i="2"/>
  <c r="B15" i="2"/>
  <c r="L14" i="2"/>
  <c r="K14" i="2"/>
  <c r="J14" i="2"/>
  <c r="I14" i="2"/>
  <c r="H14" i="2"/>
  <c r="B14" i="2"/>
  <c r="L13" i="2"/>
  <c r="J13" i="2"/>
  <c r="I13" i="2"/>
  <c r="H13" i="2"/>
  <c r="B13" i="2"/>
  <c r="L12" i="2"/>
  <c r="J12" i="2"/>
  <c r="I12" i="2"/>
  <c r="H12" i="2"/>
  <c r="B12" i="2"/>
  <c r="L11" i="2"/>
  <c r="K11" i="2"/>
  <c r="J11" i="2"/>
  <c r="I11" i="2"/>
  <c r="H11" i="2"/>
  <c r="B11" i="2"/>
  <c r="L10" i="2"/>
  <c r="K10" i="2"/>
  <c r="J10" i="2"/>
  <c r="I10" i="2"/>
  <c r="H10" i="2"/>
  <c r="B10" i="2"/>
  <c r="L9" i="2"/>
  <c r="K9" i="2"/>
  <c r="J9" i="2"/>
  <c r="I9" i="2"/>
  <c r="H9" i="2"/>
  <c r="B9" i="2"/>
  <c r="L8" i="2"/>
  <c r="J8" i="2"/>
  <c r="I8" i="2"/>
  <c r="H8" i="2"/>
  <c r="B8" i="2"/>
  <c r="L7" i="2"/>
  <c r="J7" i="2"/>
  <c r="I7" i="2"/>
  <c r="H7" i="2"/>
  <c r="B7" i="2"/>
  <c r="L6" i="2"/>
  <c r="J6" i="2"/>
  <c r="I6" i="2"/>
  <c r="H6" i="2"/>
  <c r="B6" i="2"/>
  <c r="L5" i="2"/>
  <c r="J5" i="2"/>
  <c r="I5" i="2"/>
  <c r="H5" i="2"/>
  <c r="B5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cc</author>
  </authors>
  <commentList>
    <comment ref="A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霸业ID   哪个霸业池子获取
0   可获取
-1  不可获取
</t>
        </r>
      </text>
    </comment>
    <comment ref="E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cc:</t>
        </r>
        <r>
          <rPr>
            <sz val="9"/>
            <rFont val="宋体"/>
            <family val="3"/>
            <charset val="134"/>
          </rPr>
          <t xml:space="preserve">
0.军事
1.内政</t>
        </r>
      </text>
    </comment>
  </commentList>
</comments>
</file>

<file path=xl/sharedStrings.xml><?xml version="1.0" encoding="utf-8"?>
<sst xmlns="http://schemas.openxmlformats.org/spreadsheetml/2006/main" count="586" uniqueCount="300">
  <si>
    <t>id</t>
  </si>
  <si>
    <t>名称</t>
  </si>
  <si>
    <t>品质</t>
  </si>
  <si>
    <t>御值</t>
  </si>
  <si>
    <t>武将种类（军事/内政）</t>
  </si>
  <si>
    <t>阵营</t>
  </si>
  <si>
    <t>转换战法点数</t>
  </si>
  <si>
    <t>半身像icon</t>
  </si>
  <si>
    <t>卡牌Icon</t>
  </si>
  <si>
    <t>生平</t>
  </si>
  <si>
    <t>列传</t>
  </si>
  <si>
    <t>招募台词</t>
  </si>
  <si>
    <t>兵种1适性</t>
  </si>
  <si>
    <t>兵种2适性</t>
  </si>
  <si>
    <t>兵种3适性</t>
  </si>
  <si>
    <t>兵种4适性</t>
  </si>
  <si>
    <t>兵种5适性</t>
  </si>
  <si>
    <t>武力</t>
  </si>
  <si>
    <t>智力</t>
  </si>
  <si>
    <t>统率</t>
  </si>
  <si>
    <t>速度</t>
  </si>
  <si>
    <t>政治</t>
  </si>
  <si>
    <t>魅力</t>
  </si>
  <si>
    <t>武力推荐</t>
  </si>
  <si>
    <t>智力推荐</t>
  </si>
  <si>
    <t>统率推荐</t>
  </si>
  <si>
    <t>速度推荐</t>
  </si>
  <si>
    <t>政治推荐</t>
  </si>
  <si>
    <t>魅力推荐</t>
  </si>
  <si>
    <t>替换军官</t>
  </si>
  <si>
    <t>推荐战法</t>
  </si>
  <si>
    <t>技能</t>
  </si>
  <si>
    <t>传承技能</t>
  </si>
  <si>
    <t>霸业</t>
  </si>
  <si>
    <t>招募卡池</t>
  </si>
  <si>
    <t>武力成长</t>
  </si>
  <si>
    <t>智力成长</t>
  </si>
  <si>
    <t>统率成长</t>
  </si>
  <si>
    <t>速度成长</t>
  </si>
  <si>
    <t>政治成长</t>
  </si>
  <si>
    <t>魅力成长</t>
  </si>
  <si>
    <t>name</t>
  </si>
  <si>
    <t>quality</t>
  </si>
  <si>
    <t>space</t>
  </si>
  <si>
    <t>kind</t>
  </si>
  <si>
    <t>faction</t>
  </si>
  <si>
    <t>skillPoint</t>
  </si>
  <si>
    <t>bustIcon</t>
  </si>
  <si>
    <t>cardIcon</t>
  </si>
  <si>
    <t>life</t>
  </si>
  <si>
    <t>biography</t>
  </si>
  <si>
    <t>lines</t>
  </si>
  <si>
    <t>army1_level</t>
  </si>
  <si>
    <t>army2_level</t>
  </si>
  <si>
    <t>army3_level</t>
  </si>
  <si>
    <t>army4_level</t>
  </si>
  <si>
    <t>army5_level</t>
  </si>
  <si>
    <t>attack</t>
  </si>
  <si>
    <t>intelligence</t>
  </si>
  <si>
    <t>leadership</t>
  </si>
  <si>
    <t>speed</t>
  </si>
  <si>
    <t>politics</t>
  </si>
  <si>
    <t>charisma</t>
  </si>
  <si>
    <t>attack_recommend</t>
  </si>
  <si>
    <t>intelligence_recommend</t>
  </si>
  <si>
    <t>leadership_recommend</t>
  </si>
  <si>
    <t>speed_recommend</t>
  </si>
  <si>
    <t>politics_recommend</t>
  </si>
  <si>
    <t>charisma_recommend</t>
  </si>
  <si>
    <t>replace_officer</t>
  </si>
  <si>
    <t>replace_skill</t>
  </si>
  <si>
    <t>skillId</t>
  </si>
  <si>
    <t>inherit_skillId</t>
  </si>
  <si>
    <t>chroniclesID</t>
  </si>
  <si>
    <t>summonIDs</t>
  </si>
  <si>
    <t>attack_growth</t>
  </si>
  <si>
    <t>intelligence_growth</t>
  </si>
  <si>
    <t>leadership_growth</t>
  </si>
  <si>
    <t>speed_growth</t>
  </si>
  <si>
    <t>politics_growth</t>
  </si>
  <si>
    <t>charisma_growth</t>
  </si>
  <si>
    <t>Int</t>
  </si>
  <si>
    <t>i18n</t>
  </si>
  <si>
    <t>String</t>
  </si>
  <si>
    <t>ArrayInt</t>
  </si>
  <si>
    <t>Float</t>
  </si>
  <si>
    <t/>
  </si>
  <si>
    <t>21001,21003</t>
  </si>
  <si>
    <t>21001</t>
  </si>
  <si>
    <t>21006</t>
  </si>
  <si>
    <t>21004</t>
  </si>
  <si>
    <t>21003</t>
  </si>
  <si>
    <t>21005</t>
  </si>
  <si>
    <t>21002</t>
  </si>
  <si>
    <t>40033,40055,40058</t>
  </si>
  <si>
    <t>2046,2055,2057,2048</t>
  </si>
  <si>
    <t>40010,40001,40014</t>
  </si>
  <si>
    <t>4002,6005</t>
  </si>
  <si>
    <t>40038,40002,40056</t>
  </si>
  <si>
    <t>6007,6002,7002,4027,4003</t>
  </si>
  <si>
    <t>2035,2054,2043,2028,2034</t>
  </si>
  <si>
    <t>40028,40055,40001</t>
  </si>
  <si>
    <t>2044,2031,2049,2043,2037</t>
  </si>
  <si>
    <t>40055,40028,40031</t>
  </si>
  <si>
    <t>2054,2044,5007,3007,5008</t>
  </si>
  <si>
    <t>40001,40051,40054</t>
  </si>
  <si>
    <t>2046,2048,2055,2060</t>
  </si>
  <si>
    <t>2054,2037,2041,2029,2043</t>
  </si>
  <si>
    <t>40038,40025,40035</t>
  </si>
  <si>
    <t>2027,2058,2055,2048</t>
  </si>
  <si>
    <t>4002,2060,2048,3006,6001</t>
  </si>
  <si>
    <t>40052,40039,40016</t>
  </si>
  <si>
    <t>2043,2029,2037,2054,2031</t>
  </si>
  <si>
    <t>40063,40017,40032</t>
  </si>
  <si>
    <t>3006,2052,3010,2053,4002</t>
  </si>
  <si>
    <t>40052,40014,40010</t>
  </si>
  <si>
    <t>2054,2031,2028,2037,2049</t>
  </si>
  <si>
    <t>40063,40015,40032</t>
  </si>
  <si>
    <t>3005,2029,2054,2037,2045</t>
  </si>
  <si>
    <t>2054,2037,5006,2029,4021</t>
  </si>
  <si>
    <t>40051,40055,40058</t>
  </si>
  <si>
    <t>2044,2033,2037,3008,2028</t>
  </si>
  <si>
    <t>40045,40060,40052</t>
  </si>
  <si>
    <t>2028,2029,2037,2054,2043</t>
  </si>
  <si>
    <t>2028,2043,2029,2054,2037</t>
  </si>
  <si>
    <t>2057,2046,4002,2048</t>
  </si>
  <si>
    <t>40006,40055,40031</t>
  </si>
  <si>
    <t>2044,2029,2054,2049,2043</t>
  </si>
  <si>
    <t>40055,40022,40051</t>
  </si>
  <si>
    <t>2044,3010,2033,2029,2037</t>
  </si>
  <si>
    <t>40015,40063,40017</t>
  </si>
  <si>
    <t>4002,2054,2042,2048,3010</t>
  </si>
  <si>
    <t>40051,40001,40058</t>
  </si>
  <si>
    <t>2027,2055,2059,2046,6006</t>
  </si>
  <si>
    <t>40055,40022,40028</t>
  </si>
  <si>
    <t>2028,2037,2029,2054,2043</t>
  </si>
  <si>
    <t>40014,40031,40053</t>
  </si>
  <si>
    <t>5008,2038,3010,2054,2029</t>
  </si>
  <si>
    <t>40031,40055,40028</t>
  </si>
  <si>
    <t>2029,2054,3010,2043,2028</t>
  </si>
  <si>
    <t>40002,40056,40053</t>
  </si>
  <si>
    <t>2029,2037,2033,2028,2054</t>
  </si>
  <si>
    <t>40001,40054,40016</t>
  </si>
  <si>
    <t>2054,2042,2029,3007,2028</t>
  </si>
  <si>
    <t>40001,40051,40031</t>
  </si>
  <si>
    <t>2027,2046,4002,2057</t>
  </si>
  <si>
    <t>40042,40038,40035</t>
  </si>
  <si>
    <t>2054,2043,2028,2029,3010</t>
  </si>
  <si>
    <t>40041,40038,40035</t>
  </si>
  <si>
    <t>2054,2029,2043,2037,6001</t>
  </si>
  <si>
    <t>40024,40052,40014</t>
  </si>
  <si>
    <t>2054,2028,3007,2041,2049</t>
  </si>
  <si>
    <t>40001,40055,40058</t>
  </si>
  <si>
    <t>6006,2057,4002,2046</t>
  </si>
  <si>
    <t>40014,40039,40016</t>
  </si>
  <si>
    <t>2028,2029,2050,2037,2054</t>
  </si>
  <si>
    <t>40002,40056,40038</t>
  </si>
  <si>
    <t>3005,3006,2054,6001,2029</t>
  </si>
  <si>
    <t>2046,2027,2055,2057</t>
  </si>
  <si>
    <t>40031,40022,40051</t>
  </si>
  <si>
    <t>2037,2029,2054,2031,2033</t>
  </si>
  <si>
    <t>40002,40053,40038</t>
  </si>
  <si>
    <t>3010,2029,2054,2049,2043</t>
  </si>
  <si>
    <t>40001,40031,40055</t>
  </si>
  <si>
    <t>2027,2055,2057,2048</t>
  </si>
  <si>
    <t>40045,40052,40014</t>
  </si>
  <si>
    <t>2043,2041,2037,3007,2054</t>
  </si>
  <si>
    <t>2027,2048,2055,6004</t>
  </si>
  <si>
    <t>3010,3006,3005,4002,3034</t>
  </si>
  <si>
    <t>50066,50010,50004</t>
  </si>
  <si>
    <t>4002,2048,2056,4027,3006</t>
  </si>
  <si>
    <t>50055,50065,50043</t>
  </si>
  <si>
    <t>2088,2048,4002,6004,3006</t>
  </si>
  <si>
    <t>50009,50001,50010</t>
  </si>
  <si>
    <t>7001,2048,4021,2046,6006</t>
  </si>
  <si>
    <t>50067,50024,50009</t>
  </si>
  <si>
    <t>6005,4002,6001,4022</t>
  </si>
  <si>
    <t>50004,50001,50010</t>
  </si>
  <si>
    <t>4027,4002,2091</t>
  </si>
  <si>
    <t>50066,50001,50004</t>
  </si>
  <si>
    <t>4027,4002,2091,2048,6004</t>
  </si>
  <si>
    <t>50019,50069,50048</t>
  </si>
  <si>
    <t>2054,2037,5007,2049</t>
  </si>
  <si>
    <t>50064,50037,50035</t>
  </si>
  <si>
    <t>2054,4005,2033,2037</t>
  </si>
  <si>
    <t>50055,50064,50019</t>
  </si>
  <si>
    <t>2031,2049,2054,2037,2033</t>
  </si>
  <si>
    <t>50067,50024,50026</t>
  </si>
  <si>
    <t>2054,2041,4002,2037,2033</t>
  </si>
  <si>
    <t>50010,50066,50009</t>
  </si>
  <si>
    <t>4002,3010,5006,2045,3006</t>
  </si>
  <si>
    <t>50033,50069,50037</t>
  </si>
  <si>
    <t>2054,2037,2028,2041,5007</t>
  </si>
  <si>
    <t>50039,50071,50072</t>
  </si>
  <si>
    <t>2052,2053,6004,3034,4023</t>
  </si>
  <si>
    <t>50003,50055,50017</t>
  </si>
  <si>
    <t>6004,4002,2038,3006,2052</t>
  </si>
  <si>
    <t>50069,50048,50011</t>
  </si>
  <si>
    <t>2054,5006,5012,2101,5007</t>
  </si>
  <si>
    <t>50055,50011,50043</t>
  </si>
  <si>
    <t>2040,2057,6003,2048</t>
  </si>
  <si>
    <t>50052,50033,50047</t>
  </si>
  <si>
    <t>2037,2031,2033,2054,2035</t>
  </si>
  <si>
    <t>50055,50065,50020</t>
  </si>
  <si>
    <t>2027,2048,2057,4027,2046</t>
  </si>
  <si>
    <t>21001,21002</t>
  </si>
  <si>
    <t>50030,50041,50055</t>
  </si>
  <si>
    <t>5011,2055,2057,7001,2048</t>
  </si>
  <si>
    <t>50007,50009,50010</t>
  </si>
  <si>
    <t>6005,4027,6001</t>
  </si>
  <si>
    <t>50033,50047,50064</t>
  </si>
  <si>
    <t>5016,2030,3007,2056,6005</t>
  </si>
  <si>
    <t>50013,50055,50064</t>
  </si>
  <si>
    <t>4002,2054,4003,5006</t>
  </si>
  <si>
    <t>50022,40051,40055</t>
  </si>
  <si>
    <t>2044,4002,2054,2031,5011</t>
  </si>
  <si>
    <t>50030,50023,50055</t>
  </si>
  <si>
    <t>2027,2055,2057,6007</t>
  </si>
  <si>
    <t>50035,50052,50021</t>
  </si>
  <si>
    <t>2040,2038,3029,2044,4002</t>
  </si>
  <si>
    <t>50028,50065,50055</t>
  </si>
  <si>
    <t>2087,2055,2048,2094</t>
  </si>
  <si>
    <t>50071,50042,50017</t>
  </si>
  <si>
    <t>3005,3006,3034,3030,4002</t>
  </si>
  <si>
    <t>50065,50064,50055</t>
  </si>
  <si>
    <t>2040,2038,6004,6006</t>
  </si>
  <si>
    <t>50047,50037,50012</t>
  </si>
  <si>
    <t>2031,2095,2035,2044</t>
  </si>
  <si>
    <t>50019,50016,50069</t>
  </si>
  <si>
    <t>5013,2097,5006,5008,5007</t>
  </si>
  <si>
    <t>50064,50033,50037</t>
  </si>
  <si>
    <t>2032,4021,2093,2099,2033</t>
  </si>
  <si>
    <t>50064,50025,50047</t>
  </si>
  <si>
    <t>2093,2102,2097,2099,2032</t>
  </si>
  <si>
    <t>50064,50012,50025</t>
  </si>
  <si>
    <t>3008,2031,2095,2044,2030</t>
  </si>
  <si>
    <t>50070,50030,50074</t>
  </si>
  <si>
    <t>2054,7001,2040,4021,4002</t>
  </si>
  <si>
    <t>50017,50072,50071</t>
  </si>
  <si>
    <t>2053,3005,4023,2030</t>
  </si>
  <si>
    <t>50023,50070,50030</t>
  </si>
  <si>
    <t>2051,3008,2100,2027</t>
  </si>
  <si>
    <t>50031,50072,50039</t>
  </si>
  <si>
    <t>3034,6007,7002,3005,4002</t>
  </si>
  <si>
    <t>50020,50003,50055</t>
  </si>
  <si>
    <t>2027,2048,2046,2060,6002</t>
  </si>
  <si>
    <t>50061,50016,50069</t>
  </si>
  <si>
    <t>5006,3033,5011</t>
  </si>
  <si>
    <t>50067,50007,50024</t>
  </si>
  <si>
    <t>2033,2044,4002,2037</t>
  </si>
  <si>
    <t>50033,50012,50037</t>
  </si>
  <si>
    <t>4005,2035,2049,2031,2054</t>
  </si>
  <si>
    <t>50069,50019,50011</t>
  </si>
  <si>
    <t>2035,2049,2037,2032,2033</t>
  </si>
  <si>
    <t>50042,50031,50071</t>
  </si>
  <si>
    <t>4002,7002,2052,3005,3006</t>
  </si>
  <si>
    <t>50067,50066,50007</t>
  </si>
  <si>
    <t>4002,6001,2037</t>
  </si>
  <si>
    <t>2044,2034,2031,2054,2033</t>
  </si>
  <si>
    <t>50038,50025,50048</t>
  </si>
  <si>
    <t>2054,2033,2037,2029,5006</t>
  </si>
  <si>
    <t>50065,50032,50003</t>
  </si>
  <si>
    <t>6004,2042</t>
  </si>
  <si>
    <t>50012,50047,50033</t>
  </si>
  <si>
    <t>2037,2033,2032,2054,2035</t>
  </si>
  <si>
    <t>50044,50037,50048</t>
  </si>
  <si>
    <t>5013,5014,5007,5012</t>
  </si>
  <si>
    <t>50071,50042,50048</t>
  </si>
  <si>
    <t>2034,3032,3005,4005,3006</t>
  </si>
  <si>
    <t>50035,50036,50069</t>
  </si>
  <si>
    <t>3008,2099,2102,2093,5016</t>
  </si>
  <si>
    <t>50055,50003,50043</t>
  </si>
  <si>
    <t>2087,2090,7001,2046,2100</t>
  </si>
  <si>
    <t>50010,50001,50004</t>
  </si>
  <si>
    <t>4021,7001,6002,4027,6003</t>
  </si>
  <si>
    <t>50066,50007,50024</t>
  </si>
  <si>
    <t>2091,4027,6007,6002,2053</t>
  </si>
  <si>
    <t>50023,50041,50030</t>
  </si>
  <si>
    <t>3031,4028,2027,2057,2046</t>
  </si>
  <si>
    <t>50048,50061,50019</t>
  </si>
  <si>
    <t>2054,2101,2098,5007</t>
  </si>
  <si>
    <t>50023,50041,50068</t>
  </si>
  <si>
    <t>2094,2103,2051,2038</t>
  </si>
  <si>
    <t>50039,50017,50042</t>
  </si>
  <si>
    <t>3034,3005,7002</t>
  </si>
  <si>
    <t>50039,50017,50071</t>
  </si>
  <si>
    <t>2054,2037,2049,2033,3007</t>
  </si>
  <si>
    <t>2054,3007,4002,2098,2101</t>
  </si>
  <si>
    <t>50056,50029,50028</t>
  </si>
  <si>
    <t>6006,2048,4002,4027</t>
  </si>
  <si>
    <t>50078,50035,50069</t>
  </si>
  <si>
    <t>2054,3009,2098,5006,3007</t>
  </si>
  <si>
    <t>50055,50065,50030</t>
  </si>
  <si>
    <t>4028,3031,2055,2100,2087</t>
  </si>
  <si>
    <t>50075,50069,50079</t>
  </si>
  <si>
    <t>2054,2030,2101,5007</t>
  </si>
  <si>
    <t>50044,50061,50078</t>
  </si>
  <si>
    <t>5012,5008,5007,5014</t>
  </si>
  <si>
    <t>50065,50055,50041</t>
  </si>
  <si>
    <t>2103,2089,2051,3031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</si>
</sst>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314371166112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3" fontId="4" fillId="0" borderId="0" xfId="0" quotePrefix="1" applyNumberFormat="1" applyFont="1"/>
    <xf numFmtId="0" fontId="4" fillId="0" borderId="0" xfId="0" quotePrefix="1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hea/NewSLG/design/&#25968;&#20540;/&#25112;&#30053;&#29256;&#25968;&#20540;/row-20200603&#23578;&#20070;&#21488;&#25968;&#25454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推荐组合"/>
      <sheetName val="技能"/>
      <sheetName val="替换"/>
      <sheetName val="推荐组合 (2)"/>
      <sheetName val="Sheet5"/>
      <sheetName val="替换 (2)"/>
      <sheetName val="技能 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2">
          <cell r="H2">
            <v>50067</v>
          </cell>
          <cell r="J2" t="str">
            <v>2091,4027,6007,6002,2053</v>
          </cell>
        </row>
        <row r="3">
          <cell r="H3">
            <v>50071</v>
          </cell>
          <cell r="J3" t="str">
            <v>3034,3005,7002</v>
          </cell>
        </row>
        <row r="4">
          <cell r="H4">
            <v>50048</v>
          </cell>
          <cell r="J4" t="str">
            <v>2035,2049,2037,2032,2033</v>
          </cell>
        </row>
        <row r="5">
          <cell r="H5">
            <v>50047</v>
          </cell>
          <cell r="J5" t="str">
            <v>4005,2035,2049,2031,2054</v>
          </cell>
        </row>
        <row r="6">
          <cell r="H6">
            <v>40004</v>
          </cell>
          <cell r="J6" t="str">
            <v>6007,6002,7002,4027,4003</v>
          </cell>
        </row>
        <row r="7">
          <cell r="H7">
            <v>50039</v>
          </cell>
          <cell r="J7" t="str">
            <v>2053,3005,4023,2030</v>
          </cell>
        </row>
        <row r="8">
          <cell r="H8">
            <v>50041</v>
          </cell>
          <cell r="J8" t="str">
            <v>2051,3008,2100,2027</v>
          </cell>
        </row>
        <row r="9">
          <cell r="H9">
            <v>50024</v>
          </cell>
          <cell r="J9" t="str">
            <v>6005,4027,6001</v>
          </cell>
        </row>
        <row r="10">
          <cell r="H10">
            <v>50036</v>
          </cell>
          <cell r="J10" t="str">
            <v>2093,2102,2097,2099,2032</v>
          </cell>
        </row>
        <row r="11">
          <cell r="H11">
            <v>50009</v>
          </cell>
          <cell r="J11" t="str">
            <v>4027,4002,2091</v>
          </cell>
        </row>
        <row r="12">
          <cell r="H12">
            <v>50010</v>
          </cell>
          <cell r="J12" t="str">
            <v>4027,4002,2091,2048,6004</v>
          </cell>
        </row>
        <row r="13">
          <cell r="H13">
            <v>50076</v>
          </cell>
          <cell r="J13" t="str">
            <v>4028,3031,2055,2100,2087</v>
          </cell>
        </row>
        <row r="14">
          <cell r="H14">
            <v>50042</v>
          </cell>
          <cell r="J14" t="str">
            <v>3034,6007,7002,3005,4002</v>
          </cell>
        </row>
        <row r="15">
          <cell r="H15">
            <v>50079</v>
          </cell>
          <cell r="J15" t="str">
            <v>5012,5008,5007,5014</v>
          </cell>
        </row>
        <row r="16">
          <cell r="H16">
            <v>50019</v>
          </cell>
          <cell r="J16" t="str">
            <v>2054,5006,5012,2101,5007</v>
          </cell>
        </row>
        <row r="17">
          <cell r="H17">
            <v>50061</v>
          </cell>
          <cell r="J17" t="str">
            <v>5013,5014,5007,5012</v>
          </cell>
        </row>
        <row r="18">
          <cell r="H18">
            <v>50007</v>
          </cell>
          <cell r="J18" t="str">
            <v>6005,4002,6001,4022</v>
          </cell>
        </row>
        <row r="19">
          <cell r="H19">
            <v>50066</v>
          </cell>
          <cell r="J19" t="str">
            <v>4021,7001,6002,4027,6003</v>
          </cell>
        </row>
        <row r="20">
          <cell r="H20">
            <v>50035</v>
          </cell>
          <cell r="J20" t="str">
            <v>2032,4021,2093,2099,2033</v>
          </cell>
        </row>
        <row r="21">
          <cell r="H21">
            <v>50037</v>
          </cell>
          <cell r="J21" t="str">
            <v>3008,2031,2095,2044,2030</v>
          </cell>
        </row>
        <row r="22">
          <cell r="H22">
            <v>50064</v>
          </cell>
          <cell r="J22" t="str">
            <v>3008,2099,2102,2093,5016</v>
          </cell>
        </row>
        <row r="23">
          <cell r="H23">
            <v>50065</v>
          </cell>
          <cell r="J23" t="str">
            <v>2087,2090,7001,2046,2100</v>
          </cell>
        </row>
        <row r="24">
          <cell r="H24">
            <v>50080</v>
          </cell>
          <cell r="J24" t="str">
            <v>2103,2089,2051,3031</v>
          </cell>
        </row>
        <row r="25">
          <cell r="H25">
            <v>50004</v>
          </cell>
          <cell r="J25" t="str">
            <v>7001,2048,4021,2046,6006</v>
          </cell>
        </row>
        <row r="26">
          <cell r="H26">
            <v>50023</v>
          </cell>
          <cell r="J26" t="str">
            <v>5011,2055,2057,7001,2048</v>
          </cell>
        </row>
        <row r="27">
          <cell r="H27">
            <v>50069</v>
          </cell>
          <cell r="J27" t="str">
            <v>2054,2101,2098,5007</v>
          </cell>
        </row>
        <row r="28">
          <cell r="H28">
            <v>50033</v>
          </cell>
          <cell r="J28" t="str">
            <v>2031,2095,2035,2044</v>
          </cell>
        </row>
        <row r="29">
          <cell r="H29">
            <v>50032</v>
          </cell>
          <cell r="J29" t="str">
            <v>2040,2038,6004,6006</v>
          </cell>
        </row>
        <row r="30">
          <cell r="H30">
            <v>50078</v>
          </cell>
          <cell r="J30" t="str">
            <v>2054,2030,2101,5007</v>
          </cell>
        </row>
        <row r="31">
          <cell r="H31">
            <v>50044</v>
          </cell>
          <cell r="J31" t="str">
            <v>5006,3033,5011</v>
          </cell>
        </row>
        <row r="32">
          <cell r="H32">
            <v>50017</v>
          </cell>
          <cell r="J32" t="str">
            <v>2052,2053,6004,3034,4023</v>
          </cell>
        </row>
        <row r="33">
          <cell r="H33">
            <v>50034</v>
          </cell>
          <cell r="J33" t="str">
            <v>5013,2097,5006,5008,5007</v>
          </cell>
        </row>
        <row r="34">
          <cell r="H34">
            <v>50018</v>
          </cell>
          <cell r="J34" t="str">
            <v>6004,4002,2038,3006,2052</v>
          </cell>
        </row>
        <row r="35">
          <cell r="H35">
            <v>50030</v>
          </cell>
          <cell r="J35" t="str">
            <v>2087,2055,2048,2094</v>
          </cell>
        </row>
        <row r="36">
          <cell r="H36">
            <v>50070</v>
          </cell>
          <cell r="J36" t="str">
            <v>2094,2103,2051,2038</v>
          </cell>
        </row>
        <row r="37">
          <cell r="H37">
            <v>50074</v>
          </cell>
          <cell r="J37" t="str">
            <v>6006,2048,4002,4027</v>
          </cell>
        </row>
        <row r="38">
          <cell r="H38">
            <v>50056</v>
          </cell>
          <cell r="J38" t="str">
            <v>2037,2033,2032,2054,2035</v>
          </cell>
        </row>
        <row r="39">
          <cell r="H39">
            <v>50072</v>
          </cell>
          <cell r="J39" t="str">
            <v>2054,2037,2049,2033,3007</v>
          </cell>
        </row>
        <row r="40">
          <cell r="H40">
            <v>50050</v>
          </cell>
          <cell r="J40" t="str">
            <v>4002,6001,2037</v>
          </cell>
        </row>
        <row r="41">
          <cell r="H41">
            <v>50049</v>
          </cell>
          <cell r="J41" t="str">
            <v>4002,7002,2052,3005,3006</v>
          </cell>
        </row>
        <row r="42">
          <cell r="H42">
            <v>50022</v>
          </cell>
          <cell r="J42" t="str">
            <v>2027,2048,2057,4027,2046</v>
          </cell>
        </row>
        <row r="43">
          <cell r="H43">
            <v>50043</v>
          </cell>
          <cell r="J43" t="str">
            <v>2027,2048,2046,2060,6002</v>
          </cell>
        </row>
        <row r="44">
          <cell r="H44">
            <v>50029</v>
          </cell>
          <cell r="J44" t="str">
            <v>2040,2038,3029,2044,4002</v>
          </cell>
        </row>
        <row r="45">
          <cell r="H45">
            <v>50068</v>
          </cell>
          <cell r="J45" t="str">
            <v>3031,4028,2027,2057,2046</v>
          </cell>
        </row>
        <row r="46">
          <cell r="H46">
            <v>40051</v>
          </cell>
          <cell r="J46" t="str">
            <v>6006,2057,4002,2046</v>
          </cell>
        </row>
        <row r="47">
          <cell r="H47">
            <v>50028</v>
          </cell>
          <cell r="J47" t="str">
            <v>2027,2055,2057,6007</v>
          </cell>
        </row>
        <row r="48">
          <cell r="H48">
            <v>50062</v>
          </cell>
          <cell r="J48" t="str">
            <v>2034,3032,3005,4005,3006</v>
          </cell>
        </row>
        <row r="49">
          <cell r="H49">
            <v>50003</v>
          </cell>
          <cell r="J49" t="str">
            <v>2088,2048,4002,6004,3006</v>
          </cell>
        </row>
        <row r="50">
          <cell r="H50">
            <v>50012</v>
          </cell>
          <cell r="J50" t="str">
            <v>2054,4005,2033,2037</v>
          </cell>
        </row>
        <row r="51">
          <cell r="H51">
            <v>50055</v>
          </cell>
          <cell r="J51" t="str">
            <v>6004,2042</v>
          </cell>
        </row>
        <row r="52">
          <cell r="H52">
            <v>50020</v>
          </cell>
          <cell r="J52" t="str">
            <v>2040,2057,6003,2048</v>
          </cell>
        </row>
        <row r="53">
          <cell r="H53">
            <v>50011</v>
          </cell>
          <cell r="J53" t="str">
            <v>2054,2037,5007,2049</v>
          </cell>
        </row>
        <row r="54">
          <cell r="H54">
            <v>50013</v>
          </cell>
          <cell r="J54" t="str">
            <v>2031,2049,2054,2037,2033</v>
          </cell>
        </row>
        <row r="55">
          <cell r="H55">
            <v>50054</v>
          </cell>
          <cell r="J55" t="str">
            <v>2054,2033,2037,2029,5006</v>
          </cell>
        </row>
        <row r="56">
          <cell r="H56">
            <v>50025</v>
          </cell>
          <cell r="J56" t="str">
            <v>5016,2030,3007,2056,6005</v>
          </cell>
        </row>
        <row r="57">
          <cell r="H57">
            <v>40002</v>
          </cell>
          <cell r="J57" t="str">
            <v>4002,6005</v>
          </cell>
        </row>
        <row r="58">
          <cell r="H58">
            <v>50052</v>
          </cell>
          <cell r="J58" t="str">
            <v>2044,2034,2031,2054,2033</v>
          </cell>
        </row>
        <row r="59">
          <cell r="H59">
            <v>50027</v>
          </cell>
          <cell r="J59" t="str">
            <v>2044,4002,2054,2031,5011</v>
          </cell>
        </row>
        <row r="60">
          <cell r="H60">
            <v>50075</v>
          </cell>
          <cell r="J60" t="str">
            <v>2054,3009,2098,5006,3007</v>
          </cell>
        </row>
        <row r="61">
          <cell r="H61">
            <v>50014</v>
          </cell>
          <cell r="J61" t="str">
            <v>2054,2041,4002,2037,2033</v>
          </cell>
        </row>
        <row r="62">
          <cell r="H62">
            <v>50038</v>
          </cell>
          <cell r="J62" t="str">
            <v>2054,7001,2040,4021,4002</v>
          </cell>
        </row>
        <row r="63">
          <cell r="H63">
            <v>50016</v>
          </cell>
          <cell r="J63" t="str">
            <v>2054,2037,2028,2041,5007</v>
          </cell>
        </row>
        <row r="64">
          <cell r="H64">
            <v>50031</v>
          </cell>
          <cell r="J64" t="str">
            <v>3005,3006,3034,3030,4002</v>
          </cell>
        </row>
        <row r="65">
          <cell r="H65">
            <v>50015</v>
          </cell>
          <cell r="J65" t="str">
            <v>4002,3010,5006,2045,3006</v>
          </cell>
        </row>
        <row r="66">
          <cell r="H66">
            <v>50001</v>
          </cell>
          <cell r="J66" t="str">
            <v>4002,2048,2056,4027,3006</v>
          </cell>
        </row>
        <row r="67">
          <cell r="H67">
            <v>50046</v>
          </cell>
          <cell r="J67" t="str">
            <v>2033,2044,4002,2037</v>
          </cell>
        </row>
        <row r="68">
          <cell r="H68">
            <v>40022</v>
          </cell>
          <cell r="J68" t="str">
            <v>2044,2033,2037,3008,2028</v>
          </cell>
        </row>
        <row r="69">
          <cell r="H69">
            <v>40001</v>
          </cell>
          <cell r="J69" t="str">
            <v>2046,2055,2057,2048</v>
          </cell>
        </row>
        <row r="70">
          <cell r="H70">
            <v>40015</v>
          </cell>
          <cell r="J70" t="str">
            <v>3006,2052,3010,2053,4002</v>
          </cell>
        </row>
        <row r="71">
          <cell r="H71">
            <v>50026</v>
          </cell>
          <cell r="J71" t="str">
            <v>4002,2054,4003,5006</v>
          </cell>
        </row>
        <row r="72">
          <cell r="H72">
            <v>50021</v>
          </cell>
          <cell r="J72" t="str">
            <v>2037,2031,2033,2054,2035</v>
          </cell>
        </row>
        <row r="73">
          <cell r="H73">
            <v>40058</v>
          </cell>
          <cell r="J73" t="str">
            <v>2027,2055,2057,2048</v>
          </cell>
        </row>
        <row r="74">
          <cell r="H74">
            <v>40052</v>
          </cell>
          <cell r="J74" t="str">
            <v>2028,2029,2050,2037,2054</v>
          </cell>
        </row>
        <row r="75">
          <cell r="H75">
            <v>40060</v>
          </cell>
          <cell r="J75" t="str">
            <v>2043,2041,2037,3007,2054</v>
          </cell>
        </row>
        <row r="76">
          <cell r="H76">
            <v>40014</v>
          </cell>
          <cell r="J76" t="str">
            <v>2043,2029,2037,2054,2031</v>
          </cell>
        </row>
        <row r="77">
          <cell r="H77">
            <v>50073</v>
          </cell>
          <cell r="J77" t="str">
            <v>2054,3007,4002,2098,2101</v>
          </cell>
        </row>
        <row r="78">
          <cell r="H78">
            <v>40062</v>
          </cell>
          <cell r="J78" t="str">
            <v>2027,2048,2055,6004</v>
          </cell>
        </row>
        <row r="79">
          <cell r="H79">
            <v>40055</v>
          </cell>
          <cell r="J79" t="str">
            <v>2037,2029,2054,2031,2033</v>
          </cell>
        </row>
        <row r="80">
          <cell r="H80">
            <v>40031</v>
          </cell>
          <cell r="J80" t="str">
            <v>2044,3010,2033,2029,2037</v>
          </cell>
        </row>
        <row r="81">
          <cell r="H81">
            <v>40006</v>
          </cell>
          <cell r="J81" t="str">
            <v>2044,2031,2049,2043,2037</v>
          </cell>
        </row>
        <row r="82">
          <cell r="H82">
            <v>40008</v>
          </cell>
          <cell r="J82" t="str">
            <v>2054,2044,5007,3007,5008</v>
          </cell>
        </row>
        <row r="83">
          <cell r="H83">
            <v>40009</v>
          </cell>
          <cell r="J83" t="str">
            <v>2046,2048,2055,2060</v>
          </cell>
        </row>
        <row r="84">
          <cell r="H84">
            <v>40016</v>
          </cell>
          <cell r="J84" t="str">
            <v>2054,2031,2028,2037,2049</v>
          </cell>
        </row>
        <row r="85">
          <cell r="H85">
            <v>40056</v>
          </cell>
          <cell r="J85" t="str">
            <v>3010,2029,2054,2049,2043</v>
          </cell>
        </row>
        <row r="86">
          <cell r="H86">
            <v>40017</v>
          </cell>
          <cell r="J86" t="str">
            <v>3005,2029,2054,2037,2045</v>
          </cell>
        </row>
        <row r="87">
          <cell r="H87">
            <v>40028</v>
          </cell>
          <cell r="J87" t="str">
            <v>2044,2029,2054,2049,2043</v>
          </cell>
        </row>
        <row r="88">
          <cell r="H88">
            <v>40039</v>
          </cell>
          <cell r="J88" t="str">
            <v>2054,2042,2029,3007,2028</v>
          </cell>
        </row>
        <row r="89">
          <cell r="H89">
            <v>40063</v>
          </cell>
          <cell r="J89" t="str">
            <v>3010,3006,3005,4002,3034</v>
          </cell>
        </row>
        <row r="90">
          <cell r="H90">
            <v>40053</v>
          </cell>
          <cell r="J90" t="str">
            <v>3005,3006,2054,6001,2029</v>
          </cell>
        </row>
        <row r="91">
          <cell r="H91">
            <v>40019</v>
          </cell>
          <cell r="J91" t="str">
            <v>2054,2037,5006,2029,4021</v>
          </cell>
        </row>
        <row r="92">
          <cell r="H92">
            <v>40038</v>
          </cell>
          <cell r="J92" t="str">
            <v>2029,2037,2033,2028,2054</v>
          </cell>
        </row>
        <row r="93">
          <cell r="H93">
            <v>40054</v>
          </cell>
          <cell r="J93" t="str">
            <v>2046,2027,2055,2057</v>
          </cell>
        </row>
        <row r="94">
          <cell r="H94">
            <v>40042</v>
          </cell>
          <cell r="J94" t="str">
            <v>2054,2029,2043,2037,6001</v>
          </cell>
        </row>
        <row r="95">
          <cell r="H95">
            <v>40035</v>
          </cell>
          <cell r="J95" t="str">
            <v>5008,2038,3010,2054,2029</v>
          </cell>
        </row>
        <row r="96">
          <cell r="H96">
            <v>40037</v>
          </cell>
          <cell r="J96" t="str">
            <v>2029,2054,3010,2043,2028</v>
          </cell>
        </row>
        <row r="97">
          <cell r="H97">
            <v>40032</v>
          </cell>
          <cell r="J97" t="str">
            <v>4002,2054,2042,2048,3010</v>
          </cell>
        </row>
        <row r="98">
          <cell r="H98">
            <v>40045</v>
          </cell>
          <cell r="J98" t="str">
            <v>2054,2028,3007,2041,2049</v>
          </cell>
        </row>
        <row r="99">
          <cell r="H99">
            <v>40034</v>
          </cell>
          <cell r="J99" t="str">
            <v>2028,2037,2029,2054,2043</v>
          </cell>
        </row>
        <row r="100">
          <cell r="H100">
            <v>40033</v>
          </cell>
          <cell r="J100" t="str">
            <v>2027,2055,2059,2046,6006</v>
          </cell>
        </row>
        <row r="101">
          <cell r="H101">
            <v>40027</v>
          </cell>
          <cell r="J101" t="str">
            <v>2057,2046,4002,2048</v>
          </cell>
        </row>
        <row r="102">
          <cell r="H102">
            <v>40011</v>
          </cell>
          <cell r="J102" t="str">
            <v>2027,2058,2055,2048</v>
          </cell>
        </row>
        <row r="103">
          <cell r="H103">
            <v>40041</v>
          </cell>
          <cell r="J103" t="str">
            <v>2054,2043,2028,2029,3010</v>
          </cell>
        </row>
        <row r="104">
          <cell r="H104">
            <v>40024</v>
          </cell>
          <cell r="J104" t="str">
            <v>2028,2029,2037,2054,2043</v>
          </cell>
        </row>
        <row r="105">
          <cell r="H105">
            <v>40025</v>
          </cell>
          <cell r="J105" t="str">
            <v>2028,2043,2029,2054,2037</v>
          </cell>
        </row>
        <row r="106">
          <cell r="H106">
            <v>40040</v>
          </cell>
          <cell r="J106" t="str">
            <v>2027,2046,4002,2057</v>
          </cell>
        </row>
        <row r="107">
          <cell r="H107">
            <v>40013</v>
          </cell>
          <cell r="J107" t="str">
            <v>4002,2060,2048,3006,6001</v>
          </cell>
        </row>
        <row r="108">
          <cell r="H108">
            <v>40010</v>
          </cell>
          <cell r="J108" t="str">
            <v>2054,2037,2041,2029,2043</v>
          </cell>
        </row>
        <row r="109">
          <cell r="H109">
            <v>40005</v>
          </cell>
          <cell r="J109" t="str">
            <v>2035,2054,2043,2028,2034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4"/>
  <sheetViews>
    <sheetView tabSelected="1" topLeftCell="B97" workbookViewId="0">
      <selection activeCell="J116" sqref="J116"/>
    </sheetView>
  </sheetViews>
  <sheetFormatPr defaultColWidth="9" defaultRowHeight="16.5" x14ac:dyDescent="0.3"/>
  <cols>
    <col min="1" max="1" width="9" style="4" customWidth="1"/>
    <col min="2" max="2" width="26.25" style="4" customWidth="1"/>
    <col min="3" max="4" width="11.625" style="4" customWidth="1"/>
    <col min="5" max="5" width="11.125" style="4" customWidth="1"/>
    <col min="6" max="6" width="11.625" style="4" customWidth="1"/>
    <col min="7" max="7" width="13.125" style="4" customWidth="1"/>
    <col min="8" max="8" width="19.875" style="4" customWidth="1"/>
    <col min="9" max="9" width="20.375" style="4" customWidth="1"/>
    <col min="10" max="10" width="23.375" style="4" customWidth="1"/>
    <col min="11" max="11" width="31" style="4" customWidth="1"/>
    <col min="12" max="12" width="24.125" style="4" customWidth="1"/>
    <col min="13" max="13" width="14.75" style="4" customWidth="1"/>
    <col min="14" max="17" width="12.625" style="4" customWidth="1"/>
    <col min="18" max="18" width="7.625" customWidth="1"/>
    <col min="19" max="19" width="12.875" style="4" customWidth="1"/>
    <col min="20" max="20" width="11.625" style="4" customWidth="1"/>
    <col min="21" max="21" width="7.375" style="4" customWidth="1"/>
    <col min="22" max="22" width="8.375" style="4" customWidth="1"/>
    <col min="23" max="23" width="10.25" style="4" customWidth="1"/>
    <col min="24" max="24" width="21" style="4" customWidth="1"/>
    <col min="25" max="25" width="26.625" style="4" customWidth="1"/>
    <col min="26" max="26" width="25.375" style="4" customWidth="1"/>
    <col min="27" max="27" width="20.75" style="4" customWidth="1"/>
    <col min="28" max="28" width="21.875" style="4" customWidth="1"/>
    <col min="29" max="29" width="24" style="4" customWidth="1"/>
    <col min="30" max="30" width="25.625" style="4" customWidth="1"/>
    <col min="31" max="31" width="26.25" style="4" customWidth="1"/>
    <col min="32" max="32" width="7.125" style="4" customWidth="1"/>
    <col min="33" max="33" width="14.5" style="4" customWidth="1"/>
    <col min="34" max="34" width="13.75" style="4" customWidth="1"/>
    <col min="35" max="35" width="15" style="4" customWidth="1"/>
    <col min="36" max="41" width="21.25" style="4" customWidth="1"/>
    <col min="42" max="16384" width="9" style="4"/>
  </cols>
  <sheetData>
    <row r="1" spans="1:41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s="2" customFormat="1" ht="17.25" x14ac:dyDescent="0.3">
      <c r="A2" s="2" t="s">
        <v>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2" t="s">
        <v>66</v>
      </c>
      <c r="AB2" s="2" t="s">
        <v>67</v>
      </c>
      <c r="AC2" s="2" t="s">
        <v>68</v>
      </c>
      <c r="AD2" s="2" t="s">
        <v>69</v>
      </c>
      <c r="AE2" s="2" t="s">
        <v>70</v>
      </c>
      <c r="AF2" s="2" t="s">
        <v>71</v>
      </c>
      <c r="AG2" s="2" t="s">
        <v>72</v>
      </c>
      <c r="AH2" s="2" t="s">
        <v>73</v>
      </c>
      <c r="AI2" s="2" t="s">
        <v>74</v>
      </c>
      <c r="AJ2" s="2" t="s">
        <v>75</v>
      </c>
      <c r="AK2" s="2" t="s">
        <v>76</v>
      </c>
      <c r="AL2" s="2" t="s">
        <v>77</v>
      </c>
      <c r="AM2" s="2" t="s">
        <v>78</v>
      </c>
      <c r="AN2" s="2" t="s">
        <v>79</v>
      </c>
      <c r="AO2" s="2" t="s">
        <v>80</v>
      </c>
    </row>
    <row r="3" spans="1:41" s="3" customFormat="1" ht="17.25" x14ac:dyDescent="0.3">
      <c r="A3" s="3" t="s">
        <v>81</v>
      </c>
      <c r="B3" s="3" t="s">
        <v>82</v>
      </c>
      <c r="C3" s="3" t="s">
        <v>81</v>
      </c>
      <c r="D3" s="3" t="s">
        <v>81</v>
      </c>
      <c r="E3" s="3" t="s">
        <v>81</v>
      </c>
      <c r="F3" s="3" t="s">
        <v>81</v>
      </c>
      <c r="G3" s="3" t="s">
        <v>81</v>
      </c>
      <c r="H3" s="3" t="s">
        <v>83</v>
      </c>
      <c r="I3" s="3" t="s">
        <v>83</v>
      </c>
      <c r="J3" s="3" t="s">
        <v>82</v>
      </c>
      <c r="K3" s="3" t="s">
        <v>82</v>
      </c>
      <c r="L3" s="3" t="s">
        <v>82</v>
      </c>
      <c r="M3" s="3" t="s">
        <v>81</v>
      </c>
      <c r="N3" s="3" t="s">
        <v>81</v>
      </c>
      <c r="O3" s="3" t="s">
        <v>81</v>
      </c>
      <c r="P3" s="3" t="s">
        <v>81</v>
      </c>
      <c r="Q3" s="3" t="s">
        <v>81</v>
      </c>
      <c r="R3" s="3" t="s">
        <v>81</v>
      </c>
      <c r="S3" s="3" t="s">
        <v>81</v>
      </c>
      <c r="T3" s="3" t="s">
        <v>81</v>
      </c>
      <c r="U3" s="3" t="s">
        <v>81</v>
      </c>
      <c r="V3" s="3" t="s">
        <v>81</v>
      </c>
      <c r="W3" s="3" t="s">
        <v>81</v>
      </c>
      <c r="X3" s="3" t="s">
        <v>81</v>
      </c>
      <c r="Y3" s="3" t="s">
        <v>81</v>
      </c>
      <c r="Z3" s="3" t="s">
        <v>81</v>
      </c>
      <c r="AA3" s="3" t="s">
        <v>81</v>
      </c>
      <c r="AB3" s="3" t="s">
        <v>81</v>
      </c>
      <c r="AC3" s="3" t="s">
        <v>81</v>
      </c>
      <c r="AD3" s="3" t="s">
        <v>84</v>
      </c>
      <c r="AE3" s="3" t="s">
        <v>84</v>
      </c>
      <c r="AF3" s="3" t="s">
        <v>81</v>
      </c>
      <c r="AG3" s="3" t="s">
        <v>81</v>
      </c>
      <c r="AH3" s="3" t="s">
        <v>81</v>
      </c>
      <c r="AI3" s="3" t="s">
        <v>84</v>
      </c>
      <c r="AJ3" s="3" t="s">
        <v>85</v>
      </c>
      <c r="AK3" s="3" t="s">
        <v>85</v>
      </c>
      <c r="AL3" s="3" t="s">
        <v>85</v>
      </c>
      <c r="AM3" s="3" t="s">
        <v>85</v>
      </c>
      <c r="AN3" s="3" t="s">
        <v>85</v>
      </c>
      <c r="AO3" s="3" t="s">
        <v>85</v>
      </c>
    </row>
    <row r="4" spans="1:41" x14ac:dyDescent="0.3">
      <c r="A4" s="4">
        <v>0</v>
      </c>
      <c r="B4" s="4" t="str">
        <f>Z$2&amp;B$2&amp;"_"&amp;A4</f>
        <v>leadership_recommendname_0</v>
      </c>
      <c r="C4" s="4">
        <v>1</v>
      </c>
      <c r="D4" s="4">
        <v>1</v>
      </c>
      <c r="E4" s="4">
        <v>0</v>
      </c>
      <c r="F4" s="4">
        <v>1</v>
      </c>
      <c r="G4" s="4">
        <v>1</v>
      </c>
      <c r="H4" s="4">
        <v>0</v>
      </c>
      <c r="I4" s="4">
        <v>0</v>
      </c>
    </row>
    <row r="5" spans="1:41" x14ac:dyDescent="0.3">
      <c r="A5" s="4">
        <v>10001</v>
      </c>
      <c r="B5" s="4" t="str">
        <f>"officerTable:name_"&amp;A5</f>
        <v>officerTable:name_10001</v>
      </c>
      <c r="C5" s="4">
        <v>1</v>
      </c>
      <c r="D5" s="4">
        <v>2</v>
      </c>
      <c r="E5" s="4">
        <v>0</v>
      </c>
      <c r="F5" s="4">
        <v>4</v>
      </c>
      <c r="G5" s="4">
        <v>80</v>
      </c>
      <c r="H5" s="4" t="str">
        <f>"hero_"&amp;A5</f>
        <v>hero_10001</v>
      </c>
      <c r="I5" s="4" t="str">
        <f>"herocard_"&amp;A5</f>
        <v>herocard_10001</v>
      </c>
      <c r="J5" s="4" t="str">
        <f t="shared" ref="J5:J68" si="0">"officerTable:life_"&amp;A5</f>
        <v>officerTable:life_10001</v>
      </c>
      <c r="L5" s="4" t="str">
        <f>"officerTable:lines_"&amp;A5</f>
        <v>officerTable:lines_10001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>
        <v>10</v>
      </c>
      <c r="S5">
        <v>10</v>
      </c>
      <c r="T5">
        <v>10</v>
      </c>
      <c r="U5">
        <v>10</v>
      </c>
      <c r="V5">
        <v>1</v>
      </c>
      <c r="W5">
        <v>1</v>
      </c>
      <c r="X5" s="4">
        <v>3</v>
      </c>
      <c r="Y5" s="4">
        <v>3</v>
      </c>
      <c r="Z5" s="4">
        <v>3</v>
      </c>
      <c r="AA5" s="4">
        <v>1</v>
      </c>
      <c r="AB5" s="4">
        <v>0</v>
      </c>
      <c r="AC5" s="4">
        <v>0</v>
      </c>
      <c r="AF5" s="4">
        <v>3001</v>
      </c>
      <c r="AH5" s="4">
        <v>-1</v>
      </c>
      <c r="AJ5">
        <v>7.0000000000000007E-2</v>
      </c>
      <c r="AK5">
        <v>7.0000000000000007E-2</v>
      </c>
      <c r="AL5">
        <v>7.0000000000000007E-2</v>
      </c>
      <c r="AM5">
        <v>7.0000000000000007E-2</v>
      </c>
      <c r="AN5">
        <v>7.0000000000000007E-2</v>
      </c>
      <c r="AO5">
        <v>7.0000000000000007E-2</v>
      </c>
    </row>
    <row r="6" spans="1:41" x14ac:dyDescent="0.3">
      <c r="A6" s="4">
        <v>10002</v>
      </c>
      <c r="B6" s="4" t="str">
        <f t="shared" ref="B6:B69" si="1">"officerTable:name_"&amp;A6</f>
        <v>officerTable:name_10002</v>
      </c>
      <c r="C6" s="4">
        <v>1</v>
      </c>
      <c r="D6" s="4">
        <v>2</v>
      </c>
      <c r="E6" s="4">
        <v>0</v>
      </c>
      <c r="F6" s="4">
        <v>4</v>
      </c>
      <c r="G6" s="4">
        <v>80</v>
      </c>
      <c r="H6" s="4" t="str">
        <f t="shared" ref="H6:H69" si="2">"hero_"&amp;A6</f>
        <v>hero_10002</v>
      </c>
      <c r="I6" s="4" t="str">
        <f t="shared" ref="I6:I69" si="3">"herocard_"&amp;A6</f>
        <v>herocard_10002</v>
      </c>
      <c r="J6" s="4" t="str">
        <f t="shared" si="0"/>
        <v>officerTable:life_10002</v>
      </c>
      <c r="L6" s="4" t="str">
        <f t="shared" ref="L6:L69" si="4">"officerTable:lines_"&amp;A6</f>
        <v>officerTable:lines_10002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>
        <v>10</v>
      </c>
      <c r="S6">
        <v>10</v>
      </c>
      <c r="T6">
        <v>10</v>
      </c>
      <c r="U6">
        <v>10</v>
      </c>
      <c r="V6">
        <v>1</v>
      </c>
      <c r="W6">
        <v>1</v>
      </c>
      <c r="X6" s="4">
        <v>3</v>
      </c>
      <c r="Y6" s="4">
        <v>3</v>
      </c>
      <c r="Z6" s="4">
        <v>3</v>
      </c>
      <c r="AA6" s="4">
        <v>1</v>
      </c>
      <c r="AB6" s="4">
        <v>0</v>
      </c>
      <c r="AC6" s="4">
        <v>0</v>
      </c>
      <c r="AE6" s="4" t="s">
        <v>86</v>
      </c>
      <c r="AF6" s="4">
        <v>3002</v>
      </c>
      <c r="AH6" s="4">
        <v>-1</v>
      </c>
      <c r="AJ6">
        <v>7.0000000000000007E-2</v>
      </c>
      <c r="AK6">
        <v>7.0000000000000007E-2</v>
      </c>
      <c r="AL6">
        <v>7.0000000000000007E-2</v>
      </c>
      <c r="AM6">
        <v>7.0000000000000007E-2</v>
      </c>
      <c r="AN6">
        <v>7.0000000000000007E-2</v>
      </c>
      <c r="AO6">
        <v>7.0000000000000007E-2</v>
      </c>
    </row>
    <row r="7" spans="1:41" x14ac:dyDescent="0.3">
      <c r="A7" s="4">
        <v>10003</v>
      </c>
      <c r="B7" s="4" t="str">
        <f t="shared" si="1"/>
        <v>officerTable:name_10003</v>
      </c>
      <c r="C7" s="4">
        <v>1</v>
      </c>
      <c r="D7" s="4">
        <v>2</v>
      </c>
      <c r="E7" s="4">
        <v>0</v>
      </c>
      <c r="F7" s="4">
        <v>4</v>
      </c>
      <c r="G7" s="4">
        <v>80</v>
      </c>
      <c r="H7" s="4" t="str">
        <f t="shared" si="2"/>
        <v>hero_10003</v>
      </c>
      <c r="I7" s="4" t="str">
        <f t="shared" si="3"/>
        <v>herocard_10003</v>
      </c>
      <c r="J7" s="4" t="str">
        <f t="shared" si="0"/>
        <v>officerTable:life_10003</v>
      </c>
      <c r="L7" s="4" t="str">
        <f t="shared" si="4"/>
        <v>officerTable:lines_10003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>
        <v>10</v>
      </c>
      <c r="S7">
        <v>10</v>
      </c>
      <c r="T7">
        <v>10</v>
      </c>
      <c r="U7">
        <v>10</v>
      </c>
      <c r="V7">
        <v>1</v>
      </c>
      <c r="W7">
        <v>1</v>
      </c>
      <c r="X7" s="4">
        <v>3</v>
      </c>
      <c r="Y7" s="4">
        <v>3</v>
      </c>
      <c r="Z7" s="4">
        <v>3</v>
      </c>
      <c r="AA7" s="4">
        <v>1</v>
      </c>
      <c r="AB7" s="4">
        <v>0</v>
      </c>
      <c r="AC7" s="4">
        <v>0</v>
      </c>
      <c r="AE7" s="4" t="s">
        <v>86</v>
      </c>
      <c r="AF7" s="4">
        <v>3003</v>
      </c>
      <c r="AH7" s="4">
        <v>-1</v>
      </c>
      <c r="AJ7">
        <v>7.0000000000000007E-2</v>
      </c>
      <c r="AK7">
        <v>7.0000000000000007E-2</v>
      </c>
      <c r="AL7">
        <v>7.0000000000000007E-2</v>
      </c>
      <c r="AM7">
        <v>7.0000000000000007E-2</v>
      </c>
      <c r="AN7">
        <v>7.0000000000000007E-2</v>
      </c>
      <c r="AO7">
        <v>7.0000000000000007E-2</v>
      </c>
    </row>
    <row r="8" spans="1:41" x14ac:dyDescent="0.3">
      <c r="A8" s="4">
        <v>10004</v>
      </c>
      <c r="B8" s="4" t="str">
        <f t="shared" si="1"/>
        <v>officerTable:name_10004</v>
      </c>
      <c r="C8" s="4">
        <v>1</v>
      </c>
      <c r="D8" s="4">
        <v>2</v>
      </c>
      <c r="E8" s="4">
        <v>0</v>
      </c>
      <c r="F8" s="4">
        <v>4</v>
      </c>
      <c r="G8" s="4">
        <v>80</v>
      </c>
      <c r="H8" s="4" t="str">
        <f t="shared" si="2"/>
        <v>hero_10004</v>
      </c>
      <c r="I8" s="4" t="str">
        <f t="shared" si="3"/>
        <v>herocard_10004</v>
      </c>
      <c r="J8" s="4" t="str">
        <f t="shared" si="0"/>
        <v>officerTable:life_10004</v>
      </c>
      <c r="L8" s="4" t="str">
        <f t="shared" si="4"/>
        <v>officerTable:lines_10004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>
        <v>10</v>
      </c>
      <c r="S8">
        <v>10</v>
      </c>
      <c r="T8">
        <v>10</v>
      </c>
      <c r="U8">
        <v>10</v>
      </c>
      <c r="V8">
        <v>1</v>
      </c>
      <c r="W8">
        <v>1</v>
      </c>
      <c r="X8" s="4">
        <v>3</v>
      </c>
      <c r="Y8" s="4">
        <v>3</v>
      </c>
      <c r="Z8" s="4">
        <v>3</v>
      </c>
      <c r="AA8" s="4">
        <v>1</v>
      </c>
      <c r="AB8" s="4">
        <v>0</v>
      </c>
      <c r="AC8" s="4">
        <v>0</v>
      </c>
      <c r="AE8" s="4" t="s">
        <v>86</v>
      </c>
      <c r="AF8" s="4">
        <v>3001</v>
      </c>
      <c r="AH8" s="4">
        <v>-1</v>
      </c>
      <c r="AJ8">
        <v>7.0000000000000007E-2</v>
      </c>
      <c r="AK8">
        <v>7.0000000000000007E-2</v>
      </c>
      <c r="AL8">
        <v>7.0000000000000007E-2</v>
      </c>
      <c r="AM8">
        <v>7.0000000000000007E-2</v>
      </c>
      <c r="AN8">
        <v>7.0000000000000007E-2</v>
      </c>
      <c r="AO8">
        <v>7.0000000000000007E-2</v>
      </c>
    </row>
    <row r="9" spans="1:41" x14ac:dyDescent="0.3">
      <c r="A9" s="4">
        <v>20001</v>
      </c>
      <c r="B9" s="4" t="str">
        <f t="shared" si="1"/>
        <v>officerTable:name_20001</v>
      </c>
      <c r="C9" s="4">
        <v>2</v>
      </c>
      <c r="D9" s="4">
        <v>3</v>
      </c>
      <c r="E9" s="4">
        <v>0</v>
      </c>
      <c r="F9" s="4">
        <v>2</v>
      </c>
      <c r="G9" s="4">
        <v>10</v>
      </c>
      <c r="H9" s="4" t="str">
        <f t="shared" si="2"/>
        <v>hero_20001</v>
      </c>
      <c r="I9" s="4" t="str">
        <f t="shared" si="3"/>
        <v>herocard_20001</v>
      </c>
      <c r="J9" s="4" t="str">
        <f t="shared" si="0"/>
        <v>officerTable:life_20001</v>
      </c>
      <c r="K9" s="4" t="str">
        <f t="shared" ref="K9:K69" si="5">"officerTable:biography_"&amp;A9</f>
        <v>officerTable:biography_20001</v>
      </c>
      <c r="L9" s="4" t="str">
        <f t="shared" si="4"/>
        <v>officerTable:lines_20001</v>
      </c>
      <c r="M9" s="4">
        <v>1</v>
      </c>
      <c r="N9" s="4">
        <v>1</v>
      </c>
      <c r="O9" s="4">
        <v>2</v>
      </c>
      <c r="P9" s="4">
        <v>2</v>
      </c>
      <c r="Q9" s="4">
        <v>3</v>
      </c>
      <c r="R9">
        <v>59</v>
      </c>
      <c r="S9">
        <v>76</v>
      </c>
      <c r="T9">
        <v>65</v>
      </c>
      <c r="U9">
        <v>22</v>
      </c>
      <c r="V9">
        <v>78</v>
      </c>
      <c r="W9">
        <v>66</v>
      </c>
      <c r="X9" s="4">
        <v>4</v>
      </c>
      <c r="Y9" s="4">
        <v>2</v>
      </c>
      <c r="Z9" s="4">
        <v>3</v>
      </c>
      <c r="AA9" s="4">
        <v>1</v>
      </c>
      <c r="AB9" s="4">
        <v>0</v>
      </c>
      <c r="AC9" s="4">
        <v>0</v>
      </c>
      <c r="AE9" s="4" t="s">
        <v>86</v>
      </c>
      <c r="AF9" s="4">
        <v>2001</v>
      </c>
      <c r="AH9" s="4">
        <v>-1</v>
      </c>
      <c r="AJ9">
        <v>0.66</v>
      </c>
      <c r="AK9">
        <v>0.21</v>
      </c>
      <c r="AL9">
        <v>0.34</v>
      </c>
      <c r="AM9">
        <v>0.33</v>
      </c>
      <c r="AN9">
        <v>0.1</v>
      </c>
      <c r="AO9">
        <v>0.12</v>
      </c>
    </row>
    <row r="10" spans="1:41" x14ac:dyDescent="0.3">
      <c r="A10" s="4">
        <v>20002</v>
      </c>
      <c r="B10" s="4" t="str">
        <f t="shared" si="1"/>
        <v>officerTable:name_20002</v>
      </c>
      <c r="C10" s="4">
        <v>2</v>
      </c>
      <c r="D10" s="4">
        <v>3</v>
      </c>
      <c r="E10" s="4">
        <v>0</v>
      </c>
      <c r="F10" s="4">
        <v>1</v>
      </c>
      <c r="G10" s="4">
        <v>10</v>
      </c>
      <c r="H10" s="4" t="str">
        <f t="shared" si="2"/>
        <v>hero_20002</v>
      </c>
      <c r="I10" s="4" t="str">
        <f t="shared" si="3"/>
        <v>herocard_20002</v>
      </c>
      <c r="J10" s="4" t="str">
        <f t="shared" si="0"/>
        <v>officerTable:life_20002</v>
      </c>
      <c r="K10" s="4" t="str">
        <f t="shared" si="5"/>
        <v>officerTable:biography_20002</v>
      </c>
      <c r="L10" s="4" t="str">
        <f t="shared" si="4"/>
        <v>officerTable:lines_20002</v>
      </c>
      <c r="M10" s="4">
        <v>2</v>
      </c>
      <c r="N10" s="4">
        <v>1</v>
      </c>
      <c r="O10" s="4">
        <v>1</v>
      </c>
      <c r="P10" s="4">
        <v>2</v>
      </c>
      <c r="Q10" s="4">
        <v>1</v>
      </c>
      <c r="R10">
        <v>67</v>
      </c>
      <c r="S10">
        <v>69</v>
      </c>
      <c r="T10">
        <v>74</v>
      </c>
      <c r="U10">
        <v>34</v>
      </c>
      <c r="V10">
        <v>68</v>
      </c>
      <c r="W10">
        <v>77</v>
      </c>
      <c r="X10" s="4">
        <v>5</v>
      </c>
      <c r="Y10" s="4">
        <v>2</v>
      </c>
      <c r="Z10" s="4">
        <v>3</v>
      </c>
      <c r="AA10" s="4">
        <v>0</v>
      </c>
      <c r="AB10" s="4">
        <v>0</v>
      </c>
      <c r="AC10" s="4">
        <v>0</v>
      </c>
      <c r="AE10" s="4" t="s">
        <v>86</v>
      </c>
      <c r="AF10" s="4">
        <v>2006</v>
      </c>
      <c r="AH10" s="4">
        <v>-1</v>
      </c>
      <c r="AJ10">
        <v>0.68</v>
      </c>
      <c r="AK10">
        <v>0.17</v>
      </c>
      <c r="AL10">
        <v>0.31</v>
      </c>
      <c r="AM10">
        <v>0.15</v>
      </c>
      <c r="AN10">
        <v>0.1</v>
      </c>
      <c r="AO10">
        <v>0.1</v>
      </c>
    </row>
    <row r="11" spans="1:41" x14ac:dyDescent="0.3">
      <c r="A11" s="4">
        <v>20003</v>
      </c>
      <c r="B11" s="4" t="str">
        <f t="shared" si="1"/>
        <v>officerTable:name_20003</v>
      </c>
      <c r="C11" s="4">
        <v>2</v>
      </c>
      <c r="D11" s="4">
        <v>3</v>
      </c>
      <c r="E11" s="4">
        <v>0</v>
      </c>
      <c r="F11" s="4">
        <v>1</v>
      </c>
      <c r="G11" s="4">
        <v>10</v>
      </c>
      <c r="H11" s="4" t="str">
        <f t="shared" si="2"/>
        <v>hero_20003</v>
      </c>
      <c r="I11" s="4" t="str">
        <f t="shared" si="3"/>
        <v>herocard_20003</v>
      </c>
      <c r="J11" s="4" t="str">
        <f t="shared" si="0"/>
        <v>officerTable:life_20003</v>
      </c>
      <c r="K11" s="4" t="str">
        <f t="shared" si="5"/>
        <v>officerTable:biography_20003</v>
      </c>
      <c r="L11" s="4" t="str">
        <f t="shared" si="4"/>
        <v>officerTable:lines_20003</v>
      </c>
      <c r="M11" s="4">
        <v>2</v>
      </c>
      <c r="N11" s="4">
        <v>2</v>
      </c>
      <c r="O11" s="4">
        <v>1</v>
      </c>
      <c r="P11" s="4">
        <v>1</v>
      </c>
      <c r="Q11" s="4">
        <v>1</v>
      </c>
      <c r="R11">
        <v>46</v>
      </c>
      <c r="S11">
        <v>74</v>
      </c>
      <c r="T11">
        <v>73</v>
      </c>
      <c r="U11">
        <v>31</v>
      </c>
      <c r="V11">
        <v>80</v>
      </c>
      <c r="W11">
        <v>50</v>
      </c>
      <c r="X11" s="4">
        <v>2</v>
      </c>
      <c r="Y11" s="4">
        <v>2</v>
      </c>
      <c r="Z11" s="4">
        <v>3</v>
      </c>
      <c r="AA11" s="4">
        <v>3</v>
      </c>
      <c r="AB11" s="4">
        <v>0</v>
      </c>
      <c r="AC11" s="4">
        <v>0</v>
      </c>
      <c r="AE11" s="4" t="s">
        <v>86</v>
      </c>
      <c r="AF11" s="4">
        <v>2002</v>
      </c>
      <c r="AH11" s="4">
        <v>-1</v>
      </c>
      <c r="AJ11">
        <v>0.27</v>
      </c>
      <c r="AK11">
        <v>0.27</v>
      </c>
      <c r="AL11">
        <v>0.66</v>
      </c>
      <c r="AM11">
        <v>0.36</v>
      </c>
      <c r="AN11">
        <v>0.1</v>
      </c>
      <c r="AO11">
        <v>0.1</v>
      </c>
    </row>
    <row r="12" spans="1:41" x14ac:dyDescent="0.3">
      <c r="A12" s="4">
        <v>20005</v>
      </c>
      <c r="B12" s="4" t="str">
        <f t="shared" si="1"/>
        <v>officerTable:name_20005</v>
      </c>
      <c r="C12" s="4">
        <v>2</v>
      </c>
      <c r="D12" s="4">
        <v>3</v>
      </c>
      <c r="E12" s="4">
        <v>0</v>
      </c>
      <c r="F12" s="4">
        <v>4</v>
      </c>
      <c r="G12" s="4">
        <v>10</v>
      </c>
      <c r="H12" s="4" t="str">
        <f t="shared" si="2"/>
        <v>hero_20005</v>
      </c>
      <c r="I12" s="4" t="str">
        <f t="shared" si="3"/>
        <v>herocard_20005</v>
      </c>
      <c r="J12" s="4" t="str">
        <f t="shared" si="0"/>
        <v>officerTable:life_20005</v>
      </c>
      <c r="L12" s="4" t="str">
        <f t="shared" si="4"/>
        <v>officerTable:lines_20005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>
        <v>20</v>
      </c>
      <c r="S12">
        <v>20</v>
      </c>
      <c r="T12">
        <v>20</v>
      </c>
      <c r="U12">
        <v>20</v>
      </c>
      <c r="V12">
        <v>1</v>
      </c>
      <c r="W12">
        <v>1</v>
      </c>
      <c r="X12" s="4">
        <v>3</v>
      </c>
      <c r="Y12" s="4">
        <v>3</v>
      </c>
      <c r="Z12" s="4">
        <v>3</v>
      </c>
      <c r="AA12" s="4">
        <v>1</v>
      </c>
      <c r="AB12" s="4">
        <v>0</v>
      </c>
      <c r="AC12" s="4">
        <v>0</v>
      </c>
      <c r="AE12" s="4" t="s">
        <v>86</v>
      </c>
      <c r="AF12" s="4">
        <v>3002</v>
      </c>
      <c r="AH12" s="4">
        <v>-1</v>
      </c>
      <c r="AJ12">
        <v>0.17</v>
      </c>
      <c r="AK12">
        <v>0.17</v>
      </c>
      <c r="AL12">
        <v>0.17</v>
      </c>
      <c r="AM12">
        <v>0.17</v>
      </c>
      <c r="AN12">
        <v>0.17</v>
      </c>
      <c r="AO12">
        <v>0.17</v>
      </c>
    </row>
    <row r="13" spans="1:41" x14ac:dyDescent="0.3">
      <c r="A13" s="4">
        <v>20006</v>
      </c>
      <c r="B13" s="4" t="str">
        <f t="shared" si="1"/>
        <v>officerTable:name_20006</v>
      </c>
      <c r="C13" s="4">
        <v>2</v>
      </c>
      <c r="D13" s="4">
        <v>3</v>
      </c>
      <c r="E13" s="4">
        <v>0</v>
      </c>
      <c r="F13" s="4">
        <v>4</v>
      </c>
      <c r="G13" s="4">
        <v>10</v>
      </c>
      <c r="H13" s="4" t="str">
        <f t="shared" si="2"/>
        <v>hero_20006</v>
      </c>
      <c r="I13" s="4" t="str">
        <f t="shared" si="3"/>
        <v>herocard_20006</v>
      </c>
      <c r="J13" s="4" t="str">
        <f t="shared" si="0"/>
        <v>officerTable:life_20006</v>
      </c>
      <c r="L13" s="4" t="str">
        <f t="shared" si="4"/>
        <v>officerTable:lines_20006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>
        <v>20</v>
      </c>
      <c r="S13">
        <v>20</v>
      </c>
      <c r="T13">
        <v>20</v>
      </c>
      <c r="U13">
        <v>20</v>
      </c>
      <c r="V13">
        <v>1</v>
      </c>
      <c r="W13">
        <v>1</v>
      </c>
      <c r="X13" s="4">
        <v>3</v>
      </c>
      <c r="Y13" s="4">
        <v>3</v>
      </c>
      <c r="Z13" s="4">
        <v>3</v>
      </c>
      <c r="AA13" s="4">
        <v>1</v>
      </c>
      <c r="AB13" s="4">
        <v>0</v>
      </c>
      <c r="AC13" s="4">
        <v>0</v>
      </c>
      <c r="AE13" s="4" t="s">
        <v>86</v>
      </c>
      <c r="AF13" s="4">
        <v>3001</v>
      </c>
      <c r="AH13" s="4">
        <v>-1</v>
      </c>
      <c r="AJ13">
        <v>0.17</v>
      </c>
      <c r="AK13">
        <v>0.17</v>
      </c>
      <c r="AL13">
        <v>0.17</v>
      </c>
      <c r="AM13">
        <v>0.17</v>
      </c>
      <c r="AN13">
        <v>0.17</v>
      </c>
      <c r="AO13">
        <v>0.17</v>
      </c>
    </row>
    <row r="14" spans="1:41" x14ac:dyDescent="0.3">
      <c r="A14" s="4">
        <v>20007</v>
      </c>
      <c r="B14" s="4" t="str">
        <f t="shared" si="1"/>
        <v>officerTable:name_20007</v>
      </c>
      <c r="C14" s="4">
        <v>2</v>
      </c>
      <c r="D14" s="4">
        <v>4</v>
      </c>
      <c r="E14" s="4">
        <v>0</v>
      </c>
      <c r="F14" s="4">
        <v>3</v>
      </c>
      <c r="G14" s="4">
        <v>10</v>
      </c>
      <c r="H14" s="4" t="str">
        <f t="shared" si="2"/>
        <v>hero_20007</v>
      </c>
      <c r="I14" s="4" t="str">
        <f t="shared" si="3"/>
        <v>herocard_20007</v>
      </c>
      <c r="J14" s="4" t="str">
        <f t="shared" si="0"/>
        <v>officerTable:life_20007</v>
      </c>
      <c r="K14" s="4" t="str">
        <f t="shared" si="5"/>
        <v>officerTable:biography_20007</v>
      </c>
      <c r="L14" s="4" t="str">
        <f t="shared" si="4"/>
        <v>officerTable:lines_20007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>
        <v>53</v>
      </c>
      <c r="S14">
        <v>73</v>
      </c>
      <c r="T14">
        <v>66</v>
      </c>
      <c r="U14">
        <v>20</v>
      </c>
      <c r="V14">
        <v>71</v>
      </c>
      <c r="W14">
        <v>72</v>
      </c>
      <c r="X14" s="4">
        <v>2</v>
      </c>
      <c r="Y14" s="4">
        <v>3</v>
      </c>
      <c r="Z14" s="4">
        <v>2</v>
      </c>
      <c r="AA14" s="4">
        <v>3</v>
      </c>
      <c r="AB14" s="4">
        <v>0</v>
      </c>
      <c r="AC14" s="4">
        <v>0</v>
      </c>
      <c r="AE14" s="4" t="s">
        <v>86</v>
      </c>
      <c r="AF14" s="4">
        <v>2003</v>
      </c>
      <c r="AH14" s="4">
        <v>-1</v>
      </c>
      <c r="AJ14">
        <v>0.24</v>
      </c>
      <c r="AK14">
        <v>0.56000000000000005</v>
      </c>
      <c r="AL14">
        <v>0.31</v>
      </c>
      <c r="AM14">
        <v>0.49</v>
      </c>
      <c r="AN14">
        <v>0.43</v>
      </c>
      <c r="AO14">
        <v>0.12</v>
      </c>
    </row>
    <row r="15" spans="1:41" x14ac:dyDescent="0.3">
      <c r="A15" s="4">
        <v>20008</v>
      </c>
      <c r="B15" s="4" t="str">
        <f t="shared" si="1"/>
        <v>officerTable:name_20008</v>
      </c>
      <c r="C15" s="4">
        <v>2</v>
      </c>
      <c r="D15" s="4">
        <v>4</v>
      </c>
      <c r="E15" s="4">
        <v>0</v>
      </c>
      <c r="F15" s="4">
        <v>3</v>
      </c>
      <c r="G15" s="4">
        <v>10</v>
      </c>
      <c r="H15" s="4" t="str">
        <f t="shared" si="2"/>
        <v>hero_20008</v>
      </c>
      <c r="I15" s="4" t="str">
        <f t="shared" si="3"/>
        <v>herocard_20008</v>
      </c>
      <c r="J15" s="4" t="str">
        <f t="shared" si="0"/>
        <v>officerTable:life_20008</v>
      </c>
      <c r="K15" s="4" t="str">
        <f t="shared" si="5"/>
        <v>officerTable:biography_20008</v>
      </c>
      <c r="L15" s="4" t="str">
        <f t="shared" si="4"/>
        <v>officerTable:lines_20008</v>
      </c>
      <c r="M15" s="4">
        <v>2</v>
      </c>
      <c r="N15" s="4">
        <v>2</v>
      </c>
      <c r="O15" s="4">
        <v>2</v>
      </c>
      <c r="P15" s="4">
        <v>2</v>
      </c>
      <c r="Q15" s="4">
        <v>1</v>
      </c>
      <c r="R15">
        <v>2</v>
      </c>
      <c r="S15">
        <v>71</v>
      </c>
      <c r="T15">
        <v>28</v>
      </c>
      <c r="U15">
        <v>26</v>
      </c>
      <c r="V15">
        <v>84</v>
      </c>
      <c r="W15">
        <v>72</v>
      </c>
      <c r="X15" s="4">
        <v>1</v>
      </c>
      <c r="Y15" s="4">
        <v>3</v>
      </c>
      <c r="Z15" s="4">
        <v>2</v>
      </c>
      <c r="AA15" s="4">
        <v>4</v>
      </c>
      <c r="AB15" s="4">
        <v>0</v>
      </c>
      <c r="AC15" s="4">
        <v>0</v>
      </c>
      <c r="AE15" s="4" t="s">
        <v>86</v>
      </c>
      <c r="AF15" s="4">
        <v>2004</v>
      </c>
      <c r="AH15" s="4">
        <v>-1</v>
      </c>
      <c r="AJ15">
        <v>0.12</v>
      </c>
      <c r="AK15">
        <v>0.51</v>
      </c>
      <c r="AL15">
        <v>0.3</v>
      </c>
      <c r="AM15">
        <v>0.41</v>
      </c>
      <c r="AN15">
        <v>0.42</v>
      </c>
      <c r="AO15">
        <v>0.12</v>
      </c>
    </row>
    <row r="16" spans="1:41" x14ac:dyDescent="0.3">
      <c r="A16" s="4">
        <v>20009</v>
      </c>
      <c r="B16" s="4" t="str">
        <f t="shared" si="1"/>
        <v>officerTable:name_20009</v>
      </c>
      <c r="C16" s="4">
        <v>2</v>
      </c>
      <c r="D16" s="4">
        <v>4</v>
      </c>
      <c r="E16" s="4">
        <v>0</v>
      </c>
      <c r="F16" s="4">
        <v>2</v>
      </c>
      <c r="G16" s="4">
        <v>10</v>
      </c>
      <c r="H16" s="4" t="str">
        <f t="shared" si="2"/>
        <v>hero_20009</v>
      </c>
      <c r="I16" s="4" t="str">
        <f t="shared" si="3"/>
        <v>herocard_20009</v>
      </c>
      <c r="J16" s="4" t="str">
        <f t="shared" si="0"/>
        <v>officerTable:life_20009</v>
      </c>
      <c r="K16" s="4" t="str">
        <f t="shared" si="5"/>
        <v>officerTable:biography_20009</v>
      </c>
      <c r="L16" s="4" t="str">
        <f t="shared" si="4"/>
        <v>officerTable:lines_20009</v>
      </c>
      <c r="M16" s="4">
        <v>2</v>
      </c>
      <c r="N16" s="4">
        <v>2</v>
      </c>
      <c r="O16" s="4">
        <v>2</v>
      </c>
      <c r="P16" s="4">
        <v>2</v>
      </c>
      <c r="Q16" s="4">
        <v>1</v>
      </c>
      <c r="R16">
        <v>18</v>
      </c>
      <c r="S16">
        <v>74</v>
      </c>
      <c r="T16">
        <v>28</v>
      </c>
      <c r="U16">
        <v>29</v>
      </c>
      <c r="V16">
        <v>74</v>
      </c>
      <c r="W16">
        <v>69</v>
      </c>
      <c r="X16" s="4">
        <v>1</v>
      </c>
      <c r="Y16" s="4">
        <v>3</v>
      </c>
      <c r="Z16" s="4">
        <v>2</v>
      </c>
      <c r="AA16" s="4">
        <v>4</v>
      </c>
      <c r="AB16" s="4">
        <v>0</v>
      </c>
      <c r="AC16" s="4">
        <v>0</v>
      </c>
      <c r="AE16" s="4" t="s">
        <v>86</v>
      </c>
      <c r="AF16" s="4">
        <v>2001</v>
      </c>
      <c r="AH16" s="4">
        <v>-1</v>
      </c>
      <c r="AJ16">
        <v>0.16</v>
      </c>
      <c r="AK16">
        <v>0.49</v>
      </c>
      <c r="AL16">
        <v>0.3</v>
      </c>
      <c r="AM16">
        <v>0.37</v>
      </c>
      <c r="AN16">
        <v>0.4</v>
      </c>
      <c r="AO16">
        <v>0.12</v>
      </c>
    </row>
    <row r="17" spans="1:41" x14ac:dyDescent="0.3">
      <c r="A17" s="4">
        <v>20010</v>
      </c>
      <c r="B17" s="4" t="str">
        <f t="shared" si="1"/>
        <v>officerTable:name_20010</v>
      </c>
      <c r="C17" s="4">
        <v>2</v>
      </c>
      <c r="D17" s="4">
        <v>5</v>
      </c>
      <c r="E17" s="4">
        <v>0</v>
      </c>
      <c r="F17" s="4">
        <v>4</v>
      </c>
      <c r="G17" s="4">
        <v>10</v>
      </c>
      <c r="H17" s="4" t="str">
        <f t="shared" si="2"/>
        <v>hero_20010</v>
      </c>
      <c r="I17" s="4" t="str">
        <f t="shared" si="3"/>
        <v>herocard_20010</v>
      </c>
      <c r="J17" s="4" t="str">
        <f t="shared" si="0"/>
        <v>officerTable:life_20010</v>
      </c>
      <c r="K17" s="4" t="str">
        <f t="shared" si="5"/>
        <v>officerTable:biography_20010</v>
      </c>
      <c r="L17" s="4" t="str">
        <f t="shared" si="4"/>
        <v>officerTable:lines_20010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>
        <v>53</v>
      </c>
      <c r="S17">
        <v>65</v>
      </c>
      <c r="T17">
        <v>56</v>
      </c>
      <c r="U17">
        <v>23</v>
      </c>
      <c r="V17">
        <v>63</v>
      </c>
      <c r="W17">
        <v>75</v>
      </c>
      <c r="X17" s="4">
        <v>1</v>
      </c>
      <c r="Y17" s="4">
        <v>3</v>
      </c>
      <c r="Z17" s="4">
        <v>3</v>
      </c>
      <c r="AA17" s="4">
        <v>3</v>
      </c>
      <c r="AB17" s="4">
        <v>0</v>
      </c>
      <c r="AC17" s="4">
        <v>0</v>
      </c>
      <c r="AE17" s="4" t="s">
        <v>86</v>
      </c>
      <c r="AF17" s="4">
        <v>2005</v>
      </c>
      <c r="AH17" s="4">
        <v>-1</v>
      </c>
      <c r="AJ17">
        <v>0.21</v>
      </c>
      <c r="AK17">
        <v>0.48</v>
      </c>
      <c r="AL17">
        <v>0.49</v>
      </c>
      <c r="AM17">
        <v>0.35</v>
      </c>
      <c r="AN17">
        <v>0.41</v>
      </c>
      <c r="AO17">
        <v>0.12</v>
      </c>
    </row>
    <row r="18" spans="1:41" x14ac:dyDescent="0.3">
      <c r="A18" s="4">
        <v>20011</v>
      </c>
      <c r="B18" s="4" t="str">
        <f t="shared" si="1"/>
        <v>officerTable:name_20011</v>
      </c>
      <c r="C18" s="4">
        <v>2</v>
      </c>
      <c r="D18" s="4">
        <v>5</v>
      </c>
      <c r="E18" s="4">
        <v>0</v>
      </c>
      <c r="F18" s="4">
        <v>3</v>
      </c>
      <c r="G18" s="4">
        <v>10</v>
      </c>
      <c r="H18" s="4" t="str">
        <f t="shared" si="2"/>
        <v>hero_20011</v>
      </c>
      <c r="I18" s="4" t="str">
        <f t="shared" si="3"/>
        <v>herocard_20011</v>
      </c>
      <c r="J18" s="4" t="str">
        <f t="shared" si="0"/>
        <v>officerTable:life_20011</v>
      </c>
      <c r="K18" s="4" t="str">
        <f t="shared" si="5"/>
        <v>officerTable:biography_20011</v>
      </c>
      <c r="L18" s="4" t="str">
        <f t="shared" si="4"/>
        <v>officerTable:lines_20011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>
        <v>15</v>
      </c>
      <c r="S18">
        <v>71</v>
      </c>
      <c r="T18">
        <v>16</v>
      </c>
      <c r="U18">
        <v>19</v>
      </c>
      <c r="V18">
        <v>72</v>
      </c>
      <c r="W18">
        <v>65</v>
      </c>
      <c r="X18" s="4">
        <v>2</v>
      </c>
      <c r="Y18" s="4">
        <v>3</v>
      </c>
      <c r="Z18" s="4">
        <v>2</v>
      </c>
      <c r="AA18" s="4">
        <v>3</v>
      </c>
      <c r="AB18" s="4">
        <v>0</v>
      </c>
      <c r="AC18" s="4">
        <v>0</v>
      </c>
      <c r="AE18" s="4" t="s">
        <v>86</v>
      </c>
      <c r="AF18" s="4">
        <v>2006</v>
      </c>
      <c r="AH18" s="4">
        <v>-1</v>
      </c>
      <c r="AJ18">
        <v>0.27</v>
      </c>
      <c r="AK18">
        <v>0.52</v>
      </c>
      <c r="AL18">
        <v>0.31</v>
      </c>
      <c r="AM18">
        <v>0.42</v>
      </c>
      <c r="AN18">
        <v>0.42</v>
      </c>
      <c r="AO18">
        <v>0.12</v>
      </c>
    </row>
    <row r="19" spans="1:41" x14ac:dyDescent="0.3">
      <c r="A19" s="4">
        <v>20012</v>
      </c>
      <c r="B19" s="4" t="str">
        <f t="shared" si="1"/>
        <v>officerTable:name_20012</v>
      </c>
      <c r="C19" s="4">
        <v>2</v>
      </c>
      <c r="D19" s="4">
        <v>5</v>
      </c>
      <c r="E19" s="4">
        <v>0</v>
      </c>
      <c r="F19" s="4">
        <v>2</v>
      </c>
      <c r="G19" s="4">
        <v>10</v>
      </c>
      <c r="H19" s="4" t="str">
        <f t="shared" si="2"/>
        <v>hero_20012</v>
      </c>
      <c r="I19" s="4" t="str">
        <f t="shared" si="3"/>
        <v>herocard_20012</v>
      </c>
      <c r="J19" s="4" t="str">
        <f t="shared" si="0"/>
        <v>officerTable:life_20012</v>
      </c>
      <c r="K19" s="4" t="str">
        <f t="shared" si="5"/>
        <v>officerTable:biography_20012</v>
      </c>
      <c r="L19" s="4" t="str">
        <f t="shared" si="4"/>
        <v>officerTable:lines_20012</v>
      </c>
      <c r="M19" s="4">
        <v>2</v>
      </c>
      <c r="N19" s="4">
        <v>2</v>
      </c>
      <c r="O19" s="4">
        <v>2</v>
      </c>
      <c r="P19" s="4">
        <v>2</v>
      </c>
      <c r="Q19" s="4">
        <v>1</v>
      </c>
      <c r="R19">
        <v>3</v>
      </c>
      <c r="S19">
        <v>67</v>
      </c>
      <c r="T19">
        <v>16</v>
      </c>
      <c r="U19">
        <v>25</v>
      </c>
      <c r="V19">
        <v>71</v>
      </c>
      <c r="W19">
        <v>50</v>
      </c>
      <c r="X19" s="4">
        <v>1</v>
      </c>
      <c r="Y19" s="4">
        <v>3</v>
      </c>
      <c r="Z19" s="4">
        <v>2</v>
      </c>
      <c r="AA19" s="4">
        <v>4</v>
      </c>
      <c r="AB19" s="4">
        <v>0</v>
      </c>
      <c r="AC19" s="4">
        <v>0</v>
      </c>
      <c r="AE19" s="4" t="s">
        <v>86</v>
      </c>
      <c r="AF19" s="4">
        <v>2002</v>
      </c>
      <c r="AH19" s="4">
        <v>-1</v>
      </c>
      <c r="AJ19">
        <v>0.12</v>
      </c>
      <c r="AK19">
        <v>0.47</v>
      </c>
      <c r="AL19">
        <v>0.41</v>
      </c>
      <c r="AM19">
        <v>0.38</v>
      </c>
      <c r="AN19">
        <v>0.1</v>
      </c>
      <c r="AO19">
        <v>0.42</v>
      </c>
    </row>
    <row r="20" spans="1:41" x14ac:dyDescent="0.3">
      <c r="A20" s="4">
        <v>20013</v>
      </c>
      <c r="B20" s="4" t="str">
        <f t="shared" si="1"/>
        <v>officerTable:name_20013</v>
      </c>
      <c r="C20" s="4">
        <v>2</v>
      </c>
      <c r="D20" s="4">
        <v>5</v>
      </c>
      <c r="E20" s="4">
        <v>0</v>
      </c>
      <c r="F20" s="4">
        <v>4</v>
      </c>
      <c r="G20" s="4">
        <v>10</v>
      </c>
      <c r="H20" s="4" t="str">
        <f t="shared" si="2"/>
        <v>hero_20013</v>
      </c>
      <c r="I20" s="4" t="str">
        <f t="shared" si="3"/>
        <v>herocard_20013</v>
      </c>
      <c r="J20" s="4" t="str">
        <f t="shared" si="0"/>
        <v>officerTable:life_20013</v>
      </c>
      <c r="L20" s="4" t="str">
        <f t="shared" si="4"/>
        <v>officerTable:lines_20013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>
        <v>20</v>
      </c>
      <c r="S20">
        <v>20</v>
      </c>
      <c r="T20">
        <v>20</v>
      </c>
      <c r="U20">
        <v>20</v>
      </c>
      <c r="V20">
        <v>1</v>
      </c>
      <c r="W20">
        <v>1</v>
      </c>
      <c r="X20" s="4">
        <v>3</v>
      </c>
      <c r="Y20" s="4">
        <v>3</v>
      </c>
      <c r="Z20" s="4">
        <v>3</v>
      </c>
      <c r="AA20" s="4">
        <v>1</v>
      </c>
      <c r="AB20" s="4">
        <v>0</v>
      </c>
      <c r="AC20" s="4">
        <v>0</v>
      </c>
      <c r="AE20" s="4" t="s">
        <v>86</v>
      </c>
      <c r="AF20" s="4">
        <v>3001</v>
      </c>
      <c r="AH20" s="4">
        <v>-1</v>
      </c>
      <c r="AJ20">
        <v>0.17</v>
      </c>
      <c r="AK20">
        <v>0.17</v>
      </c>
      <c r="AL20">
        <v>0.17</v>
      </c>
      <c r="AM20">
        <v>0.17</v>
      </c>
      <c r="AN20">
        <v>0.17</v>
      </c>
      <c r="AO20">
        <v>0.17</v>
      </c>
    </row>
    <row r="21" spans="1:41" x14ac:dyDescent="0.3">
      <c r="A21" s="4">
        <v>20014</v>
      </c>
      <c r="B21" s="4" t="str">
        <f t="shared" si="1"/>
        <v>officerTable:name_20014</v>
      </c>
      <c r="C21" s="4">
        <v>2</v>
      </c>
      <c r="D21" s="4">
        <v>5</v>
      </c>
      <c r="E21" s="4">
        <v>0</v>
      </c>
      <c r="F21" s="4">
        <v>4</v>
      </c>
      <c r="G21" s="4">
        <v>10</v>
      </c>
      <c r="H21" s="4" t="str">
        <f t="shared" si="2"/>
        <v>hero_20014</v>
      </c>
      <c r="I21" s="4" t="str">
        <f t="shared" si="3"/>
        <v>herocard_20014</v>
      </c>
      <c r="J21" s="4" t="str">
        <f t="shared" si="0"/>
        <v>officerTable:life_20014</v>
      </c>
      <c r="L21" s="4" t="str">
        <f t="shared" si="4"/>
        <v>officerTable:lines_20014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>
        <v>20</v>
      </c>
      <c r="S21">
        <v>20</v>
      </c>
      <c r="T21">
        <v>20</v>
      </c>
      <c r="U21">
        <v>20</v>
      </c>
      <c r="V21">
        <v>1</v>
      </c>
      <c r="W21">
        <v>1</v>
      </c>
      <c r="X21" s="4">
        <v>3</v>
      </c>
      <c r="Y21" s="4">
        <v>3</v>
      </c>
      <c r="Z21" s="4">
        <v>3</v>
      </c>
      <c r="AA21" s="4">
        <v>1</v>
      </c>
      <c r="AB21" s="4">
        <v>0</v>
      </c>
      <c r="AC21" s="4">
        <v>0</v>
      </c>
      <c r="AE21" s="4" t="s">
        <v>86</v>
      </c>
      <c r="AF21" s="4">
        <v>3003</v>
      </c>
      <c r="AH21" s="4">
        <v>-1</v>
      </c>
      <c r="AJ21">
        <v>0.17</v>
      </c>
      <c r="AK21">
        <v>0.17</v>
      </c>
      <c r="AL21">
        <v>0.17</v>
      </c>
      <c r="AM21">
        <v>0.17</v>
      </c>
      <c r="AN21">
        <v>0.17</v>
      </c>
      <c r="AO21">
        <v>0.17</v>
      </c>
    </row>
    <row r="22" spans="1:41" x14ac:dyDescent="0.3">
      <c r="A22" s="4">
        <v>30001</v>
      </c>
      <c r="B22" s="4" t="str">
        <f t="shared" si="1"/>
        <v>officerTable:name_30001</v>
      </c>
      <c r="C22" s="4">
        <v>3</v>
      </c>
      <c r="D22" s="4">
        <v>3</v>
      </c>
      <c r="E22" s="4">
        <v>1</v>
      </c>
      <c r="F22" s="4">
        <v>4</v>
      </c>
      <c r="G22" s="4">
        <v>10</v>
      </c>
      <c r="H22" s="4" t="str">
        <f t="shared" si="2"/>
        <v>hero_30001</v>
      </c>
      <c r="I22" s="4" t="str">
        <f t="shared" si="3"/>
        <v>herocard_30001</v>
      </c>
      <c r="J22" s="4" t="str">
        <f t="shared" si="0"/>
        <v>officerTable:life_30001</v>
      </c>
      <c r="K22" s="4" t="str">
        <f t="shared" si="5"/>
        <v>officerTable:biography_30001</v>
      </c>
      <c r="L22" s="4" t="str">
        <f t="shared" si="4"/>
        <v>officerTable:lines_30001</v>
      </c>
      <c r="M22" s="4">
        <v>1</v>
      </c>
      <c r="N22" s="4">
        <v>1</v>
      </c>
      <c r="O22" s="4">
        <v>1</v>
      </c>
      <c r="P22" s="4">
        <v>2</v>
      </c>
      <c r="Q22" s="4">
        <v>1</v>
      </c>
      <c r="R22">
        <v>6</v>
      </c>
      <c r="S22">
        <v>68</v>
      </c>
      <c r="T22">
        <v>26</v>
      </c>
      <c r="U22">
        <v>48</v>
      </c>
      <c r="V22">
        <v>80</v>
      </c>
      <c r="W22">
        <v>76</v>
      </c>
      <c r="X22" s="4">
        <v>0</v>
      </c>
      <c r="Y22" s="4">
        <v>0</v>
      </c>
      <c r="Z22" s="4">
        <v>0</v>
      </c>
      <c r="AA22" s="4">
        <v>0</v>
      </c>
      <c r="AB22" s="4">
        <v>10</v>
      </c>
      <c r="AC22" s="4">
        <v>0</v>
      </c>
      <c r="AE22" s="4" t="s">
        <v>86</v>
      </c>
      <c r="AF22" s="4">
        <v>1001</v>
      </c>
      <c r="AG22" s="4">
        <v>1001</v>
      </c>
      <c r="AH22" s="4">
        <v>0</v>
      </c>
      <c r="AI22" s="6" t="s">
        <v>87</v>
      </c>
      <c r="AJ22">
        <v>0.17</v>
      </c>
      <c r="AK22">
        <v>0.43</v>
      </c>
      <c r="AL22">
        <v>1.27</v>
      </c>
      <c r="AM22">
        <v>0.77</v>
      </c>
      <c r="AN22">
        <v>0.81</v>
      </c>
      <c r="AO22">
        <v>0.44</v>
      </c>
    </row>
    <row r="23" spans="1:41" x14ac:dyDescent="0.3">
      <c r="A23" s="4">
        <v>30002</v>
      </c>
      <c r="B23" s="4" t="str">
        <f t="shared" si="1"/>
        <v>officerTable:name_30002</v>
      </c>
      <c r="C23" s="4">
        <v>3</v>
      </c>
      <c r="D23" s="4">
        <v>3</v>
      </c>
      <c r="E23" s="4">
        <v>0</v>
      </c>
      <c r="F23" s="4">
        <v>4</v>
      </c>
      <c r="G23" s="4">
        <v>20</v>
      </c>
      <c r="H23" s="4" t="str">
        <f t="shared" si="2"/>
        <v>hero_30002</v>
      </c>
      <c r="I23" s="4" t="str">
        <f t="shared" si="3"/>
        <v>herocard_30002</v>
      </c>
      <c r="J23" s="4" t="str">
        <f t="shared" si="0"/>
        <v>officerTable:life_30002</v>
      </c>
      <c r="K23" s="4" t="str">
        <f t="shared" si="5"/>
        <v>officerTable:biography_30002</v>
      </c>
      <c r="L23" s="4" t="str">
        <f t="shared" si="4"/>
        <v>officerTable:lines_30002</v>
      </c>
      <c r="M23" s="4">
        <v>2</v>
      </c>
      <c r="N23" s="4">
        <v>1</v>
      </c>
      <c r="O23" s="4">
        <v>1</v>
      </c>
      <c r="P23" s="4">
        <v>2</v>
      </c>
      <c r="Q23" s="4">
        <v>3</v>
      </c>
      <c r="R23">
        <v>40</v>
      </c>
      <c r="S23">
        <v>6</v>
      </c>
      <c r="T23">
        <v>39</v>
      </c>
      <c r="U23">
        <v>70</v>
      </c>
      <c r="V23">
        <v>41</v>
      </c>
      <c r="W23">
        <v>68</v>
      </c>
      <c r="X23" s="4">
        <v>3</v>
      </c>
      <c r="Y23" s="4">
        <v>2</v>
      </c>
      <c r="Z23" s="4">
        <v>4</v>
      </c>
      <c r="AA23" s="4">
        <v>1</v>
      </c>
      <c r="AB23" s="4">
        <v>0</v>
      </c>
      <c r="AC23" s="4">
        <v>0</v>
      </c>
      <c r="AE23" s="4" t="s">
        <v>86</v>
      </c>
      <c r="AF23" s="4">
        <v>2008</v>
      </c>
      <c r="AG23" s="4">
        <v>2008</v>
      </c>
      <c r="AH23" s="4">
        <v>0</v>
      </c>
      <c r="AI23" s="4" t="s">
        <v>88</v>
      </c>
      <c r="AJ23">
        <v>0.69</v>
      </c>
      <c r="AK23">
        <v>0.38</v>
      </c>
      <c r="AL23">
        <v>0.99</v>
      </c>
      <c r="AM23">
        <v>0.22</v>
      </c>
      <c r="AN23">
        <v>0.1</v>
      </c>
      <c r="AO23">
        <v>0.1</v>
      </c>
    </row>
    <row r="24" spans="1:41" x14ac:dyDescent="0.3">
      <c r="A24" s="4">
        <v>30003</v>
      </c>
      <c r="B24" s="4" t="str">
        <f t="shared" si="1"/>
        <v>officerTable:name_30003</v>
      </c>
      <c r="C24" s="4">
        <v>3</v>
      </c>
      <c r="D24" s="4">
        <v>3</v>
      </c>
      <c r="E24" s="4">
        <v>0</v>
      </c>
      <c r="F24" s="4">
        <v>3</v>
      </c>
      <c r="G24" s="4">
        <v>20</v>
      </c>
      <c r="H24" s="4" t="str">
        <f t="shared" si="2"/>
        <v>hero_30003</v>
      </c>
      <c r="I24" s="4" t="str">
        <f t="shared" si="3"/>
        <v>herocard_30003</v>
      </c>
      <c r="J24" s="4" t="str">
        <f t="shared" si="0"/>
        <v>officerTable:life_30003</v>
      </c>
      <c r="K24" s="4" t="str">
        <f t="shared" si="5"/>
        <v>officerTable:biography_30003</v>
      </c>
      <c r="L24" s="4" t="str">
        <f t="shared" si="4"/>
        <v>officerTable:lines_30003</v>
      </c>
      <c r="M24" s="4">
        <v>2</v>
      </c>
      <c r="N24" s="4">
        <v>1</v>
      </c>
      <c r="O24" s="4">
        <v>3</v>
      </c>
      <c r="P24" s="4">
        <v>1</v>
      </c>
      <c r="Q24" s="4">
        <v>1</v>
      </c>
      <c r="R24">
        <v>73</v>
      </c>
      <c r="S24">
        <v>71</v>
      </c>
      <c r="T24">
        <v>41</v>
      </c>
      <c r="U24">
        <v>46</v>
      </c>
      <c r="V24">
        <v>23</v>
      </c>
      <c r="W24">
        <v>3</v>
      </c>
      <c r="X24" s="4">
        <v>3</v>
      </c>
      <c r="Y24" s="4">
        <v>3</v>
      </c>
      <c r="Z24" s="4">
        <v>2</v>
      </c>
      <c r="AA24" s="4">
        <v>2</v>
      </c>
      <c r="AB24" s="4">
        <v>0</v>
      </c>
      <c r="AC24" s="4">
        <v>0</v>
      </c>
      <c r="AE24" s="4" t="s">
        <v>86</v>
      </c>
      <c r="AF24" s="4">
        <v>5002</v>
      </c>
      <c r="AG24" s="4">
        <v>5002</v>
      </c>
      <c r="AH24" s="4">
        <v>0</v>
      </c>
      <c r="AI24" s="4" t="s">
        <v>89</v>
      </c>
      <c r="AJ24">
        <v>1.05</v>
      </c>
      <c r="AK24">
        <v>0.95</v>
      </c>
      <c r="AL24">
        <v>0.49</v>
      </c>
      <c r="AM24">
        <v>0.81</v>
      </c>
      <c r="AN24">
        <v>0.56000000000000005</v>
      </c>
      <c r="AO24">
        <v>0.51</v>
      </c>
    </row>
    <row r="25" spans="1:41" x14ac:dyDescent="0.3">
      <c r="A25" s="4">
        <v>30004</v>
      </c>
      <c r="B25" s="4" t="str">
        <f t="shared" si="1"/>
        <v>officerTable:name_30004</v>
      </c>
      <c r="C25" s="4">
        <v>3</v>
      </c>
      <c r="D25" s="4">
        <v>3</v>
      </c>
      <c r="E25" s="4">
        <v>0</v>
      </c>
      <c r="F25" s="4">
        <v>3</v>
      </c>
      <c r="G25" s="4">
        <v>20</v>
      </c>
      <c r="H25" s="4" t="str">
        <f t="shared" si="2"/>
        <v>hero_30004</v>
      </c>
      <c r="I25" s="4" t="str">
        <f t="shared" si="3"/>
        <v>herocard_30004</v>
      </c>
      <c r="J25" s="4" t="str">
        <f t="shared" si="0"/>
        <v>officerTable:life_30004</v>
      </c>
      <c r="K25" s="4" t="str">
        <f t="shared" si="5"/>
        <v>officerTable:biography_30004</v>
      </c>
      <c r="L25" s="4" t="str">
        <f t="shared" si="4"/>
        <v>officerTable:lines_30004</v>
      </c>
      <c r="M25" s="4">
        <v>1</v>
      </c>
      <c r="N25" s="4">
        <v>1</v>
      </c>
      <c r="O25" s="4">
        <v>1</v>
      </c>
      <c r="P25" s="4">
        <v>2</v>
      </c>
      <c r="Q25" s="4">
        <v>2</v>
      </c>
      <c r="R25">
        <v>49</v>
      </c>
      <c r="S25">
        <v>83</v>
      </c>
      <c r="T25">
        <v>43</v>
      </c>
      <c r="U25">
        <v>50</v>
      </c>
      <c r="V25">
        <v>86</v>
      </c>
      <c r="W25">
        <v>73</v>
      </c>
      <c r="X25" s="4">
        <v>1</v>
      </c>
      <c r="Y25" s="4">
        <v>4</v>
      </c>
      <c r="Z25" s="4">
        <v>1</v>
      </c>
      <c r="AA25" s="4">
        <v>4</v>
      </c>
      <c r="AB25" s="4">
        <v>0</v>
      </c>
      <c r="AC25" s="4">
        <v>0</v>
      </c>
      <c r="AE25" s="4" t="s">
        <v>86</v>
      </c>
      <c r="AF25" s="4">
        <v>2009</v>
      </c>
      <c r="AG25" s="4">
        <v>2009</v>
      </c>
      <c r="AH25" s="4">
        <v>0</v>
      </c>
      <c r="AI25" s="4" t="s">
        <v>90</v>
      </c>
      <c r="AJ25">
        <v>0.38</v>
      </c>
      <c r="AK25">
        <v>1.39</v>
      </c>
      <c r="AL25">
        <v>0.35</v>
      </c>
      <c r="AM25">
        <v>0.48</v>
      </c>
      <c r="AN25">
        <v>0.1</v>
      </c>
      <c r="AO25">
        <v>0.1</v>
      </c>
    </row>
    <row r="26" spans="1:41" x14ac:dyDescent="0.3">
      <c r="A26" s="4">
        <v>30005</v>
      </c>
      <c r="B26" s="4" t="str">
        <f t="shared" si="1"/>
        <v>officerTable:name_30005</v>
      </c>
      <c r="C26" s="4">
        <v>3</v>
      </c>
      <c r="D26" s="4">
        <v>3</v>
      </c>
      <c r="E26" s="4">
        <v>0</v>
      </c>
      <c r="F26" s="4">
        <v>2</v>
      </c>
      <c r="G26" s="4">
        <v>20</v>
      </c>
      <c r="H26" s="4" t="str">
        <f t="shared" si="2"/>
        <v>hero_30005</v>
      </c>
      <c r="I26" s="4" t="str">
        <f t="shared" si="3"/>
        <v>herocard_30005</v>
      </c>
      <c r="J26" s="4" t="str">
        <f t="shared" si="0"/>
        <v>officerTable:life_30005</v>
      </c>
      <c r="K26" s="4" t="str">
        <f t="shared" si="5"/>
        <v>officerTable:biography_30005</v>
      </c>
      <c r="L26" s="4" t="str">
        <f t="shared" si="4"/>
        <v>officerTable:lines_30005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>
        <v>33</v>
      </c>
      <c r="S26">
        <v>79</v>
      </c>
      <c r="T26">
        <v>34</v>
      </c>
      <c r="U26">
        <v>57</v>
      </c>
      <c r="V26">
        <v>84</v>
      </c>
      <c r="W26">
        <v>84</v>
      </c>
      <c r="X26" s="4">
        <v>1</v>
      </c>
      <c r="Y26" s="4">
        <v>4</v>
      </c>
      <c r="Z26" s="4">
        <v>2</v>
      </c>
      <c r="AA26" s="4">
        <v>3</v>
      </c>
      <c r="AB26" s="4">
        <v>0</v>
      </c>
      <c r="AC26" s="4">
        <v>0</v>
      </c>
      <c r="AE26" s="4" t="s">
        <v>86</v>
      </c>
      <c r="AF26" s="4">
        <v>2010</v>
      </c>
      <c r="AG26" s="4">
        <v>2010</v>
      </c>
      <c r="AH26" s="4">
        <v>0</v>
      </c>
      <c r="AI26" s="4" t="s">
        <v>91</v>
      </c>
      <c r="AJ26">
        <v>0.14000000000000001</v>
      </c>
      <c r="AK26">
        <v>1.39</v>
      </c>
      <c r="AL26">
        <v>0.59</v>
      </c>
      <c r="AM26">
        <v>0.43</v>
      </c>
      <c r="AN26">
        <v>0.4</v>
      </c>
      <c r="AO26">
        <v>0.49</v>
      </c>
    </row>
    <row r="27" spans="1:41" x14ac:dyDescent="0.3">
      <c r="A27" s="4">
        <v>30006</v>
      </c>
      <c r="B27" s="4" t="str">
        <f t="shared" si="1"/>
        <v>officerTable:name_30006</v>
      </c>
      <c r="C27" s="4">
        <v>3</v>
      </c>
      <c r="D27" s="4">
        <v>3</v>
      </c>
      <c r="E27" s="4">
        <v>1</v>
      </c>
      <c r="F27" s="4">
        <v>2</v>
      </c>
      <c r="G27" s="4">
        <v>20</v>
      </c>
      <c r="H27" s="4" t="str">
        <f t="shared" si="2"/>
        <v>hero_30006</v>
      </c>
      <c r="I27" s="4" t="str">
        <f t="shared" si="3"/>
        <v>herocard_30006</v>
      </c>
      <c r="J27" s="4" t="str">
        <f t="shared" si="0"/>
        <v>officerTable:life_30006</v>
      </c>
      <c r="K27" s="4" t="str">
        <f t="shared" si="5"/>
        <v>officerTable:biography_30006</v>
      </c>
      <c r="L27" s="4" t="str">
        <f t="shared" si="4"/>
        <v>officerTable:lines_30006</v>
      </c>
      <c r="M27" s="4">
        <v>1</v>
      </c>
      <c r="N27" s="4">
        <v>2</v>
      </c>
      <c r="O27" s="4">
        <v>1</v>
      </c>
      <c r="P27" s="4">
        <v>2</v>
      </c>
      <c r="Q27" s="4">
        <v>2</v>
      </c>
      <c r="R27">
        <v>28</v>
      </c>
      <c r="S27">
        <v>65</v>
      </c>
      <c r="T27">
        <v>18</v>
      </c>
      <c r="U27">
        <v>44</v>
      </c>
      <c r="V27">
        <v>74</v>
      </c>
      <c r="W27">
        <v>66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10</v>
      </c>
      <c r="AE27" s="4" t="s">
        <v>86</v>
      </c>
      <c r="AF27" s="4">
        <v>1005</v>
      </c>
      <c r="AG27" s="4">
        <v>1005</v>
      </c>
      <c r="AH27" s="4">
        <v>0</v>
      </c>
      <c r="AI27" s="4" t="s">
        <v>92</v>
      </c>
      <c r="AJ27">
        <v>0.28999999999999998</v>
      </c>
      <c r="AK27">
        <v>0.55000000000000004</v>
      </c>
      <c r="AL27">
        <v>1.22</v>
      </c>
      <c r="AM27">
        <v>0.92</v>
      </c>
      <c r="AN27">
        <v>0.27</v>
      </c>
      <c r="AO27">
        <v>0.86</v>
      </c>
    </row>
    <row r="28" spans="1:41" x14ac:dyDescent="0.3">
      <c r="A28" s="4">
        <v>30007</v>
      </c>
      <c r="B28" s="4" t="str">
        <f t="shared" si="1"/>
        <v>officerTable:name_30007</v>
      </c>
      <c r="C28" s="4">
        <v>3</v>
      </c>
      <c r="D28" s="4">
        <v>3</v>
      </c>
      <c r="E28" s="4">
        <v>0</v>
      </c>
      <c r="F28" s="4">
        <v>1</v>
      </c>
      <c r="G28" s="4">
        <v>20</v>
      </c>
      <c r="H28" s="4" t="str">
        <f t="shared" si="2"/>
        <v>hero_30007</v>
      </c>
      <c r="I28" s="4" t="str">
        <f t="shared" si="3"/>
        <v>herocard_30007</v>
      </c>
      <c r="J28" s="4" t="str">
        <f t="shared" si="0"/>
        <v>officerTable:life_30007</v>
      </c>
      <c r="K28" s="4" t="str">
        <f t="shared" si="5"/>
        <v>officerTable:biography_30007</v>
      </c>
      <c r="L28" s="4" t="str">
        <f t="shared" si="4"/>
        <v>officerTable:lines_30007</v>
      </c>
      <c r="M28" s="4">
        <v>1</v>
      </c>
      <c r="N28" s="4">
        <v>2</v>
      </c>
      <c r="O28" s="4">
        <v>1</v>
      </c>
      <c r="P28" s="4">
        <v>2</v>
      </c>
      <c r="Q28" s="4">
        <v>2</v>
      </c>
      <c r="R28">
        <v>70</v>
      </c>
      <c r="S28">
        <v>62</v>
      </c>
      <c r="T28">
        <v>56</v>
      </c>
      <c r="U28">
        <v>19</v>
      </c>
      <c r="V28">
        <v>37</v>
      </c>
      <c r="W28">
        <v>24</v>
      </c>
      <c r="X28" s="4">
        <v>3</v>
      </c>
      <c r="Y28" s="4">
        <v>2</v>
      </c>
      <c r="Z28" s="4">
        <v>4</v>
      </c>
      <c r="AA28" s="4">
        <v>1</v>
      </c>
      <c r="AB28" s="4">
        <v>0</v>
      </c>
      <c r="AC28" s="4">
        <v>0</v>
      </c>
      <c r="AE28" s="4" t="s">
        <v>86</v>
      </c>
      <c r="AF28" s="4">
        <v>2011</v>
      </c>
      <c r="AG28" s="4">
        <v>2011</v>
      </c>
      <c r="AH28" s="4">
        <v>0</v>
      </c>
      <c r="AI28" s="4" t="s">
        <v>91</v>
      </c>
      <c r="AJ28">
        <v>0.63</v>
      </c>
      <c r="AK28">
        <v>0.39</v>
      </c>
      <c r="AL28">
        <v>1.01</v>
      </c>
      <c r="AM28">
        <v>0.21</v>
      </c>
      <c r="AN28">
        <v>0.1</v>
      </c>
      <c r="AO28">
        <v>0.1</v>
      </c>
    </row>
    <row r="29" spans="1:41" x14ac:dyDescent="0.3">
      <c r="A29" s="4">
        <v>30008</v>
      </c>
      <c r="B29" s="4" t="str">
        <f t="shared" si="1"/>
        <v>officerTable:name_30008</v>
      </c>
      <c r="C29" s="4">
        <v>3</v>
      </c>
      <c r="D29" s="4">
        <v>3</v>
      </c>
      <c r="E29" s="4">
        <v>1</v>
      </c>
      <c r="F29" s="4">
        <v>4</v>
      </c>
      <c r="G29" s="4">
        <v>20</v>
      </c>
      <c r="H29" s="4" t="str">
        <f t="shared" si="2"/>
        <v>hero_30008</v>
      </c>
      <c r="I29" s="4" t="str">
        <f t="shared" si="3"/>
        <v>herocard_30008</v>
      </c>
      <c r="J29" s="4" t="str">
        <f t="shared" si="0"/>
        <v>officerTable:life_30008</v>
      </c>
      <c r="K29" s="4" t="str">
        <f t="shared" si="5"/>
        <v>officerTable:biography_30008</v>
      </c>
      <c r="L29" s="4" t="str">
        <f t="shared" si="4"/>
        <v>officerTable:lines_30008</v>
      </c>
      <c r="M29" s="4">
        <v>1</v>
      </c>
      <c r="N29" s="4">
        <v>1</v>
      </c>
      <c r="O29" s="4">
        <v>1</v>
      </c>
      <c r="P29" s="4">
        <v>2</v>
      </c>
      <c r="Q29" s="4">
        <v>1</v>
      </c>
      <c r="R29">
        <v>67</v>
      </c>
      <c r="S29">
        <v>46</v>
      </c>
      <c r="T29">
        <v>62</v>
      </c>
      <c r="U29">
        <v>32</v>
      </c>
      <c r="V29">
        <v>70</v>
      </c>
      <c r="W29">
        <v>64</v>
      </c>
      <c r="X29" s="4">
        <v>0</v>
      </c>
      <c r="Y29" s="4">
        <v>0</v>
      </c>
      <c r="Z29" s="4">
        <v>0</v>
      </c>
      <c r="AA29" s="4">
        <v>0</v>
      </c>
      <c r="AB29" s="4">
        <v>10</v>
      </c>
      <c r="AC29" s="4">
        <v>0</v>
      </c>
      <c r="AE29" s="4" t="s">
        <v>86</v>
      </c>
      <c r="AF29" s="4">
        <v>1002</v>
      </c>
      <c r="AG29" s="4">
        <v>1002</v>
      </c>
      <c r="AH29" s="4">
        <v>0</v>
      </c>
      <c r="AI29" s="4" t="s">
        <v>88</v>
      </c>
      <c r="AJ29">
        <v>0.88</v>
      </c>
      <c r="AK29">
        <v>0.62</v>
      </c>
      <c r="AL29">
        <v>1.01</v>
      </c>
      <c r="AM29">
        <v>0.94</v>
      </c>
      <c r="AN29">
        <v>0.77</v>
      </c>
      <c r="AO29">
        <v>0.42</v>
      </c>
    </row>
    <row r="30" spans="1:41" x14ac:dyDescent="0.3">
      <c r="A30" s="4">
        <v>30009</v>
      </c>
      <c r="B30" s="4" t="str">
        <f t="shared" si="1"/>
        <v>officerTable:name_30009</v>
      </c>
      <c r="C30" s="4">
        <v>3</v>
      </c>
      <c r="D30" s="4">
        <v>3</v>
      </c>
      <c r="E30" s="4">
        <v>0</v>
      </c>
      <c r="F30" s="4">
        <v>4</v>
      </c>
      <c r="G30" s="4">
        <v>20</v>
      </c>
      <c r="H30" s="4" t="str">
        <f t="shared" si="2"/>
        <v>hero_30009</v>
      </c>
      <c r="I30" s="4" t="str">
        <f t="shared" si="3"/>
        <v>herocard_30009</v>
      </c>
      <c r="J30" s="4" t="str">
        <f t="shared" si="0"/>
        <v>officerTable:life_30009</v>
      </c>
      <c r="K30" s="4" t="str">
        <f t="shared" si="5"/>
        <v>officerTable:biography_30009</v>
      </c>
      <c r="L30" s="4" t="str">
        <f t="shared" si="4"/>
        <v>officerTable:lines_30009</v>
      </c>
      <c r="M30" s="4">
        <v>1</v>
      </c>
      <c r="N30" s="4">
        <v>1</v>
      </c>
      <c r="O30" s="4">
        <v>2</v>
      </c>
      <c r="P30" s="4">
        <v>1</v>
      </c>
      <c r="Q30" s="4">
        <v>3</v>
      </c>
      <c r="R30">
        <v>76</v>
      </c>
      <c r="S30">
        <v>35</v>
      </c>
      <c r="T30">
        <v>70</v>
      </c>
      <c r="U30">
        <v>28</v>
      </c>
      <c r="V30">
        <v>40</v>
      </c>
      <c r="W30">
        <v>74</v>
      </c>
      <c r="X30" s="4">
        <v>5</v>
      </c>
      <c r="Y30" s="4">
        <v>3</v>
      </c>
      <c r="Z30" s="4">
        <v>2</v>
      </c>
      <c r="AA30" s="4">
        <v>0</v>
      </c>
      <c r="AB30" s="4">
        <v>0</v>
      </c>
      <c r="AC30" s="4">
        <v>0</v>
      </c>
      <c r="AE30" s="4" t="s">
        <v>86</v>
      </c>
      <c r="AF30" s="4">
        <v>5004</v>
      </c>
      <c r="AG30" s="4">
        <v>5004</v>
      </c>
      <c r="AH30" s="4">
        <v>0</v>
      </c>
      <c r="AI30" s="4" t="s">
        <v>88</v>
      </c>
      <c r="AJ30">
        <v>1.06</v>
      </c>
      <c r="AK30">
        <v>0.45</v>
      </c>
      <c r="AL30">
        <v>0.27</v>
      </c>
      <c r="AM30">
        <v>0.28000000000000003</v>
      </c>
      <c r="AN30">
        <v>0.43</v>
      </c>
      <c r="AO30">
        <v>0.2</v>
      </c>
    </row>
    <row r="31" spans="1:41" x14ac:dyDescent="0.3">
      <c r="A31" s="4">
        <v>30010</v>
      </c>
      <c r="B31" s="4" t="str">
        <f t="shared" si="1"/>
        <v>officerTable:name_30010</v>
      </c>
      <c r="C31" s="4">
        <v>3</v>
      </c>
      <c r="D31" s="4">
        <v>3</v>
      </c>
      <c r="E31" s="4">
        <v>0</v>
      </c>
      <c r="F31" s="4">
        <v>4</v>
      </c>
      <c r="G31" s="4">
        <v>20</v>
      </c>
      <c r="H31" s="4" t="str">
        <f t="shared" si="2"/>
        <v>hero_30010</v>
      </c>
      <c r="I31" s="4" t="str">
        <f t="shared" si="3"/>
        <v>herocard_30010</v>
      </c>
      <c r="J31" s="4" t="str">
        <f t="shared" si="0"/>
        <v>officerTable:life_30010</v>
      </c>
      <c r="K31" s="4" t="str">
        <f t="shared" si="5"/>
        <v>officerTable:biography_30010</v>
      </c>
      <c r="L31" s="4" t="str">
        <f t="shared" si="4"/>
        <v>officerTable:lines_30010</v>
      </c>
      <c r="M31" s="4">
        <v>3</v>
      </c>
      <c r="N31" s="4">
        <v>2</v>
      </c>
      <c r="O31" s="4">
        <v>2</v>
      </c>
      <c r="P31" s="4">
        <v>3</v>
      </c>
      <c r="Q31" s="4">
        <v>1</v>
      </c>
      <c r="R31">
        <v>77</v>
      </c>
      <c r="S31">
        <v>4</v>
      </c>
      <c r="T31">
        <v>56</v>
      </c>
      <c r="U31">
        <v>68</v>
      </c>
      <c r="V31">
        <v>14</v>
      </c>
      <c r="W31">
        <v>25</v>
      </c>
      <c r="X31" s="4">
        <v>6</v>
      </c>
      <c r="Y31" s="4">
        <v>1</v>
      </c>
      <c r="Z31" s="4">
        <v>4</v>
      </c>
      <c r="AA31" s="4">
        <v>-1</v>
      </c>
      <c r="AB31" s="4">
        <v>0</v>
      </c>
      <c r="AC31" s="4">
        <v>0</v>
      </c>
      <c r="AE31" s="4" t="s">
        <v>86</v>
      </c>
      <c r="AF31" s="4">
        <v>2007</v>
      </c>
      <c r="AG31" s="4">
        <v>5001</v>
      </c>
      <c r="AH31" s="4">
        <v>0</v>
      </c>
      <c r="AI31" s="4" t="s">
        <v>91</v>
      </c>
      <c r="AJ31">
        <v>1.71</v>
      </c>
      <c r="AK31">
        <v>0.14000000000000001</v>
      </c>
      <c r="AL31">
        <v>0.66</v>
      </c>
      <c r="AM31">
        <v>0.2</v>
      </c>
      <c r="AN31">
        <v>0.14000000000000001</v>
      </c>
      <c r="AO31">
        <v>0.17</v>
      </c>
    </row>
    <row r="32" spans="1:41" x14ac:dyDescent="0.3">
      <c r="A32" s="4">
        <v>30011</v>
      </c>
      <c r="B32" s="4" t="str">
        <f t="shared" si="1"/>
        <v>officerTable:name_30011</v>
      </c>
      <c r="C32" s="4">
        <v>3</v>
      </c>
      <c r="D32" s="4">
        <v>3</v>
      </c>
      <c r="E32" s="4">
        <v>1</v>
      </c>
      <c r="F32" s="4">
        <v>3</v>
      </c>
      <c r="G32" s="4">
        <v>20</v>
      </c>
      <c r="H32" s="4" t="str">
        <f t="shared" si="2"/>
        <v>hero_30011</v>
      </c>
      <c r="I32" s="4" t="str">
        <f t="shared" si="3"/>
        <v>herocard_30011</v>
      </c>
      <c r="J32" s="4" t="str">
        <f t="shared" si="0"/>
        <v>officerTable:life_30011</v>
      </c>
      <c r="K32" s="4" t="str">
        <f t="shared" si="5"/>
        <v>officerTable:biography_30011</v>
      </c>
      <c r="L32" s="4" t="str">
        <f t="shared" si="4"/>
        <v>officerTable:lines_30011</v>
      </c>
      <c r="M32" s="4">
        <v>2</v>
      </c>
      <c r="N32" s="4">
        <v>1</v>
      </c>
      <c r="O32" s="4">
        <v>1</v>
      </c>
      <c r="P32" s="4">
        <v>2</v>
      </c>
      <c r="Q32" s="4">
        <v>3</v>
      </c>
      <c r="R32">
        <v>51</v>
      </c>
      <c r="S32">
        <v>84</v>
      </c>
      <c r="T32">
        <v>72</v>
      </c>
      <c r="U32">
        <v>49</v>
      </c>
      <c r="V32">
        <v>86</v>
      </c>
      <c r="W32">
        <v>70</v>
      </c>
      <c r="X32" s="4">
        <v>0</v>
      </c>
      <c r="Y32" s="4">
        <v>0</v>
      </c>
      <c r="Z32" s="4">
        <v>0</v>
      </c>
      <c r="AA32" s="4">
        <v>0</v>
      </c>
      <c r="AB32" s="4">
        <v>10</v>
      </c>
      <c r="AC32" s="4">
        <v>0</v>
      </c>
      <c r="AE32" s="4" t="s">
        <v>86</v>
      </c>
      <c r="AF32" s="4">
        <v>1003</v>
      </c>
      <c r="AG32" s="4">
        <v>1003</v>
      </c>
      <c r="AH32" s="4">
        <v>0</v>
      </c>
      <c r="AI32" s="4" t="s">
        <v>93</v>
      </c>
      <c r="AJ32">
        <v>0.66</v>
      </c>
      <c r="AK32">
        <v>1.5</v>
      </c>
      <c r="AL32">
        <v>1.08</v>
      </c>
      <c r="AM32">
        <v>0.9</v>
      </c>
      <c r="AN32">
        <v>0.68</v>
      </c>
      <c r="AO32">
        <v>0.48</v>
      </c>
    </row>
    <row r="33" spans="1:41" x14ac:dyDescent="0.3">
      <c r="A33" s="4">
        <v>30012</v>
      </c>
      <c r="B33" s="4" t="str">
        <f t="shared" si="1"/>
        <v>officerTable:name_30012</v>
      </c>
      <c r="C33" s="4">
        <v>3</v>
      </c>
      <c r="D33" s="4">
        <v>3</v>
      </c>
      <c r="E33" s="4">
        <v>1</v>
      </c>
      <c r="F33" s="4">
        <v>3</v>
      </c>
      <c r="G33" s="4">
        <v>20</v>
      </c>
      <c r="H33" s="4" t="str">
        <f t="shared" si="2"/>
        <v>hero_30012</v>
      </c>
      <c r="I33" s="4" t="str">
        <f t="shared" si="3"/>
        <v>herocard_30012</v>
      </c>
      <c r="J33" s="4" t="str">
        <f t="shared" si="0"/>
        <v>officerTable:life_30012</v>
      </c>
      <c r="K33" s="4" t="str">
        <f t="shared" si="5"/>
        <v>officerTable:biography_30012</v>
      </c>
      <c r="L33" s="4" t="str">
        <f t="shared" si="4"/>
        <v>officerTable:lines_30012</v>
      </c>
      <c r="M33" s="4">
        <v>2</v>
      </c>
      <c r="N33" s="4">
        <v>1</v>
      </c>
      <c r="O33" s="4">
        <v>1</v>
      </c>
      <c r="P33" s="4">
        <v>2</v>
      </c>
      <c r="Q33" s="4">
        <v>1</v>
      </c>
      <c r="R33">
        <v>18</v>
      </c>
      <c r="S33">
        <v>68</v>
      </c>
      <c r="T33">
        <v>61</v>
      </c>
      <c r="U33">
        <v>49</v>
      </c>
      <c r="V33">
        <v>82</v>
      </c>
      <c r="W33">
        <v>21</v>
      </c>
      <c r="X33" s="4">
        <v>0</v>
      </c>
      <c r="Y33" s="4">
        <v>0</v>
      </c>
      <c r="Z33" s="4">
        <v>0</v>
      </c>
      <c r="AA33" s="4">
        <v>0</v>
      </c>
      <c r="AB33" s="4">
        <v>10</v>
      </c>
      <c r="AC33" s="4">
        <v>0</v>
      </c>
      <c r="AE33" s="4" t="s">
        <v>86</v>
      </c>
      <c r="AF33" s="4">
        <v>1004</v>
      </c>
      <c r="AG33" s="4">
        <v>1004</v>
      </c>
      <c r="AH33" s="4">
        <v>0</v>
      </c>
      <c r="AI33" s="4" t="s">
        <v>89</v>
      </c>
      <c r="AJ33">
        <v>0.31</v>
      </c>
      <c r="AK33">
        <v>1.01</v>
      </c>
      <c r="AL33">
        <v>0.94</v>
      </c>
      <c r="AM33">
        <v>0.81</v>
      </c>
      <c r="AN33">
        <v>0.71</v>
      </c>
      <c r="AO33">
        <v>0.53</v>
      </c>
    </row>
    <row r="34" spans="1:41" x14ac:dyDescent="0.3">
      <c r="A34" s="4">
        <v>30013</v>
      </c>
      <c r="B34" s="4" t="str">
        <f t="shared" si="1"/>
        <v>officerTable:name_30013</v>
      </c>
      <c r="C34" s="4">
        <v>3</v>
      </c>
      <c r="D34" s="4">
        <v>3</v>
      </c>
      <c r="E34" s="4">
        <v>0</v>
      </c>
      <c r="F34" s="4">
        <v>3</v>
      </c>
      <c r="G34" s="4">
        <v>20</v>
      </c>
      <c r="H34" s="4" t="str">
        <f t="shared" si="2"/>
        <v>hero_30013</v>
      </c>
      <c r="I34" s="4" t="str">
        <f t="shared" si="3"/>
        <v>herocard_30013</v>
      </c>
      <c r="J34" s="4" t="str">
        <f t="shared" si="0"/>
        <v>officerTable:life_30013</v>
      </c>
      <c r="K34" s="4" t="str">
        <f t="shared" si="5"/>
        <v>officerTable:biography_30013</v>
      </c>
      <c r="L34" s="4" t="str">
        <f t="shared" si="4"/>
        <v>officerTable:lines_30013</v>
      </c>
      <c r="M34" s="4">
        <v>2</v>
      </c>
      <c r="N34" s="4">
        <v>2</v>
      </c>
      <c r="O34" s="4">
        <v>1</v>
      </c>
      <c r="P34" s="4">
        <v>1</v>
      </c>
      <c r="Q34" s="4">
        <v>3</v>
      </c>
      <c r="R34">
        <v>72</v>
      </c>
      <c r="S34">
        <v>75</v>
      </c>
      <c r="T34">
        <v>78</v>
      </c>
      <c r="U34">
        <v>45</v>
      </c>
      <c r="V34">
        <v>61</v>
      </c>
      <c r="W34">
        <v>67</v>
      </c>
      <c r="X34" s="4">
        <v>3</v>
      </c>
      <c r="Y34" s="4">
        <v>2</v>
      </c>
      <c r="Z34" s="4">
        <v>3</v>
      </c>
      <c r="AA34" s="4">
        <v>2</v>
      </c>
      <c r="AB34" s="4">
        <v>0</v>
      </c>
      <c r="AC34" s="4">
        <v>0</v>
      </c>
      <c r="AE34" s="4" t="s">
        <v>86</v>
      </c>
      <c r="AF34" s="4">
        <v>3004</v>
      </c>
      <c r="AG34" s="4">
        <v>3004</v>
      </c>
      <c r="AH34" s="4">
        <v>0</v>
      </c>
      <c r="AI34" s="4" t="s">
        <v>92</v>
      </c>
      <c r="AJ34">
        <v>0.81</v>
      </c>
      <c r="AK34">
        <v>0.36</v>
      </c>
      <c r="AL34">
        <v>0.76</v>
      </c>
      <c r="AM34">
        <v>0.52</v>
      </c>
      <c r="AN34">
        <v>0.1</v>
      </c>
      <c r="AO34">
        <v>0.1</v>
      </c>
    </row>
    <row r="35" spans="1:41" x14ac:dyDescent="0.3">
      <c r="A35" s="4">
        <v>30014</v>
      </c>
      <c r="B35" s="4" t="str">
        <f t="shared" si="1"/>
        <v>officerTable:name_30014</v>
      </c>
      <c r="C35" s="4">
        <v>3</v>
      </c>
      <c r="D35" s="4">
        <v>3</v>
      </c>
      <c r="E35" s="4">
        <v>0</v>
      </c>
      <c r="F35" s="4">
        <v>3</v>
      </c>
      <c r="G35" s="4">
        <v>20</v>
      </c>
      <c r="H35" s="4" t="str">
        <f t="shared" si="2"/>
        <v>hero_30014</v>
      </c>
      <c r="I35" s="4" t="str">
        <f t="shared" si="3"/>
        <v>herocard_30014</v>
      </c>
      <c r="J35" s="4" t="str">
        <f t="shared" si="0"/>
        <v>officerTable:life_30014</v>
      </c>
      <c r="K35" s="4" t="str">
        <f t="shared" si="5"/>
        <v>officerTable:biography_30014</v>
      </c>
      <c r="L35" s="4" t="str">
        <f t="shared" si="4"/>
        <v>officerTable:lines_30014</v>
      </c>
      <c r="M35" s="4">
        <v>1</v>
      </c>
      <c r="N35" s="4">
        <v>3</v>
      </c>
      <c r="O35" s="4">
        <v>1</v>
      </c>
      <c r="P35" s="4">
        <v>1</v>
      </c>
      <c r="Q35" s="4">
        <v>2</v>
      </c>
      <c r="R35">
        <v>46</v>
      </c>
      <c r="S35">
        <v>86</v>
      </c>
      <c r="T35">
        <v>43</v>
      </c>
      <c r="U35">
        <v>17</v>
      </c>
      <c r="V35">
        <v>81</v>
      </c>
      <c r="W35">
        <v>46</v>
      </c>
      <c r="X35" s="4">
        <v>1</v>
      </c>
      <c r="Y35" s="4">
        <v>3</v>
      </c>
      <c r="Z35" s="4">
        <v>3</v>
      </c>
      <c r="AA35" s="4">
        <v>3</v>
      </c>
      <c r="AB35" s="4">
        <v>0</v>
      </c>
      <c r="AC35" s="4">
        <v>0</v>
      </c>
      <c r="AE35" s="4" t="s">
        <v>86</v>
      </c>
      <c r="AF35" s="4">
        <v>2017</v>
      </c>
      <c r="AG35" s="4">
        <v>2017</v>
      </c>
      <c r="AH35" s="4">
        <v>0</v>
      </c>
      <c r="AI35" s="4" t="s">
        <v>93</v>
      </c>
      <c r="AJ35">
        <v>0.28000000000000003</v>
      </c>
      <c r="AK35">
        <v>0.84</v>
      </c>
      <c r="AL35">
        <v>0.83</v>
      </c>
      <c r="AM35">
        <v>0.2</v>
      </c>
      <c r="AN35">
        <v>0.64</v>
      </c>
      <c r="AO35">
        <v>0.3</v>
      </c>
    </row>
    <row r="36" spans="1:41" x14ac:dyDescent="0.3">
      <c r="A36" s="4">
        <v>30015</v>
      </c>
      <c r="B36" s="4" t="str">
        <f t="shared" si="1"/>
        <v>officerTable:name_30015</v>
      </c>
      <c r="C36" s="4">
        <v>3</v>
      </c>
      <c r="D36" s="4">
        <v>3</v>
      </c>
      <c r="E36" s="4">
        <v>0</v>
      </c>
      <c r="F36" s="4">
        <v>2</v>
      </c>
      <c r="G36" s="4">
        <v>20</v>
      </c>
      <c r="H36" s="4" t="str">
        <f t="shared" si="2"/>
        <v>hero_30015</v>
      </c>
      <c r="I36" s="4" t="str">
        <f t="shared" si="3"/>
        <v>herocard_30015</v>
      </c>
      <c r="J36" s="4" t="str">
        <f t="shared" si="0"/>
        <v>officerTable:life_30015</v>
      </c>
      <c r="K36" s="4" t="str">
        <f t="shared" si="5"/>
        <v>officerTable:biography_30015</v>
      </c>
      <c r="L36" s="4" t="str">
        <f t="shared" si="4"/>
        <v>officerTable:lines_30015</v>
      </c>
      <c r="M36" s="4">
        <v>1</v>
      </c>
      <c r="N36" s="4">
        <v>2</v>
      </c>
      <c r="O36" s="4">
        <v>1</v>
      </c>
      <c r="P36" s="4">
        <v>1</v>
      </c>
      <c r="Q36" s="4">
        <v>2</v>
      </c>
      <c r="R36">
        <v>61</v>
      </c>
      <c r="S36">
        <v>32</v>
      </c>
      <c r="T36">
        <v>54</v>
      </c>
      <c r="U36">
        <v>59</v>
      </c>
      <c r="V36">
        <v>23</v>
      </c>
      <c r="W36">
        <v>23</v>
      </c>
      <c r="X36" s="4">
        <v>4</v>
      </c>
      <c r="Y36" s="4">
        <v>2</v>
      </c>
      <c r="Z36" s="4">
        <v>3</v>
      </c>
      <c r="AA36" s="4">
        <v>1</v>
      </c>
      <c r="AB36" s="4">
        <v>0</v>
      </c>
      <c r="AC36" s="4">
        <v>0</v>
      </c>
      <c r="AE36" s="4" t="s">
        <v>86</v>
      </c>
      <c r="AF36" s="4">
        <v>2018</v>
      </c>
      <c r="AG36" s="4">
        <v>2018</v>
      </c>
      <c r="AH36" s="4">
        <v>0</v>
      </c>
      <c r="AI36" s="4" t="s">
        <v>88</v>
      </c>
      <c r="AJ36">
        <v>1.08</v>
      </c>
      <c r="AK36">
        <v>0.55000000000000004</v>
      </c>
      <c r="AL36">
        <v>0.66</v>
      </c>
      <c r="AM36">
        <v>0.67</v>
      </c>
      <c r="AN36">
        <v>0.1</v>
      </c>
      <c r="AO36">
        <v>0.1</v>
      </c>
    </row>
    <row r="37" spans="1:41" x14ac:dyDescent="0.3">
      <c r="A37" s="4">
        <v>30016</v>
      </c>
      <c r="B37" s="4" t="str">
        <f t="shared" si="1"/>
        <v>officerTable:name_30016</v>
      </c>
      <c r="C37" s="4">
        <v>3</v>
      </c>
      <c r="D37" s="4">
        <v>3</v>
      </c>
      <c r="E37" s="4">
        <v>1</v>
      </c>
      <c r="F37" s="4">
        <v>2</v>
      </c>
      <c r="G37" s="4">
        <v>20</v>
      </c>
      <c r="H37" s="4" t="str">
        <f t="shared" si="2"/>
        <v>hero_30016</v>
      </c>
      <c r="I37" s="4" t="str">
        <f t="shared" si="3"/>
        <v>herocard_30016</v>
      </c>
      <c r="J37" s="4" t="str">
        <f t="shared" si="0"/>
        <v>officerTable:life_30016</v>
      </c>
      <c r="K37" s="4" t="str">
        <f t="shared" si="5"/>
        <v>officerTable:biography_30016</v>
      </c>
      <c r="L37" s="4" t="str">
        <f t="shared" si="4"/>
        <v>officerTable:lines_30016</v>
      </c>
      <c r="M37" s="4">
        <v>2</v>
      </c>
      <c r="N37" s="4">
        <v>2</v>
      </c>
      <c r="O37" s="4">
        <v>1</v>
      </c>
      <c r="P37" s="4">
        <v>2</v>
      </c>
      <c r="Q37" s="4">
        <v>1</v>
      </c>
      <c r="R37">
        <v>57</v>
      </c>
      <c r="S37">
        <v>76</v>
      </c>
      <c r="T37">
        <v>70</v>
      </c>
      <c r="U37">
        <v>36</v>
      </c>
      <c r="V37">
        <v>72</v>
      </c>
      <c r="W37">
        <v>75</v>
      </c>
      <c r="X37" s="4">
        <v>0</v>
      </c>
      <c r="Y37" s="4">
        <v>0</v>
      </c>
      <c r="Z37" s="4">
        <v>0</v>
      </c>
      <c r="AA37" s="4">
        <v>0</v>
      </c>
      <c r="AB37" s="4">
        <v>10</v>
      </c>
      <c r="AC37" s="4">
        <v>0</v>
      </c>
      <c r="AE37" s="4" t="s">
        <v>86</v>
      </c>
      <c r="AF37" s="4">
        <v>1006</v>
      </c>
      <c r="AG37" s="4">
        <v>1006</v>
      </c>
      <c r="AH37" s="4">
        <v>0</v>
      </c>
      <c r="AI37" s="4" t="s">
        <v>92</v>
      </c>
      <c r="AJ37">
        <v>0.6</v>
      </c>
      <c r="AK37">
        <v>1.01</v>
      </c>
      <c r="AL37">
        <v>0.52</v>
      </c>
      <c r="AM37">
        <v>0.92</v>
      </c>
      <c r="AN37">
        <v>0.71</v>
      </c>
      <c r="AO37">
        <v>0.51</v>
      </c>
    </row>
    <row r="38" spans="1:41" x14ac:dyDescent="0.3">
      <c r="A38" s="4">
        <v>30017</v>
      </c>
      <c r="B38" s="4" t="str">
        <f t="shared" si="1"/>
        <v>officerTable:name_30017</v>
      </c>
      <c r="C38" s="4">
        <v>3</v>
      </c>
      <c r="D38" s="4">
        <v>3</v>
      </c>
      <c r="E38" s="4">
        <v>1</v>
      </c>
      <c r="F38" s="4">
        <v>2</v>
      </c>
      <c r="G38" s="4">
        <v>20</v>
      </c>
      <c r="H38" s="4" t="str">
        <f t="shared" si="2"/>
        <v>hero_30017</v>
      </c>
      <c r="I38" s="4" t="str">
        <f t="shared" si="3"/>
        <v>herocard_30017</v>
      </c>
      <c r="J38" s="4" t="str">
        <f t="shared" si="0"/>
        <v>officerTable:life_30017</v>
      </c>
      <c r="K38" s="4" t="str">
        <f t="shared" si="5"/>
        <v>officerTable:biography_30017</v>
      </c>
      <c r="L38" s="4" t="str">
        <f t="shared" si="4"/>
        <v>officerTable:lines_30017</v>
      </c>
      <c r="M38" s="4">
        <v>1</v>
      </c>
      <c r="N38" s="4">
        <v>1</v>
      </c>
      <c r="O38" s="4">
        <v>1</v>
      </c>
      <c r="P38" s="4">
        <v>2</v>
      </c>
      <c r="Q38" s="4">
        <v>3</v>
      </c>
      <c r="R38">
        <v>52</v>
      </c>
      <c r="S38">
        <v>81</v>
      </c>
      <c r="T38">
        <v>73</v>
      </c>
      <c r="U38">
        <v>49</v>
      </c>
      <c r="V38">
        <v>85</v>
      </c>
      <c r="W38">
        <v>88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10</v>
      </c>
      <c r="AE38" s="4" t="s">
        <v>86</v>
      </c>
      <c r="AF38" s="4">
        <v>1007</v>
      </c>
      <c r="AG38" s="4">
        <v>1007</v>
      </c>
      <c r="AH38" s="4">
        <v>0</v>
      </c>
      <c r="AI38" s="4" t="s">
        <v>90</v>
      </c>
      <c r="AJ38">
        <v>0.71</v>
      </c>
      <c r="AK38">
        <v>1.19</v>
      </c>
      <c r="AL38">
        <v>0.31</v>
      </c>
      <c r="AM38">
        <v>0.45</v>
      </c>
      <c r="AN38">
        <v>0.48</v>
      </c>
      <c r="AO38">
        <v>0.73</v>
      </c>
    </row>
    <row r="39" spans="1:41" x14ac:dyDescent="0.3">
      <c r="A39" s="4">
        <v>30018</v>
      </c>
      <c r="B39" s="4" t="str">
        <f t="shared" si="1"/>
        <v>officerTable:name_30018</v>
      </c>
      <c r="C39" s="4">
        <v>3</v>
      </c>
      <c r="D39" s="4">
        <v>3</v>
      </c>
      <c r="E39" s="4">
        <v>1</v>
      </c>
      <c r="F39" s="4">
        <v>2</v>
      </c>
      <c r="G39" s="4">
        <v>20</v>
      </c>
      <c r="H39" s="4" t="str">
        <f t="shared" si="2"/>
        <v>hero_30018</v>
      </c>
      <c r="I39" s="4" t="str">
        <f t="shared" si="3"/>
        <v>herocard_30018</v>
      </c>
      <c r="J39" s="4" t="str">
        <f t="shared" si="0"/>
        <v>officerTable:life_30018</v>
      </c>
      <c r="K39" s="4" t="str">
        <f t="shared" si="5"/>
        <v>officerTable:biography_30018</v>
      </c>
      <c r="L39" s="4" t="str">
        <f t="shared" si="4"/>
        <v>officerTable:lines_30018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>
        <v>22</v>
      </c>
      <c r="S39">
        <v>75</v>
      </c>
      <c r="T39">
        <v>29</v>
      </c>
      <c r="U39">
        <v>32</v>
      </c>
      <c r="V39">
        <v>81</v>
      </c>
      <c r="W39">
        <v>57</v>
      </c>
      <c r="X39" s="4">
        <v>0</v>
      </c>
      <c r="Y39" s="4">
        <v>0</v>
      </c>
      <c r="Z39" s="4">
        <v>0</v>
      </c>
      <c r="AA39" s="4">
        <v>0</v>
      </c>
      <c r="AB39" s="4">
        <v>10</v>
      </c>
      <c r="AC39" s="4">
        <v>0</v>
      </c>
      <c r="AE39" s="4" t="s">
        <v>86</v>
      </c>
      <c r="AF39" s="4">
        <v>1008</v>
      </c>
      <c r="AG39" s="4">
        <v>1008</v>
      </c>
      <c r="AH39" s="4">
        <v>0</v>
      </c>
      <c r="AI39" s="4" t="s">
        <v>90</v>
      </c>
      <c r="AJ39">
        <v>1.44</v>
      </c>
      <c r="AK39">
        <v>1.05</v>
      </c>
      <c r="AL39">
        <v>0.76</v>
      </c>
      <c r="AM39">
        <v>0.9</v>
      </c>
      <c r="AN39">
        <v>0.79</v>
      </c>
      <c r="AO39">
        <v>0.47</v>
      </c>
    </row>
    <row r="40" spans="1:41" x14ac:dyDescent="0.3">
      <c r="A40" s="4">
        <v>30019</v>
      </c>
      <c r="B40" s="4" t="str">
        <f t="shared" si="1"/>
        <v>officerTable:name_30019</v>
      </c>
      <c r="C40" s="4">
        <v>3</v>
      </c>
      <c r="D40" s="4">
        <v>3</v>
      </c>
      <c r="E40" s="4">
        <v>1</v>
      </c>
      <c r="F40" s="4">
        <v>2</v>
      </c>
      <c r="G40" s="4">
        <v>20</v>
      </c>
      <c r="H40" s="4" t="str">
        <f t="shared" si="2"/>
        <v>hero_30019</v>
      </c>
      <c r="I40" s="4" t="str">
        <f t="shared" si="3"/>
        <v>herocard_30019</v>
      </c>
      <c r="J40" s="4" t="str">
        <f t="shared" si="0"/>
        <v>officerTable:life_30019</v>
      </c>
      <c r="K40" s="4" t="str">
        <f t="shared" si="5"/>
        <v>officerTable:biography_30019</v>
      </c>
      <c r="L40" s="4" t="str">
        <f t="shared" si="4"/>
        <v>officerTable:lines_30019</v>
      </c>
      <c r="M40" s="4">
        <v>2</v>
      </c>
      <c r="N40" s="4">
        <v>1</v>
      </c>
      <c r="O40" s="4">
        <v>1</v>
      </c>
      <c r="P40" s="4">
        <v>2</v>
      </c>
      <c r="Q40" s="4">
        <v>1</v>
      </c>
      <c r="R40">
        <v>5</v>
      </c>
      <c r="S40">
        <v>9</v>
      </c>
      <c r="T40">
        <v>3</v>
      </c>
      <c r="U40">
        <v>49</v>
      </c>
      <c r="V40">
        <v>4</v>
      </c>
      <c r="W40">
        <v>56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10</v>
      </c>
      <c r="AE40" s="4" t="s">
        <v>86</v>
      </c>
      <c r="AF40" s="4">
        <v>1009</v>
      </c>
      <c r="AG40" s="4">
        <v>1009</v>
      </c>
      <c r="AH40" s="4">
        <v>0</v>
      </c>
      <c r="AI40" s="4" t="s">
        <v>89</v>
      </c>
      <c r="AJ40">
        <v>7.0000000000000007E-2</v>
      </c>
      <c r="AK40">
        <v>0.13</v>
      </c>
      <c r="AL40">
        <v>0.04</v>
      </c>
      <c r="AM40">
        <v>0.77</v>
      </c>
      <c r="AN40">
        <v>0.01</v>
      </c>
      <c r="AO40">
        <v>1.18</v>
      </c>
    </row>
    <row r="41" spans="1:41" x14ac:dyDescent="0.3">
      <c r="A41" s="4">
        <v>30020</v>
      </c>
      <c r="B41" s="4" t="str">
        <f t="shared" si="1"/>
        <v>officerTable:name_30020</v>
      </c>
      <c r="C41" s="4">
        <v>3</v>
      </c>
      <c r="D41" s="4">
        <v>3</v>
      </c>
      <c r="E41" s="4">
        <v>1</v>
      </c>
      <c r="F41" s="4">
        <v>1</v>
      </c>
      <c r="G41" s="4">
        <v>20</v>
      </c>
      <c r="H41" s="4" t="str">
        <f t="shared" si="2"/>
        <v>hero_30020</v>
      </c>
      <c r="I41" s="4" t="str">
        <f t="shared" si="3"/>
        <v>herocard_30020</v>
      </c>
      <c r="J41" s="4" t="str">
        <f t="shared" si="0"/>
        <v>officerTable:life_30020</v>
      </c>
      <c r="K41" s="4" t="str">
        <f t="shared" si="5"/>
        <v>officerTable:biography_30020</v>
      </c>
      <c r="L41" s="4" t="str">
        <f t="shared" si="4"/>
        <v>officerTable:lines_30020</v>
      </c>
      <c r="M41" s="4">
        <v>1</v>
      </c>
      <c r="N41" s="4">
        <v>1</v>
      </c>
      <c r="O41" s="4">
        <v>2</v>
      </c>
      <c r="P41" s="4">
        <v>2</v>
      </c>
      <c r="Q41" s="4">
        <v>2</v>
      </c>
      <c r="R41">
        <v>25</v>
      </c>
      <c r="S41">
        <v>80</v>
      </c>
      <c r="T41">
        <v>34</v>
      </c>
      <c r="U41">
        <v>36</v>
      </c>
      <c r="V41">
        <v>82</v>
      </c>
      <c r="W41">
        <v>59</v>
      </c>
      <c r="X41" s="4">
        <v>0</v>
      </c>
      <c r="Y41" s="4">
        <v>0</v>
      </c>
      <c r="Z41" s="4">
        <v>0</v>
      </c>
      <c r="AA41" s="4">
        <v>0</v>
      </c>
      <c r="AB41" s="4">
        <v>10</v>
      </c>
      <c r="AC41" s="4">
        <v>0</v>
      </c>
      <c r="AE41" s="4" t="s">
        <v>86</v>
      </c>
      <c r="AF41" s="4">
        <v>1010</v>
      </c>
      <c r="AG41" s="4">
        <v>1010</v>
      </c>
      <c r="AH41" s="4">
        <v>0</v>
      </c>
      <c r="AI41" s="4" t="s">
        <v>93</v>
      </c>
      <c r="AJ41">
        <v>0.34</v>
      </c>
      <c r="AK41">
        <v>0.45</v>
      </c>
      <c r="AL41">
        <v>1.04</v>
      </c>
      <c r="AM41">
        <v>0.69</v>
      </c>
      <c r="AN41">
        <v>0.74</v>
      </c>
      <c r="AO41">
        <v>0.46</v>
      </c>
    </row>
    <row r="42" spans="1:41" x14ac:dyDescent="0.3">
      <c r="A42" s="4">
        <v>30021</v>
      </c>
      <c r="B42" s="4" t="str">
        <f t="shared" si="1"/>
        <v>officerTable:name_30021</v>
      </c>
      <c r="C42" s="4">
        <v>3</v>
      </c>
      <c r="D42" s="4">
        <v>3</v>
      </c>
      <c r="E42" s="4">
        <v>1</v>
      </c>
      <c r="F42" s="4">
        <v>1</v>
      </c>
      <c r="G42" s="4">
        <v>20</v>
      </c>
      <c r="H42" s="4" t="str">
        <f t="shared" si="2"/>
        <v>hero_30021</v>
      </c>
      <c r="I42" s="4" t="str">
        <f t="shared" si="3"/>
        <v>herocard_30021</v>
      </c>
      <c r="J42" s="4" t="str">
        <f t="shared" si="0"/>
        <v>officerTable:life_30021</v>
      </c>
      <c r="K42" s="4" t="str">
        <f t="shared" si="5"/>
        <v>officerTable:biography_30021</v>
      </c>
      <c r="L42" s="4" t="str">
        <f t="shared" si="4"/>
        <v>officerTable:lines_30021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>
        <v>39</v>
      </c>
      <c r="S42">
        <v>60</v>
      </c>
      <c r="T42">
        <v>63</v>
      </c>
      <c r="U42">
        <v>32</v>
      </c>
      <c r="V42">
        <v>78</v>
      </c>
      <c r="W42">
        <v>61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10</v>
      </c>
      <c r="AE42" s="4" t="s">
        <v>86</v>
      </c>
      <c r="AF42" s="4">
        <v>1011</v>
      </c>
      <c r="AG42" s="4">
        <v>1011</v>
      </c>
      <c r="AH42" s="4">
        <v>0</v>
      </c>
      <c r="AI42" s="4" t="s">
        <v>90</v>
      </c>
      <c r="AJ42">
        <v>0.8</v>
      </c>
      <c r="AK42">
        <v>0.99</v>
      </c>
      <c r="AL42">
        <v>0.71</v>
      </c>
      <c r="AM42">
        <v>0.92</v>
      </c>
      <c r="AN42">
        <v>0.43</v>
      </c>
      <c r="AO42">
        <v>0.83</v>
      </c>
    </row>
    <row r="43" spans="1:41" x14ac:dyDescent="0.3">
      <c r="A43" s="4">
        <v>30022</v>
      </c>
      <c r="B43" s="4" t="str">
        <f t="shared" si="1"/>
        <v>officerTable:name_30022</v>
      </c>
      <c r="C43" s="4">
        <v>3</v>
      </c>
      <c r="D43" s="4">
        <v>3</v>
      </c>
      <c r="E43" s="4">
        <v>0</v>
      </c>
      <c r="F43" s="4">
        <v>1</v>
      </c>
      <c r="G43" s="4">
        <v>20</v>
      </c>
      <c r="H43" s="4" t="str">
        <f t="shared" si="2"/>
        <v>hero_30022</v>
      </c>
      <c r="I43" s="4" t="str">
        <f t="shared" si="3"/>
        <v>herocard_30022</v>
      </c>
      <c r="J43" s="4" t="str">
        <f t="shared" si="0"/>
        <v>officerTable:life_30022</v>
      </c>
      <c r="K43" s="4" t="str">
        <f t="shared" si="5"/>
        <v>officerTable:biography_30022</v>
      </c>
      <c r="L43" s="4" t="str">
        <f t="shared" si="4"/>
        <v>officerTable:lines_30022</v>
      </c>
      <c r="M43" s="4">
        <v>1</v>
      </c>
      <c r="N43" s="4">
        <v>1</v>
      </c>
      <c r="O43" s="4">
        <v>3</v>
      </c>
      <c r="P43" s="4">
        <v>2</v>
      </c>
      <c r="Q43" s="4">
        <v>1</v>
      </c>
      <c r="R43">
        <v>70</v>
      </c>
      <c r="S43">
        <v>62</v>
      </c>
      <c r="T43">
        <v>57</v>
      </c>
      <c r="U43">
        <v>49</v>
      </c>
      <c r="V43">
        <v>72</v>
      </c>
      <c r="W43">
        <v>60</v>
      </c>
      <c r="X43" s="4">
        <v>3</v>
      </c>
      <c r="Y43" s="4">
        <v>3</v>
      </c>
      <c r="Z43" s="4">
        <v>2</v>
      </c>
      <c r="AA43" s="4">
        <v>2</v>
      </c>
      <c r="AB43" s="4">
        <v>0</v>
      </c>
      <c r="AC43" s="4">
        <v>0</v>
      </c>
      <c r="AE43" s="4" t="s">
        <v>86</v>
      </c>
      <c r="AF43" s="4">
        <v>5005</v>
      </c>
      <c r="AG43" s="4">
        <v>5005</v>
      </c>
      <c r="AH43" s="4">
        <v>0</v>
      </c>
      <c r="AI43" s="4" t="s">
        <v>93</v>
      </c>
      <c r="AJ43">
        <v>1.1299999999999999</v>
      </c>
      <c r="AK43">
        <v>0.83</v>
      </c>
      <c r="AL43">
        <v>0.67</v>
      </c>
      <c r="AM43">
        <v>0.87</v>
      </c>
      <c r="AN43">
        <v>0.61</v>
      </c>
      <c r="AO43">
        <v>0.52</v>
      </c>
    </row>
    <row r="44" spans="1:41" x14ac:dyDescent="0.3">
      <c r="A44" s="4">
        <v>30023</v>
      </c>
      <c r="B44" s="4" t="str">
        <f t="shared" si="1"/>
        <v>officerTable:name_30023</v>
      </c>
      <c r="C44" s="4">
        <v>3</v>
      </c>
      <c r="D44" s="4">
        <v>4</v>
      </c>
      <c r="E44" s="4">
        <v>0</v>
      </c>
      <c r="F44" s="4">
        <v>4</v>
      </c>
      <c r="G44" s="4">
        <v>20</v>
      </c>
      <c r="H44" s="4" t="str">
        <f t="shared" si="2"/>
        <v>hero_30023</v>
      </c>
      <c r="I44" s="4" t="str">
        <f t="shared" si="3"/>
        <v>herocard_30023</v>
      </c>
      <c r="J44" s="4" t="str">
        <f t="shared" si="0"/>
        <v>officerTable:life_30023</v>
      </c>
      <c r="K44" s="4" t="str">
        <f t="shared" si="5"/>
        <v>officerTable:biography_30023</v>
      </c>
      <c r="L44" s="4" t="str">
        <f t="shared" si="4"/>
        <v>officerTable:lines_30023</v>
      </c>
      <c r="M44" s="4">
        <v>1</v>
      </c>
      <c r="N44" s="4">
        <v>1</v>
      </c>
      <c r="O44" s="4">
        <v>2</v>
      </c>
      <c r="P44" s="4">
        <v>2</v>
      </c>
      <c r="Q44" s="4">
        <v>3</v>
      </c>
      <c r="R44">
        <v>27</v>
      </c>
      <c r="S44">
        <v>64</v>
      </c>
      <c r="T44">
        <v>51</v>
      </c>
      <c r="U44">
        <v>31</v>
      </c>
      <c r="V44">
        <v>63</v>
      </c>
      <c r="W44">
        <v>77</v>
      </c>
      <c r="X44" s="4">
        <v>1</v>
      </c>
      <c r="Y44" s="4">
        <v>3</v>
      </c>
      <c r="Z44" s="4">
        <v>3</v>
      </c>
      <c r="AA44" s="4">
        <v>3</v>
      </c>
      <c r="AB44" s="4">
        <v>0</v>
      </c>
      <c r="AC44" s="4">
        <v>0</v>
      </c>
      <c r="AE44" s="4" t="s">
        <v>86</v>
      </c>
      <c r="AF44" s="4">
        <v>2013</v>
      </c>
      <c r="AG44" s="4">
        <v>2013</v>
      </c>
      <c r="AH44" s="4">
        <v>0</v>
      </c>
      <c r="AI44" s="4" t="s">
        <v>88</v>
      </c>
      <c r="AJ44">
        <v>0.36</v>
      </c>
      <c r="AK44">
        <v>0.77</v>
      </c>
      <c r="AL44">
        <v>0.7</v>
      </c>
      <c r="AM44">
        <v>0.59</v>
      </c>
      <c r="AN44">
        <v>0.4</v>
      </c>
      <c r="AO44">
        <v>0.49</v>
      </c>
    </row>
    <row r="45" spans="1:41" x14ac:dyDescent="0.3">
      <c r="A45" s="4">
        <v>30024</v>
      </c>
      <c r="B45" s="4" t="str">
        <f t="shared" si="1"/>
        <v>officerTable:name_30024</v>
      </c>
      <c r="C45" s="4">
        <v>3</v>
      </c>
      <c r="D45" s="4">
        <v>4</v>
      </c>
      <c r="E45" s="4">
        <v>0</v>
      </c>
      <c r="F45" s="4">
        <v>3</v>
      </c>
      <c r="G45" s="4">
        <v>20</v>
      </c>
      <c r="H45" s="4" t="str">
        <f t="shared" si="2"/>
        <v>hero_30024</v>
      </c>
      <c r="I45" s="4" t="str">
        <f t="shared" si="3"/>
        <v>herocard_30024</v>
      </c>
      <c r="J45" s="4" t="str">
        <f t="shared" si="0"/>
        <v>officerTable:life_30024</v>
      </c>
      <c r="K45" s="4" t="str">
        <f t="shared" si="5"/>
        <v>officerTable:biography_30024</v>
      </c>
      <c r="L45" s="4" t="str">
        <f t="shared" si="4"/>
        <v>officerTable:lines_30024</v>
      </c>
      <c r="M45" s="4">
        <v>1</v>
      </c>
      <c r="N45" s="4">
        <v>1</v>
      </c>
      <c r="O45" s="4">
        <v>3</v>
      </c>
      <c r="P45" s="4">
        <v>1</v>
      </c>
      <c r="Q45" s="4">
        <v>2</v>
      </c>
      <c r="R45">
        <v>69</v>
      </c>
      <c r="S45">
        <v>71</v>
      </c>
      <c r="T45">
        <v>79</v>
      </c>
      <c r="U45">
        <v>55</v>
      </c>
      <c r="V45">
        <v>60</v>
      </c>
      <c r="W45">
        <v>75</v>
      </c>
      <c r="X45" s="4">
        <v>3</v>
      </c>
      <c r="Y45" s="4">
        <v>2</v>
      </c>
      <c r="Z45" s="4">
        <v>3</v>
      </c>
      <c r="AA45" s="4">
        <v>2</v>
      </c>
      <c r="AB45" s="4">
        <v>0</v>
      </c>
      <c r="AC45" s="4">
        <v>0</v>
      </c>
      <c r="AE45" s="4" t="s">
        <v>86</v>
      </c>
      <c r="AF45" s="4">
        <v>2019</v>
      </c>
      <c r="AG45" s="4">
        <v>2019</v>
      </c>
      <c r="AH45" s="4">
        <v>0</v>
      </c>
      <c r="AI45" s="4" t="s">
        <v>92</v>
      </c>
      <c r="AJ45">
        <v>0.94</v>
      </c>
      <c r="AK45">
        <v>0.35</v>
      </c>
      <c r="AL45">
        <v>0.83</v>
      </c>
      <c r="AM45">
        <v>0.63</v>
      </c>
      <c r="AN45">
        <v>0.1</v>
      </c>
      <c r="AO45">
        <v>0.1</v>
      </c>
    </row>
    <row r="46" spans="1:41" x14ac:dyDescent="0.3">
      <c r="A46" s="4">
        <v>30025</v>
      </c>
      <c r="B46" s="4" t="str">
        <f t="shared" si="1"/>
        <v>officerTable:name_30025</v>
      </c>
      <c r="C46" s="4">
        <v>3</v>
      </c>
      <c r="D46" s="4">
        <v>4</v>
      </c>
      <c r="E46" s="4">
        <v>0</v>
      </c>
      <c r="F46" s="4">
        <v>4</v>
      </c>
      <c r="G46" s="4">
        <v>20</v>
      </c>
      <c r="H46" s="4" t="str">
        <f t="shared" si="2"/>
        <v>hero_30025</v>
      </c>
      <c r="I46" s="4" t="str">
        <f t="shared" si="3"/>
        <v>herocard_30025</v>
      </c>
      <c r="J46" s="4" t="str">
        <f t="shared" si="0"/>
        <v>officerTable:life_30025</v>
      </c>
      <c r="K46" s="4" t="str">
        <f t="shared" si="5"/>
        <v>officerTable:biography_30025</v>
      </c>
      <c r="L46" s="4" t="str">
        <f t="shared" si="4"/>
        <v>officerTable:lines_30025</v>
      </c>
      <c r="M46" s="4">
        <v>1</v>
      </c>
      <c r="N46" s="4">
        <v>1</v>
      </c>
      <c r="O46" s="4">
        <v>3</v>
      </c>
      <c r="P46" s="4">
        <v>1</v>
      </c>
      <c r="Q46" s="4">
        <v>1</v>
      </c>
      <c r="R46">
        <v>77</v>
      </c>
      <c r="S46">
        <v>38</v>
      </c>
      <c r="T46">
        <v>68</v>
      </c>
      <c r="U46">
        <v>29</v>
      </c>
      <c r="V46">
        <v>27</v>
      </c>
      <c r="W46">
        <v>31</v>
      </c>
      <c r="X46" s="4">
        <v>5</v>
      </c>
      <c r="Y46" s="4">
        <v>3</v>
      </c>
      <c r="Z46" s="4">
        <v>2</v>
      </c>
      <c r="AA46" s="4">
        <v>0</v>
      </c>
      <c r="AB46" s="4">
        <v>0</v>
      </c>
      <c r="AC46" s="4">
        <v>0</v>
      </c>
      <c r="AE46" s="4" t="s">
        <v>86</v>
      </c>
      <c r="AF46" s="4">
        <v>2012</v>
      </c>
      <c r="AG46" s="4">
        <v>2012</v>
      </c>
      <c r="AH46" s="4">
        <v>0</v>
      </c>
      <c r="AI46" s="4" t="s">
        <v>93</v>
      </c>
      <c r="AJ46">
        <v>1.25</v>
      </c>
      <c r="AK46">
        <v>0.55000000000000004</v>
      </c>
      <c r="AL46">
        <v>0.31</v>
      </c>
      <c r="AM46">
        <v>0.34</v>
      </c>
      <c r="AN46">
        <v>0.1</v>
      </c>
      <c r="AO46">
        <v>0.1</v>
      </c>
    </row>
    <row r="47" spans="1:41" x14ac:dyDescent="0.3">
      <c r="A47" s="4">
        <v>30026</v>
      </c>
      <c r="B47" s="4" t="str">
        <f t="shared" si="1"/>
        <v>officerTable:name_30026</v>
      </c>
      <c r="C47" s="4">
        <v>3</v>
      </c>
      <c r="D47" s="4">
        <v>4</v>
      </c>
      <c r="E47" s="4">
        <v>0</v>
      </c>
      <c r="F47" s="4">
        <v>2</v>
      </c>
      <c r="G47" s="4">
        <v>20</v>
      </c>
      <c r="H47" s="4" t="str">
        <f t="shared" si="2"/>
        <v>hero_30026</v>
      </c>
      <c r="I47" s="4" t="str">
        <f t="shared" si="3"/>
        <v>herocard_30026</v>
      </c>
      <c r="J47" s="4" t="str">
        <f t="shared" si="0"/>
        <v>officerTable:life_30026</v>
      </c>
      <c r="K47" s="4" t="str">
        <f t="shared" si="5"/>
        <v>officerTable:biography_30026</v>
      </c>
      <c r="L47" s="4" t="str">
        <f t="shared" si="4"/>
        <v>officerTable:lines_30026</v>
      </c>
      <c r="M47" s="4">
        <v>2</v>
      </c>
      <c r="N47" s="4">
        <v>1</v>
      </c>
      <c r="O47" s="4">
        <v>2</v>
      </c>
      <c r="P47" s="4">
        <v>2</v>
      </c>
      <c r="Q47" s="4">
        <v>1</v>
      </c>
      <c r="R47">
        <v>63</v>
      </c>
      <c r="S47">
        <v>37</v>
      </c>
      <c r="T47">
        <v>46</v>
      </c>
      <c r="U47">
        <v>20</v>
      </c>
      <c r="V47">
        <v>24</v>
      </c>
      <c r="W47">
        <v>20</v>
      </c>
      <c r="X47" s="4">
        <v>3</v>
      </c>
      <c r="Y47" s="4">
        <v>2</v>
      </c>
      <c r="Z47" s="4">
        <v>4</v>
      </c>
      <c r="AA47" s="4">
        <v>1</v>
      </c>
      <c r="AB47" s="4">
        <v>0</v>
      </c>
      <c r="AC47" s="4">
        <v>0</v>
      </c>
      <c r="AE47" s="4" t="s">
        <v>86</v>
      </c>
      <c r="AF47" s="4">
        <v>2014</v>
      </c>
      <c r="AG47" s="4">
        <v>2014</v>
      </c>
      <c r="AH47" s="4">
        <v>0</v>
      </c>
      <c r="AI47" s="4" t="s">
        <v>90</v>
      </c>
      <c r="AJ47">
        <v>0.71</v>
      </c>
      <c r="AK47">
        <v>0.49</v>
      </c>
      <c r="AL47">
        <v>1.29</v>
      </c>
      <c r="AM47">
        <v>0.27</v>
      </c>
      <c r="AN47">
        <v>0.1</v>
      </c>
      <c r="AO47">
        <v>0.1</v>
      </c>
    </row>
    <row r="48" spans="1:41" x14ac:dyDescent="0.3">
      <c r="A48" s="4">
        <v>30027</v>
      </c>
      <c r="B48" s="4" t="str">
        <f t="shared" si="1"/>
        <v>officerTable:name_30027</v>
      </c>
      <c r="C48" s="4">
        <v>3</v>
      </c>
      <c r="D48" s="4">
        <v>4</v>
      </c>
      <c r="E48" s="4">
        <v>0</v>
      </c>
      <c r="F48" s="4">
        <v>2</v>
      </c>
      <c r="G48" s="4">
        <v>20</v>
      </c>
      <c r="H48" s="4" t="str">
        <f t="shared" si="2"/>
        <v>hero_30027</v>
      </c>
      <c r="I48" s="4" t="str">
        <f t="shared" si="3"/>
        <v>herocard_30027</v>
      </c>
      <c r="J48" s="4" t="str">
        <f t="shared" si="0"/>
        <v>officerTable:life_30027</v>
      </c>
      <c r="K48" s="4" t="str">
        <f t="shared" si="5"/>
        <v>officerTable:biography_30027</v>
      </c>
      <c r="L48" s="4" t="str">
        <f t="shared" si="4"/>
        <v>officerTable:lines_30027</v>
      </c>
      <c r="M48" s="4">
        <v>2</v>
      </c>
      <c r="N48" s="4">
        <v>1</v>
      </c>
      <c r="O48" s="4">
        <v>3</v>
      </c>
      <c r="P48" s="4">
        <v>1</v>
      </c>
      <c r="Q48" s="4">
        <v>1</v>
      </c>
      <c r="R48">
        <v>61</v>
      </c>
      <c r="S48">
        <v>77</v>
      </c>
      <c r="T48">
        <v>76</v>
      </c>
      <c r="U48">
        <v>55</v>
      </c>
      <c r="V48">
        <v>67</v>
      </c>
      <c r="W48">
        <v>71</v>
      </c>
      <c r="X48" s="4">
        <v>2</v>
      </c>
      <c r="Y48" s="4">
        <v>3</v>
      </c>
      <c r="Z48" s="4">
        <v>3</v>
      </c>
      <c r="AA48" s="4">
        <v>2</v>
      </c>
      <c r="AB48" s="4">
        <v>0</v>
      </c>
      <c r="AC48" s="4">
        <v>0</v>
      </c>
      <c r="AE48" s="4" t="s">
        <v>86</v>
      </c>
      <c r="AF48" s="4">
        <v>2015</v>
      </c>
      <c r="AG48" s="4">
        <v>2015</v>
      </c>
      <c r="AH48" s="4">
        <v>0</v>
      </c>
      <c r="AI48" s="4" t="s">
        <v>92</v>
      </c>
      <c r="AJ48">
        <v>0.48</v>
      </c>
      <c r="AK48">
        <v>0.88</v>
      </c>
      <c r="AL48">
        <v>0.81</v>
      </c>
      <c r="AM48">
        <v>0.66</v>
      </c>
      <c r="AN48">
        <v>0.53</v>
      </c>
      <c r="AO48">
        <v>0.36</v>
      </c>
    </row>
    <row r="49" spans="1:41" x14ac:dyDescent="0.3">
      <c r="A49" s="4">
        <v>30028</v>
      </c>
      <c r="B49" s="4" t="str">
        <f t="shared" si="1"/>
        <v>officerTable:name_30028</v>
      </c>
      <c r="C49" s="4">
        <v>3</v>
      </c>
      <c r="D49" s="4">
        <v>4</v>
      </c>
      <c r="E49" s="4">
        <v>0</v>
      </c>
      <c r="F49" s="4">
        <v>1</v>
      </c>
      <c r="G49" s="4">
        <v>20</v>
      </c>
      <c r="H49" s="4" t="str">
        <f t="shared" si="2"/>
        <v>hero_30028</v>
      </c>
      <c r="I49" s="4" t="str">
        <f t="shared" si="3"/>
        <v>herocard_30028</v>
      </c>
      <c r="J49" s="4" t="str">
        <f t="shared" si="0"/>
        <v>officerTable:life_30028</v>
      </c>
      <c r="K49" s="4" t="str">
        <f t="shared" si="5"/>
        <v>officerTable:biography_30028</v>
      </c>
      <c r="L49" s="4" t="str">
        <f t="shared" si="4"/>
        <v>officerTable:lines_30028</v>
      </c>
      <c r="M49" s="4">
        <v>2</v>
      </c>
      <c r="N49" s="4">
        <v>2</v>
      </c>
      <c r="O49" s="4">
        <v>2</v>
      </c>
      <c r="P49" s="4">
        <v>2</v>
      </c>
      <c r="Q49" s="4">
        <v>1</v>
      </c>
      <c r="R49">
        <v>75</v>
      </c>
      <c r="S49">
        <v>62</v>
      </c>
      <c r="T49">
        <v>74</v>
      </c>
      <c r="U49">
        <v>64</v>
      </c>
      <c r="V49">
        <v>56</v>
      </c>
      <c r="W49">
        <v>67</v>
      </c>
      <c r="X49" s="4">
        <v>4</v>
      </c>
      <c r="Y49" s="4">
        <v>2</v>
      </c>
      <c r="Z49" s="4">
        <v>2</v>
      </c>
      <c r="AA49" s="4">
        <v>2</v>
      </c>
      <c r="AB49" s="4">
        <v>0</v>
      </c>
      <c r="AC49" s="4">
        <v>0</v>
      </c>
      <c r="AE49" s="4" t="s">
        <v>86</v>
      </c>
      <c r="AF49" s="4">
        <v>2016</v>
      </c>
      <c r="AG49" s="4">
        <v>2016</v>
      </c>
      <c r="AH49" s="4">
        <v>0</v>
      </c>
      <c r="AI49" s="4" t="s">
        <v>89</v>
      </c>
      <c r="AJ49">
        <v>1.23</v>
      </c>
      <c r="AK49">
        <v>0.56999999999999995</v>
      </c>
      <c r="AL49">
        <v>0.62</v>
      </c>
      <c r="AM49">
        <v>0.7</v>
      </c>
      <c r="AN49">
        <v>0.1</v>
      </c>
      <c r="AO49">
        <v>0.1</v>
      </c>
    </row>
    <row r="50" spans="1:41" x14ac:dyDescent="0.3">
      <c r="A50" s="4">
        <v>30029</v>
      </c>
      <c r="B50" s="4" t="str">
        <f t="shared" si="1"/>
        <v>officerTable:name_30029</v>
      </c>
      <c r="C50" s="4">
        <v>3</v>
      </c>
      <c r="D50" s="4">
        <v>4</v>
      </c>
      <c r="E50" s="4">
        <v>0</v>
      </c>
      <c r="F50" s="4">
        <v>2</v>
      </c>
      <c r="G50" s="4">
        <v>20</v>
      </c>
      <c r="H50" s="4" t="str">
        <f t="shared" si="2"/>
        <v>hero_30029</v>
      </c>
      <c r="I50" s="4" t="str">
        <f t="shared" si="3"/>
        <v>herocard_30029</v>
      </c>
      <c r="J50" s="4" t="str">
        <f t="shared" si="0"/>
        <v>officerTable:life_30029</v>
      </c>
      <c r="K50" s="4" t="str">
        <f t="shared" si="5"/>
        <v>officerTable:biography_30029</v>
      </c>
      <c r="L50" s="4" t="str">
        <f t="shared" si="4"/>
        <v>officerTable:lines_30029</v>
      </c>
      <c r="M50" s="4">
        <v>1</v>
      </c>
      <c r="N50" s="4">
        <v>2</v>
      </c>
      <c r="O50" s="4">
        <v>1</v>
      </c>
      <c r="P50" s="4">
        <v>1</v>
      </c>
      <c r="Q50" s="4">
        <v>2</v>
      </c>
      <c r="R50">
        <v>73</v>
      </c>
      <c r="S50">
        <v>70</v>
      </c>
      <c r="T50">
        <v>79</v>
      </c>
      <c r="U50">
        <v>51</v>
      </c>
      <c r="V50">
        <v>70</v>
      </c>
      <c r="W50">
        <v>77</v>
      </c>
      <c r="X50" s="4">
        <v>4</v>
      </c>
      <c r="Y50" s="4">
        <v>2</v>
      </c>
      <c r="Z50" s="4">
        <v>3</v>
      </c>
      <c r="AA50" s="4">
        <v>1</v>
      </c>
      <c r="AB50" s="4">
        <v>0</v>
      </c>
      <c r="AC50" s="4">
        <v>0</v>
      </c>
      <c r="AE50" s="4" t="s">
        <v>86</v>
      </c>
      <c r="AF50" s="4">
        <v>2020</v>
      </c>
      <c r="AG50" s="4">
        <v>2020</v>
      </c>
      <c r="AH50" s="4">
        <v>0</v>
      </c>
      <c r="AI50" s="4" t="s">
        <v>89</v>
      </c>
      <c r="AJ50">
        <v>0.98</v>
      </c>
      <c r="AK50">
        <v>0.43</v>
      </c>
      <c r="AL50">
        <v>0.9</v>
      </c>
      <c r="AM50">
        <v>0.46</v>
      </c>
      <c r="AN50">
        <v>0.1</v>
      </c>
      <c r="AO50">
        <v>0.1</v>
      </c>
    </row>
    <row r="51" spans="1:41" x14ac:dyDescent="0.3">
      <c r="A51" s="4">
        <v>30030</v>
      </c>
      <c r="B51" s="4" t="str">
        <f t="shared" si="1"/>
        <v>officerTable:name_30030</v>
      </c>
      <c r="C51" s="4">
        <v>3</v>
      </c>
      <c r="D51" s="4">
        <v>4</v>
      </c>
      <c r="E51" s="4">
        <v>0</v>
      </c>
      <c r="F51" s="4">
        <v>1</v>
      </c>
      <c r="G51" s="4">
        <v>20</v>
      </c>
      <c r="H51" s="4" t="str">
        <f t="shared" si="2"/>
        <v>hero_30030</v>
      </c>
      <c r="I51" s="4" t="str">
        <f t="shared" si="3"/>
        <v>herocard_30030</v>
      </c>
      <c r="J51" s="4" t="str">
        <f t="shared" si="0"/>
        <v>officerTable:life_30030</v>
      </c>
      <c r="K51" s="4" t="str">
        <f t="shared" si="5"/>
        <v>officerTable:biography_30030</v>
      </c>
      <c r="L51" s="4" t="str">
        <f t="shared" si="4"/>
        <v>officerTable:lines_30030</v>
      </c>
      <c r="M51" s="4">
        <v>2</v>
      </c>
      <c r="N51" s="4">
        <v>1</v>
      </c>
      <c r="O51" s="4">
        <v>2</v>
      </c>
      <c r="P51" s="4">
        <v>1</v>
      </c>
      <c r="Q51" s="4">
        <v>1</v>
      </c>
      <c r="R51">
        <v>72</v>
      </c>
      <c r="S51">
        <v>53</v>
      </c>
      <c r="T51">
        <v>63</v>
      </c>
      <c r="U51">
        <v>51</v>
      </c>
      <c r="V51">
        <v>45</v>
      </c>
      <c r="W51">
        <v>71</v>
      </c>
      <c r="X51" s="4">
        <v>3</v>
      </c>
      <c r="Y51" s="4">
        <v>2</v>
      </c>
      <c r="Z51" s="4">
        <v>3</v>
      </c>
      <c r="AA51" s="4">
        <v>2</v>
      </c>
      <c r="AB51" s="4">
        <v>0</v>
      </c>
      <c r="AC51" s="4">
        <v>0</v>
      </c>
      <c r="AE51" s="4" t="s">
        <v>86</v>
      </c>
      <c r="AF51" s="4">
        <v>2021</v>
      </c>
      <c r="AG51" s="4">
        <v>2021</v>
      </c>
      <c r="AH51" s="4">
        <v>0</v>
      </c>
      <c r="AI51" s="4" t="s">
        <v>90</v>
      </c>
      <c r="AJ51">
        <v>0.91</v>
      </c>
      <c r="AK51">
        <v>0.42</v>
      </c>
      <c r="AL51">
        <v>0.91</v>
      </c>
      <c r="AM51">
        <v>0.52</v>
      </c>
      <c r="AN51">
        <v>0.1</v>
      </c>
      <c r="AO51">
        <v>0.1</v>
      </c>
    </row>
    <row r="52" spans="1:41" x14ac:dyDescent="0.3">
      <c r="A52" s="4">
        <v>30031</v>
      </c>
      <c r="B52" s="4" t="str">
        <f t="shared" si="1"/>
        <v>officerTable:name_30031</v>
      </c>
      <c r="C52" s="4">
        <v>3</v>
      </c>
      <c r="D52" s="4">
        <v>4</v>
      </c>
      <c r="E52" s="4">
        <v>0</v>
      </c>
      <c r="F52" s="4">
        <v>4</v>
      </c>
      <c r="G52" s="4">
        <v>20</v>
      </c>
      <c r="H52" s="4" t="str">
        <f t="shared" si="2"/>
        <v>hero_30031</v>
      </c>
      <c r="I52" s="4" t="str">
        <f t="shared" si="3"/>
        <v>herocard_30031</v>
      </c>
      <c r="J52" s="4" t="str">
        <f t="shared" si="0"/>
        <v>officerTable:life_30031</v>
      </c>
      <c r="L52" s="4" t="str">
        <f t="shared" si="4"/>
        <v>officerTable:lines_30031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>
        <v>30</v>
      </c>
      <c r="S52">
        <v>30</v>
      </c>
      <c r="T52">
        <v>30</v>
      </c>
      <c r="U52">
        <v>30</v>
      </c>
      <c r="V52">
        <v>1</v>
      </c>
      <c r="W52">
        <v>1</v>
      </c>
      <c r="X52" s="4">
        <v>3</v>
      </c>
      <c r="Y52" s="4">
        <v>3</v>
      </c>
      <c r="Z52" s="4">
        <v>3</v>
      </c>
      <c r="AA52" s="4">
        <v>1</v>
      </c>
      <c r="AB52" s="4">
        <v>0</v>
      </c>
      <c r="AC52" s="4">
        <v>0</v>
      </c>
      <c r="AE52" s="4" t="s">
        <v>86</v>
      </c>
      <c r="AF52" s="4">
        <v>3001</v>
      </c>
      <c r="AH52" s="4">
        <v>-1</v>
      </c>
      <c r="AJ52">
        <v>0.27</v>
      </c>
      <c r="AK52">
        <v>0.27</v>
      </c>
      <c r="AL52">
        <v>0.27</v>
      </c>
      <c r="AM52">
        <v>0.27</v>
      </c>
      <c r="AN52">
        <v>0.27</v>
      </c>
      <c r="AO52">
        <v>0.27</v>
      </c>
    </row>
    <row r="53" spans="1:41" x14ac:dyDescent="0.3">
      <c r="A53" s="4">
        <v>30032</v>
      </c>
      <c r="B53" s="4" t="str">
        <f t="shared" si="1"/>
        <v>officerTable:name_30032</v>
      </c>
      <c r="C53" s="4">
        <v>3</v>
      </c>
      <c r="D53" s="4">
        <v>4</v>
      </c>
      <c r="E53" s="4">
        <v>0</v>
      </c>
      <c r="F53" s="4">
        <v>4</v>
      </c>
      <c r="G53" s="4">
        <v>20</v>
      </c>
      <c r="H53" s="4" t="str">
        <f t="shared" si="2"/>
        <v>hero_30032</v>
      </c>
      <c r="I53" s="4" t="str">
        <f t="shared" si="3"/>
        <v>herocard_30032</v>
      </c>
      <c r="J53" s="4" t="str">
        <f t="shared" si="0"/>
        <v>officerTable:life_30032</v>
      </c>
      <c r="L53" s="4" t="str">
        <f t="shared" si="4"/>
        <v>officerTable:lines_30032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>
        <v>30</v>
      </c>
      <c r="S53">
        <v>30</v>
      </c>
      <c r="T53">
        <v>30</v>
      </c>
      <c r="U53">
        <v>30</v>
      </c>
      <c r="V53">
        <v>1</v>
      </c>
      <c r="W53">
        <v>1</v>
      </c>
      <c r="X53" s="4">
        <v>3</v>
      </c>
      <c r="Y53" s="4">
        <v>3</v>
      </c>
      <c r="Z53" s="4">
        <v>3</v>
      </c>
      <c r="AA53" s="4">
        <v>1</v>
      </c>
      <c r="AB53" s="4">
        <v>0</v>
      </c>
      <c r="AC53" s="4">
        <v>0</v>
      </c>
      <c r="AE53" s="4" t="s">
        <v>86</v>
      </c>
      <c r="AF53" s="4">
        <v>3003</v>
      </c>
      <c r="AH53" s="4">
        <v>-1</v>
      </c>
      <c r="AJ53">
        <v>0.27</v>
      </c>
      <c r="AK53">
        <v>0.27</v>
      </c>
      <c r="AL53">
        <v>0.27</v>
      </c>
      <c r="AM53">
        <v>0.27</v>
      </c>
      <c r="AN53">
        <v>0.27</v>
      </c>
      <c r="AO53">
        <v>0.27</v>
      </c>
    </row>
    <row r="54" spans="1:41" x14ac:dyDescent="0.3">
      <c r="A54" s="4">
        <v>30033</v>
      </c>
      <c r="B54" s="4" t="str">
        <f t="shared" si="1"/>
        <v>officerTable:name_30033</v>
      </c>
      <c r="C54" s="4">
        <v>3</v>
      </c>
      <c r="D54" s="4">
        <v>4</v>
      </c>
      <c r="E54" s="4">
        <v>0</v>
      </c>
      <c r="F54" s="4">
        <v>4</v>
      </c>
      <c r="G54" s="4">
        <v>20</v>
      </c>
      <c r="H54" s="4" t="str">
        <f t="shared" si="2"/>
        <v>hero_30033</v>
      </c>
      <c r="I54" s="4" t="str">
        <f t="shared" si="3"/>
        <v>herocard_30033</v>
      </c>
      <c r="J54" s="4" t="str">
        <f t="shared" si="0"/>
        <v>officerTable:life_30033</v>
      </c>
      <c r="L54" s="4" t="str">
        <f t="shared" si="4"/>
        <v>officerTable:lines_30033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>
        <v>30</v>
      </c>
      <c r="S54">
        <v>30</v>
      </c>
      <c r="T54">
        <v>30</v>
      </c>
      <c r="U54">
        <v>30</v>
      </c>
      <c r="V54">
        <v>1</v>
      </c>
      <c r="W54">
        <v>1</v>
      </c>
      <c r="X54" s="4">
        <v>3</v>
      </c>
      <c r="Y54" s="4">
        <v>3</v>
      </c>
      <c r="Z54" s="4">
        <v>3</v>
      </c>
      <c r="AA54" s="4">
        <v>1</v>
      </c>
      <c r="AB54" s="4">
        <v>0</v>
      </c>
      <c r="AC54" s="4">
        <v>0</v>
      </c>
      <c r="AE54" s="4" t="s">
        <v>86</v>
      </c>
      <c r="AF54" s="4">
        <v>3002</v>
      </c>
      <c r="AH54" s="4">
        <v>-1</v>
      </c>
      <c r="AJ54">
        <v>0.27</v>
      </c>
      <c r="AK54">
        <v>0.27</v>
      </c>
      <c r="AL54">
        <v>0.27</v>
      </c>
      <c r="AM54">
        <v>0.27</v>
      </c>
      <c r="AN54">
        <v>0.27</v>
      </c>
      <c r="AO54">
        <v>0.27</v>
      </c>
    </row>
    <row r="55" spans="1:41" x14ac:dyDescent="0.3">
      <c r="A55" s="4">
        <v>30034</v>
      </c>
      <c r="B55" s="4" t="str">
        <f t="shared" si="1"/>
        <v>officerTable:name_30034</v>
      </c>
      <c r="C55" s="4">
        <v>3</v>
      </c>
      <c r="D55" s="4">
        <v>4</v>
      </c>
      <c r="E55" s="4">
        <v>0</v>
      </c>
      <c r="F55" s="4">
        <v>4</v>
      </c>
      <c r="G55" s="4">
        <v>20</v>
      </c>
      <c r="H55" s="4" t="str">
        <f t="shared" si="2"/>
        <v>hero_30034</v>
      </c>
      <c r="I55" s="4" t="str">
        <f t="shared" si="3"/>
        <v>herocard_30034</v>
      </c>
      <c r="J55" s="4" t="str">
        <f t="shared" si="0"/>
        <v>officerTable:life_30034</v>
      </c>
      <c r="L55" s="4" t="str">
        <f t="shared" si="4"/>
        <v>officerTable:lines_30034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>
        <v>30</v>
      </c>
      <c r="S55">
        <v>30</v>
      </c>
      <c r="T55">
        <v>30</v>
      </c>
      <c r="U55">
        <v>30</v>
      </c>
      <c r="V55">
        <v>1</v>
      </c>
      <c r="W55">
        <v>1</v>
      </c>
      <c r="X55" s="4">
        <v>3</v>
      </c>
      <c r="Y55" s="4">
        <v>3</v>
      </c>
      <c r="Z55" s="4">
        <v>3</v>
      </c>
      <c r="AA55" s="4">
        <v>1</v>
      </c>
      <c r="AB55" s="4">
        <v>0</v>
      </c>
      <c r="AC55" s="4">
        <v>0</v>
      </c>
      <c r="AE55" s="4" t="s">
        <v>86</v>
      </c>
      <c r="AF55" s="4">
        <v>3001</v>
      </c>
      <c r="AH55" s="4">
        <v>-1</v>
      </c>
      <c r="AJ55">
        <v>0.27</v>
      </c>
      <c r="AK55">
        <v>0.27</v>
      </c>
      <c r="AL55">
        <v>0.27</v>
      </c>
      <c r="AM55">
        <v>0.27</v>
      </c>
      <c r="AN55">
        <v>0.27</v>
      </c>
      <c r="AO55">
        <v>0.27</v>
      </c>
    </row>
    <row r="56" spans="1:41" x14ac:dyDescent="0.3">
      <c r="A56" s="4">
        <v>30035</v>
      </c>
      <c r="B56" s="4" t="str">
        <f t="shared" si="1"/>
        <v>officerTable:name_30035</v>
      </c>
      <c r="C56" s="4">
        <v>3</v>
      </c>
      <c r="D56" s="4">
        <v>5</v>
      </c>
      <c r="E56" s="4">
        <v>0</v>
      </c>
      <c r="F56" s="4">
        <v>1</v>
      </c>
      <c r="G56" s="4">
        <v>20</v>
      </c>
      <c r="H56" s="4" t="str">
        <f t="shared" si="2"/>
        <v>hero_30035</v>
      </c>
      <c r="I56" s="4" t="str">
        <f t="shared" si="3"/>
        <v>herocard_30035</v>
      </c>
      <c r="J56" s="4" t="str">
        <f t="shared" si="0"/>
        <v>officerTable:life_30035</v>
      </c>
      <c r="K56" s="4" t="str">
        <f t="shared" si="5"/>
        <v>officerTable:biography_30035</v>
      </c>
      <c r="L56" s="4" t="str">
        <f t="shared" si="4"/>
        <v>officerTable:lines_30035</v>
      </c>
      <c r="M56" s="4">
        <v>1</v>
      </c>
      <c r="N56" s="4">
        <v>2</v>
      </c>
      <c r="O56" s="4">
        <v>1</v>
      </c>
      <c r="P56" s="4">
        <v>2</v>
      </c>
      <c r="Q56" s="4">
        <v>3</v>
      </c>
      <c r="R56">
        <v>49</v>
      </c>
      <c r="S56">
        <v>40</v>
      </c>
      <c r="T56">
        <v>49</v>
      </c>
      <c r="U56">
        <v>31</v>
      </c>
      <c r="V56">
        <v>58</v>
      </c>
      <c r="W56">
        <v>50</v>
      </c>
      <c r="X56" s="4">
        <v>5</v>
      </c>
      <c r="Y56" s="4">
        <v>2</v>
      </c>
      <c r="Z56" s="4">
        <v>2</v>
      </c>
      <c r="AA56" s="4">
        <v>1</v>
      </c>
      <c r="AB56" s="4">
        <v>0</v>
      </c>
      <c r="AC56" s="4">
        <v>0</v>
      </c>
      <c r="AE56" s="4" t="s">
        <v>86</v>
      </c>
      <c r="AF56" s="4">
        <v>5003</v>
      </c>
      <c r="AG56" s="4">
        <v>5003</v>
      </c>
      <c r="AH56" s="4">
        <v>0</v>
      </c>
      <c r="AI56" s="4" t="s">
        <v>91</v>
      </c>
      <c r="AJ56">
        <v>1.32</v>
      </c>
      <c r="AK56">
        <v>0.39</v>
      </c>
      <c r="AL56">
        <v>0.34</v>
      </c>
      <c r="AM56">
        <v>0.48</v>
      </c>
      <c r="AN56">
        <v>0.1</v>
      </c>
      <c r="AO56">
        <v>0.1</v>
      </c>
    </row>
    <row r="57" spans="1:41" x14ac:dyDescent="0.3">
      <c r="A57" s="4">
        <v>30037</v>
      </c>
      <c r="B57" s="4" t="str">
        <f t="shared" si="1"/>
        <v>officerTable:name_30037</v>
      </c>
      <c r="C57" s="4">
        <v>3</v>
      </c>
      <c r="D57" s="4">
        <v>3</v>
      </c>
      <c r="E57" s="4">
        <v>1</v>
      </c>
      <c r="F57" s="4">
        <v>1</v>
      </c>
      <c r="G57" s="4">
        <v>10</v>
      </c>
      <c r="H57" s="4" t="str">
        <f t="shared" si="2"/>
        <v>hero_30037</v>
      </c>
      <c r="I57" s="4" t="str">
        <f t="shared" si="3"/>
        <v>herocard_30037</v>
      </c>
      <c r="J57" s="4" t="str">
        <f t="shared" si="0"/>
        <v>officerTable:life_30037</v>
      </c>
      <c r="K57" s="4" t="str">
        <f t="shared" si="5"/>
        <v>officerTable:biography_30037</v>
      </c>
      <c r="L57" s="4" t="str">
        <f t="shared" si="4"/>
        <v>officerTable:lines_30037</v>
      </c>
      <c r="M57" s="4">
        <v>2</v>
      </c>
      <c r="N57" s="4">
        <v>2</v>
      </c>
      <c r="O57" s="4">
        <v>2</v>
      </c>
      <c r="P57" s="4">
        <v>2</v>
      </c>
      <c r="Q57" s="4">
        <v>1</v>
      </c>
      <c r="R57">
        <v>33</v>
      </c>
      <c r="S57">
        <v>82</v>
      </c>
      <c r="T57">
        <v>33</v>
      </c>
      <c r="U57">
        <v>32</v>
      </c>
      <c r="V57">
        <v>83</v>
      </c>
      <c r="W57">
        <v>17</v>
      </c>
      <c r="X57" s="4">
        <v>0</v>
      </c>
      <c r="Y57" s="4">
        <v>0</v>
      </c>
      <c r="Z57" s="4">
        <v>0</v>
      </c>
      <c r="AA57" s="4">
        <v>0</v>
      </c>
      <c r="AB57" s="4">
        <v>10</v>
      </c>
      <c r="AC57" s="4">
        <v>0</v>
      </c>
      <c r="AE57" s="4" t="s">
        <v>86</v>
      </c>
      <c r="AF57" s="4">
        <v>1012</v>
      </c>
      <c r="AG57" s="4">
        <v>1012</v>
      </c>
      <c r="AH57" s="4">
        <v>-1</v>
      </c>
      <c r="AJ57">
        <v>0.63</v>
      </c>
      <c r="AK57">
        <v>1.26</v>
      </c>
      <c r="AL57">
        <v>0.69</v>
      </c>
      <c r="AM57">
        <v>0.85</v>
      </c>
      <c r="AN57">
        <v>0.88</v>
      </c>
      <c r="AO57">
        <v>0.51</v>
      </c>
    </row>
    <row r="58" spans="1:41" x14ac:dyDescent="0.3">
      <c r="A58" s="4">
        <v>40001</v>
      </c>
      <c r="B58" s="4" t="str">
        <f t="shared" si="1"/>
        <v>officerTable:name_40001</v>
      </c>
      <c r="C58" s="4">
        <v>4</v>
      </c>
      <c r="D58" s="4">
        <v>3</v>
      </c>
      <c r="E58" s="4">
        <v>0</v>
      </c>
      <c r="F58" s="4">
        <v>4</v>
      </c>
      <c r="G58" s="4">
        <v>20</v>
      </c>
      <c r="H58" s="4" t="str">
        <f t="shared" si="2"/>
        <v>hero_40001</v>
      </c>
      <c r="I58" s="4" t="str">
        <f t="shared" si="3"/>
        <v>herocard_40001</v>
      </c>
      <c r="J58" s="4" t="str">
        <f t="shared" si="0"/>
        <v>officerTable:life_40001</v>
      </c>
      <c r="K58" s="4" t="str">
        <f t="shared" si="5"/>
        <v>officerTable:biography_40001</v>
      </c>
      <c r="L58" s="4" t="str">
        <f t="shared" si="4"/>
        <v>officerTable:lines_40001</v>
      </c>
      <c r="M58" s="4">
        <v>1</v>
      </c>
      <c r="N58" s="4">
        <v>3</v>
      </c>
      <c r="O58" s="4">
        <v>3</v>
      </c>
      <c r="P58" s="4">
        <v>1</v>
      </c>
      <c r="Q58" s="4">
        <v>4</v>
      </c>
      <c r="R58">
        <v>71</v>
      </c>
      <c r="S58">
        <v>81</v>
      </c>
      <c r="T58">
        <v>83</v>
      </c>
      <c r="U58">
        <v>30</v>
      </c>
      <c r="V58">
        <v>76</v>
      </c>
      <c r="W58">
        <v>82</v>
      </c>
      <c r="X58" s="4">
        <v>1</v>
      </c>
      <c r="Y58" s="4">
        <v>4</v>
      </c>
      <c r="Z58" s="4">
        <v>2</v>
      </c>
      <c r="AA58" s="4">
        <v>3</v>
      </c>
      <c r="AB58" s="4">
        <v>0</v>
      </c>
      <c r="AC58" s="4">
        <v>0</v>
      </c>
      <c r="AD58" s="4" t="s">
        <v>94</v>
      </c>
      <c r="AE58" s="4" t="s">
        <v>95</v>
      </c>
      <c r="AF58" s="4">
        <v>2027</v>
      </c>
      <c r="AG58" s="4">
        <v>2027</v>
      </c>
      <c r="AH58" s="4">
        <v>0</v>
      </c>
      <c r="AI58" s="4" t="s">
        <v>91</v>
      </c>
      <c r="AJ58">
        <v>0.26</v>
      </c>
      <c r="AK58">
        <v>1.69</v>
      </c>
      <c r="AL58">
        <v>0.99</v>
      </c>
      <c r="AM58">
        <v>0.38</v>
      </c>
      <c r="AN58">
        <v>0.44</v>
      </c>
      <c r="AO58">
        <v>0.43</v>
      </c>
    </row>
    <row r="59" spans="1:41" x14ac:dyDescent="0.3">
      <c r="A59" s="4">
        <v>40002</v>
      </c>
      <c r="B59" s="4" t="str">
        <f t="shared" si="1"/>
        <v>officerTable:name_40002</v>
      </c>
      <c r="C59" s="4">
        <v>4</v>
      </c>
      <c r="D59" s="4">
        <v>3</v>
      </c>
      <c r="E59" s="4">
        <v>0</v>
      </c>
      <c r="F59" s="4">
        <v>1</v>
      </c>
      <c r="G59" s="4">
        <v>20</v>
      </c>
      <c r="H59" s="4" t="str">
        <f t="shared" si="2"/>
        <v>hero_40002</v>
      </c>
      <c r="I59" s="4" t="str">
        <f t="shared" si="3"/>
        <v>herocard_40002</v>
      </c>
      <c r="J59" s="4" t="str">
        <f t="shared" si="0"/>
        <v>officerTable:life_40002</v>
      </c>
      <c r="K59" s="4" t="str">
        <f t="shared" si="5"/>
        <v>officerTable:biography_40002</v>
      </c>
      <c r="L59" s="4" t="str">
        <f t="shared" si="4"/>
        <v>officerTable:lines_40002</v>
      </c>
      <c r="M59" s="4">
        <v>1</v>
      </c>
      <c r="N59" s="4">
        <v>3</v>
      </c>
      <c r="O59" s="4">
        <v>2</v>
      </c>
      <c r="P59" s="4">
        <v>2</v>
      </c>
      <c r="Q59" s="4">
        <v>4</v>
      </c>
      <c r="R59">
        <v>77</v>
      </c>
      <c r="S59">
        <v>79</v>
      </c>
      <c r="T59">
        <v>78</v>
      </c>
      <c r="U59">
        <v>52</v>
      </c>
      <c r="V59">
        <v>74</v>
      </c>
      <c r="W59">
        <v>65</v>
      </c>
      <c r="X59" s="4">
        <v>3</v>
      </c>
      <c r="Y59" s="4">
        <v>3</v>
      </c>
      <c r="Z59" s="4">
        <v>2</v>
      </c>
      <c r="AA59" s="4">
        <v>2</v>
      </c>
      <c r="AB59" s="4">
        <v>0</v>
      </c>
      <c r="AC59" s="4">
        <v>0</v>
      </c>
      <c r="AD59" s="4" t="s">
        <v>96</v>
      </c>
      <c r="AE59" s="4" t="s">
        <v>97</v>
      </c>
      <c r="AF59" s="4">
        <v>4003</v>
      </c>
      <c r="AG59" s="4">
        <v>4003</v>
      </c>
      <c r="AH59" s="4">
        <v>0</v>
      </c>
      <c r="AI59" s="4" t="s">
        <v>93</v>
      </c>
      <c r="AJ59">
        <v>1.36</v>
      </c>
      <c r="AK59">
        <v>1.44</v>
      </c>
      <c r="AL59">
        <v>0.78</v>
      </c>
      <c r="AM59">
        <v>0.78</v>
      </c>
      <c r="AN59">
        <v>0.51</v>
      </c>
      <c r="AO59">
        <v>0.46</v>
      </c>
    </row>
    <row r="60" spans="1:41" x14ac:dyDescent="0.3">
      <c r="A60" s="4">
        <v>40003</v>
      </c>
      <c r="B60" s="4" t="str">
        <f t="shared" si="1"/>
        <v>officerTable:name_40003</v>
      </c>
      <c r="C60" s="4">
        <v>4</v>
      </c>
      <c r="D60" s="4">
        <v>3</v>
      </c>
      <c r="E60" s="4">
        <v>1</v>
      </c>
      <c r="F60" s="4">
        <v>4</v>
      </c>
      <c r="G60" s="4">
        <v>40</v>
      </c>
      <c r="H60" s="4" t="str">
        <f t="shared" si="2"/>
        <v>hero_40003</v>
      </c>
      <c r="I60" s="4" t="str">
        <f t="shared" si="3"/>
        <v>herocard_40003</v>
      </c>
      <c r="J60" s="4" t="str">
        <f t="shared" si="0"/>
        <v>officerTable:life_40003</v>
      </c>
      <c r="K60" s="4" t="str">
        <f t="shared" si="5"/>
        <v>officerTable:biography_40003</v>
      </c>
      <c r="L60" s="4" t="str">
        <f t="shared" si="4"/>
        <v>officerTable:lines_40003</v>
      </c>
      <c r="M60" s="4">
        <v>2</v>
      </c>
      <c r="N60" s="4">
        <v>2</v>
      </c>
      <c r="O60" s="4">
        <v>3</v>
      </c>
      <c r="P60" s="4">
        <v>1</v>
      </c>
      <c r="Q60" s="4">
        <v>1</v>
      </c>
      <c r="R60">
        <v>31</v>
      </c>
      <c r="S60">
        <v>72</v>
      </c>
      <c r="T60">
        <v>48</v>
      </c>
      <c r="U60">
        <v>37</v>
      </c>
      <c r="V60">
        <v>81</v>
      </c>
      <c r="W60">
        <v>83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10</v>
      </c>
      <c r="AE60" s="4" t="s">
        <v>86</v>
      </c>
      <c r="AF60" s="4">
        <v>1020</v>
      </c>
      <c r="AG60" s="4">
        <v>2059</v>
      </c>
      <c r="AH60" s="4">
        <v>2</v>
      </c>
      <c r="AI60" s="4" t="s">
        <v>88</v>
      </c>
      <c r="AJ60">
        <v>0.43</v>
      </c>
      <c r="AK60">
        <v>1.01</v>
      </c>
      <c r="AL60">
        <v>0.73</v>
      </c>
      <c r="AM60">
        <v>0.77</v>
      </c>
      <c r="AN60">
        <v>0.95</v>
      </c>
      <c r="AO60">
        <v>1.97</v>
      </c>
    </row>
    <row r="61" spans="1:41" x14ac:dyDescent="0.3">
      <c r="A61" s="4">
        <v>40004</v>
      </c>
      <c r="B61" s="4" t="str">
        <f t="shared" si="1"/>
        <v>officerTable:name_40004</v>
      </c>
      <c r="C61" s="4">
        <v>4</v>
      </c>
      <c r="D61" s="4">
        <v>4</v>
      </c>
      <c r="E61" s="4">
        <v>0</v>
      </c>
      <c r="F61" s="4">
        <v>1</v>
      </c>
      <c r="G61" s="4">
        <v>40</v>
      </c>
      <c r="H61" s="4" t="str">
        <f t="shared" si="2"/>
        <v>hero_40004</v>
      </c>
      <c r="I61" s="4" t="str">
        <f t="shared" si="3"/>
        <v>herocard_40004</v>
      </c>
      <c r="J61" s="4" t="str">
        <f t="shared" si="0"/>
        <v>officerTable:life_40004</v>
      </c>
      <c r="K61" s="4" t="str">
        <f t="shared" si="5"/>
        <v>officerTable:biography_40004</v>
      </c>
      <c r="L61" s="4" t="str">
        <f t="shared" si="4"/>
        <v>officerTable:lines_40004</v>
      </c>
      <c r="M61" s="4">
        <v>1</v>
      </c>
      <c r="N61" s="4">
        <v>4</v>
      </c>
      <c r="O61" s="4">
        <v>2</v>
      </c>
      <c r="P61" s="4">
        <v>3</v>
      </c>
      <c r="Q61" s="4">
        <v>2</v>
      </c>
      <c r="R61">
        <v>78</v>
      </c>
      <c r="S61">
        <v>81</v>
      </c>
      <c r="T61">
        <v>87</v>
      </c>
      <c r="U61">
        <v>37</v>
      </c>
      <c r="V61">
        <v>75</v>
      </c>
      <c r="W61">
        <v>77</v>
      </c>
      <c r="X61" s="4">
        <v>2</v>
      </c>
      <c r="Y61" s="4">
        <v>3</v>
      </c>
      <c r="Z61" s="4">
        <v>3</v>
      </c>
      <c r="AA61" s="4">
        <v>2</v>
      </c>
      <c r="AB61" s="4">
        <v>0</v>
      </c>
      <c r="AC61" s="4">
        <v>0</v>
      </c>
      <c r="AD61" s="4" t="s">
        <v>98</v>
      </c>
      <c r="AE61" s="4" t="s">
        <v>99</v>
      </c>
      <c r="AF61" s="4">
        <v>4002</v>
      </c>
      <c r="AG61" s="4">
        <v>4002</v>
      </c>
      <c r="AH61" s="4">
        <v>0</v>
      </c>
      <c r="AI61" s="4" t="s">
        <v>89</v>
      </c>
      <c r="AJ61">
        <v>0.93</v>
      </c>
      <c r="AK61">
        <v>1.27</v>
      </c>
      <c r="AL61">
        <v>1.53</v>
      </c>
      <c r="AM61">
        <v>0.41</v>
      </c>
      <c r="AN61">
        <v>0.51</v>
      </c>
      <c r="AO61">
        <v>0.46</v>
      </c>
    </row>
    <row r="62" spans="1:41" x14ac:dyDescent="0.3">
      <c r="A62" s="4">
        <v>40005</v>
      </c>
      <c r="B62" s="4" t="str">
        <f t="shared" si="1"/>
        <v>officerTable:name_40005</v>
      </c>
      <c r="C62" s="4">
        <v>4</v>
      </c>
      <c r="D62" s="4">
        <v>4</v>
      </c>
      <c r="E62" s="4">
        <v>0</v>
      </c>
      <c r="F62" s="4">
        <v>4</v>
      </c>
      <c r="G62" s="4">
        <v>40</v>
      </c>
      <c r="H62" s="4" t="str">
        <f t="shared" si="2"/>
        <v>hero_40005</v>
      </c>
      <c r="I62" s="4" t="str">
        <f t="shared" si="3"/>
        <v>herocard_40005</v>
      </c>
      <c r="J62" s="4" t="str">
        <f t="shared" si="0"/>
        <v>officerTable:life_40005</v>
      </c>
      <c r="K62" s="4" t="str">
        <f t="shared" si="5"/>
        <v>officerTable:biography_40005</v>
      </c>
      <c r="L62" s="4" t="str">
        <f t="shared" si="4"/>
        <v>officerTable:lines_40005</v>
      </c>
      <c r="M62" s="4">
        <v>3</v>
      </c>
      <c r="N62" s="4">
        <v>1</v>
      </c>
      <c r="O62" s="4">
        <v>1</v>
      </c>
      <c r="P62" s="4">
        <v>3</v>
      </c>
      <c r="Q62" s="4">
        <v>2</v>
      </c>
      <c r="R62">
        <v>82</v>
      </c>
      <c r="S62">
        <v>10</v>
      </c>
      <c r="T62">
        <v>70</v>
      </c>
      <c r="U62">
        <v>62</v>
      </c>
      <c r="V62">
        <v>5</v>
      </c>
      <c r="W62">
        <v>25</v>
      </c>
      <c r="X62" s="4">
        <v>5</v>
      </c>
      <c r="Y62" s="4">
        <v>1</v>
      </c>
      <c r="Z62" s="4">
        <v>3</v>
      </c>
      <c r="AA62" s="4">
        <v>1</v>
      </c>
      <c r="AB62" s="4">
        <v>0</v>
      </c>
      <c r="AC62" s="4">
        <v>0</v>
      </c>
      <c r="AE62" s="4" t="s">
        <v>100</v>
      </c>
      <c r="AF62" s="4">
        <v>2030</v>
      </c>
      <c r="AG62" s="4">
        <v>2030</v>
      </c>
      <c r="AH62" s="4">
        <v>0</v>
      </c>
      <c r="AI62" s="4" t="s">
        <v>88</v>
      </c>
      <c r="AJ62">
        <v>1.94</v>
      </c>
      <c r="AK62">
        <v>0.18</v>
      </c>
      <c r="AL62">
        <v>0.9</v>
      </c>
      <c r="AM62">
        <v>1.08</v>
      </c>
      <c r="AN62">
        <v>0.31</v>
      </c>
      <c r="AO62">
        <v>0.35</v>
      </c>
    </row>
    <row r="63" spans="1:41" x14ac:dyDescent="0.3">
      <c r="A63" s="4">
        <v>40006</v>
      </c>
      <c r="B63" s="4" t="str">
        <f t="shared" si="1"/>
        <v>officerTable:name_40006</v>
      </c>
      <c r="C63" s="4">
        <v>4</v>
      </c>
      <c r="D63" s="4">
        <v>4</v>
      </c>
      <c r="E63" s="4">
        <v>0</v>
      </c>
      <c r="F63" s="4">
        <v>3</v>
      </c>
      <c r="G63" s="4">
        <v>40</v>
      </c>
      <c r="H63" s="4" t="str">
        <f t="shared" si="2"/>
        <v>hero_40006</v>
      </c>
      <c r="I63" s="4" t="str">
        <f t="shared" si="3"/>
        <v>herocard_40006</v>
      </c>
      <c r="J63" s="4" t="str">
        <f t="shared" si="0"/>
        <v>officerTable:life_40006</v>
      </c>
      <c r="K63" s="4" t="str">
        <f t="shared" si="5"/>
        <v>officerTable:biography_40006</v>
      </c>
      <c r="L63" s="4" t="str">
        <f t="shared" si="4"/>
        <v>officerTable:lines_40006</v>
      </c>
      <c r="M63" s="4">
        <v>2</v>
      </c>
      <c r="N63" s="4">
        <v>2</v>
      </c>
      <c r="O63" s="4">
        <v>4</v>
      </c>
      <c r="P63" s="4">
        <v>2</v>
      </c>
      <c r="Q63" s="4">
        <v>2</v>
      </c>
      <c r="R63">
        <v>81</v>
      </c>
      <c r="S63">
        <v>78</v>
      </c>
      <c r="T63">
        <v>86</v>
      </c>
      <c r="U63">
        <v>34</v>
      </c>
      <c r="V63">
        <v>65</v>
      </c>
      <c r="W63">
        <v>73</v>
      </c>
      <c r="X63" s="4">
        <v>5</v>
      </c>
      <c r="Y63" s="4">
        <v>3</v>
      </c>
      <c r="Z63" s="4">
        <v>3</v>
      </c>
      <c r="AA63" s="4">
        <v>-1</v>
      </c>
      <c r="AB63" s="4">
        <v>0</v>
      </c>
      <c r="AC63" s="4">
        <v>0</v>
      </c>
      <c r="AD63" s="4" t="s">
        <v>101</v>
      </c>
      <c r="AE63" s="4" t="s">
        <v>102</v>
      </c>
      <c r="AF63" s="4">
        <v>2024</v>
      </c>
      <c r="AG63" s="4">
        <v>3010</v>
      </c>
      <c r="AH63" s="4">
        <v>0</v>
      </c>
      <c r="AI63" s="4" t="s">
        <v>88</v>
      </c>
      <c r="AJ63">
        <v>1.88</v>
      </c>
      <c r="AK63">
        <v>0.87</v>
      </c>
      <c r="AL63">
        <v>0.85</v>
      </c>
      <c r="AM63">
        <v>0.52</v>
      </c>
      <c r="AN63">
        <v>0.39</v>
      </c>
      <c r="AO63">
        <v>0.48</v>
      </c>
    </row>
    <row r="64" spans="1:41" x14ac:dyDescent="0.3">
      <c r="A64" s="4">
        <v>40007</v>
      </c>
      <c r="B64" s="4" t="str">
        <f t="shared" si="1"/>
        <v>officerTable:name_40007</v>
      </c>
      <c r="C64" s="4">
        <v>4</v>
      </c>
      <c r="D64" s="4">
        <v>4</v>
      </c>
      <c r="E64" s="4">
        <v>0</v>
      </c>
      <c r="F64" s="4">
        <v>2</v>
      </c>
      <c r="G64" s="4">
        <v>40</v>
      </c>
      <c r="H64" s="4" t="str">
        <f t="shared" si="2"/>
        <v>hero_40007</v>
      </c>
      <c r="I64" s="4" t="str">
        <f t="shared" si="3"/>
        <v>herocard_40007</v>
      </c>
      <c r="J64" s="4" t="str">
        <f t="shared" si="0"/>
        <v>officerTable:life_40007</v>
      </c>
      <c r="K64" s="4" t="str">
        <f t="shared" si="5"/>
        <v>officerTable:biography_40007</v>
      </c>
      <c r="L64" s="4" t="str">
        <f t="shared" si="4"/>
        <v>officerTable:lines_40007</v>
      </c>
      <c r="M64" s="4">
        <v>1</v>
      </c>
      <c r="N64" s="4">
        <v>2</v>
      </c>
      <c r="O64" s="4">
        <v>1</v>
      </c>
      <c r="P64" s="4">
        <v>2</v>
      </c>
      <c r="Q64" s="4">
        <v>2</v>
      </c>
      <c r="R64">
        <v>84</v>
      </c>
      <c r="S64">
        <v>76</v>
      </c>
      <c r="T64">
        <v>83</v>
      </c>
      <c r="U64">
        <v>60</v>
      </c>
      <c r="V64">
        <v>74</v>
      </c>
      <c r="W64">
        <v>52</v>
      </c>
      <c r="X64" s="4">
        <v>0</v>
      </c>
      <c r="Y64" s="4">
        <v>0</v>
      </c>
      <c r="Z64" s="4">
        <v>0</v>
      </c>
      <c r="AA64" s="4">
        <v>0</v>
      </c>
      <c r="AB64" s="4">
        <v>10</v>
      </c>
      <c r="AC64" s="4">
        <v>0</v>
      </c>
      <c r="AE64" s="4" t="s">
        <v>86</v>
      </c>
      <c r="AF64" s="4">
        <v>1016</v>
      </c>
      <c r="AG64" s="4">
        <v>2056</v>
      </c>
      <c r="AH64" s="4">
        <v>0</v>
      </c>
      <c r="AI64" s="4" t="s">
        <v>90</v>
      </c>
      <c r="AJ64">
        <v>1.19</v>
      </c>
      <c r="AK64">
        <v>1.3</v>
      </c>
      <c r="AL64">
        <v>0.89</v>
      </c>
      <c r="AM64">
        <v>0.76</v>
      </c>
      <c r="AN64">
        <v>1.76</v>
      </c>
      <c r="AO64">
        <v>0.66</v>
      </c>
    </row>
    <row r="65" spans="1:41" x14ac:dyDescent="0.3">
      <c r="A65" s="4">
        <v>40008</v>
      </c>
      <c r="B65" s="4" t="str">
        <f t="shared" si="1"/>
        <v>officerTable:name_40008</v>
      </c>
      <c r="C65" s="4">
        <v>4</v>
      </c>
      <c r="D65" s="4">
        <v>4</v>
      </c>
      <c r="E65" s="4">
        <v>0</v>
      </c>
      <c r="F65" s="4">
        <v>2</v>
      </c>
      <c r="G65" s="4">
        <v>40</v>
      </c>
      <c r="H65" s="4" t="str">
        <f t="shared" si="2"/>
        <v>hero_40008</v>
      </c>
      <c r="I65" s="4" t="str">
        <f t="shared" si="3"/>
        <v>herocard_40008</v>
      </c>
      <c r="J65" s="4" t="str">
        <f t="shared" si="0"/>
        <v>officerTable:life_40008</v>
      </c>
      <c r="K65" s="4" t="str">
        <f t="shared" si="5"/>
        <v>officerTable:biography_40008</v>
      </c>
      <c r="L65" s="4" t="str">
        <f t="shared" si="4"/>
        <v>officerTable:lines_40008</v>
      </c>
      <c r="M65" s="4">
        <v>2</v>
      </c>
      <c r="N65" s="4">
        <v>2</v>
      </c>
      <c r="O65" s="4">
        <v>3</v>
      </c>
      <c r="P65" s="4">
        <v>2</v>
      </c>
      <c r="Q65" s="4">
        <v>1</v>
      </c>
      <c r="R65">
        <v>84</v>
      </c>
      <c r="S65">
        <v>25</v>
      </c>
      <c r="T65">
        <v>66</v>
      </c>
      <c r="U65">
        <v>71</v>
      </c>
      <c r="V65">
        <v>14</v>
      </c>
      <c r="W65">
        <v>44</v>
      </c>
      <c r="X65" s="4">
        <v>4</v>
      </c>
      <c r="Y65" s="4">
        <v>2</v>
      </c>
      <c r="Z65" s="4">
        <v>2</v>
      </c>
      <c r="AA65" s="4">
        <v>2</v>
      </c>
      <c r="AB65" s="4">
        <v>0</v>
      </c>
      <c r="AC65" s="4">
        <v>0</v>
      </c>
      <c r="AD65" s="4" t="s">
        <v>103</v>
      </c>
      <c r="AE65" s="4" t="s">
        <v>104</v>
      </c>
      <c r="AF65" s="4">
        <v>5006</v>
      </c>
      <c r="AG65" s="4">
        <v>5006</v>
      </c>
      <c r="AH65" s="4">
        <v>0</v>
      </c>
      <c r="AI65" s="4" t="s">
        <v>92</v>
      </c>
      <c r="AJ65">
        <v>1.66</v>
      </c>
      <c r="AK65">
        <v>0.81</v>
      </c>
      <c r="AL65">
        <v>0.83</v>
      </c>
      <c r="AM65">
        <v>0.97</v>
      </c>
      <c r="AN65">
        <v>0.49</v>
      </c>
      <c r="AO65">
        <v>0.38</v>
      </c>
    </row>
    <row r="66" spans="1:41" x14ac:dyDescent="0.3">
      <c r="A66" s="4">
        <v>40009</v>
      </c>
      <c r="B66" s="4" t="str">
        <f t="shared" si="1"/>
        <v>officerTable:name_40009</v>
      </c>
      <c r="C66" s="4">
        <v>4</v>
      </c>
      <c r="D66" s="4">
        <v>4</v>
      </c>
      <c r="E66" s="4">
        <v>0</v>
      </c>
      <c r="F66" s="4">
        <v>2</v>
      </c>
      <c r="G66" s="4">
        <v>40</v>
      </c>
      <c r="H66" s="4" t="str">
        <f t="shared" si="2"/>
        <v>hero_40009</v>
      </c>
      <c r="I66" s="4" t="str">
        <f t="shared" si="3"/>
        <v>herocard_40009</v>
      </c>
      <c r="J66" s="4" t="str">
        <f t="shared" si="0"/>
        <v>officerTable:life_40009</v>
      </c>
      <c r="K66" s="4" t="str">
        <f t="shared" si="5"/>
        <v>officerTable:biography_40009</v>
      </c>
      <c r="L66" s="4" t="str">
        <f t="shared" si="4"/>
        <v>officerTable:lines_40009</v>
      </c>
      <c r="M66" s="4">
        <v>1</v>
      </c>
      <c r="N66" s="4">
        <v>3</v>
      </c>
      <c r="O66" s="4">
        <v>3</v>
      </c>
      <c r="P66" s="4">
        <v>1</v>
      </c>
      <c r="Q66" s="4">
        <v>2</v>
      </c>
      <c r="R66">
        <v>23</v>
      </c>
      <c r="S66">
        <v>88</v>
      </c>
      <c r="T66">
        <v>53</v>
      </c>
      <c r="U66">
        <v>54</v>
      </c>
      <c r="V66">
        <v>90</v>
      </c>
      <c r="W66">
        <v>86</v>
      </c>
      <c r="X66" s="4">
        <v>1</v>
      </c>
      <c r="Y66" s="4">
        <v>4</v>
      </c>
      <c r="Z66" s="4">
        <v>2</v>
      </c>
      <c r="AA66" s="4">
        <v>3</v>
      </c>
      <c r="AB66" s="4">
        <v>0</v>
      </c>
      <c r="AC66" s="4">
        <v>0</v>
      </c>
      <c r="AD66" s="4" t="s">
        <v>105</v>
      </c>
      <c r="AE66" s="4" t="s">
        <v>106</v>
      </c>
      <c r="AF66" s="4">
        <v>3008</v>
      </c>
      <c r="AG66" s="4">
        <v>3008</v>
      </c>
      <c r="AH66" s="4">
        <v>0</v>
      </c>
      <c r="AI66" s="4" t="s">
        <v>92</v>
      </c>
      <c r="AJ66">
        <v>0.45</v>
      </c>
      <c r="AK66">
        <v>1.94</v>
      </c>
      <c r="AL66">
        <v>1.0900000000000001</v>
      </c>
      <c r="AM66">
        <v>0.54</v>
      </c>
      <c r="AN66">
        <v>1.44</v>
      </c>
      <c r="AO66">
        <v>1.0900000000000001</v>
      </c>
    </row>
    <row r="67" spans="1:41" x14ac:dyDescent="0.3">
      <c r="A67" s="4">
        <v>40010</v>
      </c>
      <c r="B67" s="4" t="str">
        <f t="shared" si="1"/>
        <v>officerTable:name_40010</v>
      </c>
      <c r="C67" s="4">
        <v>4</v>
      </c>
      <c r="D67" s="4">
        <v>4</v>
      </c>
      <c r="E67" s="4">
        <v>0</v>
      </c>
      <c r="F67" s="4">
        <v>1</v>
      </c>
      <c r="G67" s="4">
        <v>40</v>
      </c>
      <c r="H67" s="4" t="str">
        <f t="shared" si="2"/>
        <v>hero_40010</v>
      </c>
      <c r="I67" s="4" t="str">
        <f t="shared" si="3"/>
        <v>herocard_40010</v>
      </c>
      <c r="J67" s="4" t="str">
        <f t="shared" si="0"/>
        <v>officerTable:life_40010</v>
      </c>
      <c r="K67" s="4" t="str">
        <f t="shared" si="5"/>
        <v>officerTable:biography_40010</v>
      </c>
      <c r="L67" s="4" t="str">
        <f t="shared" si="4"/>
        <v>officerTable:lines_40010</v>
      </c>
      <c r="M67" s="4">
        <v>1</v>
      </c>
      <c r="N67" s="4">
        <v>3</v>
      </c>
      <c r="O67" s="4">
        <v>1</v>
      </c>
      <c r="P67" s="4">
        <v>2</v>
      </c>
      <c r="Q67" s="4">
        <v>1</v>
      </c>
      <c r="R67">
        <v>75</v>
      </c>
      <c r="S67">
        <v>53</v>
      </c>
      <c r="T67">
        <v>78</v>
      </c>
      <c r="U67">
        <v>66</v>
      </c>
      <c r="V67">
        <v>56</v>
      </c>
      <c r="W67">
        <v>71</v>
      </c>
      <c r="X67" s="4">
        <v>5</v>
      </c>
      <c r="Y67" s="4">
        <v>1</v>
      </c>
      <c r="Z67" s="4">
        <v>3</v>
      </c>
      <c r="AA67" s="4">
        <v>1</v>
      </c>
      <c r="AB67" s="4">
        <v>0</v>
      </c>
      <c r="AC67" s="4">
        <v>0</v>
      </c>
      <c r="AE67" s="4" t="s">
        <v>107</v>
      </c>
      <c r="AF67" s="4">
        <v>2031</v>
      </c>
      <c r="AG67" s="4">
        <v>2031</v>
      </c>
      <c r="AH67" s="4">
        <v>0</v>
      </c>
      <c r="AI67" s="4" t="s">
        <v>90</v>
      </c>
      <c r="AJ67">
        <v>1.78</v>
      </c>
      <c r="AK67">
        <v>0.16</v>
      </c>
      <c r="AL67">
        <v>1.05</v>
      </c>
      <c r="AM67">
        <v>0.77</v>
      </c>
      <c r="AN67">
        <v>0.15</v>
      </c>
      <c r="AO67">
        <v>0.44</v>
      </c>
    </row>
    <row r="68" spans="1:41" x14ac:dyDescent="0.3">
      <c r="A68" s="4">
        <v>40011</v>
      </c>
      <c r="B68" s="4" t="str">
        <f t="shared" si="1"/>
        <v>officerTable:name_40011</v>
      </c>
      <c r="C68" s="4">
        <v>4</v>
      </c>
      <c r="D68" s="4">
        <v>4</v>
      </c>
      <c r="E68" s="4">
        <v>0</v>
      </c>
      <c r="F68" s="4">
        <v>4</v>
      </c>
      <c r="G68" s="4">
        <v>40</v>
      </c>
      <c r="H68" s="4" t="str">
        <f t="shared" si="2"/>
        <v>hero_40011</v>
      </c>
      <c r="I68" s="4" t="str">
        <f t="shared" si="3"/>
        <v>herocard_40011</v>
      </c>
      <c r="J68" s="4" t="str">
        <f t="shared" si="0"/>
        <v>officerTable:life_40011</v>
      </c>
      <c r="K68" s="4" t="str">
        <f t="shared" si="5"/>
        <v>officerTable:biography_40011</v>
      </c>
      <c r="L68" s="4" t="str">
        <f t="shared" si="4"/>
        <v>officerTable:lines_40011</v>
      </c>
      <c r="M68" s="4">
        <v>3</v>
      </c>
      <c r="N68" s="4">
        <v>2</v>
      </c>
      <c r="O68" s="4">
        <v>2</v>
      </c>
      <c r="P68" s="4">
        <v>1</v>
      </c>
      <c r="Q68" s="4">
        <v>2</v>
      </c>
      <c r="R68">
        <v>50</v>
      </c>
      <c r="S68">
        <v>82</v>
      </c>
      <c r="T68">
        <v>52</v>
      </c>
      <c r="U68">
        <v>59</v>
      </c>
      <c r="V68">
        <v>68</v>
      </c>
      <c r="W68">
        <v>37</v>
      </c>
      <c r="X68" s="4">
        <v>1</v>
      </c>
      <c r="Y68" s="4">
        <v>3</v>
      </c>
      <c r="Z68" s="4">
        <v>3</v>
      </c>
      <c r="AA68" s="4">
        <v>3</v>
      </c>
      <c r="AB68" s="4">
        <v>0</v>
      </c>
      <c r="AC68" s="4">
        <v>0</v>
      </c>
      <c r="AD68" s="4" t="s">
        <v>108</v>
      </c>
      <c r="AE68" s="4" t="s">
        <v>109</v>
      </c>
      <c r="AF68" s="4">
        <v>2047</v>
      </c>
      <c r="AG68" s="4">
        <v>2047</v>
      </c>
      <c r="AH68" s="4">
        <v>2</v>
      </c>
      <c r="AI68" s="4" t="s">
        <v>88</v>
      </c>
      <c r="AJ68">
        <v>0.56999999999999995</v>
      </c>
      <c r="AK68">
        <v>1.61</v>
      </c>
      <c r="AL68">
        <v>1.53</v>
      </c>
      <c r="AM68">
        <v>0.82</v>
      </c>
      <c r="AN68">
        <v>1.03</v>
      </c>
      <c r="AO68">
        <v>0.42</v>
      </c>
    </row>
    <row r="69" spans="1:41" x14ac:dyDescent="0.3">
      <c r="A69" s="4">
        <v>40012</v>
      </c>
      <c r="B69" s="4" t="str">
        <f t="shared" si="1"/>
        <v>officerTable:name_40012</v>
      </c>
      <c r="C69" s="4">
        <v>4</v>
      </c>
      <c r="D69" s="4">
        <v>4</v>
      </c>
      <c r="E69" s="4">
        <v>1</v>
      </c>
      <c r="F69" s="4">
        <v>3</v>
      </c>
      <c r="G69" s="4">
        <v>40</v>
      </c>
      <c r="H69" s="4" t="str">
        <f t="shared" si="2"/>
        <v>hero_40012</v>
      </c>
      <c r="I69" s="4" t="str">
        <f t="shared" si="3"/>
        <v>herocard_40012</v>
      </c>
      <c r="J69" s="4" t="str">
        <f t="shared" ref="J69:J132" si="6">"officerTable:life_"&amp;A69</f>
        <v>officerTable:life_40012</v>
      </c>
      <c r="K69" s="4" t="str">
        <f t="shared" si="5"/>
        <v>officerTable:biography_40012</v>
      </c>
      <c r="L69" s="4" t="str">
        <f t="shared" si="4"/>
        <v>officerTable:lines_40012</v>
      </c>
      <c r="M69" s="4">
        <v>1</v>
      </c>
      <c r="N69" s="4">
        <v>2</v>
      </c>
      <c r="O69" s="4">
        <v>2</v>
      </c>
      <c r="P69" s="4">
        <v>1</v>
      </c>
      <c r="Q69" s="4">
        <v>1</v>
      </c>
      <c r="R69">
        <v>34</v>
      </c>
      <c r="S69">
        <v>81</v>
      </c>
      <c r="T69">
        <v>75</v>
      </c>
      <c r="U69">
        <v>66</v>
      </c>
      <c r="V69">
        <v>89</v>
      </c>
      <c r="W69">
        <v>90</v>
      </c>
      <c r="X69" s="4">
        <v>0</v>
      </c>
      <c r="Y69" s="4">
        <v>0</v>
      </c>
      <c r="Z69" s="4">
        <v>0</v>
      </c>
      <c r="AA69" s="4">
        <v>0</v>
      </c>
      <c r="AB69" s="4">
        <v>10</v>
      </c>
      <c r="AC69" s="4">
        <v>0</v>
      </c>
      <c r="AE69" s="4" t="s">
        <v>86</v>
      </c>
      <c r="AF69" s="4">
        <v>1027</v>
      </c>
      <c r="AG69" s="4">
        <v>1027</v>
      </c>
      <c r="AH69" s="4">
        <v>9</v>
      </c>
      <c r="AI69" s="4" t="s">
        <v>89</v>
      </c>
      <c r="AJ69">
        <v>1.34</v>
      </c>
      <c r="AK69">
        <v>1.19</v>
      </c>
      <c r="AL69">
        <v>1.5</v>
      </c>
      <c r="AM69">
        <v>0.88</v>
      </c>
      <c r="AN69">
        <v>1.86</v>
      </c>
      <c r="AO69">
        <v>0.83</v>
      </c>
    </row>
    <row r="70" spans="1:41" x14ac:dyDescent="0.3">
      <c r="A70" s="4">
        <v>40013</v>
      </c>
      <c r="B70" s="4" t="str">
        <f t="shared" ref="B70:B133" si="7">"officerTable:name_"&amp;A70</f>
        <v>officerTable:name_40013</v>
      </c>
      <c r="C70" s="4">
        <v>4</v>
      </c>
      <c r="D70" s="4">
        <v>4</v>
      </c>
      <c r="E70" s="4">
        <v>0</v>
      </c>
      <c r="F70" s="4">
        <v>1</v>
      </c>
      <c r="G70" s="4">
        <v>40</v>
      </c>
      <c r="H70" s="4" t="str">
        <f t="shared" ref="H70:H133" si="8">"hero_"&amp;A70</f>
        <v>hero_40013</v>
      </c>
      <c r="I70" s="4" t="str">
        <f t="shared" ref="I70:I133" si="9">"herocard_"&amp;A70</f>
        <v>herocard_40013</v>
      </c>
      <c r="J70" s="4" t="str">
        <f t="shared" si="6"/>
        <v>officerTable:life_40013</v>
      </c>
      <c r="K70" s="4" t="str">
        <f t="shared" ref="K70:K133" si="10">"officerTable:biography_"&amp;A70</f>
        <v>officerTable:biography_40013</v>
      </c>
      <c r="L70" s="4" t="str">
        <f t="shared" ref="L70:L133" si="11">"officerTable:lines_"&amp;A70</f>
        <v>officerTable:lines_40013</v>
      </c>
      <c r="M70" s="4">
        <v>3</v>
      </c>
      <c r="N70" s="4">
        <v>2</v>
      </c>
      <c r="O70" s="4">
        <v>2</v>
      </c>
      <c r="P70" s="4">
        <v>1</v>
      </c>
      <c r="Q70" s="4">
        <v>1</v>
      </c>
      <c r="R70">
        <v>35</v>
      </c>
      <c r="S70">
        <v>79</v>
      </c>
      <c r="T70">
        <v>47</v>
      </c>
      <c r="U70">
        <v>71</v>
      </c>
      <c r="V70">
        <v>81</v>
      </c>
      <c r="W70">
        <v>51</v>
      </c>
      <c r="X70" s="4">
        <v>1</v>
      </c>
      <c r="Y70" s="4">
        <v>4</v>
      </c>
      <c r="Z70" s="4">
        <v>1</v>
      </c>
      <c r="AA70" s="4">
        <v>4</v>
      </c>
      <c r="AB70" s="4">
        <v>0</v>
      </c>
      <c r="AC70" s="4">
        <v>0</v>
      </c>
      <c r="AE70" s="4" t="s">
        <v>110</v>
      </c>
      <c r="AF70" s="4">
        <v>2053</v>
      </c>
      <c r="AG70" s="4">
        <v>2053</v>
      </c>
      <c r="AH70" s="4">
        <v>9</v>
      </c>
      <c r="AI70" s="4" t="s">
        <v>89</v>
      </c>
      <c r="AJ70">
        <v>0.38</v>
      </c>
      <c r="AK70">
        <v>1.99</v>
      </c>
      <c r="AL70">
        <v>0.5</v>
      </c>
      <c r="AM70">
        <v>0.77</v>
      </c>
      <c r="AN70">
        <v>1.26</v>
      </c>
      <c r="AO70">
        <v>0.7</v>
      </c>
    </row>
    <row r="71" spans="1:41" x14ac:dyDescent="0.3">
      <c r="A71" s="4">
        <v>40014</v>
      </c>
      <c r="B71" s="4" t="str">
        <f t="shared" si="7"/>
        <v>officerTable:name_40014</v>
      </c>
      <c r="C71" s="4">
        <v>4</v>
      </c>
      <c r="D71" s="4">
        <v>5</v>
      </c>
      <c r="E71" s="4">
        <v>0</v>
      </c>
      <c r="F71" s="4">
        <v>4</v>
      </c>
      <c r="G71" s="4">
        <v>40</v>
      </c>
      <c r="H71" s="4" t="str">
        <f t="shared" si="8"/>
        <v>hero_40014</v>
      </c>
      <c r="I71" s="4" t="str">
        <f t="shared" si="9"/>
        <v>herocard_40014</v>
      </c>
      <c r="J71" s="4" t="str">
        <f t="shared" si="6"/>
        <v>officerTable:life_40014</v>
      </c>
      <c r="K71" s="4" t="str">
        <f t="shared" si="10"/>
        <v>officerTable:biography_40014</v>
      </c>
      <c r="L71" s="4" t="str">
        <f t="shared" si="11"/>
        <v>officerTable:lines_40014</v>
      </c>
      <c r="M71" s="4">
        <v>2</v>
      </c>
      <c r="N71" s="4">
        <v>3</v>
      </c>
      <c r="O71" s="4">
        <v>2</v>
      </c>
      <c r="P71" s="4">
        <v>4</v>
      </c>
      <c r="Q71" s="4">
        <v>3</v>
      </c>
      <c r="R71">
        <v>80</v>
      </c>
      <c r="S71">
        <v>74</v>
      </c>
      <c r="T71">
        <v>78</v>
      </c>
      <c r="U71">
        <v>74</v>
      </c>
      <c r="V71">
        <v>56</v>
      </c>
      <c r="W71">
        <v>80</v>
      </c>
      <c r="X71" s="4">
        <v>4</v>
      </c>
      <c r="Y71" s="4">
        <v>2</v>
      </c>
      <c r="Z71" s="4">
        <v>2</v>
      </c>
      <c r="AA71" s="4">
        <v>2</v>
      </c>
      <c r="AB71" s="4">
        <v>0</v>
      </c>
      <c r="AC71" s="4">
        <v>0</v>
      </c>
      <c r="AD71" s="4" t="s">
        <v>111</v>
      </c>
      <c r="AE71" s="4" t="s">
        <v>112</v>
      </c>
      <c r="AF71" s="4">
        <v>2028</v>
      </c>
      <c r="AG71" s="4">
        <v>2028</v>
      </c>
      <c r="AH71" s="4">
        <v>0</v>
      </c>
      <c r="AI71" s="4" t="s">
        <v>91</v>
      </c>
      <c r="AJ71">
        <v>1.78</v>
      </c>
      <c r="AK71">
        <v>1.01</v>
      </c>
      <c r="AL71">
        <v>0.97</v>
      </c>
      <c r="AM71">
        <v>1.24</v>
      </c>
      <c r="AN71">
        <v>0.42</v>
      </c>
      <c r="AO71">
        <v>0.48</v>
      </c>
    </row>
    <row r="72" spans="1:41" x14ac:dyDescent="0.3">
      <c r="A72" s="4">
        <v>40015</v>
      </c>
      <c r="B72" s="4" t="str">
        <f t="shared" si="7"/>
        <v>officerTable:name_40015</v>
      </c>
      <c r="C72" s="4">
        <v>4</v>
      </c>
      <c r="D72" s="4">
        <v>5</v>
      </c>
      <c r="E72" s="4">
        <v>0</v>
      </c>
      <c r="F72" s="4">
        <v>4</v>
      </c>
      <c r="G72" s="4">
        <v>40</v>
      </c>
      <c r="H72" s="4" t="str">
        <f t="shared" si="8"/>
        <v>hero_40015</v>
      </c>
      <c r="I72" s="4" t="str">
        <f t="shared" si="9"/>
        <v>herocard_40015</v>
      </c>
      <c r="J72" s="4" t="str">
        <f t="shared" si="6"/>
        <v>officerTable:life_40015</v>
      </c>
      <c r="K72" s="4" t="str">
        <f t="shared" si="10"/>
        <v>officerTable:biography_40015</v>
      </c>
      <c r="L72" s="4" t="str">
        <f t="shared" si="11"/>
        <v>officerTable:lines_40015</v>
      </c>
      <c r="M72" s="4">
        <v>1</v>
      </c>
      <c r="N72" s="4">
        <v>2</v>
      </c>
      <c r="O72" s="4">
        <v>3</v>
      </c>
      <c r="P72" s="4">
        <v>4</v>
      </c>
      <c r="Q72" s="4">
        <v>4</v>
      </c>
      <c r="R72">
        <v>61</v>
      </c>
      <c r="S72">
        <v>73</v>
      </c>
      <c r="T72">
        <v>92</v>
      </c>
      <c r="U72">
        <v>18</v>
      </c>
      <c r="V72">
        <v>51</v>
      </c>
      <c r="W72">
        <v>72</v>
      </c>
      <c r="X72" s="4">
        <v>3</v>
      </c>
      <c r="Y72" s="4">
        <v>2</v>
      </c>
      <c r="Z72" s="4">
        <v>3</v>
      </c>
      <c r="AA72" s="4">
        <v>2</v>
      </c>
      <c r="AB72" s="4">
        <v>0</v>
      </c>
      <c r="AC72" s="4">
        <v>0</v>
      </c>
      <c r="AD72" s="4" t="s">
        <v>113</v>
      </c>
      <c r="AE72" s="4" t="s">
        <v>114</v>
      </c>
      <c r="AF72" s="4">
        <v>3005</v>
      </c>
      <c r="AG72" s="4">
        <v>3005</v>
      </c>
      <c r="AH72" s="4">
        <v>0</v>
      </c>
      <c r="AI72" s="4" t="s">
        <v>88</v>
      </c>
      <c r="AJ72">
        <v>1.23</v>
      </c>
      <c r="AK72">
        <v>0.77</v>
      </c>
      <c r="AL72">
        <v>1.7</v>
      </c>
      <c r="AM72">
        <v>0.9</v>
      </c>
      <c r="AN72">
        <v>0.48</v>
      </c>
      <c r="AO72">
        <v>0.59</v>
      </c>
    </row>
    <row r="73" spans="1:41" x14ac:dyDescent="0.3">
      <c r="A73" s="4">
        <v>40016</v>
      </c>
      <c r="B73" s="4" t="str">
        <f t="shared" si="7"/>
        <v>officerTable:name_40016</v>
      </c>
      <c r="C73" s="4">
        <v>4</v>
      </c>
      <c r="D73" s="4">
        <v>5</v>
      </c>
      <c r="E73" s="4">
        <v>0</v>
      </c>
      <c r="F73" s="4">
        <v>3</v>
      </c>
      <c r="G73" s="4">
        <v>40</v>
      </c>
      <c r="H73" s="4" t="str">
        <f t="shared" si="8"/>
        <v>hero_40016</v>
      </c>
      <c r="I73" s="4" t="str">
        <f t="shared" si="9"/>
        <v>herocard_40016</v>
      </c>
      <c r="J73" s="4" t="str">
        <f t="shared" si="6"/>
        <v>officerTable:life_40016</v>
      </c>
      <c r="K73" s="4" t="str">
        <f t="shared" si="10"/>
        <v>officerTable:biography_40016</v>
      </c>
      <c r="L73" s="4" t="str">
        <f t="shared" si="11"/>
        <v>officerTable:lines_40016</v>
      </c>
      <c r="M73" s="4">
        <v>2</v>
      </c>
      <c r="N73" s="4">
        <v>3</v>
      </c>
      <c r="O73" s="4">
        <v>2</v>
      </c>
      <c r="P73" s="4">
        <v>4</v>
      </c>
      <c r="Q73" s="4">
        <v>2</v>
      </c>
      <c r="R73">
        <v>80</v>
      </c>
      <c r="S73">
        <v>75</v>
      </c>
      <c r="T73">
        <v>81</v>
      </c>
      <c r="U73">
        <v>52</v>
      </c>
      <c r="V73">
        <v>55</v>
      </c>
      <c r="W73">
        <v>56</v>
      </c>
      <c r="X73" s="4">
        <v>3</v>
      </c>
      <c r="Y73" s="4">
        <v>2</v>
      </c>
      <c r="Z73" s="4">
        <v>3</v>
      </c>
      <c r="AA73" s="4">
        <v>2</v>
      </c>
      <c r="AB73" s="4">
        <v>0</v>
      </c>
      <c r="AC73" s="4">
        <v>0</v>
      </c>
      <c r="AD73" s="4" t="s">
        <v>115</v>
      </c>
      <c r="AE73" s="4" t="s">
        <v>116</v>
      </c>
      <c r="AF73" s="4">
        <v>2029</v>
      </c>
      <c r="AG73" s="4">
        <v>2029</v>
      </c>
      <c r="AH73" s="4">
        <v>0</v>
      </c>
      <c r="AI73" s="4" t="s">
        <v>91</v>
      </c>
      <c r="AJ73">
        <v>1.58</v>
      </c>
      <c r="AK73">
        <v>0.73</v>
      </c>
      <c r="AL73">
        <v>1.6</v>
      </c>
      <c r="AM73">
        <v>0.9</v>
      </c>
      <c r="AN73">
        <v>0.43</v>
      </c>
      <c r="AO73">
        <v>0.53</v>
      </c>
    </row>
    <row r="74" spans="1:41" x14ac:dyDescent="0.3">
      <c r="A74" s="4">
        <v>40017</v>
      </c>
      <c r="B74" s="4" t="str">
        <f t="shared" si="7"/>
        <v>officerTable:name_40017</v>
      </c>
      <c r="C74" s="4">
        <v>4</v>
      </c>
      <c r="D74" s="4">
        <v>5</v>
      </c>
      <c r="E74" s="4">
        <v>0</v>
      </c>
      <c r="F74" s="4">
        <v>3</v>
      </c>
      <c r="G74" s="4">
        <v>40</v>
      </c>
      <c r="H74" s="4" t="str">
        <f t="shared" si="8"/>
        <v>hero_40017</v>
      </c>
      <c r="I74" s="4" t="str">
        <f t="shared" si="9"/>
        <v>herocard_40017</v>
      </c>
      <c r="J74" s="4" t="str">
        <f t="shared" si="6"/>
        <v>officerTable:life_40017</v>
      </c>
      <c r="K74" s="4" t="str">
        <f t="shared" si="10"/>
        <v>officerTable:biography_40017</v>
      </c>
      <c r="L74" s="4" t="str">
        <f t="shared" si="11"/>
        <v>officerTable:lines_40017</v>
      </c>
      <c r="M74" s="4">
        <v>1</v>
      </c>
      <c r="N74" s="4">
        <v>2</v>
      </c>
      <c r="O74" s="4">
        <v>2</v>
      </c>
      <c r="P74" s="4">
        <v>3</v>
      </c>
      <c r="Q74" s="4">
        <v>2</v>
      </c>
      <c r="R74">
        <v>85</v>
      </c>
      <c r="S74">
        <v>50</v>
      </c>
      <c r="T74">
        <v>72</v>
      </c>
      <c r="U74">
        <v>59</v>
      </c>
      <c r="V74">
        <v>48</v>
      </c>
      <c r="W74">
        <v>60</v>
      </c>
      <c r="X74" s="4">
        <v>4</v>
      </c>
      <c r="Y74" s="4">
        <v>2</v>
      </c>
      <c r="Z74" s="4">
        <v>3</v>
      </c>
      <c r="AA74" s="4">
        <v>1</v>
      </c>
      <c r="AB74" s="4">
        <v>0</v>
      </c>
      <c r="AC74" s="4">
        <v>0</v>
      </c>
      <c r="AD74" s="4" t="s">
        <v>117</v>
      </c>
      <c r="AE74" s="4" t="s">
        <v>118</v>
      </c>
      <c r="AF74" s="4">
        <v>3006</v>
      </c>
      <c r="AG74" s="4">
        <v>3006</v>
      </c>
      <c r="AH74" s="4">
        <v>0</v>
      </c>
      <c r="AI74" s="4" t="s">
        <v>92</v>
      </c>
      <c r="AJ74">
        <v>1.77</v>
      </c>
      <c r="AK74">
        <v>0.81</v>
      </c>
      <c r="AL74">
        <v>1.17</v>
      </c>
      <c r="AM74">
        <v>1.07</v>
      </c>
      <c r="AN74">
        <v>0.42</v>
      </c>
      <c r="AO74">
        <v>0.51</v>
      </c>
    </row>
    <row r="75" spans="1:41" x14ac:dyDescent="0.3">
      <c r="A75" s="4">
        <v>40018</v>
      </c>
      <c r="B75" s="4" t="str">
        <f t="shared" si="7"/>
        <v>officerTable:name_40018</v>
      </c>
      <c r="C75" s="4">
        <v>4</v>
      </c>
      <c r="D75" s="4">
        <v>5</v>
      </c>
      <c r="E75" s="4">
        <v>1</v>
      </c>
      <c r="F75" s="4">
        <v>2</v>
      </c>
      <c r="G75" s="4">
        <v>40</v>
      </c>
      <c r="H75" s="4" t="str">
        <f t="shared" si="8"/>
        <v>hero_40018</v>
      </c>
      <c r="I75" s="4" t="str">
        <f t="shared" si="9"/>
        <v>herocard_40018</v>
      </c>
      <c r="J75" s="4" t="str">
        <f t="shared" si="6"/>
        <v>officerTable:life_40018</v>
      </c>
      <c r="K75" s="4" t="str">
        <f t="shared" si="10"/>
        <v>officerTable:biography_40018</v>
      </c>
      <c r="L75" s="4" t="str">
        <f t="shared" si="11"/>
        <v>officerTable:lines_40018</v>
      </c>
      <c r="M75" s="4">
        <v>1</v>
      </c>
      <c r="N75" s="4">
        <v>2</v>
      </c>
      <c r="O75" s="4">
        <v>3</v>
      </c>
      <c r="P75" s="4">
        <v>1</v>
      </c>
      <c r="Q75" s="4">
        <v>2</v>
      </c>
      <c r="R75">
        <v>32</v>
      </c>
      <c r="S75">
        <v>75</v>
      </c>
      <c r="T75">
        <v>20</v>
      </c>
      <c r="U75">
        <v>63</v>
      </c>
      <c r="V75">
        <v>71</v>
      </c>
      <c r="W75">
        <v>74</v>
      </c>
      <c r="X75" s="4">
        <v>0</v>
      </c>
      <c r="Y75" s="4">
        <v>0</v>
      </c>
      <c r="Z75" s="4">
        <v>0</v>
      </c>
      <c r="AA75" s="4">
        <v>0</v>
      </c>
      <c r="AB75" s="4">
        <v>10</v>
      </c>
      <c r="AC75" s="4">
        <v>0</v>
      </c>
      <c r="AE75" s="4" t="s">
        <v>86</v>
      </c>
      <c r="AF75" s="4">
        <v>1014</v>
      </c>
      <c r="AG75" s="4">
        <v>2054</v>
      </c>
      <c r="AH75" s="4">
        <v>0</v>
      </c>
      <c r="AI75" s="4" t="s">
        <v>90</v>
      </c>
      <c r="AJ75">
        <v>0.59</v>
      </c>
      <c r="AK75">
        <v>1.03</v>
      </c>
      <c r="AL75">
        <v>1.2</v>
      </c>
      <c r="AM75">
        <v>0.7</v>
      </c>
      <c r="AN75">
        <v>1.85</v>
      </c>
      <c r="AO75">
        <v>0.79</v>
      </c>
    </row>
    <row r="76" spans="1:41" x14ac:dyDescent="0.3">
      <c r="A76" s="4">
        <v>40019</v>
      </c>
      <c r="B76" s="4" t="str">
        <f t="shared" si="7"/>
        <v>officerTable:name_40019</v>
      </c>
      <c r="C76" s="4">
        <v>4</v>
      </c>
      <c r="D76" s="4">
        <v>5</v>
      </c>
      <c r="E76" s="4">
        <v>0</v>
      </c>
      <c r="F76" s="4">
        <v>2</v>
      </c>
      <c r="G76" s="4">
        <v>40</v>
      </c>
      <c r="H76" s="4" t="str">
        <f t="shared" si="8"/>
        <v>hero_40019</v>
      </c>
      <c r="I76" s="4" t="str">
        <f t="shared" si="9"/>
        <v>herocard_40019</v>
      </c>
      <c r="J76" s="4" t="str">
        <f t="shared" si="6"/>
        <v>officerTable:life_40019</v>
      </c>
      <c r="K76" s="4" t="str">
        <f t="shared" si="10"/>
        <v>officerTable:biography_40019</v>
      </c>
      <c r="L76" s="4" t="str">
        <f t="shared" si="11"/>
        <v>officerTable:lines_40019</v>
      </c>
      <c r="M76" s="4">
        <v>3</v>
      </c>
      <c r="N76" s="4">
        <v>3</v>
      </c>
      <c r="O76" s="4">
        <v>1</v>
      </c>
      <c r="P76" s="4">
        <v>3</v>
      </c>
      <c r="Q76" s="4">
        <v>1</v>
      </c>
      <c r="R76">
        <v>82</v>
      </c>
      <c r="S76">
        <v>72</v>
      </c>
      <c r="T76">
        <v>80</v>
      </c>
      <c r="U76">
        <v>57</v>
      </c>
      <c r="V76">
        <v>60</v>
      </c>
      <c r="W76">
        <v>76</v>
      </c>
      <c r="X76" s="4">
        <v>4</v>
      </c>
      <c r="Y76" s="4">
        <v>2</v>
      </c>
      <c r="Z76" s="4">
        <v>3</v>
      </c>
      <c r="AA76" s="4">
        <v>1</v>
      </c>
      <c r="AB76" s="4">
        <v>0</v>
      </c>
      <c r="AC76" s="4">
        <v>0</v>
      </c>
      <c r="AE76" s="4" t="s">
        <v>119</v>
      </c>
      <c r="AF76" s="4">
        <v>3007</v>
      </c>
      <c r="AG76" s="4">
        <v>3007</v>
      </c>
      <c r="AH76" s="4">
        <v>0</v>
      </c>
      <c r="AI76" s="4" t="s">
        <v>90</v>
      </c>
      <c r="AJ76">
        <v>1.64</v>
      </c>
      <c r="AK76">
        <v>0.79</v>
      </c>
      <c r="AL76">
        <v>1.36</v>
      </c>
      <c r="AM76">
        <v>0.85</v>
      </c>
      <c r="AN76">
        <v>0.44</v>
      </c>
      <c r="AO76">
        <v>0.48</v>
      </c>
    </row>
    <row r="77" spans="1:41" x14ac:dyDescent="0.3">
      <c r="A77" s="4">
        <v>40020</v>
      </c>
      <c r="B77" s="4" t="str">
        <f t="shared" si="7"/>
        <v>officerTable:name_40020</v>
      </c>
      <c r="C77" s="4">
        <v>4</v>
      </c>
      <c r="D77" s="4">
        <v>5</v>
      </c>
      <c r="E77" s="4">
        <v>1</v>
      </c>
      <c r="F77" s="4">
        <v>1</v>
      </c>
      <c r="G77" s="4">
        <v>40</v>
      </c>
      <c r="H77" s="4" t="str">
        <f t="shared" si="8"/>
        <v>hero_40020</v>
      </c>
      <c r="I77" s="4" t="str">
        <f t="shared" si="9"/>
        <v>herocard_40020</v>
      </c>
      <c r="J77" s="4" t="str">
        <f t="shared" si="6"/>
        <v>officerTable:life_40020</v>
      </c>
      <c r="K77" s="4" t="str">
        <f t="shared" si="10"/>
        <v>officerTable:biography_40020</v>
      </c>
      <c r="L77" s="4" t="str">
        <f t="shared" si="11"/>
        <v>officerTable:lines_40020</v>
      </c>
      <c r="M77" s="4">
        <v>1</v>
      </c>
      <c r="N77" s="4">
        <v>1</v>
      </c>
      <c r="O77" s="4">
        <v>2</v>
      </c>
      <c r="P77" s="4">
        <v>1</v>
      </c>
      <c r="Q77" s="4">
        <v>2</v>
      </c>
      <c r="R77">
        <v>9</v>
      </c>
      <c r="S77">
        <v>75</v>
      </c>
      <c r="T77">
        <v>25</v>
      </c>
      <c r="U77">
        <v>66</v>
      </c>
      <c r="V77">
        <v>78</v>
      </c>
      <c r="W77">
        <v>72</v>
      </c>
      <c r="X77" s="4">
        <v>0</v>
      </c>
      <c r="Y77" s="4">
        <v>0</v>
      </c>
      <c r="Z77" s="4">
        <v>0</v>
      </c>
      <c r="AA77" s="4">
        <v>0</v>
      </c>
      <c r="AB77" s="4">
        <v>10</v>
      </c>
      <c r="AC77" s="4">
        <v>0</v>
      </c>
      <c r="AE77" s="4" t="s">
        <v>86</v>
      </c>
      <c r="AF77" s="4">
        <v>1015</v>
      </c>
      <c r="AG77" s="4">
        <v>2055</v>
      </c>
      <c r="AH77" s="4">
        <v>0</v>
      </c>
      <c r="AI77" s="4" t="s">
        <v>91</v>
      </c>
      <c r="AJ77">
        <v>1.23</v>
      </c>
      <c r="AK77">
        <v>1.03</v>
      </c>
      <c r="AL77">
        <v>1.1599999999999999</v>
      </c>
      <c r="AM77">
        <v>0.82</v>
      </c>
      <c r="AN77">
        <v>1.88</v>
      </c>
      <c r="AO77">
        <v>0.87</v>
      </c>
    </row>
    <row r="78" spans="1:41" x14ac:dyDescent="0.3">
      <c r="A78" s="4">
        <v>40021</v>
      </c>
      <c r="B78" s="4" t="str">
        <f t="shared" si="7"/>
        <v>officerTable:name_40021</v>
      </c>
      <c r="C78" s="4">
        <v>4</v>
      </c>
      <c r="D78" s="4">
        <v>5</v>
      </c>
      <c r="E78" s="4">
        <v>1</v>
      </c>
      <c r="F78" s="4">
        <v>4</v>
      </c>
      <c r="G78" s="4">
        <v>40</v>
      </c>
      <c r="H78" s="4" t="str">
        <f t="shared" si="8"/>
        <v>hero_40021</v>
      </c>
      <c r="I78" s="4" t="str">
        <f t="shared" si="9"/>
        <v>herocard_40021</v>
      </c>
      <c r="J78" s="4" t="str">
        <f t="shared" si="6"/>
        <v>officerTable:life_40021</v>
      </c>
      <c r="K78" s="4" t="str">
        <f t="shared" si="10"/>
        <v>officerTable:biography_40021</v>
      </c>
      <c r="L78" s="4" t="str">
        <f t="shared" si="11"/>
        <v>officerTable:lines_40021</v>
      </c>
      <c r="M78" s="4">
        <v>2</v>
      </c>
      <c r="N78" s="4">
        <v>1</v>
      </c>
      <c r="O78" s="4">
        <v>3</v>
      </c>
      <c r="P78" s="4">
        <v>2</v>
      </c>
      <c r="Q78" s="4">
        <v>2</v>
      </c>
      <c r="R78">
        <v>63</v>
      </c>
      <c r="S78">
        <v>82</v>
      </c>
      <c r="T78">
        <v>86</v>
      </c>
      <c r="U78">
        <v>64</v>
      </c>
      <c r="V78">
        <v>85</v>
      </c>
      <c r="W78">
        <v>81</v>
      </c>
      <c r="X78" s="4">
        <v>0</v>
      </c>
      <c r="Y78" s="4">
        <v>0</v>
      </c>
      <c r="Z78" s="4">
        <v>0</v>
      </c>
      <c r="AA78" s="4">
        <v>0</v>
      </c>
      <c r="AB78" s="4">
        <v>10</v>
      </c>
      <c r="AC78" s="4">
        <v>0</v>
      </c>
      <c r="AE78" s="4" t="s">
        <v>86</v>
      </c>
      <c r="AF78" s="4">
        <v>1023</v>
      </c>
      <c r="AG78" s="4">
        <v>1023</v>
      </c>
      <c r="AH78" s="4">
        <v>0</v>
      </c>
      <c r="AI78" s="4" t="s">
        <v>88</v>
      </c>
      <c r="AJ78">
        <v>1.1100000000000001</v>
      </c>
      <c r="AK78">
        <v>1.17</v>
      </c>
      <c r="AL78">
        <v>1.19</v>
      </c>
      <c r="AM78">
        <v>0.73</v>
      </c>
      <c r="AN78">
        <v>1.76</v>
      </c>
      <c r="AO78">
        <v>1.03</v>
      </c>
    </row>
    <row r="79" spans="1:41" x14ac:dyDescent="0.3">
      <c r="A79" s="4">
        <v>40022</v>
      </c>
      <c r="B79" s="4" t="str">
        <f t="shared" si="7"/>
        <v>officerTable:name_40022</v>
      </c>
      <c r="C79" s="4">
        <v>4</v>
      </c>
      <c r="D79" s="4">
        <v>5</v>
      </c>
      <c r="E79" s="4">
        <v>0</v>
      </c>
      <c r="F79" s="4">
        <v>4</v>
      </c>
      <c r="G79" s="4">
        <v>40</v>
      </c>
      <c r="H79" s="4" t="str">
        <f t="shared" si="8"/>
        <v>hero_40022</v>
      </c>
      <c r="I79" s="4" t="str">
        <f t="shared" si="9"/>
        <v>herocard_40022</v>
      </c>
      <c r="J79" s="4" t="str">
        <f t="shared" si="6"/>
        <v>officerTable:life_40022</v>
      </c>
      <c r="K79" s="4" t="str">
        <f t="shared" si="10"/>
        <v>officerTable:biography_40022</v>
      </c>
      <c r="L79" s="4" t="str">
        <f t="shared" si="11"/>
        <v>officerTable:lines_40022</v>
      </c>
      <c r="M79" s="4">
        <v>1</v>
      </c>
      <c r="N79" s="4">
        <v>2</v>
      </c>
      <c r="O79" s="4">
        <v>4</v>
      </c>
      <c r="P79" s="4">
        <v>2</v>
      </c>
      <c r="Q79" s="4">
        <v>2</v>
      </c>
      <c r="R79">
        <v>84</v>
      </c>
      <c r="S79">
        <v>78</v>
      </c>
      <c r="T79">
        <v>84</v>
      </c>
      <c r="U79">
        <v>56</v>
      </c>
      <c r="V79">
        <v>59</v>
      </c>
      <c r="W79">
        <v>76</v>
      </c>
      <c r="X79" s="4">
        <v>3</v>
      </c>
      <c r="Y79" s="4">
        <v>2</v>
      </c>
      <c r="Z79" s="4">
        <v>3</v>
      </c>
      <c r="AA79" s="4">
        <v>2</v>
      </c>
      <c r="AB79" s="4">
        <v>0</v>
      </c>
      <c r="AC79" s="4">
        <v>0</v>
      </c>
      <c r="AD79" s="4" t="s">
        <v>120</v>
      </c>
      <c r="AE79" s="4" t="s">
        <v>121</v>
      </c>
      <c r="AF79" s="4">
        <v>2032</v>
      </c>
      <c r="AG79" s="4">
        <v>2032</v>
      </c>
      <c r="AH79" s="4">
        <v>0</v>
      </c>
      <c r="AI79" s="4" t="s">
        <v>90</v>
      </c>
      <c r="AJ79">
        <v>1.52</v>
      </c>
      <c r="AK79">
        <v>0.73</v>
      </c>
      <c r="AL79">
        <v>1.36</v>
      </c>
      <c r="AM79">
        <v>0.81</v>
      </c>
      <c r="AN79">
        <v>0.44</v>
      </c>
      <c r="AO79">
        <v>0.51</v>
      </c>
    </row>
    <row r="80" spans="1:41" x14ac:dyDescent="0.3">
      <c r="A80" s="4">
        <v>40023</v>
      </c>
      <c r="B80" s="4" t="str">
        <f t="shared" si="7"/>
        <v>officerTable:name_40023</v>
      </c>
      <c r="C80" s="4">
        <v>4</v>
      </c>
      <c r="D80" s="4">
        <v>5</v>
      </c>
      <c r="E80" s="4">
        <v>0</v>
      </c>
      <c r="F80" s="4">
        <v>4</v>
      </c>
      <c r="G80" s="4">
        <v>40</v>
      </c>
      <c r="H80" s="4" t="str">
        <f t="shared" si="8"/>
        <v>hero_40023</v>
      </c>
      <c r="I80" s="4" t="str">
        <f t="shared" si="9"/>
        <v>herocard_40023</v>
      </c>
      <c r="J80" s="4" t="str">
        <f t="shared" si="6"/>
        <v>officerTable:life_40023</v>
      </c>
      <c r="K80" s="4" t="str">
        <f t="shared" si="10"/>
        <v>officerTable:biography_40023</v>
      </c>
      <c r="L80" s="4" t="str">
        <f t="shared" si="11"/>
        <v>officerTable:lines_40023</v>
      </c>
      <c r="M80" s="4">
        <v>3</v>
      </c>
      <c r="N80" s="4">
        <v>1</v>
      </c>
      <c r="O80" s="4">
        <v>1</v>
      </c>
      <c r="P80" s="4">
        <v>2</v>
      </c>
      <c r="Q80" s="4">
        <v>2</v>
      </c>
      <c r="R80">
        <v>72</v>
      </c>
      <c r="S80">
        <v>24</v>
      </c>
      <c r="T80">
        <v>69</v>
      </c>
      <c r="U80">
        <v>44</v>
      </c>
      <c r="V80">
        <v>1</v>
      </c>
      <c r="W80">
        <v>17</v>
      </c>
      <c r="X80" s="4">
        <v>4</v>
      </c>
      <c r="Y80" s="4">
        <v>2</v>
      </c>
      <c r="Z80" s="4">
        <v>3</v>
      </c>
      <c r="AA80" s="4">
        <v>1</v>
      </c>
      <c r="AB80" s="4">
        <v>0</v>
      </c>
      <c r="AC80" s="4">
        <v>0</v>
      </c>
      <c r="AE80" s="4" t="s">
        <v>86</v>
      </c>
      <c r="AF80" s="4">
        <v>2033</v>
      </c>
      <c r="AG80" s="4">
        <v>2033</v>
      </c>
      <c r="AH80" s="4">
        <v>0</v>
      </c>
      <c r="AI80" s="4" t="s">
        <v>91</v>
      </c>
      <c r="AJ80">
        <v>1.71</v>
      </c>
      <c r="AK80">
        <v>0.7</v>
      </c>
      <c r="AL80">
        <v>1.0900000000000001</v>
      </c>
      <c r="AM80">
        <v>1.07</v>
      </c>
      <c r="AN80">
        <v>0</v>
      </c>
      <c r="AO80">
        <v>0.13</v>
      </c>
    </row>
    <row r="81" spans="1:41" x14ac:dyDescent="0.3">
      <c r="A81" s="4">
        <v>40024</v>
      </c>
      <c r="B81" s="4" t="str">
        <f t="shared" si="7"/>
        <v>officerTable:name_40024</v>
      </c>
      <c r="C81" s="4">
        <v>4</v>
      </c>
      <c r="D81" s="4">
        <v>5</v>
      </c>
      <c r="E81" s="4">
        <v>0</v>
      </c>
      <c r="F81" s="4">
        <v>4</v>
      </c>
      <c r="G81" s="4">
        <v>40</v>
      </c>
      <c r="H81" s="4" t="str">
        <f t="shared" si="8"/>
        <v>hero_40024</v>
      </c>
      <c r="I81" s="4" t="str">
        <f t="shared" si="9"/>
        <v>herocard_40024</v>
      </c>
      <c r="J81" s="4" t="str">
        <f t="shared" si="6"/>
        <v>officerTable:life_40024</v>
      </c>
      <c r="K81" s="4" t="str">
        <f t="shared" si="10"/>
        <v>officerTable:biography_40024</v>
      </c>
      <c r="L81" s="4" t="str">
        <f t="shared" si="11"/>
        <v>officerTable:lines_40024</v>
      </c>
      <c r="M81" s="4">
        <v>2</v>
      </c>
      <c r="N81" s="4">
        <v>3</v>
      </c>
      <c r="O81" s="4">
        <v>1</v>
      </c>
      <c r="P81" s="4">
        <v>3</v>
      </c>
      <c r="Q81" s="4">
        <v>3</v>
      </c>
      <c r="R81">
        <v>81</v>
      </c>
      <c r="S81">
        <v>45</v>
      </c>
      <c r="T81">
        <v>75</v>
      </c>
      <c r="U81">
        <v>50</v>
      </c>
      <c r="V81">
        <v>47</v>
      </c>
      <c r="W81">
        <v>53</v>
      </c>
      <c r="X81" s="4">
        <v>3</v>
      </c>
      <c r="Y81" s="4">
        <v>1</v>
      </c>
      <c r="Z81" s="4">
        <v>3</v>
      </c>
      <c r="AA81" s="4">
        <v>3</v>
      </c>
      <c r="AB81" s="4">
        <v>0</v>
      </c>
      <c r="AC81" s="4">
        <v>0</v>
      </c>
      <c r="AD81" s="4" t="s">
        <v>122</v>
      </c>
      <c r="AE81" s="4" t="s">
        <v>123</v>
      </c>
      <c r="AF81" s="4">
        <v>2034</v>
      </c>
      <c r="AG81" s="4">
        <v>2034</v>
      </c>
      <c r="AH81" s="4">
        <v>0</v>
      </c>
      <c r="AI81" s="4" t="s">
        <v>88</v>
      </c>
      <c r="AJ81">
        <v>1.63</v>
      </c>
      <c r="AK81">
        <v>0.41</v>
      </c>
      <c r="AL81">
        <v>1.1100000000000001</v>
      </c>
      <c r="AM81">
        <v>1.52</v>
      </c>
      <c r="AN81">
        <v>0.38</v>
      </c>
      <c r="AO81">
        <v>0.47</v>
      </c>
    </row>
    <row r="82" spans="1:41" x14ac:dyDescent="0.3">
      <c r="A82" s="4">
        <v>40025</v>
      </c>
      <c r="B82" s="4" t="str">
        <f t="shared" si="7"/>
        <v>officerTable:name_40025</v>
      </c>
      <c r="C82" s="4">
        <v>4</v>
      </c>
      <c r="D82" s="4">
        <v>5</v>
      </c>
      <c r="E82" s="4">
        <v>0</v>
      </c>
      <c r="F82" s="4">
        <v>4</v>
      </c>
      <c r="G82" s="4">
        <v>40</v>
      </c>
      <c r="H82" s="4" t="str">
        <f t="shared" si="8"/>
        <v>hero_40025</v>
      </c>
      <c r="I82" s="4" t="str">
        <f t="shared" si="9"/>
        <v>herocard_40025</v>
      </c>
      <c r="J82" s="4" t="str">
        <f t="shared" si="6"/>
        <v>officerTable:life_40025</v>
      </c>
      <c r="K82" s="4" t="str">
        <f t="shared" si="10"/>
        <v>officerTable:biography_40025</v>
      </c>
      <c r="L82" s="4" t="str">
        <f t="shared" si="11"/>
        <v>officerTable:lines_40025</v>
      </c>
      <c r="M82" s="4">
        <v>3</v>
      </c>
      <c r="N82" s="4">
        <v>3</v>
      </c>
      <c r="O82" s="4">
        <v>1</v>
      </c>
      <c r="P82" s="4">
        <v>2</v>
      </c>
      <c r="Q82" s="4">
        <v>3</v>
      </c>
      <c r="R82">
        <v>81</v>
      </c>
      <c r="S82">
        <v>57</v>
      </c>
      <c r="T82">
        <v>76</v>
      </c>
      <c r="U82">
        <v>51</v>
      </c>
      <c r="V82">
        <v>48</v>
      </c>
      <c r="W82">
        <v>63</v>
      </c>
      <c r="X82" s="4">
        <v>4</v>
      </c>
      <c r="Y82" s="4">
        <v>2</v>
      </c>
      <c r="Z82" s="4">
        <v>3</v>
      </c>
      <c r="AA82" s="4">
        <v>1</v>
      </c>
      <c r="AB82" s="4">
        <v>0</v>
      </c>
      <c r="AC82" s="4">
        <v>0</v>
      </c>
      <c r="AE82" s="4" t="s">
        <v>124</v>
      </c>
      <c r="AF82" s="4">
        <v>2035</v>
      </c>
      <c r="AG82" s="4">
        <v>2035</v>
      </c>
      <c r="AH82" s="4">
        <v>0</v>
      </c>
      <c r="AI82" s="4" t="s">
        <v>93</v>
      </c>
      <c r="AJ82">
        <v>1.76</v>
      </c>
      <c r="AK82">
        <v>0.95</v>
      </c>
      <c r="AL82">
        <v>1.07</v>
      </c>
      <c r="AM82">
        <v>1.1599999999999999</v>
      </c>
      <c r="AN82">
        <v>0.43</v>
      </c>
      <c r="AO82">
        <v>0.56000000000000005</v>
      </c>
    </row>
    <row r="83" spans="1:41" x14ac:dyDescent="0.3">
      <c r="A83" s="4">
        <v>40026</v>
      </c>
      <c r="B83" s="4" t="str">
        <f t="shared" si="7"/>
        <v>officerTable:name_40026</v>
      </c>
      <c r="C83" s="4">
        <v>4</v>
      </c>
      <c r="D83" s="4">
        <v>5</v>
      </c>
      <c r="E83" s="4">
        <v>1</v>
      </c>
      <c r="F83" s="4">
        <v>4</v>
      </c>
      <c r="G83" s="4">
        <v>40</v>
      </c>
      <c r="H83" s="4" t="str">
        <f t="shared" si="8"/>
        <v>hero_40026</v>
      </c>
      <c r="I83" s="4" t="str">
        <f t="shared" si="9"/>
        <v>herocard_40026</v>
      </c>
      <c r="J83" s="4" t="str">
        <f t="shared" si="6"/>
        <v>officerTable:life_40026</v>
      </c>
      <c r="K83" s="4" t="str">
        <f t="shared" si="10"/>
        <v>officerTable:biography_40026</v>
      </c>
      <c r="L83" s="4" t="str">
        <f t="shared" si="11"/>
        <v>officerTable:lines_40026</v>
      </c>
      <c r="M83" s="4">
        <v>1</v>
      </c>
      <c r="N83" s="4">
        <v>1</v>
      </c>
      <c r="O83" s="4">
        <v>3</v>
      </c>
      <c r="P83" s="4">
        <v>2</v>
      </c>
      <c r="Q83" s="4">
        <v>1</v>
      </c>
      <c r="R83">
        <v>26</v>
      </c>
      <c r="S83">
        <v>74</v>
      </c>
      <c r="T83">
        <v>51</v>
      </c>
      <c r="U83">
        <v>36</v>
      </c>
      <c r="V83">
        <v>78</v>
      </c>
      <c r="W83">
        <v>89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10</v>
      </c>
      <c r="AE83" s="4" t="s">
        <v>86</v>
      </c>
      <c r="AF83" s="4">
        <v>1024</v>
      </c>
      <c r="AG83" s="4">
        <v>1024</v>
      </c>
      <c r="AH83" s="4">
        <v>0</v>
      </c>
      <c r="AI83" s="4" t="s">
        <v>86</v>
      </c>
      <c r="AJ83">
        <v>0.28000000000000003</v>
      </c>
      <c r="AK83">
        <v>1.74</v>
      </c>
      <c r="AL83">
        <v>0.77</v>
      </c>
      <c r="AM83">
        <v>0.84</v>
      </c>
      <c r="AN83">
        <v>0.99</v>
      </c>
      <c r="AO83">
        <v>1.96</v>
      </c>
    </row>
    <row r="84" spans="1:41" x14ac:dyDescent="0.3">
      <c r="A84" s="4">
        <v>40027</v>
      </c>
      <c r="B84" s="4" t="str">
        <f t="shared" si="7"/>
        <v>officerTable:name_40027</v>
      </c>
      <c r="C84" s="4">
        <v>4</v>
      </c>
      <c r="D84" s="4">
        <v>5</v>
      </c>
      <c r="E84" s="4">
        <v>0</v>
      </c>
      <c r="F84" s="4">
        <v>4</v>
      </c>
      <c r="G84" s="4">
        <v>40</v>
      </c>
      <c r="H84" s="4" t="str">
        <f t="shared" si="8"/>
        <v>hero_40027</v>
      </c>
      <c r="I84" s="4" t="str">
        <f t="shared" si="9"/>
        <v>herocard_40027</v>
      </c>
      <c r="J84" s="4" t="str">
        <f t="shared" si="6"/>
        <v>officerTable:life_40027</v>
      </c>
      <c r="K84" s="4" t="str">
        <f t="shared" si="10"/>
        <v>officerTable:biography_40027</v>
      </c>
      <c r="L84" s="4" t="str">
        <f t="shared" si="11"/>
        <v>officerTable:lines_40027</v>
      </c>
      <c r="M84" s="4">
        <v>3</v>
      </c>
      <c r="N84" s="4">
        <v>2</v>
      </c>
      <c r="O84" s="4">
        <v>1</v>
      </c>
      <c r="P84" s="4">
        <v>1</v>
      </c>
      <c r="Q84" s="4">
        <v>1</v>
      </c>
      <c r="R84">
        <v>5</v>
      </c>
      <c r="S84">
        <v>73</v>
      </c>
      <c r="T84">
        <v>30</v>
      </c>
      <c r="U84">
        <v>38</v>
      </c>
      <c r="V84">
        <v>75</v>
      </c>
      <c r="W84">
        <v>65</v>
      </c>
      <c r="X84" s="4">
        <v>0</v>
      </c>
      <c r="Y84" s="4">
        <v>3</v>
      </c>
      <c r="Z84" s="4">
        <v>3</v>
      </c>
      <c r="AA84" s="4">
        <v>4</v>
      </c>
      <c r="AB84" s="4">
        <v>0</v>
      </c>
      <c r="AC84" s="4">
        <v>0</v>
      </c>
      <c r="AE84" s="4" t="s">
        <v>125</v>
      </c>
      <c r="AF84" s="4">
        <v>2036</v>
      </c>
      <c r="AG84" s="4">
        <v>2036</v>
      </c>
      <c r="AH84" s="4">
        <v>0</v>
      </c>
      <c r="AI84" s="4" t="s">
        <v>86</v>
      </c>
      <c r="AJ84">
        <v>0.01</v>
      </c>
      <c r="AK84">
        <v>1.77</v>
      </c>
      <c r="AL84">
        <v>1.49</v>
      </c>
      <c r="AM84">
        <v>0.89</v>
      </c>
      <c r="AN84">
        <v>1.22</v>
      </c>
      <c r="AO84">
        <v>0.95</v>
      </c>
    </row>
    <row r="85" spans="1:41" x14ac:dyDescent="0.3">
      <c r="A85" s="4">
        <v>40028</v>
      </c>
      <c r="B85" s="4" t="str">
        <f t="shared" si="7"/>
        <v>officerTable:name_40028</v>
      </c>
      <c r="C85" s="4">
        <v>4</v>
      </c>
      <c r="D85" s="4">
        <v>5</v>
      </c>
      <c r="E85" s="4">
        <v>0</v>
      </c>
      <c r="F85" s="4">
        <v>3</v>
      </c>
      <c r="G85" s="4">
        <v>40</v>
      </c>
      <c r="H85" s="4" t="str">
        <f t="shared" si="8"/>
        <v>hero_40028</v>
      </c>
      <c r="I85" s="4" t="str">
        <f t="shared" si="9"/>
        <v>herocard_40028</v>
      </c>
      <c r="J85" s="4" t="str">
        <f t="shared" si="6"/>
        <v>officerTable:life_40028</v>
      </c>
      <c r="K85" s="4" t="str">
        <f t="shared" si="10"/>
        <v>officerTable:biography_40028</v>
      </c>
      <c r="L85" s="4" t="str">
        <f t="shared" si="11"/>
        <v>officerTable:lines_40028</v>
      </c>
      <c r="M85" s="4">
        <v>2</v>
      </c>
      <c r="N85" s="4">
        <v>2</v>
      </c>
      <c r="O85" s="4">
        <v>3</v>
      </c>
      <c r="P85" s="4">
        <v>3</v>
      </c>
      <c r="Q85" s="4">
        <v>1</v>
      </c>
      <c r="R85">
        <v>80</v>
      </c>
      <c r="S85">
        <v>74</v>
      </c>
      <c r="T85">
        <v>76</v>
      </c>
      <c r="U85">
        <v>74</v>
      </c>
      <c r="V85">
        <v>28</v>
      </c>
      <c r="W85">
        <v>12</v>
      </c>
      <c r="X85" s="4">
        <v>4</v>
      </c>
      <c r="Y85" s="4">
        <v>2</v>
      </c>
      <c r="Z85" s="4">
        <v>2</v>
      </c>
      <c r="AA85" s="4">
        <v>2</v>
      </c>
      <c r="AB85" s="4">
        <v>0</v>
      </c>
      <c r="AC85" s="4">
        <v>0</v>
      </c>
      <c r="AD85" s="4" t="s">
        <v>126</v>
      </c>
      <c r="AE85" s="4" t="s">
        <v>127</v>
      </c>
      <c r="AF85" s="4">
        <v>2037</v>
      </c>
      <c r="AG85" s="4">
        <v>2037</v>
      </c>
      <c r="AH85" s="4">
        <v>0</v>
      </c>
      <c r="AI85" s="4" t="s">
        <v>90</v>
      </c>
      <c r="AJ85">
        <v>1.77</v>
      </c>
      <c r="AK85">
        <v>1.05</v>
      </c>
      <c r="AL85">
        <v>1.03</v>
      </c>
      <c r="AM85">
        <v>1.19</v>
      </c>
      <c r="AN85">
        <v>0.46</v>
      </c>
      <c r="AO85">
        <v>0.38</v>
      </c>
    </row>
    <row r="86" spans="1:41" x14ac:dyDescent="0.3">
      <c r="A86" s="4">
        <v>40029</v>
      </c>
      <c r="B86" s="4" t="str">
        <f t="shared" si="7"/>
        <v>officerTable:name_40029</v>
      </c>
      <c r="C86" s="4">
        <v>4</v>
      </c>
      <c r="D86" s="4">
        <v>5</v>
      </c>
      <c r="E86" s="4">
        <v>1</v>
      </c>
      <c r="F86" s="4">
        <v>3</v>
      </c>
      <c r="G86" s="4">
        <v>40</v>
      </c>
      <c r="H86" s="4" t="str">
        <f t="shared" si="8"/>
        <v>hero_40029</v>
      </c>
      <c r="I86" s="4" t="str">
        <f t="shared" si="9"/>
        <v>herocard_40029</v>
      </c>
      <c r="J86" s="4" t="str">
        <f t="shared" si="6"/>
        <v>officerTable:life_40029</v>
      </c>
      <c r="K86" s="4" t="str">
        <f t="shared" si="10"/>
        <v>officerTable:biography_40029</v>
      </c>
      <c r="L86" s="4" t="str">
        <f t="shared" si="11"/>
        <v>officerTable:lines_40029</v>
      </c>
      <c r="M86" s="4">
        <v>2</v>
      </c>
      <c r="N86" s="4">
        <v>2</v>
      </c>
      <c r="O86" s="4">
        <v>1</v>
      </c>
      <c r="P86" s="4">
        <v>2</v>
      </c>
      <c r="Q86" s="4">
        <v>3</v>
      </c>
      <c r="R86">
        <v>63</v>
      </c>
      <c r="S86">
        <v>75</v>
      </c>
      <c r="T86">
        <v>73</v>
      </c>
      <c r="U86">
        <v>66</v>
      </c>
      <c r="V86">
        <v>75</v>
      </c>
      <c r="W86">
        <v>69</v>
      </c>
      <c r="X86" s="4">
        <v>0</v>
      </c>
      <c r="Y86" s="4">
        <v>0</v>
      </c>
      <c r="Z86" s="4">
        <v>0</v>
      </c>
      <c r="AA86" s="4">
        <v>0</v>
      </c>
      <c r="AB86" s="4">
        <v>10</v>
      </c>
      <c r="AC86" s="4">
        <v>0</v>
      </c>
      <c r="AE86" s="4" t="s">
        <v>86</v>
      </c>
      <c r="AF86" s="4">
        <v>1017</v>
      </c>
      <c r="AG86" s="4">
        <v>3010</v>
      </c>
      <c r="AH86" s="4">
        <v>0</v>
      </c>
      <c r="AI86" s="4" t="s">
        <v>93</v>
      </c>
      <c r="AJ86">
        <v>1.31</v>
      </c>
      <c r="AK86">
        <v>0.89</v>
      </c>
      <c r="AL86">
        <v>0.96</v>
      </c>
      <c r="AM86">
        <v>0.79</v>
      </c>
      <c r="AN86">
        <v>1.71</v>
      </c>
      <c r="AO86">
        <v>0.87</v>
      </c>
    </row>
    <row r="87" spans="1:41" x14ac:dyDescent="0.3">
      <c r="A87" s="4">
        <v>40030</v>
      </c>
      <c r="B87" s="4" t="str">
        <f t="shared" si="7"/>
        <v>officerTable:name_40030</v>
      </c>
      <c r="C87" s="4">
        <v>4</v>
      </c>
      <c r="D87" s="4">
        <v>5</v>
      </c>
      <c r="E87" s="4">
        <v>1</v>
      </c>
      <c r="F87" s="4">
        <v>3</v>
      </c>
      <c r="G87" s="4">
        <v>40</v>
      </c>
      <c r="H87" s="4" t="str">
        <f t="shared" si="8"/>
        <v>hero_40030</v>
      </c>
      <c r="I87" s="4" t="str">
        <f t="shared" si="9"/>
        <v>herocard_40030</v>
      </c>
      <c r="J87" s="4" t="str">
        <f t="shared" si="6"/>
        <v>officerTable:life_40030</v>
      </c>
      <c r="K87" s="4" t="str">
        <f t="shared" si="10"/>
        <v>officerTable:biography_40030</v>
      </c>
      <c r="L87" s="4" t="str">
        <f t="shared" si="11"/>
        <v>officerTable:lines_40030</v>
      </c>
      <c r="M87" s="4">
        <v>1</v>
      </c>
      <c r="N87" s="4">
        <v>2</v>
      </c>
      <c r="O87" s="4">
        <v>1</v>
      </c>
      <c r="P87" s="4">
        <v>2</v>
      </c>
      <c r="Q87" s="4">
        <v>2</v>
      </c>
      <c r="R87">
        <v>18</v>
      </c>
      <c r="S87">
        <v>80</v>
      </c>
      <c r="T87">
        <v>43</v>
      </c>
      <c r="U87">
        <v>54</v>
      </c>
      <c r="V87">
        <v>90</v>
      </c>
      <c r="W87">
        <v>76</v>
      </c>
      <c r="X87" s="4">
        <v>0</v>
      </c>
      <c r="Y87" s="4">
        <v>0</v>
      </c>
      <c r="Z87" s="4">
        <v>0</v>
      </c>
      <c r="AA87" s="4">
        <v>0</v>
      </c>
      <c r="AB87" s="4">
        <v>10</v>
      </c>
      <c r="AC87" s="4">
        <v>0</v>
      </c>
      <c r="AE87" s="4" t="s">
        <v>86</v>
      </c>
      <c r="AF87" s="4">
        <v>1025</v>
      </c>
      <c r="AG87" s="4">
        <v>1025</v>
      </c>
      <c r="AH87" s="4">
        <v>0</v>
      </c>
      <c r="AI87" s="4" t="s">
        <v>92</v>
      </c>
      <c r="AJ87">
        <v>1.17</v>
      </c>
      <c r="AK87">
        <v>1.05</v>
      </c>
      <c r="AL87">
        <v>1.27</v>
      </c>
      <c r="AM87">
        <v>0.9</v>
      </c>
      <c r="AN87">
        <v>1.87</v>
      </c>
      <c r="AO87">
        <v>0.77</v>
      </c>
    </row>
    <row r="88" spans="1:41" x14ac:dyDescent="0.3">
      <c r="A88" s="4">
        <v>40031</v>
      </c>
      <c r="B88" s="4" t="str">
        <f t="shared" si="7"/>
        <v>officerTable:name_40031</v>
      </c>
      <c r="C88" s="4">
        <v>4</v>
      </c>
      <c r="D88" s="4">
        <v>5</v>
      </c>
      <c r="E88" s="4">
        <v>0</v>
      </c>
      <c r="F88" s="4">
        <v>3</v>
      </c>
      <c r="G88" s="4">
        <v>40</v>
      </c>
      <c r="H88" s="4" t="str">
        <f t="shared" si="8"/>
        <v>hero_40031</v>
      </c>
      <c r="I88" s="4" t="str">
        <f t="shared" si="9"/>
        <v>herocard_40031</v>
      </c>
      <c r="J88" s="4" t="str">
        <f t="shared" si="6"/>
        <v>officerTable:life_40031</v>
      </c>
      <c r="K88" s="4" t="str">
        <f t="shared" si="10"/>
        <v>officerTable:biography_40031</v>
      </c>
      <c r="L88" s="4" t="str">
        <f t="shared" si="11"/>
        <v>officerTable:lines_40031</v>
      </c>
      <c r="M88" s="4">
        <v>2</v>
      </c>
      <c r="N88" s="4">
        <v>3</v>
      </c>
      <c r="O88" s="4">
        <v>4</v>
      </c>
      <c r="P88" s="4">
        <v>2</v>
      </c>
      <c r="Q88" s="4">
        <v>1</v>
      </c>
      <c r="R88">
        <v>84</v>
      </c>
      <c r="S88">
        <v>54</v>
      </c>
      <c r="T88">
        <v>78</v>
      </c>
      <c r="U88">
        <v>39</v>
      </c>
      <c r="V88">
        <v>42</v>
      </c>
      <c r="W88">
        <v>74</v>
      </c>
      <c r="X88" s="4">
        <v>4</v>
      </c>
      <c r="Y88" s="4">
        <v>2</v>
      </c>
      <c r="Z88" s="4">
        <v>3</v>
      </c>
      <c r="AA88" s="4">
        <v>1</v>
      </c>
      <c r="AB88" s="4">
        <v>0</v>
      </c>
      <c r="AC88" s="4">
        <v>0</v>
      </c>
      <c r="AD88" s="4" t="s">
        <v>128</v>
      </c>
      <c r="AE88" s="4" t="s">
        <v>129</v>
      </c>
      <c r="AF88" s="4">
        <v>2038</v>
      </c>
      <c r="AG88" s="4">
        <v>2038</v>
      </c>
      <c r="AH88" s="4">
        <v>0</v>
      </c>
      <c r="AI88" s="4" t="s">
        <v>91</v>
      </c>
      <c r="AJ88">
        <v>1.83</v>
      </c>
      <c r="AK88">
        <v>1.04</v>
      </c>
      <c r="AL88">
        <v>1.43</v>
      </c>
      <c r="AM88">
        <v>0.79</v>
      </c>
      <c r="AN88">
        <v>0.85</v>
      </c>
      <c r="AO88">
        <v>1.33</v>
      </c>
    </row>
    <row r="89" spans="1:41" x14ac:dyDescent="0.3">
      <c r="A89" s="4">
        <v>40032</v>
      </c>
      <c r="B89" s="4" t="str">
        <f t="shared" si="7"/>
        <v>officerTable:name_40032</v>
      </c>
      <c r="C89" s="4">
        <v>4</v>
      </c>
      <c r="D89" s="4">
        <v>5</v>
      </c>
      <c r="E89" s="4">
        <v>0</v>
      </c>
      <c r="F89" s="4">
        <v>2</v>
      </c>
      <c r="G89" s="4">
        <v>40</v>
      </c>
      <c r="H89" s="4" t="str">
        <f t="shared" si="8"/>
        <v>hero_40032</v>
      </c>
      <c r="I89" s="4" t="str">
        <f t="shared" si="9"/>
        <v>herocard_40032</v>
      </c>
      <c r="J89" s="4" t="str">
        <f t="shared" si="6"/>
        <v>officerTable:life_40032</v>
      </c>
      <c r="K89" s="4" t="str">
        <f t="shared" si="10"/>
        <v>officerTable:biography_40032</v>
      </c>
      <c r="L89" s="4" t="str">
        <f t="shared" si="11"/>
        <v>officerTable:lines_40032</v>
      </c>
      <c r="M89" s="4">
        <v>2</v>
      </c>
      <c r="N89" s="4">
        <v>3</v>
      </c>
      <c r="O89" s="4">
        <v>1</v>
      </c>
      <c r="P89" s="4">
        <v>3</v>
      </c>
      <c r="Q89" s="4">
        <v>1</v>
      </c>
      <c r="R89">
        <v>76</v>
      </c>
      <c r="S89">
        <v>69</v>
      </c>
      <c r="T89">
        <v>73</v>
      </c>
      <c r="U89">
        <v>33</v>
      </c>
      <c r="V89">
        <v>49</v>
      </c>
      <c r="W89">
        <v>66</v>
      </c>
      <c r="X89" s="4">
        <v>3</v>
      </c>
      <c r="Y89" s="4">
        <v>2</v>
      </c>
      <c r="Z89" s="4">
        <v>4</v>
      </c>
      <c r="AA89" s="4">
        <v>1</v>
      </c>
      <c r="AB89" s="4">
        <v>0</v>
      </c>
      <c r="AC89" s="4">
        <v>0</v>
      </c>
      <c r="AD89" s="4" t="s">
        <v>130</v>
      </c>
      <c r="AE89" s="4" t="s">
        <v>131</v>
      </c>
      <c r="AF89" s="4">
        <v>4004</v>
      </c>
      <c r="AG89" s="4">
        <v>4004</v>
      </c>
      <c r="AH89" s="4">
        <v>0</v>
      </c>
      <c r="AI89" s="4" t="s">
        <v>89</v>
      </c>
      <c r="AJ89">
        <v>1.25</v>
      </c>
      <c r="AK89">
        <v>0.89</v>
      </c>
      <c r="AL89">
        <v>1.85</v>
      </c>
      <c r="AM89">
        <v>0.34</v>
      </c>
      <c r="AN89">
        <v>0.51</v>
      </c>
      <c r="AO89">
        <v>0.47</v>
      </c>
    </row>
    <row r="90" spans="1:41" x14ac:dyDescent="0.3">
      <c r="A90" s="4">
        <v>40033</v>
      </c>
      <c r="B90" s="4" t="str">
        <f t="shared" si="7"/>
        <v>officerTable:name_40033</v>
      </c>
      <c r="C90" s="4">
        <v>4</v>
      </c>
      <c r="D90" s="4">
        <v>5</v>
      </c>
      <c r="E90" s="4">
        <v>0</v>
      </c>
      <c r="F90" s="4">
        <v>2</v>
      </c>
      <c r="G90" s="4">
        <v>40</v>
      </c>
      <c r="H90" s="4" t="str">
        <f t="shared" si="8"/>
        <v>hero_40033</v>
      </c>
      <c r="I90" s="4" t="str">
        <f t="shared" si="9"/>
        <v>herocard_40033</v>
      </c>
      <c r="J90" s="4" t="str">
        <f t="shared" si="6"/>
        <v>officerTable:life_40033</v>
      </c>
      <c r="K90" s="4" t="str">
        <f t="shared" si="10"/>
        <v>officerTable:biography_40033</v>
      </c>
      <c r="L90" s="4" t="str">
        <f t="shared" si="11"/>
        <v>officerTable:lines_40033</v>
      </c>
      <c r="M90" s="4">
        <v>2</v>
      </c>
      <c r="N90" s="4">
        <v>1</v>
      </c>
      <c r="O90" s="4">
        <v>3</v>
      </c>
      <c r="P90" s="4">
        <v>1</v>
      </c>
      <c r="Q90" s="4">
        <v>1</v>
      </c>
      <c r="R90">
        <v>67</v>
      </c>
      <c r="S90">
        <v>87</v>
      </c>
      <c r="T90">
        <v>61</v>
      </c>
      <c r="U90">
        <v>68</v>
      </c>
      <c r="V90">
        <v>68</v>
      </c>
      <c r="W90">
        <v>67</v>
      </c>
      <c r="X90" s="4">
        <v>1</v>
      </c>
      <c r="Y90" s="4">
        <v>3</v>
      </c>
      <c r="Z90" s="4">
        <v>3</v>
      </c>
      <c r="AA90" s="4">
        <v>3</v>
      </c>
      <c r="AB90" s="4">
        <v>0</v>
      </c>
      <c r="AC90" s="4">
        <v>0</v>
      </c>
      <c r="AD90" s="4" t="s">
        <v>132</v>
      </c>
      <c r="AE90" s="4" t="s">
        <v>133</v>
      </c>
      <c r="AF90" s="4">
        <v>2039</v>
      </c>
      <c r="AG90" s="4">
        <v>2039</v>
      </c>
      <c r="AH90" s="4">
        <v>0</v>
      </c>
      <c r="AI90" s="4" t="s">
        <v>89</v>
      </c>
      <c r="AJ90">
        <v>0.79</v>
      </c>
      <c r="AK90">
        <v>1.74</v>
      </c>
      <c r="AL90">
        <v>1.62</v>
      </c>
      <c r="AM90">
        <v>1.21</v>
      </c>
      <c r="AN90">
        <v>0.7</v>
      </c>
      <c r="AO90">
        <v>0.33</v>
      </c>
    </row>
    <row r="91" spans="1:41" x14ac:dyDescent="0.3">
      <c r="A91" s="4">
        <v>40034</v>
      </c>
      <c r="B91" s="4" t="str">
        <f t="shared" si="7"/>
        <v>officerTable:name_40034</v>
      </c>
      <c r="C91" s="4">
        <v>4</v>
      </c>
      <c r="D91" s="4">
        <v>5</v>
      </c>
      <c r="E91" s="4">
        <v>0</v>
      </c>
      <c r="F91" s="4">
        <v>2</v>
      </c>
      <c r="G91" s="4">
        <v>40</v>
      </c>
      <c r="H91" s="4" t="str">
        <f t="shared" si="8"/>
        <v>hero_40034</v>
      </c>
      <c r="I91" s="4" t="str">
        <f t="shared" si="9"/>
        <v>herocard_40034</v>
      </c>
      <c r="J91" s="4" t="str">
        <f t="shared" si="6"/>
        <v>officerTable:life_40034</v>
      </c>
      <c r="K91" s="4" t="str">
        <f t="shared" si="10"/>
        <v>officerTable:biography_40034</v>
      </c>
      <c r="L91" s="4" t="str">
        <f t="shared" si="11"/>
        <v>officerTable:lines_40034</v>
      </c>
      <c r="M91" s="4">
        <v>1</v>
      </c>
      <c r="N91" s="4">
        <v>2</v>
      </c>
      <c r="O91" s="4">
        <v>3</v>
      </c>
      <c r="P91" s="4">
        <v>2</v>
      </c>
      <c r="Q91" s="4">
        <v>3</v>
      </c>
      <c r="R91">
        <v>79</v>
      </c>
      <c r="S91">
        <v>44</v>
      </c>
      <c r="T91">
        <v>75</v>
      </c>
      <c r="U91">
        <v>74</v>
      </c>
      <c r="V91">
        <v>50</v>
      </c>
      <c r="W91">
        <v>76</v>
      </c>
      <c r="X91" s="4">
        <v>3</v>
      </c>
      <c r="Y91" s="4">
        <v>2</v>
      </c>
      <c r="Z91" s="4">
        <v>2</v>
      </c>
      <c r="AA91" s="4">
        <v>3</v>
      </c>
      <c r="AB91" s="4">
        <v>0</v>
      </c>
      <c r="AC91" s="4">
        <v>0</v>
      </c>
      <c r="AD91" s="4" t="s">
        <v>134</v>
      </c>
      <c r="AE91" s="4" t="s">
        <v>135</v>
      </c>
      <c r="AF91" s="4">
        <v>4005</v>
      </c>
      <c r="AG91" s="4">
        <v>4005</v>
      </c>
      <c r="AH91" s="4">
        <v>0</v>
      </c>
      <c r="AI91" s="4" t="s">
        <v>92</v>
      </c>
      <c r="AJ91">
        <v>1.67</v>
      </c>
      <c r="AK91">
        <v>0.89</v>
      </c>
      <c r="AL91">
        <v>1.01</v>
      </c>
      <c r="AM91">
        <v>1.28</v>
      </c>
      <c r="AN91">
        <v>0.42</v>
      </c>
      <c r="AO91">
        <v>0.4</v>
      </c>
    </row>
    <row r="92" spans="1:41" x14ac:dyDescent="0.3">
      <c r="A92" s="4">
        <v>40035</v>
      </c>
      <c r="B92" s="4" t="str">
        <f t="shared" si="7"/>
        <v>officerTable:name_40035</v>
      </c>
      <c r="C92" s="4">
        <v>4</v>
      </c>
      <c r="D92" s="4">
        <v>5</v>
      </c>
      <c r="E92" s="4">
        <v>0</v>
      </c>
      <c r="F92" s="4">
        <v>1</v>
      </c>
      <c r="G92" s="4">
        <v>40</v>
      </c>
      <c r="H92" s="4" t="str">
        <f t="shared" si="8"/>
        <v>hero_40035</v>
      </c>
      <c r="I92" s="4" t="str">
        <f t="shared" si="9"/>
        <v>herocard_40035</v>
      </c>
      <c r="J92" s="4" t="str">
        <f t="shared" si="6"/>
        <v>officerTable:life_40035</v>
      </c>
      <c r="K92" s="4" t="str">
        <f t="shared" si="10"/>
        <v>officerTable:biography_40035</v>
      </c>
      <c r="L92" s="4" t="str">
        <f t="shared" si="11"/>
        <v>officerTable:lines_40035</v>
      </c>
      <c r="M92" s="4">
        <v>3</v>
      </c>
      <c r="N92" s="4">
        <v>3</v>
      </c>
      <c r="O92" s="4">
        <v>2</v>
      </c>
      <c r="P92" s="4">
        <v>2</v>
      </c>
      <c r="Q92" s="4">
        <v>1</v>
      </c>
      <c r="R92">
        <v>74</v>
      </c>
      <c r="S92">
        <v>70</v>
      </c>
      <c r="T92">
        <v>81</v>
      </c>
      <c r="U92">
        <v>56</v>
      </c>
      <c r="V92">
        <v>72</v>
      </c>
      <c r="W92">
        <v>88</v>
      </c>
      <c r="X92" s="4">
        <v>3</v>
      </c>
      <c r="Y92" s="4">
        <v>3</v>
      </c>
      <c r="Z92" s="4">
        <v>2</v>
      </c>
      <c r="AA92" s="4">
        <v>2</v>
      </c>
      <c r="AB92" s="4">
        <v>0</v>
      </c>
      <c r="AC92" s="4">
        <v>0</v>
      </c>
      <c r="AD92" s="4" t="s">
        <v>136</v>
      </c>
      <c r="AE92" s="4" t="s">
        <v>137</v>
      </c>
      <c r="AF92" s="4">
        <v>2040</v>
      </c>
      <c r="AG92" s="4">
        <v>2040</v>
      </c>
      <c r="AH92" s="4">
        <v>0</v>
      </c>
      <c r="AI92" s="4" t="s">
        <v>92</v>
      </c>
      <c r="AJ92">
        <v>1.58</v>
      </c>
      <c r="AK92">
        <v>1.57</v>
      </c>
      <c r="AL92">
        <v>0.85</v>
      </c>
      <c r="AM92">
        <v>0.88</v>
      </c>
      <c r="AN92">
        <v>0.46</v>
      </c>
      <c r="AO92">
        <v>0.43</v>
      </c>
    </row>
    <row r="93" spans="1:41" x14ac:dyDescent="0.3">
      <c r="A93" s="4">
        <v>40036</v>
      </c>
      <c r="B93" s="4" t="str">
        <f t="shared" si="7"/>
        <v>officerTable:name_40036</v>
      </c>
      <c r="C93" s="4">
        <v>4</v>
      </c>
      <c r="D93" s="4">
        <v>5</v>
      </c>
      <c r="E93" s="4">
        <v>1</v>
      </c>
      <c r="F93" s="4">
        <v>1</v>
      </c>
      <c r="G93" s="4">
        <v>40</v>
      </c>
      <c r="H93" s="4" t="str">
        <f t="shared" si="8"/>
        <v>hero_40036</v>
      </c>
      <c r="I93" s="4" t="str">
        <f t="shared" si="9"/>
        <v>herocard_40036</v>
      </c>
      <c r="J93" s="4" t="str">
        <f t="shared" si="6"/>
        <v>officerTable:life_40036</v>
      </c>
      <c r="K93" s="4" t="str">
        <f t="shared" si="10"/>
        <v>officerTable:biography_40036</v>
      </c>
      <c r="L93" s="4" t="str">
        <f t="shared" si="11"/>
        <v>officerTable:lines_40036</v>
      </c>
      <c r="M93" s="4">
        <v>1</v>
      </c>
      <c r="N93" s="4">
        <v>2</v>
      </c>
      <c r="O93" s="4">
        <v>2</v>
      </c>
      <c r="P93" s="4">
        <v>1</v>
      </c>
      <c r="Q93" s="4">
        <v>1</v>
      </c>
      <c r="R93">
        <v>24</v>
      </c>
      <c r="S93">
        <v>77</v>
      </c>
      <c r="T93">
        <v>70</v>
      </c>
      <c r="U93">
        <v>56</v>
      </c>
      <c r="V93">
        <v>91</v>
      </c>
      <c r="W93">
        <v>80</v>
      </c>
      <c r="X93" s="4">
        <v>0</v>
      </c>
      <c r="Y93" s="4">
        <v>0</v>
      </c>
      <c r="Z93" s="4">
        <v>0</v>
      </c>
      <c r="AA93" s="4">
        <v>0</v>
      </c>
      <c r="AB93" s="4">
        <v>10</v>
      </c>
      <c r="AC93" s="4">
        <v>0</v>
      </c>
      <c r="AE93" s="4" t="s">
        <v>86</v>
      </c>
      <c r="AF93" s="4">
        <v>1018</v>
      </c>
      <c r="AG93" s="4">
        <v>2057</v>
      </c>
      <c r="AH93" s="4">
        <v>0</v>
      </c>
      <c r="AI93" s="4" t="s">
        <v>89</v>
      </c>
      <c r="AJ93">
        <v>1.22</v>
      </c>
      <c r="AK93">
        <v>1.19</v>
      </c>
      <c r="AL93">
        <v>1.36</v>
      </c>
      <c r="AM93">
        <v>0.88</v>
      </c>
      <c r="AN93">
        <v>1.85</v>
      </c>
      <c r="AO93">
        <v>0.77</v>
      </c>
    </row>
    <row r="94" spans="1:41" x14ac:dyDescent="0.3">
      <c r="A94" s="4">
        <v>40037</v>
      </c>
      <c r="B94" s="4" t="str">
        <f t="shared" si="7"/>
        <v>officerTable:name_40037</v>
      </c>
      <c r="C94" s="4">
        <v>4</v>
      </c>
      <c r="D94" s="4">
        <v>5</v>
      </c>
      <c r="E94" s="4">
        <v>0</v>
      </c>
      <c r="F94" s="4">
        <v>1</v>
      </c>
      <c r="G94" s="4">
        <v>40</v>
      </c>
      <c r="H94" s="4" t="str">
        <f t="shared" si="8"/>
        <v>hero_40037</v>
      </c>
      <c r="I94" s="4" t="str">
        <f t="shared" si="9"/>
        <v>herocard_40037</v>
      </c>
      <c r="J94" s="4" t="str">
        <f t="shared" si="6"/>
        <v>officerTable:life_40037</v>
      </c>
      <c r="K94" s="4" t="str">
        <f t="shared" si="10"/>
        <v>officerTable:biography_40037</v>
      </c>
      <c r="L94" s="4" t="str">
        <f t="shared" si="11"/>
        <v>officerTable:lines_40037</v>
      </c>
      <c r="M94" s="4">
        <v>2</v>
      </c>
      <c r="N94" s="4">
        <v>2</v>
      </c>
      <c r="O94" s="4">
        <v>3</v>
      </c>
      <c r="P94" s="4">
        <v>3</v>
      </c>
      <c r="Q94" s="4">
        <v>1</v>
      </c>
      <c r="R94">
        <v>81</v>
      </c>
      <c r="S94">
        <v>44</v>
      </c>
      <c r="T94">
        <v>79</v>
      </c>
      <c r="U94">
        <v>48</v>
      </c>
      <c r="V94">
        <v>35</v>
      </c>
      <c r="W94">
        <v>54</v>
      </c>
      <c r="X94" s="4">
        <v>3</v>
      </c>
      <c r="Y94" s="4">
        <v>2</v>
      </c>
      <c r="Z94" s="4">
        <v>3</v>
      </c>
      <c r="AA94" s="4">
        <v>2</v>
      </c>
      <c r="AB94" s="4">
        <v>0</v>
      </c>
      <c r="AC94" s="4">
        <v>0</v>
      </c>
      <c r="AD94" s="4" t="s">
        <v>138</v>
      </c>
      <c r="AE94" s="4" t="s">
        <v>139</v>
      </c>
      <c r="AF94" s="4">
        <v>2041</v>
      </c>
      <c r="AG94" s="4">
        <v>2041</v>
      </c>
      <c r="AH94" s="4">
        <v>0</v>
      </c>
      <c r="AI94" s="4" t="s">
        <v>88</v>
      </c>
      <c r="AJ94">
        <v>1.5</v>
      </c>
      <c r="AK94">
        <v>0.75</v>
      </c>
      <c r="AL94">
        <v>1.6</v>
      </c>
      <c r="AM94">
        <v>0.88</v>
      </c>
      <c r="AN94">
        <v>0.42</v>
      </c>
      <c r="AO94">
        <v>0.55000000000000004</v>
      </c>
    </row>
    <row r="95" spans="1:41" x14ac:dyDescent="0.3">
      <c r="A95" s="4">
        <v>40038</v>
      </c>
      <c r="B95" s="4" t="str">
        <f t="shared" si="7"/>
        <v>officerTable:name_40038</v>
      </c>
      <c r="C95" s="4">
        <v>4</v>
      </c>
      <c r="D95" s="4">
        <v>5</v>
      </c>
      <c r="E95" s="4">
        <v>0</v>
      </c>
      <c r="F95" s="4">
        <v>1</v>
      </c>
      <c r="G95" s="4">
        <v>40</v>
      </c>
      <c r="H95" s="4" t="str">
        <f t="shared" si="8"/>
        <v>hero_40038</v>
      </c>
      <c r="I95" s="4" t="str">
        <f t="shared" si="9"/>
        <v>herocard_40038</v>
      </c>
      <c r="J95" s="4" t="str">
        <f t="shared" si="6"/>
        <v>officerTable:life_40038</v>
      </c>
      <c r="K95" s="4" t="str">
        <f t="shared" si="10"/>
        <v>officerTable:biography_40038</v>
      </c>
      <c r="L95" s="4" t="str">
        <f t="shared" si="11"/>
        <v>officerTable:lines_40038</v>
      </c>
      <c r="M95" s="4">
        <v>3</v>
      </c>
      <c r="N95" s="4">
        <v>4</v>
      </c>
      <c r="O95" s="4">
        <v>2</v>
      </c>
      <c r="P95" s="4">
        <v>2</v>
      </c>
      <c r="Q95" s="4">
        <v>2</v>
      </c>
      <c r="R95">
        <v>90</v>
      </c>
      <c r="S95">
        <v>40</v>
      </c>
      <c r="T95">
        <v>82</v>
      </c>
      <c r="U95">
        <v>56</v>
      </c>
      <c r="V95">
        <v>35</v>
      </c>
      <c r="W95">
        <v>76</v>
      </c>
      <c r="X95" s="4">
        <v>4</v>
      </c>
      <c r="Y95" s="4">
        <v>2</v>
      </c>
      <c r="Z95" s="4">
        <v>3</v>
      </c>
      <c r="AA95" s="4">
        <v>1</v>
      </c>
      <c r="AB95" s="4">
        <v>0</v>
      </c>
      <c r="AC95" s="4">
        <v>0</v>
      </c>
      <c r="AD95" s="4" t="s">
        <v>140</v>
      </c>
      <c r="AE95" s="4" t="s">
        <v>141</v>
      </c>
      <c r="AF95" s="4">
        <v>2042</v>
      </c>
      <c r="AG95" s="4">
        <v>2042</v>
      </c>
      <c r="AH95" s="4">
        <v>0</v>
      </c>
      <c r="AI95" s="4" t="s">
        <v>89</v>
      </c>
      <c r="AJ95">
        <v>2</v>
      </c>
      <c r="AK95">
        <v>0.56999999999999995</v>
      </c>
      <c r="AL95">
        <v>1.33</v>
      </c>
      <c r="AM95">
        <v>0.77</v>
      </c>
      <c r="AN95">
        <v>0.42</v>
      </c>
      <c r="AO95">
        <v>0.55000000000000004</v>
      </c>
    </row>
    <row r="96" spans="1:41" x14ac:dyDescent="0.3">
      <c r="A96" s="4">
        <v>40039</v>
      </c>
      <c r="B96" s="4" t="str">
        <f t="shared" si="7"/>
        <v>officerTable:name_40039</v>
      </c>
      <c r="C96" s="4">
        <v>4</v>
      </c>
      <c r="D96" s="4">
        <v>5</v>
      </c>
      <c r="E96" s="4">
        <v>0</v>
      </c>
      <c r="F96" s="4">
        <v>1</v>
      </c>
      <c r="G96" s="4">
        <v>40</v>
      </c>
      <c r="H96" s="4" t="str">
        <f t="shared" si="8"/>
        <v>hero_40039</v>
      </c>
      <c r="I96" s="4" t="str">
        <f t="shared" si="9"/>
        <v>herocard_40039</v>
      </c>
      <c r="J96" s="4" t="str">
        <f t="shared" si="6"/>
        <v>officerTable:life_40039</v>
      </c>
      <c r="K96" s="4" t="str">
        <f t="shared" si="10"/>
        <v>officerTable:biography_40039</v>
      </c>
      <c r="L96" s="4" t="str">
        <f t="shared" si="11"/>
        <v>officerTable:lines_40039</v>
      </c>
      <c r="M96" s="4">
        <v>1</v>
      </c>
      <c r="N96" s="4">
        <v>4</v>
      </c>
      <c r="O96" s="4">
        <v>2</v>
      </c>
      <c r="P96" s="4">
        <v>3</v>
      </c>
      <c r="Q96" s="4">
        <v>2</v>
      </c>
      <c r="R96">
        <v>82</v>
      </c>
      <c r="S96">
        <v>69</v>
      </c>
      <c r="T96">
        <v>80</v>
      </c>
      <c r="U96">
        <v>20</v>
      </c>
      <c r="V96">
        <v>69</v>
      </c>
      <c r="W96">
        <v>72</v>
      </c>
      <c r="X96" s="4">
        <v>4</v>
      </c>
      <c r="Y96" s="4">
        <v>2</v>
      </c>
      <c r="Z96" s="4">
        <v>3</v>
      </c>
      <c r="AA96" s="4">
        <v>1</v>
      </c>
      <c r="AB96" s="4">
        <v>0</v>
      </c>
      <c r="AC96" s="4">
        <v>0</v>
      </c>
      <c r="AD96" s="4" t="s">
        <v>142</v>
      </c>
      <c r="AE96" s="4" t="s">
        <v>143</v>
      </c>
      <c r="AF96" s="4">
        <v>5007</v>
      </c>
      <c r="AG96" s="4">
        <v>5007</v>
      </c>
      <c r="AH96" s="4">
        <v>0</v>
      </c>
      <c r="AI96" s="4" t="s">
        <v>90</v>
      </c>
      <c r="AJ96">
        <v>1.81</v>
      </c>
      <c r="AK96">
        <v>0.65</v>
      </c>
      <c r="AL96">
        <v>1.05</v>
      </c>
      <c r="AM96">
        <v>0.83</v>
      </c>
      <c r="AN96">
        <v>0.9</v>
      </c>
      <c r="AO96">
        <v>0.53</v>
      </c>
    </row>
    <row r="97" spans="1:41" x14ac:dyDescent="0.3">
      <c r="A97" s="4">
        <v>40040</v>
      </c>
      <c r="B97" s="4" t="str">
        <f t="shared" si="7"/>
        <v>officerTable:name_40040</v>
      </c>
      <c r="C97" s="4">
        <v>4</v>
      </c>
      <c r="D97" s="4">
        <v>5</v>
      </c>
      <c r="E97" s="4">
        <v>0</v>
      </c>
      <c r="F97" s="4">
        <v>4</v>
      </c>
      <c r="G97" s="4">
        <v>40</v>
      </c>
      <c r="H97" s="4" t="str">
        <f t="shared" si="8"/>
        <v>hero_40040</v>
      </c>
      <c r="I97" s="4" t="str">
        <f t="shared" si="9"/>
        <v>herocard_40040</v>
      </c>
      <c r="J97" s="4" t="str">
        <f t="shared" si="6"/>
        <v>officerTable:life_40040</v>
      </c>
      <c r="K97" s="4" t="str">
        <f t="shared" si="10"/>
        <v>officerTable:biography_40040</v>
      </c>
      <c r="L97" s="4" t="str">
        <f t="shared" si="11"/>
        <v>officerTable:lines_40040</v>
      </c>
      <c r="M97" s="4">
        <v>2</v>
      </c>
      <c r="N97" s="4">
        <v>1</v>
      </c>
      <c r="O97" s="4">
        <v>3</v>
      </c>
      <c r="P97" s="4">
        <v>2</v>
      </c>
      <c r="Q97" s="4">
        <v>3</v>
      </c>
      <c r="R97">
        <v>60</v>
      </c>
      <c r="S97">
        <v>83</v>
      </c>
      <c r="T97">
        <v>80</v>
      </c>
      <c r="U97">
        <v>31</v>
      </c>
      <c r="V97">
        <v>73</v>
      </c>
      <c r="W97">
        <v>70</v>
      </c>
      <c r="X97" s="4">
        <v>0</v>
      </c>
      <c r="Y97" s="4">
        <v>3</v>
      </c>
      <c r="Z97" s="4">
        <v>3</v>
      </c>
      <c r="AA97" s="4">
        <v>4</v>
      </c>
      <c r="AB97" s="4">
        <v>0</v>
      </c>
      <c r="AC97" s="4">
        <v>0</v>
      </c>
      <c r="AD97" s="4" t="s">
        <v>144</v>
      </c>
      <c r="AE97" s="4" t="s">
        <v>145</v>
      </c>
      <c r="AF97" s="4">
        <v>2048</v>
      </c>
      <c r="AG97" s="4">
        <v>2048</v>
      </c>
      <c r="AH97" s="4">
        <v>2</v>
      </c>
      <c r="AI97" s="4" t="s">
        <v>88</v>
      </c>
      <c r="AJ97">
        <v>0.14000000000000001</v>
      </c>
      <c r="AK97">
        <v>1.92</v>
      </c>
      <c r="AL97">
        <v>1.27</v>
      </c>
      <c r="AM97">
        <v>0.48</v>
      </c>
      <c r="AN97">
        <v>1</v>
      </c>
      <c r="AO97">
        <v>0.94</v>
      </c>
    </row>
    <row r="98" spans="1:41" x14ac:dyDescent="0.3">
      <c r="A98" s="4">
        <v>40041</v>
      </c>
      <c r="B98" s="4" t="str">
        <f t="shared" si="7"/>
        <v>officerTable:name_40041</v>
      </c>
      <c r="C98" s="4">
        <v>4</v>
      </c>
      <c r="D98" s="4">
        <v>5</v>
      </c>
      <c r="E98" s="4">
        <v>0</v>
      </c>
      <c r="F98" s="4">
        <v>4</v>
      </c>
      <c r="G98" s="4">
        <v>40</v>
      </c>
      <c r="H98" s="4" t="str">
        <f t="shared" si="8"/>
        <v>hero_40041</v>
      </c>
      <c r="I98" s="4" t="str">
        <f t="shared" si="9"/>
        <v>herocard_40041</v>
      </c>
      <c r="J98" s="4" t="str">
        <f t="shared" si="6"/>
        <v>officerTable:life_40041</v>
      </c>
      <c r="K98" s="4" t="str">
        <f t="shared" si="10"/>
        <v>officerTable:biography_40041</v>
      </c>
      <c r="L98" s="4" t="str">
        <f t="shared" si="11"/>
        <v>officerTable:lines_40041</v>
      </c>
      <c r="M98" s="4">
        <v>3</v>
      </c>
      <c r="N98" s="4">
        <v>1</v>
      </c>
      <c r="O98" s="4">
        <v>1</v>
      </c>
      <c r="P98" s="4">
        <v>2</v>
      </c>
      <c r="Q98" s="4">
        <v>3</v>
      </c>
      <c r="R98">
        <v>75</v>
      </c>
      <c r="S98">
        <v>82</v>
      </c>
      <c r="T98">
        <v>81</v>
      </c>
      <c r="U98">
        <v>46</v>
      </c>
      <c r="V98">
        <v>61</v>
      </c>
      <c r="W98">
        <v>80</v>
      </c>
      <c r="X98" s="4">
        <v>3</v>
      </c>
      <c r="Y98" s="4">
        <v>2</v>
      </c>
      <c r="Z98" s="4">
        <v>3</v>
      </c>
      <c r="AA98" s="4">
        <v>2</v>
      </c>
      <c r="AB98" s="4">
        <v>0</v>
      </c>
      <c r="AC98" s="4">
        <v>0</v>
      </c>
      <c r="AD98" s="4" t="s">
        <v>146</v>
      </c>
      <c r="AE98" s="4" t="s">
        <v>147</v>
      </c>
      <c r="AF98" s="4">
        <v>5008</v>
      </c>
      <c r="AG98" s="4">
        <v>5008</v>
      </c>
      <c r="AH98" s="4">
        <v>4</v>
      </c>
      <c r="AI98" s="4" t="s">
        <v>93</v>
      </c>
      <c r="AJ98">
        <v>1.58</v>
      </c>
      <c r="AK98">
        <v>0.73</v>
      </c>
      <c r="AL98">
        <v>1.6</v>
      </c>
      <c r="AM98">
        <v>0.9</v>
      </c>
      <c r="AN98">
        <v>0.42</v>
      </c>
      <c r="AO98">
        <v>0.53</v>
      </c>
    </row>
    <row r="99" spans="1:41" x14ac:dyDescent="0.3">
      <c r="A99" s="4">
        <v>40042</v>
      </c>
      <c r="B99" s="4" t="str">
        <f t="shared" si="7"/>
        <v>officerTable:name_40042</v>
      </c>
      <c r="C99" s="4">
        <v>4</v>
      </c>
      <c r="D99" s="4">
        <v>5</v>
      </c>
      <c r="E99" s="4">
        <v>0</v>
      </c>
      <c r="F99" s="4">
        <v>4</v>
      </c>
      <c r="G99" s="4">
        <v>40</v>
      </c>
      <c r="H99" s="4" t="str">
        <f t="shared" si="8"/>
        <v>hero_40042</v>
      </c>
      <c r="I99" s="4" t="str">
        <f t="shared" si="9"/>
        <v>herocard_40042</v>
      </c>
      <c r="J99" s="4" t="str">
        <f t="shared" si="6"/>
        <v>officerTable:life_40042</v>
      </c>
      <c r="K99" s="4" t="str">
        <f t="shared" si="10"/>
        <v>officerTable:biography_40042</v>
      </c>
      <c r="L99" s="4" t="str">
        <f t="shared" si="11"/>
        <v>officerTable:lines_40042</v>
      </c>
      <c r="M99" s="4">
        <v>3</v>
      </c>
      <c r="N99" s="4">
        <v>1</v>
      </c>
      <c r="O99" s="4">
        <v>1</v>
      </c>
      <c r="P99" s="4">
        <v>2</v>
      </c>
      <c r="Q99" s="4">
        <v>1</v>
      </c>
      <c r="R99">
        <v>76</v>
      </c>
      <c r="S99">
        <v>13</v>
      </c>
      <c r="T99">
        <v>64</v>
      </c>
      <c r="U99">
        <v>42</v>
      </c>
      <c r="V99">
        <v>14</v>
      </c>
      <c r="W99">
        <v>13</v>
      </c>
      <c r="X99" s="4">
        <v>4</v>
      </c>
      <c r="Y99" s="4">
        <v>1</v>
      </c>
      <c r="Z99" s="4">
        <v>3</v>
      </c>
      <c r="AA99" s="4">
        <v>2</v>
      </c>
      <c r="AB99" s="4">
        <v>0</v>
      </c>
      <c r="AC99" s="4">
        <v>0</v>
      </c>
      <c r="AD99" s="4" t="s">
        <v>148</v>
      </c>
      <c r="AE99" s="4" t="s">
        <v>149</v>
      </c>
      <c r="AF99" s="4">
        <v>2049</v>
      </c>
      <c r="AG99" s="4">
        <v>2049</v>
      </c>
      <c r="AH99" s="4">
        <v>6</v>
      </c>
      <c r="AI99" s="4" t="s">
        <v>91</v>
      </c>
      <c r="AJ99">
        <v>1.63</v>
      </c>
      <c r="AK99">
        <v>0.41</v>
      </c>
      <c r="AL99">
        <v>0.88</v>
      </c>
      <c r="AM99">
        <v>1.0900000000000001</v>
      </c>
      <c r="AN99">
        <v>0.03</v>
      </c>
      <c r="AO99">
        <v>0.03</v>
      </c>
    </row>
    <row r="100" spans="1:41" x14ac:dyDescent="0.3">
      <c r="A100" s="4">
        <v>40043</v>
      </c>
      <c r="B100" s="4" t="str">
        <f t="shared" si="7"/>
        <v>officerTable:name_40043</v>
      </c>
      <c r="C100" s="4">
        <v>4</v>
      </c>
      <c r="D100" s="4">
        <v>5</v>
      </c>
      <c r="E100" s="4">
        <v>1</v>
      </c>
      <c r="F100" s="4">
        <v>4</v>
      </c>
      <c r="G100" s="4">
        <v>40</v>
      </c>
      <c r="H100" s="4" t="str">
        <f t="shared" si="8"/>
        <v>hero_40043</v>
      </c>
      <c r="I100" s="4" t="str">
        <f t="shared" si="9"/>
        <v>herocard_40043</v>
      </c>
      <c r="J100" s="4" t="str">
        <f t="shared" si="6"/>
        <v>officerTable:life_40043</v>
      </c>
      <c r="K100" s="4" t="str">
        <f t="shared" si="10"/>
        <v>officerTable:biography_40043</v>
      </c>
      <c r="L100" s="4" t="str">
        <f t="shared" si="11"/>
        <v>officerTable:lines_40043</v>
      </c>
      <c r="M100" s="4">
        <v>3</v>
      </c>
      <c r="N100" s="4">
        <v>2</v>
      </c>
      <c r="O100" s="4">
        <v>2</v>
      </c>
      <c r="P100" s="4">
        <v>1</v>
      </c>
      <c r="Q100" s="4">
        <v>2</v>
      </c>
      <c r="R100">
        <v>62</v>
      </c>
      <c r="S100">
        <v>58</v>
      </c>
      <c r="T100">
        <v>70</v>
      </c>
      <c r="U100">
        <v>60</v>
      </c>
      <c r="V100">
        <v>52</v>
      </c>
      <c r="W100">
        <v>62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10</v>
      </c>
      <c r="AE100" s="4" t="s">
        <v>86</v>
      </c>
      <c r="AF100" s="4">
        <v>1021</v>
      </c>
      <c r="AG100" s="4">
        <v>2061</v>
      </c>
      <c r="AH100" s="4">
        <v>7</v>
      </c>
      <c r="AI100" s="4" t="s">
        <v>90</v>
      </c>
      <c r="AJ100">
        <v>0.7</v>
      </c>
      <c r="AK100">
        <v>1.4</v>
      </c>
      <c r="AL100">
        <v>0.97</v>
      </c>
      <c r="AM100">
        <v>0.71</v>
      </c>
      <c r="AN100">
        <v>0.96</v>
      </c>
      <c r="AO100">
        <v>1.93</v>
      </c>
    </row>
    <row r="101" spans="1:41" x14ac:dyDescent="0.3">
      <c r="A101" s="4">
        <v>40044</v>
      </c>
      <c r="B101" s="4" t="str">
        <f t="shared" si="7"/>
        <v>officerTable:name_40044</v>
      </c>
      <c r="C101" s="4">
        <v>4</v>
      </c>
      <c r="D101" s="4">
        <v>5</v>
      </c>
      <c r="E101" s="4">
        <v>1</v>
      </c>
      <c r="F101" s="4">
        <v>2</v>
      </c>
      <c r="G101" s="4">
        <v>40</v>
      </c>
      <c r="H101" s="4" t="str">
        <f t="shared" si="8"/>
        <v>hero_40044</v>
      </c>
      <c r="I101" s="4" t="str">
        <f t="shared" si="9"/>
        <v>herocard_40044</v>
      </c>
      <c r="J101" s="4" t="str">
        <f t="shared" si="6"/>
        <v>officerTable:life_40044</v>
      </c>
      <c r="K101" s="4" t="str">
        <f t="shared" si="10"/>
        <v>officerTable:biography_40044</v>
      </c>
      <c r="L101" s="4" t="str">
        <f t="shared" si="11"/>
        <v>officerTable:lines_40044</v>
      </c>
      <c r="M101" s="4">
        <v>2</v>
      </c>
      <c r="N101" s="4">
        <v>2</v>
      </c>
      <c r="O101" s="4">
        <v>2</v>
      </c>
      <c r="P101" s="4">
        <v>2</v>
      </c>
      <c r="Q101" s="4">
        <v>3</v>
      </c>
      <c r="R101">
        <v>30</v>
      </c>
      <c r="S101">
        <v>83</v>
      </c>
      <c r="T101">
        <v>77</v>
      </c>
      <c r="U101">
        <v>58</v>
      </c>
      <c r="V101">
        <v>92</v>
      </c>
      <c r="W101">
        <v>83</v>
      </c>
      <c r="X101" s="4">
        <v>0</v>
      </c>
      <c r="Y101" s="4">
        <v>0</v>
      </c>
      <c r="Z101" s="4">
        <v>0</v>
      </c>
      <c r="AA101" s="4">
        <v>0</v>
      </c>
      <c r="AB101" s="4">
        <v>10</v>
      </c>
      <c r="AC101" s="4">
        <v>0</v>
      </c>
      <c r="AE101" s="4" t="s">
        <v>86</v>
      </c>
      <c r="AF101" s="4">
        <v>1022</v>
      </c>
      <c r="AG101" s="4">
        <v>2059</v>
      </c>
      <c r="AH101" s="4">
        <v>8</v>
      </c>
      <c r="AI101" s="4" t="s">
        <v>92</v>
      </c>
      <c r="AJ101">
        <v>1.1100000000000001</v>
      </c>
      <c r="AK101">
        <v>1.1100000000000001</v>
      </c>
      <c r="AL101">
        <v>1.1100000000000001</v>
      </c>
      <c r="AM101">
        <v>0.85</v>
      </c>
      <c r="AN101">
        <v>1.76</v>
      </c>
      <c r="AO101">
        <v>0.72</v>
      </c>
    </row>
    <row r="102" spans="1:41" x14ac:dyDescent="0.3">
      <c r="A102" s="4">
        <v>40045</v>
      </c>
      <c r="B102" s="4" t="str">
        <f t="shared" si="7"/>
        <v>officerTable:name_40045</v>
      </c>
      <c r="C102" s="4">
        <v>4</v>
      </c>
      <c r="D102" s="4">
        <v>5</v>
      </c>
      <c r="E102" s="4">
        <v>0</v>
      </c>
      <c r="F102" s="4">
        <v>2</v>
      </c>
      <c r="G102" s="4">
        <v>40</v>
      </c>
      <c r="H102" s="4" t="str">
        <f t="shared" si="8"/>
        <v>hero_40045</v>
      </c>
      <c r="I102" s="4" t="str">
        <f t="shared" si="9"/>
        <v>herocard_40045</v>
      </c>
      <c r="J102" s="4" t="str">
        <f t="shared" si="6"/>
        <v>officerTable:life_40045</v>
      </c>
      <c r="K102" s="4" t="str">
        <f t="shared" si="10"/>
        <v>officerTable:biography_40045</v>
      </c>
      <c r="L102" s="4" t="str">
        <f t="shared" si="11"/>
        <v>officerTable:lines_40045</v>
      </c>
      <c r="M102" s="4">
        <v>2</v>
      </c>
      <c r="N102" s="4">
        <v>3</v>
      </c>
      <c r="O102" s="4">
        <v>1</v>
      </c>
      <c r="P102" s="4">
        <v>3</v>
      </c>
      <c r="Q102" s="4">
        <v>1</v>
      </c>
      <c r="R102">
        <v>84</v>
      </c>
      <c r="S102">
        <v>42</v>
      </c>
      <c r="T102">
        <v>68</v>
      </c>
      <c r="U102">
        <v>56</v>
      </c>
      <c r="V102">
        <v>33</v>
      </c>
      <c r="W102">
        <v>60</v>
      </c>
      <c r="X102" s="4">
        <v>4</v>
      </c>
      <c r="Y102" s="4">
        <v>2</v>
      </c>
      <c r="Z102" s="4">
        <v>3</v>
      </c>
      <c r="AA102" s="4">
        <v>1</v>
      </c>
      <c r="AB102" s="4">
        <v>0</v>
      </c>
      <c r="AC102" s="4">
        <v>0</v>
      </c>
      <c r="AD102" s="4" t="s">
        <v>150</v>
      </c>
      <c r="AE102" s="4" t="s">
        <v>151</v>
      </c>
      <c r="AF102" s="4">
        <v>3009</v>
      </c>
      <c r="AG102" s="4">
        <v>3009</v>
      </c>
      <c r="AH102" s="4">
        <v>8</v>
      </c>
      <c r="AI102" s="4" t="s">
        <v>92</v>
      </c>
      <c r="AJ102">
        <v>1.86</v>
      </c>
      <c r="AK102">
        <v>0.53</v>
      </c>
      <c r="AL102">
        <v>1.41</v>
      </c>
      <c r="AM102">
        <v>0.98</v>
      </c>
      <c r="AN102">
        <v>0.16</v>
      </c>
      <c r="AO102">
        <v>0.79</v>
      </c>
    </row>
    <row r="103" spans="1:41" x14ac:dyDescent="0.3">
      <c r="A103" s="4">
        <v>40046</v>
      </c>
      <c r="B103" s="4" t="str">
        <f t="shared" si="7"/>
        <v>officerTable:name_40046</v>
      </c>
      <c r="C103" s="4">
        <v>4</v>
      </c>
      <c r="D103" s="4">
        <v>5</v>
      </c>
      <c r="E103" s="4">
        <v>0</v>
      </c>
      <c r="F103" s="4">
        <v>4</v>
      </c>
      <c r="G103" s="4">
        <v>40</v>
      </c>
      <c r="H103" s="4" t="str">
        <f t="shared" si="8"/>
        <v>hero_40046</v>
      </c>
      <c r="I103" s="4" t="str">
        <f t="shared" si="9"/>
        <v>herocard_40046</v>
      </c>
      <c r="J103" s="4" t="str">
        <f t="shared" si="6"/>
        <v>officerTable:life_40046</v>
      </c>
      <c r="L103" s="4" t="str">
        <f t="shared" si="11"/>
        <v>officerTable:lines_40046</v>
      </c>
      <c r="M103" s="4">
        <v>2</v>
      </c>
      <c r="N103" s="4">
        <v>2</v>
      </c>
      <c r="O103" s="4">
        <v>2</v>
      </c>
      <c r="P103" s="4">
        <v>2</v>
      </c>
      <c r="Q103" s="4">
        <v>1</v>
      </c>
      <c r="R103">
        <v>40</v>
      </c>
      <c r="S103">
        <v>40</v>
      </c>
      <c r="T103">
        <v>40</v>
      </c>
      <c r="U103">
        <v>40</v>
      </c>
      <c r="V103">
        <v>1</v>
      </c>
      <c r="W103">
        <v>1</v>
      </c>
      <c r="X103" s="4">
        <v>3</v>
      </c>
      <c r="Y103" s="4">
        <v>3</v>
      </c>
      <c r="Z103" s="4">
        <v>3</v>
      </c>
      <c r="AA103" s="4">
        <v>1</v>
      </c>
      <c r="AB103" s="4">
        <v>0</v>
      </c>
      <c r="AC103" s="4">
        <v>0</v>
      </c>
      <c r="AE103" s="4" t="s">
        <v>86</v>
      </c>
      <c r="AF103" s="4">
        <v>3001</v>
      </c>
      <c r="AH103" s="4">
        <v>-1</v>
      </c>
      <c r="AJ103">
        <v>0.37</v>
      </c>
      <c r="AK103">
        <v>0.37</v>
      </c>
      <c r="AL103">
        <v>0.37</v>
      </c>
      <c r="AM103">
        <v>0.37</v>
      </c>
      <c r="AN103">
        <v>0.37</v>
      </c>
      <c r="AO103">
        <v>0.37</v>
      </c>
    </row>
    <row r="104" spans="1:41" x14ac:dyDescent="0.3">
      <c r="A104" s="4">
        <v>40047</v>
      </c>
      <c r="B104" s="4" t="str">
        <f t="shared" si="7"/>
        <v>officerTable:name_40047</v>
      </c>
      <c r="C104" s="4">
        <v>4</v>
      </c>
      <c r="D104" s="4">
        <v>5</v>
      </c>
      <c r="E104" s="4">
        <v>0</v>
      </c>
      <c r="F104" s="4">
        <v>4</v>
      </c>
      <c r="G104" s="4">
        <v>40</v>
      </c>
      <c r="H104" s="4" t="str">
        <f t="shared" si="8"/>
        <v>hero_40047</v>
      </c>
      <c r="I104" s="4" t="str">
        <f t="shared" si="9"/>
        <v>herocard_40047</v>
      </c>
      <c r="J104" s="4" t="str">
        <f t="shared" si="6"/>
        <v>officerTable:life_40047</v>
      </c>
      <c r="L104" s="4" t="str">
        <f t="shared" si="11"/>
        <v>officerTable:lines_40047</v>
      </c>
      <c r="M104" s="4">
        <v>2</v>
      </c>
      <c r="N104" s="4">
        <v>2</v>
      </c>
      <c r="O104" s="4">
        <v>2</v>
      </c>
      <c r="P104" s="4">
        <v>2</v>
      </c>
      <c r="Q104" s="4">
        <v>1</v>
      </c>
      <c r="R104">
        <v>40</v>
      </c>
      <c r="S104">
        <v>40</v>
      </c>
      <c r="T104">
        <v>40</v>
      </c>
      <c r="U104">
        <v>40</v>
      </c>
      <c r="V104">
        <v>1</v>
      </c>
      <c r="W104">
        <v>1</v>
      </c>
      <c r="X104" s="4">
        <v>3</v>
      </c>
      <c r="Y104" s="4">
        <v>3</v>
      </c>
      <c r="Z104" s="4">
        <v>3</v>
      </c>
      <c r="AA104" s="4">
        <v>1</v>
      </c>
      <c r="AB104" s="4">
        <v>0</v>
      </c>
      <c r="AC104" s="4">
        <v>0</v>
      </c>
      <c r="AE104" s="4" t="s">
        <v>86</v>
      </c>
      <c r="AF104" s="4">
        <v>3003</v>
      </c>
      <c r="AH104" s="4">
        <v>-1</v>
      </c>
      <c r="AJ104">
        <v>0.37</v>
      </c>
      <c r="AK104">
        <v>0.37</v>
      </c>
      <c r="AL104">
        <v>0.37</v>
      </c>
      <c r="AM104">
        <v>0.37</v>
      </c>
      <c r="AN104">
        <v>0.37</v>
      </c>
      <c r="AO104">
        <v>0.37</v>
      </c>
    </row>
    <row r="105" spans="1:41" x14ac:dyDescent="0.3">
      <c r="A105" s="4">
        <v>40048</v>
      </c>
      <c r="B105" s="4" t="str">
        <f t="shared" si="7"/>
        <v>officerTable:name_40048</v>
      </c>
      <c r="C105" s="4">
        <v>4</v>
      </c>
      <c r="D105" s="4">
        <v>5</v>
      </c>
      <c r="E105" s="4">
        <v>0</v>
      </c>
      <c r="F105" s="4">
        <v>4</v>
      </c>
      <c r="G105" s="4">
        <v>40</v>
      </c>
      <c r="H105" s="4" t="str">
        <f t="shared" si="8"/>
        <v>hero_40048</v>
      </c>
      <c r="I105" s="4" t="str">
        <f t="shared" si="9"/>
        <v>herocard_40048</v>
      </c>
      <c r="J105" s="4" t="str">
        <f t="shared" si="6"/>
        <v>officerTable:life_40048</v>
      </c>
      <c r="L105" s="4" t="str">
        <f t="shared" si="11"/>
        <v>officerTable:lines_40048</v>
      </c>
      <c r="M105" s="4">
        <v>2</v>
      </c>
      <c r="N105" s="4">
        <v>2</v>
      </c>
      <c r="O105" s="4">
        <v>2</v>
      </c>
      <c r="P105" s="4">
        <v>2</v>
      </c>
      <c r="Q105" s="4">
        <v>1</v>
      </c>
      <c r="R105">
        <v>40</v>
      </c>
      <c r="S105">
        <v>40</v>
      </c>
      <c r="T105">
        <v>40</v>
      </c>
      <c r="U105">
        <v>40</v>
      </c>
      <c r="V105">
        <v>1</v>
      </c>
      <c r="W105">
        <v>1</v>
      </c>
      <c r="X105" s="4">
        <v>3</v>
      </c>
      <c r="Y105" s="4">
        <v>3</v>
      </c>
      <c r="Z105" s="4">
        <v>3</v>
      </c>
      <c r="AA105" s="4">
        <v>1</v>
      </c>
      <c r="AB105" s="4">
        <v>0</v>
      </c>
      <c r="AC105" s="4">
        <v>0</v>
      </c>
      <c r="AE105" s="4" t="s">
        <v>86</v>
      </c>
      <c r="AF105" s="4">
        <v>3002</v>
      </c>
      <c r="AH105" s="4">
        <v>-1</v>
      </c>
      <c r="AJ105">
        <v>0.37</v>
      </c>
      <c r="AK105">
        <v>0.37</v>
      </c>
      <c r="AL105">
        <v>0.37</v>
      </c>
      <c r="AM105">
        <v>0.37</v>
      </c>
      <c r="AN105">
        <v>0.37</v>
      </c>
      <c r="AO105">
        <v>0.37</v>
      </c>
    </row>
    <row r="106" spans="1:41" x14ac:dyDescent="0.3">
      <c r="A106" s="4">
        <v>40049</v>
      </c>
      <c r="B106" s="4" t="str">
        <f t="shared" si="7"/>
        <v>officerTable:name_40049</v>
      </c>
      <c r="C106" s="4">
        <v>4</v>
      </c>
      <c r="D106" s="4">
        <v>5</v>
      </c>
      <c r="E106" s="4">
        <v>0</v>
      </c>
      <c r="F106" s="4">
        <v>4</v>
      </c>
      <c r="G106" s="4">
        <v>40</v>
      </c>
      <c r="H106" s="4" t="str">
        <f t="shared" si="8"/>
        <v>hero_40049</v>
      </c>
      <c r="I106" s="4" t="str">
        <f t="shared" si="9"/>
        <v>herocard_40049</v>
      </c>
      <c r="J106" s="4" t="str">
        <f t="shared" si="6"/>
        <v>officerTable:life_40049</v>
      </c>
      <c r="L106" s="4" t="str">
        <f t="shared" si="11"/>
        <v>officerTable:lines_40049</v>
      </c>
      <c r="M106" s="4">
        <v>2</v>
      </c>
      <c r="N106" s="4">
        <v>2</v>
      </c>
      <c r="O106" s="4">
        <v>2</v>
      </c>
      <c r="P106" s="4">
        <v>2</v>
      </c>
      <c r="Q106" s="4">
        <v>1</v>
      </c>
      <c r="R106">
        <v>40</v>
      </c>
      <c r="S106">
        <v>40</v>
      </c>
      <c r="T106">
        <v>40</v>
      </c>
      <c r="U106">
        <v>40</v>
      </c>
      <c r="V106">
        <v>1</v>
      </c>
      <c r="W106">
        <v>1</v>
      </c>
      <c r="X106" s="4">
        <v>3</v>
      </c>
      <c r="Y106" s="4">
        <v>3</v>
      </c>
      <c r="Z106" s="4">
        <v>3</v>
      </c>
      <c r="AA106" s="4">
        <v>1</v>
      </c>
      <c r="AB106" s="4">
        <v>0</v>
      </c>
      <c r="AC106" s="4">
        <v>0</v>
      </c>
      <c r="AE106" s="4" t="s">
        <v>86</v>
      </c>
      <c r="AF106" s="4">
        <v>3001</v>
      </c>
      <c r="AH106" s="4">
        <v>-1</v>
      </c>
      <c r="AJ106">
        <v>0.37</v>
      </c>
      <c r="AK106">
        <v>0.37</v>
      </c>
      <c r="AL106">
        <v>0.37</v>
      </c>
      <c r="AM106">
        <v>0.37</v>
      </c>
      <c r="AN106">
        <v>0.37</v>
      </c>
      <c r="AO106">
        <v>0.37</v>
      </c>
    </row>
    <row r="107" spans="1:41" x14ac:dyDescent="0.3">
      <c r="A107" s="4">
        <v>40050</v>
      </c>
      <c r="B107" s="4" t="str">
        <f t="shared" si="7"/>
        <v>officerTable:name_40050</v>
      </c>
      <c r="C107" s="4">
        <v>4</v>
      </c>
      <c r="D107" s="4">
        <v>6</v>
      </c>
      <c r="E107" s="4">
        <v>1</v>
      </c>
      <c r="F107" s="4">
        <v>2</v>
      </c>
      <c r="G107" s="4">
        <v>40</v>
      </c>
      <c r="H107" s="4" t="str">
        <f t="shared" si="8"/>
        <v>hero_40050</v>
      </c>
      <c r="I107" s="4" t="str">
        <f t="shared" si="9"/>
        <v>herocard_40050</v>
      </c>
      <c r="J107" s="4" t="str">
        <f t="shared" si="6"/>
        <v>officerTable:life_40050</v>
      </c>
      <c r="K107" s="4" t="str">
        <f t="shared" si="10"/>
        <v>officerTable:biography_40050</v>
      </c>
      <c r="L107" s="4" t="str">
        <f t="shared" si="11"/>
        <v>officerTable:lines_40050</v>
      </c>
      <c r="M107" s="4">
        <v>2</v>
      </c>
      <c r="N107" s="4">
        <v>3</v>
      </c>
      <c r="O107" s="4">
        <v>2</v>
      </c>
      <c r="P107" s="4">
        <v>1</v>
      </c>
      <c r="Q107" s="4">
        <v>1</v>
      </c>
      <c r="R107">
        <v>29</v>
      </c>
      <c r="S107">
        <v>78</v>
      </c>
      <c r="T107">
        <v>33</v>
      </c>
      <c r="U107">
        <v>32</v>
      </c>
      <c r="V107">
        <v>83</v>
      </c>
      <c r="W107">
        <v>85</v>
      </c>
      <c r="X107" s="4">
        <v>0</v>
      </c>
      <c r="Y107" s="4">
        <v>0</v>
      </c>
      <c r="Z107" s="4">
        <v>0</v>
      </c>
      <c r="AA107" s="4">
        <v>0</v>
      </c>
      <c r="AB107" s="4">
        <v>10</v>
      </c>
      <c r="AC107" s="4">
        <v>0</v>
      </c>
      <c r="AE107" s="4" t="s">
        <v>86</v>
      </c>
      <c r="AF107" s="4">
        <v>1013</v>
      </c>
      <c r="AG107" s="4">
        <v>1013</v>
      </c>
      <c r="AH107" s="4">
        <v>-1</v>
      </c>
      <c r="AJ107">
        <v>0.28000000000000003</v>
      </c>
      <c r="AK107">
        <v>1.17</v>
      </c>
      <c r="AL107">
        <v>0.73</v>
      </c>
      <c r="AM107">
        <v>0.8</v>
      </c>
      <c r="AN107">
        <v>2.25</v>
      </c>
      <c r="AO107">
        <v>1.47</v>
      </c>
    </row>
    <row r="108" spans="1:41" x14ac:dyDescent="0.3">
      <c r="A108" s="4">
        <v>40051</v>
      </c>
      <c r="B108" s="4" t="str">
        <f t="shared" si="7"/>
        <v>officerTable:name_40051</v>
      </c>
      <c r="C108" s="4">
        <v>4</v>
      </c>
      <c r="D108" s="4">
        <v>6</v>
      </c>
      <c r="E108" s="4">
        <v>0</v>
      </c>
      <c r="F108" s="4">
        <v>4</v>
      </c>
      <c r="G108" s="4">
        <v>40</v>
      </c>
      <c r="H108" s="4" t="str">
        <f t="shared" si="8"/>
        <v>hero_40051</v>
      </c>
      <c r="I108" s="4" t="str">
        <f t="shared" si="9"/>
        <v>herocard_40051</v>
      </c>
      <c r="J108" s="4" t="str">
        <f t="shared" si="6"/>
        <v>officerTable:life_40051</v>
      </c>
      <c r="K108" s="4" t="str">
        <f t="shared" si="10"/>
        <v>officerTable:biography_40051</v>
      </c>
      <c r="L108" s="4" t="str">
        <f t="shared" si="11"/>
        <v>officerTable:lines_40051</v>
      </c>
      <c r="M108" s="4">
        <v>1</v>
      </c>
      <c r="N108" s="4">
        <v>2</v>
      </c>
      <c r="O108" s="4">
        <v>4</v>
      </c>
      <c r="P108" s="4">
        <v>2</v>
      </c>
      <c r="Q108" s="4">
        <v>3</v>
      </c>
      <c r="R108">
        <v>65</v>
      </c>
      <c r="S108">
        <v>70</v>
      </c>
      <c r="T108">
        <v>89</v>
      </c>
      <c r="U108">
        <v>29</v>
      </c>
      <c r="V108">
        <v>71</v>
      </c>
      <c r="W108">
        <v>73</v>
      </c>
      <c r="X108" s="4">
        <v>1</v>
      </c>
      <c r="Y108" s="4">
        <v>3</v>
      </c>
      <c r="Z108" s="4">
        <v>3</v>
      </c>
      <c r="AA108" s="4">
        <v>3</v>
      </c>
      <c r="AB108" s="4">
        <v>0</v>
      </c>
      <c r="AC108" s="4">
        <v>0</v>
      </c>
      <c r="AD108" s="4" t="s">
        <v>152</v>
      </c>
      <c r="AE108" s="4" t="s">
        <v>153</v>
      </c>
      <c r="AF108" s="4">
        <v>4001</v>
      </c>
      <c r="AG108" s="4">
        <v>2058</v>
      </c>
      <c r="AH108" s="4">
        <v>0</v>
      </c>
      <c r="AI108" s="4" t="s">
        <v>93</v>
      </c>
      <c r="AJ108">
        <v>0.65</v>
      </c>
      <c r="AK108">
        <v>1.76</v>
      </c>
      <c r="AL108">
        <v>1.57</v>
      </c>
      <c r="AM108">
        <v>0.56000000000000005</v>
      </c>
      <c r="AN108">
        <v>0.43</v>
      </c>
      <c r="AO108">
        <v>0.44</v>
      </c>
    </row>
    <row r="109" spans="1:41" x14ac:dyDescent="0.3">
      <c r="A109" s="4">
        <v>40052</v>
      </c>
      <c r="B109" s="4" t="str">
        <f t="shared" si="7"/>
        <v>officerTable:name_40052</v>
      </c>
      <c r="C109" s="4">
        <v>4</v>
      </c>
      <c r="D109" s="4">
        <v>6</v>
      </c>
      <c r="E109" s="4">
        <v>0</v>
      </c>
      <c r="F109" s="4">
        <v>4</v>
      </c>
      <c r="G109" s="4">
        <v>40</v>
      </c>
      <c r="H109" s="4" t="str">
        <f t="shared" si="8"/>
        <v>hero_40052</v>
      </c>
      <c r="I109" s="4" t="str">
        <f t="shared" si="9"/>
        <v>herocard_40052</v>
      </c>
      <c r="J109" s="4" t="str">
        <f t="shared" si="6"/>
        <v>officerTable:life_40052</v>
      </c>
      <c r="K109" s="4" t="str">
        <f t="shared" si="10"/>
        <v>officerTable:biography_40052</v>
      </c>
      <c r="L109" s="4" t="str">
        <f t="shared" si="11"/>
        <v>officerTable:lines_40052</v>
      </c>
      <c r="M109" s="4">
        <v>2</v>
      </c>
      <c r="N109" s="4">
        <v>2</v>
      </c>
      <c r="O109" s="4">
        <v>1</v>
      </c>
      <c r="P109" s="4">
        <v>4</v>
      </c>
      <c r="Q109" s="4">
        <v>2</v>
      </c>
      <c r="R109">
        <v>73</v>
      </c>
      <c r="S109">
        <v>64</v>
      </c>
      <c r="T109">
        <v>80</v>
      </c>
      <c r="U109">
        <v>74</v>
      </c>
      <c r="V109">
        <v>45</v>
      </c>
      <c r="W109">
        <v>59</v>
      </c>
      <c r="X109" s="4">
        <v>3</v>
      </c>
      <c r="Y109" s="4">
        <v>2</v>
      </c>
      <c r="Z109" s="4">
        <v>2</v>
      </c>
      <c r="AA109" s="4">
        <v>3</v>
      </c>
      <c r="AB109" s="4">
        <v>0</v>
      </c>
      <c r="AC109" s="4">
        <v>0</v>
      </c>
      <c r="AD109" s="4" t="s">
        <v>154</v>
      </c>
      <c r="AE109" s="4" t="s">
        <v>155</v>
      </c>
      <c r="AF109" s="4">
        <v>2043</v>
      </c>
      <c r="AG109" s="4">
        <v>2043</v>
      </c>
      <c r="AH109" s="4">
        <v>0</v>
      </c>
      <c r="AI109" s="4" t="s">
        <v>93</v>
      </c>
      <c r="AJ109">
        <v>1.76</v>
      </c>
      <c r="AK109">
        <v>1.1100000000000001</v>
      </c>
      <c r="AL109">
        <v>1.03</v>
      </c>
      <c r="AM109">
        <v>1.24</v>
      </c>
      <c r="AN109">
        <v>0.44</v>
      </c>
      <c r="AO109">
        <v>0.38</v>
      </c>
    </row>
    <row r="110" spans="1:41" x14ac:dyDescent="0.3">
      <c r="A110" s="4">
        <v>40053</v>
      </c>
      <c r="B110" s="4" t="str">
        <f t="shared" si="7"/>
        <v>officerTable:name_40053</v>
      </c>
      <c r="C110" s="4">
        <v>4</v>
      </c>
      <c r="D110" s="4">
        <v>6</v>
      </c>
      <c r="E110" s="4">
        <v>0</v>
      </c>
      <c r="F110" s="4">
        <v>4</v>
      </c>
      <c r="G110" s="4">
        <v>40</v>
      </c>
      <c r="H110" s="4" t="str">
        <f t="shared" si="8"/>
        <v>hero_40053</v>
      </c>
      <c r="I110" s="4" t="str">
        <f t="shared" si="9"/>
        <v>herocard_40053</v>
      </c>
      <c r="J110" s="4" t="str">
        <f t="shared" si="6"/>
        <v>officerTable:life_40053</v>
      </c>
      <c r="K110" s="4" t="str">
        <f t="shared" si="10"/>
        <v>officerTable:biography_40053</v>
      </c>
      <c r="L110" s="4" t="str">
        <f t="shared" si="11"/>
        <v>officerTable:lines_40053</v>
      </c>
      <c r="M110" s="4">
        <v>4</v>
      </c>
      <c r="N110" s="4">
        <v>3</v>
      </c>
      <c r="O110" s="4">
        <v>2</v>
      </c>
      <c r="P110" s="4">
        <v>1</v>
      </c>
      <c r="Q110" s="4">
        <v>1</v>
      </c>
      <c r="R110">
        <v>83</v>
      </c>
      <c r="S110">
        <v>51</v>
      </c>
      <c r="T110">
        <v>78</v>
      </c>
      <c r="U110">
        <v>43</v>
      </c>
      <c r="V110">
        <v>48</v>
      </c>
      <c r="W110">
        <v>55</v>
      </c>
      <c r="X110" s="4">
        <v>4</v>
      </c>
      <c r="Y110" s="4">
        <v>2</v>
      </c>
      <c r="Z110" s="4">
        <v>4</v>
      </c>
      <c r="AA110" s="4">
        <v>0</v>
      </c>
      <c r="AB110" s="4">
        <v>0</v>
      </c>
      <c r="AC110" s="4">
        <v>0</v>
      </c>
      <c r="AD110" s="4" t="s">
        <v>156</v>
      </c>
      <c r="AE110" s="4" t="s">
        <v>157</v>
      </c>
      <c r="AF110" s="4">
        <v>2025</v>
      </c>
      <c r="AG110" s="4">
        <v>2054</v>
      </c>
      <c r="AH110" s="4">
        <v>0</v>
      </c>
      <c r="AI110" s="4" t="s">
        <v>93</v>
      </c>
      <c r="AJ110">
        <v>1.87</v>
      </c>
      <c r="AK110">
        <v>0.66</v>
      </c>
      <c r="AL110">
        <v>1.99</v>
      </c>
      <c r="AM110">
        <v>0.32</v>
      </c>
      <c r="AN110">
        <v>0.4</v>
      </c>
      <c r="AO110">
        <v>0.47</v>
      </c>
    </row>
    <row r="111" spans="1:41" x14ac:dyDescent="0.3">
      <c r="A111" s="4">
        <v>40054</v>
      </c>
      <c r="B111" s="4" t="str">
        <f t="shared" si="7"/>
        <v>officerTable:name_40054</v>
      </c>
      <c r="C111" s="4">
        <v>4</v>
      </c>
      <c r="D111" s="4">
        <v>6</v>
      </c>
      <c r="E111" s="4">
        <v>0</v>
      </c>
      <c r="F111" s="4">
        <v>4</v>
      </c>
      <c r="G111" s="4">
        <v>40</v>
      </c>
      <c r="H111" s="4" t="str">
        <f t="shared" si="8"/>
        <v>hero_40054</v>
      </c>
      <c r="I111" s="4" t="str">
        <f t="shared" si="9"/>
        <v>herocard_40054</v>
      </c>
      <c r="J111" s="4" t="str">
        <f t="shared" si="6"/>
        <v>officerTable:life_40054</v>
      </c>
      <c r="K111" s="4" t="str">
        <f t="shared" si="10"/>
        <v>officerTable:biography_40054</v>
      </c>
      <c r="L111" s="4" t="str">
        <f t="shared" si="11"/>
        <v>officerTable:lines_40054</v>
      </c>
      <c r="M111" s="4">
        <v>2</v>
      </c>
      <c r="N111" s="4">
        <v>4</v>
      </c>
      <c r="O111" s="4">
        <v>2</v>
      </c>
      <c r="P111" s="4">
        <v>1</v>
      </c>
      <c r="Q111" s="4">
        <v>1</v>
      </c>
      <c r="R111">
        <v>21</v>
      </c>
      <c r="S111">
        <v>84</v>
      </c>
      <c r="T111">
        <v>43</v>
      </c>
      <c r="U111">
        <v>34</v>
      </c>
      <c r="V111">
        <v>70</v>
      </c>
      <c r="W111">
        <v>39</v>
      </c>
      <c r="X111" s="4">
        <v>1</v>
      </c>
      <c r="Y111" s="4">
        <v>3</v>
      </c>
      <c r="Z111" s="4">
        <v>2</v>
      </c>
      <c r="AA111" s="4">
        <v>4</v>
      </c>
      <c r="AB111" s="4">
        <v>0</v>
      </c>
      <c r="AC111" s="4">
        <v>0</v>
      </c>
      <c r="AE111" s="4" t="s">
        <v>158</v>
      </c>
      <c r="AF111" s="4">
        <v>2026</v>
      </c>
      <c r="AG111" s="4">
        <v>2057</v>
      </c>
      <c r="AH111" s="4">
        <v>0</v>
      </c>
      <c r="AI111" s="4" t="s">
        <v>86</v>
      </c>
      <c r="AJ111">
        <v>0.36</v>
      </c>
      <c r="AK111">
        <v>2.06</v>
      </c>
      <c r="AL111">
        <v>1.1599999999999999</v>
      </c>
      <c r="AM111">
        <v>0.61</v>
      </c>
      <c r="AN111">
        <v>1.05</v>
      </c>
      <c r="AO111">
        <v>0.48</v>
      </c>
    </row>
    <row r="112" spans="1:41" x14ac:dyDescent="0.3">
      <c r="A112" s="4">
        <v>40055</v>
      </c>
      <c r="B112" s="4" t="str">
        <f t="shared" si="7"/>
        <v>officerTable:name_40055</v>
      </c>
      <c r="C112" s="4">
        <v>4</v>
      </c>
      <c r="D112" s="4">
        <v>6</v>
      </c>
      <c r="E112" s="4">
        <v>0</v>
      </c>
      <c r="F112" s="4">
        <v>3</v>
      </c>
      <c r="G112" s="4">
        <v>40</v>
      </c>
      <c r="H112" s="4" t="str">
        <f t="shared" si="8"/>
        <v>hero_40055</v>
      </c>
      <c r="I112" s="4" t="str">
        <f t="shared" si="9"/>
        <v>herocard_40055</v>
      </c>
      <c r="J112" s="4" t="str">
        <f t="shared" si="6"/>
        <v>officerTable:life_40055</v>
      </c>
      <c r="K112" s="4" t="str">
        <f t="shared" si="10"/>
        <v>officerTable:biography_40055</v>
      </c>
      <c r="L112" s="4" t="str">
        <f t="shared" si="11"/>
        <v>officerTable:lines_40055</v>
      </c>
      <c r="M112" s="4">
        <v>3</v>
      </c>
      <c r="N112" s="4">
        <v>2</v>
      </c>
      <c r="O112" s="4">
        <v>4</v>
      </c>
      <c r="P112" s="4">
        <v>1</v>
      </c>
      <c r="Q112" s="4">
        <v>1</v>
      </c>
      <c r="R112">
        <v>85</v>
      </c>
      <c r="S112">
        <v>61</v>
      </c>
      <c r="T112">
        <v>76</v>
      </c>
      <c r="U112">
        <v>50</v>
      </c>
      <c r="V112">
        <v>51</v>
      </c>
      <c r="W112">
        <v>68</v>
      </c>
      <c r="X112" s="4">
        <v>4</v>
      </c>
      <c r="Y112" s="4">
        <v>2</v>
      </c>
      <c r="Z112" s="4">
        <v>3</v>
      </c>
      <c r="AA112" s="4">
        <v>1</v>
      </c>
      <c r="AB112" s="4">
        <v>0</v>
      </c>
      <c r="AC112" s="4">
        <v>0</v>
      </c>
      <c r="AD112" s="4" t="s">
        <v>159</v>
      </c>
      <c r="AE112" s="4" t="s">
        <v>160</v>
      </c>
      <c r="AF112" s="4">
        <v>2044</v>
      </c>
      <c r="AG112" s="4">
        <v>2044</v>
      </c>
      <c r="AH112" s="4">
        <v>0</v>
      </c>
      <c r="AI112" s="4" t="s">
        <v>91</v>
      </c>
      <c r="AJ112">
        <v>1.81</v>
      </c>
      <c r="AK112">
        <v>0.85</v>
      </c>
      <c r="AL112">
        <v>1.52</v>
      </c>
      <c r="AM112">
        <v>0.97</v>
      </c>
      <c r="AN112">
        <v>0.46</v>
      </c>
      <c r="AO112">
        <v>0.38</v>
      </c>
    </row>
    <row r="113" spans="1:41" x14ac:dyDescent="0.3">
      <c r="A113" s="4">
        <v>40056</v>
      </c>
      <c r="B113" s="4" t="str">
        <f t="shared" si="7"/>
        <v>officerTable:name_40056</v>
      </c>
      <c r="C113" s="4">
        <v>4</v>
      </c>
      <c r="D113" s="4">
        <v>6</v>
      </c>
      <c r="E113" s="4">
        <v>0</v>
      </c>
      <c r="F113" s="4">
        <v>3</v>
      </c>
      <c r="G113" s="4">
        <v>40</v>
      </c>
      <c r="H113" s="4" t="str">
        <f t="shared" si="8"/>
        <v>hero_40056</v>
      </c>
      <c r="I113" s="4" t="str">
        <f t="shared" si="9"/>
        <v>herocard_40056</v>
      </c>
      <c r="J113" s="4" t="str">
        <f t="shared" si="6"/>
        <v>officerTable:life_40056</v>
      </c>
      <c r="K113" s="4" t="str">
        <f t="shared" si="10"/>
        <v>officerTable:biography_40056</v>
      </c>
      <c r="L113" s="4" t="str">
        <f t="shared" si="11"/>
        <v>officerTable:lines_40056</v>
      </c>
      <c r="M113" s="4">
        <v>2</v>
      </c>
      <c r="N113" s="4">
        <v>3</v>
      </c>
      <c r="O113" s="4">
        <v>1</v>
      </c>
      <c r="P113" s="4">
        <v>3</v>
      </c>
      <c r="Q113" s="4">
        <v>1</v>
      </c>
      <c r="R113">
        <v>87</v>
      </c>
      <c r="S113">
        <v>43</v>
      </c>
      <c r="T113">
        <v>76</v>
      </c>
      <c r="U113">
        <v>51</v>
      </c>
      <c r="V113">
        <v>40</v>
      </c>
      <c r="W113">
        <v>62</v>
      </c>
      <c r="X113" s="4">
        <v>3</v>
      </c>
      <c r="Y113" s="4">
        <v>3</v>
      </c>
      <c r="Z113" s="4">
        <v>3</v>
      </c>
      <c r="AA113" s="4">
        <v>1</v>
      </c>
      <c r="AB113" s="4">
        <v>0</v>
      </c>
      <c r="AC113" s="4">
        <v>0</v>
      </c>
      <c r="AD113" s="4" t="s">
        <v>161</v>
      </c>
      <c r="AE113" s="4" t="s">
        <v>162</v>
      </c>
      <c r="AF113" s="4">
        <v>2045</v>
      </c>
      <c r="AG113" s="4">
        <v>2045</v>
      </c>
      <c r="AH113" s="4">
        <v>0</v>
      </c>
      <c r="AI113" s="4" t="s">
        <v>86</v>
      </c>
      <c r="AJ113">
        <v>1.84</v>
      </c>
      <c r="AK113">
        <v>1.32</v>
      </c>
      <c r="AL113">
        <v>1.66</v>
      </c>
      <c r="AM113">
        <v>0.77</v>
      </c>
      <c r="AN113">
        <v>0.39</v>
      </c>
      <c r="AO113">
        <v>0.53</v>
      </c>
    </row>
    <row r="114" spans="1:41" x14ac:dyDescent="0.3">
      <c r="A114" s="4">
        <v>40057</v>
      </c>
      <c r="B114" s="4" t="str">
        <f t="shared" si="7"/>
        <v>officerTable:name_40057</v>
      </c>
      <c r="C114" s="4">
        <v>4</v>
      </c>
      <c r="D114" s="4">
        <v>6</v>
      </c>
      <c r="E114" s="4">
        <v>1</v>
      </c>
      <c r="F114" s="4">
        <v>2</v>
      </c>
      <c r="G114" s="4">
        <v>40</v>
      </c>
      <c r="H114" s="4" t="str">
        <f t="shared" si="8"/>
        <v>hero_40057</v>
      </c>
      <c r="I114" s="4" t="str">
        <f t="shared" si="9"/>
        <v>herocard_40057</v>
      </c>
      <c r="J114" s="4" t="str">
        <f t="shared" si="6"/>
        <v>officerTable:life_40057</v>
      </c>
      <c r="K114" s="4" t="str">
        <f t="shared" si="10"/>
        <v>officerTable:biography_40057</v>
      </c>
      <c r="L114" s="4" t="str">
        <f t="shared" si="11"/>
        <v>officerTable:lines_40057</v>
      </c>
      <c r="M114" s="4">
        <v>2</v>
      </c>
      <c r="N114" s="4">
        <v>1</v>
      </c>
      <c r="O114" s="4">
        <v>2</v>
      </c>
      <c r="P114" s="4">
        <v>2</v>
      </c>
      <c r="Q114" s="4">
        <v>2</v>
      </c>
      <c r="R114">
        <v>28</v>
      </c>
      <c r="S114">
        <v>79</v>
      </c>
      <c r="T114">
        <v>47</v>
      </c>
      <c r="U114">
        <v>53</v>
      </c>
      <c r="V114">
        <v>91</v>
      </c>
      <c r="W114">
        <v>79</v>
      </c>
      <c r="X114" s="4">
        <v>0</v>
      </c>
      <c r="Y114" s="4">
        <v>0</v>
      </c>
      <c r="Z114" s="4">
        <v>0</v>
      </c>
      <c r="AA114" s="4">
        <v>0</v>
      </c>
      <c r="AB114" s="4">
        <v>10</v>
      </c>
      <c r="AC114" s="4">
        <v>0</v>
      </c>
      <c r="AE114" s="4" t="s">
        <v>86</v>
      </c>
      <c r="AF114" s="4">
        <v>1019</v>
      </c>
      <c r="AG114" s="4">
        <v>2058</v>
      </c>
      <c r="AH114" s="4">
        <v>0</v>
      </c>
      <c r="AI114" s="4" t="s">
        <v>89</v>
      </c>
      <c r="AJ114">
        <v>1.1499999999999999</v>
      </c>
      <c r="AK114">
        <v>0.84</v>
      </c>
      <c r="AL114">
        <v>1.0900000000000001</v>
      </c>
      <c r="AM114">
        <v>0.59</v>
      </c>
      <c r="AN114">
        <v>1.77</v>
      </c>
      <c r="AO114">
        <v>0.74</v>
      </c>
    </row>
    <row r="115" spans="1:41" x14ac:dyDescent="0.3">
      <c r="A115" s="4">
        <v>40058</v>
      </c>
      <c r="B115" s="4" t="str">
        <f t="shared" si="7"/>
        <v>officerTable:name_40058</v>
      </c>
      <c r="C115" s="4">
        <v>4</v>
      </c>
      <c r="D115" s="4">
        <v>6</v>
      </c>
      <c r="E115" s="4">
        <v>0</v>
      </c>
      <c r="F115" s="4">
        <v>1</v>
      </c>
      <c r="G115" s="4">
        <v>40</v>
      </c>
      <c r="H115" s="4" t="str">
        <f t="shared" si="8"/>
        <v>hero_40058</v>
      </c>
      <c r="I115" s="4" t="str">
        <f t="shared" si="9"/>
        <v>herocard_40058</v>
      </c>
      <c r="J115" s="4" t="str">
        <f t="shared" si="6"/>
        <v>officerTable:life_40058</v>
      </c>
      <c r="K115" s="4" t="str">
        <f t="shared" si="10"/>
        <v>officerTable:biography_40058</v>
      </c>
      <c r="L115" s="4" t="str">
        <f t="shared" si="11"/>
        <v>officerTable:lines_40058</v>
      </c>
      <c r="M115" s="4">
        <v>2</v>
      </c>
      <c r="N115" s="4">
        <v>1</v>
      </c>
      <c r="O115" s="4">
        <v>3</v>
      </c>
      <c r="P115" s="4">
        <v>2</v>
      </c>
      <c r="Q115" s="4">
        <v>4</v>
      </c>
      <c r="R115">
        <v>32</v>
      </c>
      <c r="S115">
        <v>92</v>
      </c>
      <c r="T115">
        <v>56</v>
      </c>
      <c r="U115">
        <v>34</v>
      </c>
      <c r="V115">
        <v>73</v>
      </c>
      <c r="W115">
        <v>69</v>
      </c>
      <c r="X115" s="4">
        <v>1</v>
      </c>
      <c r="Y115" s="4">
        <v>3</v>
      </c>
      <c r="Z115" s="4">
        <v>3</v>
      </c>
      <c r="AA115" s="4">
        <v>3</v>
      </c>
      <c r="AB115" s="4">
        <v>0</v>
      </c>
      <c r="AC115" s="4">
        <v>0</v>
      </c>
      <c r="AD115" s="4" t="s">
        <v>163</v>
      </c>
      <c r="AE115" s="4" t="s">
        <v>164</v>
      </c>
      <c r="AF115" s="4">
        <v>2046</v>
      </c>
      <c r="AG115" s="4">
        <v>2046</v>
      </c>
      <c r="AH115" s="4">
        <v>0</v>
      </c>
      <c r="AI115" s="4" t="s">
        <v>93</v>
      </c>
      <c r="AJ115">
        <v>0.34</v>
      </c>
      <c r="AK115">
        <v>2.31</v>
      </c>
      <c r="AL115">
        <v>1.47</v>
      </c>
      <c r="AM115">
        <v>0.54</v>
      </c>
      <c r="AN115">
        <v>0.55000000000000004</v>
      </c>
      <c r="AO115">
        <v>0.44</v>
      </c>
    </row>
    <row r="116" spans="1:41" x14ac:dyDescent="0.3">
      <c r="A116" s="4">
        <v>40059</v>
      </c>
      <c r="B116" s="4" t="str">
        <f t="shared" si="7"/>
        <v>officerTable:name_40059</v>
      </c>
      <c r="C116" s="4">
        <v>4</v>
      </c>
      <c r="D116" s="4">
        <v>6</v>
      </c>
      <c r="E116" s="4">
        <v>1</v>
      </c>
      <c r="F116" s="4">
        <v>3</v>
      </c>
      <c r="G116" s="4">
        <v>40</v>
      </c>
      <c r="H116" s="4" t="str">
        <f t="shared" si="8"/>
        <v>hero_40059</v>
      </c>
      <c r="I116" s="4" t="str">
        <f t="shared" si="9"/>
        <v>herocard_40059</v>
      </c>
      <c r="J116" s="4" t="str">
        <f t="shared" si="6"/>
        <v>officerTable:life_40059</v>
      </c>
      <c r="K116" s="4" t="str">
        <f t="shared" si="10"/>
        <v>officerTable:biography_40059</v>
      </c>
      <c r="L116" s="4" t="str">
        <f t="shared" si="11"/>
        <v>officerTable:lines_40059</v>
      </c>
      <c r="M116" s="4">
        <v>1</v>
      </c>
      <c r="N116" s="4">
        <v>1</v>
      </c>
      <c r="O116" s="4">
        <v>2</v>
      </c>
      <c r="P116" s="4">
        <v>1</v>
      </c>
      <c r="Q116" s="4">
        <v>1</v>
      </c>
      <c r="R116">
        <v>10</v>
      </c>
      <c r="S116">
        <v>64</v>
      </c>
      <c r="T116">
        <v>47</v>
      </c>
      <c r="U116">
        <v>35</v>
      </c>
      <c r="V116">
        <v>72</v>
      </c>
      <c r="W116">
        <v>50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10</v>
      </c>
      <c r="AE116" s="4" t="s">
        <v>86</v>
      </c>
      <c r="AF116" s="4">
        <v>1028</v>
      </c>
      <c r="AG116" s="4">
        <v>2060</v>
      </c>
      <c r="AH116" s="4">
        <v>4</v>
      </c>
      <c r="AI116" s="4" t="s">
        <v>93</v>
      </c>
      <c r="AJ116">
        <v>1.36</v>
      </c>
      <c r="AK116">
        <v>1.05</v>
      </c>
      <c r="AL116">
        <v>1.43</v>
      </c>
      <c r="AM116">
        <v>1.19</v>
      </c>
      <c r="AN116">
        <v>0.9</v>
      </c>
      <c r="AO116">
        <v>1.89</v>
      </c>
    </row>
    <row r="117" spans="1:41" x14ac:dyDescent="0.3">
      <c r="A117" s="4">
        <v>40060</v>
      </c>
      <c r="B117" s="4" t="str">
        <f t="shared" si="7"/>
        <v>officerTable:name_40060</v>
      </c>
      <c r="C117" s="4">
        <v>4</v>
      </c>
      <c r="D117" s="4">
        <v>6</v>
      </c>
      <c r="E117" s="4">
        <v>0</v>
      </c>
      <c r="F117" s="4">
        <v>4</v>
      </c>
      <c r="G117" s="4">
        <v>40</v>
      </c>
      <c r="H117" s="4" t="str">
        <f t="shared" si="8"/>
        <v>hero_40060</v>
      </c>
      <c r="I117" s="4" t="str">
        <f t="shared" si="9"/>
        <v>herocard_40060</v>
      </c>
      <c r="J117" s="4" t="str">
        <f t="shared" si="6"/>
        <v>officerTable:life_40060</v>
      </c>
      <c r="K117" s="4" t="str">
        <f t="shared" si="10"/>
        <v>officerTable:biography_40060</v>
      </c>
      <c r="L117" s="4" t="str">
        <f t="shared" si="11"/>
        <v>officerTable:lines_40060</v>
      </c>
      <c r="M117" s="4">
        <v>2</v>
      </c>
      <c r="N117" s="4">
        <v>1</v>
      </c>
      <c r="O117" s="4">
        <v>2</v>
      </c>
      <c r="P117" s="4">
        <v>4</v>
      </c>
      <c r="Q117" s="4">
        <v>1</v>
      </c>
      <c r="R117">
        <v>82</v>
      </c>
      <c r="S117">
        <v>41</v>
      </c>
      <c r="T117">
        <v>70</v>
      </c>
      <c r="U117">
        <v>67</v>
      </c>
      <c r="V117">
        <v>2</v>
      </c>
      <c r="W117">
        <v>30</v>
      </c>
      <c r="X117" s="4">
        <v>3</v>
      </c>
      <c r="Y117" s="4">
        <v>1</v>
      </c>
      <c r="Z117" s="4">
        <v>2</v>
      </c>
      <c r="AA117" s="4">
        <v>4</v>
      </c>
      <c r="AB117" s="4">
        <v>0</v>
      </c>
      <c r="AC117" s="4">
        <v>0</v>
      </c>
      <c r="AD117" s="4" t="s">
        <v>165</v>
      </c>
      <c r="AE117" s="4" t="s">
        <v>166</v>
      </c>
      <c r="AF117" s="4">
        <v>2050</v>
      </c>
      <c r="AG117" s="4">
        <v>2050</v>
      </c>
      <c r="AH117" s="4">
        <v>6</v>
      </c>
      <c r="AI117" s="4" t="s">
        <v>91</v>
      </c>
      <c r="AJ117">
        <v>1.81</v>
      </c>
      <c r="AK117">
        <v>0.61</v>
      </c>
      <c r="AL117">
        <v>1.1299999999999999</v>
      </c>
      <c r="AM117">
        <v>2.09</v>
      </c>
      <c r="AN117">
        <v>0.01</v>
      </c>
      <c r="AO117">
        <v>0.43</v>
      </c>
    </row>
    <row r="118" spans="1:41" x14ac:dyDescent="0.3">
      <c r="A118" s="4">
        <v>40061</v>
      </c>
      <c r="B118" s="4" t="str">
        <f t="shared" si="7"/>
        <v>officerTable:name_40061</v>
      </c>
      <c r="C118" s="4">
        <v>4</v>
      </c>
      <c r="D118" s="4">
        <v>6</v>
      </c>
      <c r="E118" s="4">
        <v>1</v>
      </c>
      <c r="F118" s="4">
        <v>1</v>
      </c>
      <c r="G118" s="4">
        <v>40</v>
      </c>
      <c r="H118" s="4" t="str">
        <f t="shared" si="8"/>
        <v>hero_40061</v>
      </c>
      <c r="I118" s="4" t="str">
        <f t="shared" si="9"/>
        <v>herocard_40061</v>
      </c>
      <c r="J118" s="4" t="str">
        <f t="shared" si="6"/>
        <v>officerTable:life_40061</v>
      </c>
      <c r="K118" s="4" t="str">
        <f t="shared" si="10"/>
        <v>officerTable:biography_40061</v>
      </c>
      <c r="L118" s="4" t="str">
        <f t="shared" si="11"/>
        <v>officerTable:lines_40061</v>
      </c>
      <c r="M118" s="4">
        <v>1</v>
      </c>
      <c r="N118" s="4">
        <v>1</v>
      </c>
      <c r="O118" s="4">
        <v>2</v>
      </c>
      <c r="P118" s="4">
        <v>2</v>
      </c>
      <c r="Q118" s="4">
        <v>1</v>
      </c>
      <c r="R118">
        <v>4</v>
      </c>
      <c r="S118">
        <v>83</v>
      </c>
      <c r="T118">
        <v>25</v>
      </c>
      <c r="U118">
        <v>54</v>
      </c>
      <c r="V118">
        <v>79</v>
      </c>
      <c r="W118">
        <v>43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10</v>
      </c>
      <c r="AE118" s="4" t="s">
        <v>86</v>
      </c>
      <c r="AF118" s="4">
        <v>1026</v>
      </c>
      <c r="AG118" s="4">
        <v>1026</v>
      </c>
      <c r="AH118" s="4">
        <v>7</v>
      </c>
      <c r="AI118" s="4" t="s">
        <v>90</v>
      </c>
      <c r="AJ118">
        <v>1.17</v>
      </c>
      <c r="AK118">
        <v>0.97</v>
      </c>
      <c r="AL118">
        <v>1.1299999999999999</v>
      </c>
      <c r="AM118">
        <v>0.85</v>
      </c>
      <c r="AN118">
        <v>0.8</v>
      </c>
      <c r="AO118">
        <v>1.91</v>
      </c>
    </row>
    <row r="119" spans="1:41" x14ac:dyDescent="0.3">
      <c r="A119" s="4">
        <v>40062</v>
      </c>
      <c r="B119" s="4" t="str">
        <f t="shared" si="7"/>
        <v>officerTable:name_40062</v>
      </c>
      <c r="C119" s="4">
        <v>4</v>
      </c>
      <c r="D119" s="4">
        <v>6</v>
      </c>
      <c r="E119" s="4">
        <v>0</v>
      </c>
      <c r="F119" s="4">
        <v>2</v>
      </c>
      <c r="G119" s="4">
        <v>40</v>
      </c>
      <c r="H119" s="4" t="str">
        <f t="shared" si="8"/>
        <v>hero_40062</v>
      </c>
      <c r="I119" s="4" t="str">
        <f t="shared" si="9"/>
        <v>herocard_40062</v>
      </c>
      <c r="J119" s="4" t="str">
        <f t="shared" si="6"/>
        <v>officerTable:life_40062</v>
      </c>
      <c r="K119" s="4" t="str">
        <f t="shared" si="10"/>
        <v>officerTable:biography_40062</v>
      </c>
      <c r="L119" s="4" t="str">
        <f t="shared" si="11"/>
        <v>officerTable:lines_40062</v>
      </c>
      <c r="M119" s="4">
        <v>1</v>
      </c>
      <c r="N119" s="4">
        <v>2</v>
      </c>
      <c r="O119" s="4">
        <v>4</v>
      </c>
      <c r="P119" s="4">
        <v>2</v>
      </c>
      <c r="Q119" s="4">
        <v>1</v>
      </c>
      <c r="R119">
        <v>59</v>
      </c>
      <c r="S119">
        <v>82</v>
      </c>
      <c r="T119">
        <v>75</v>
      </c>
      <c r="U119">
        <v>29</v>
      </c>
      <c r="V119">
        <v>79</v>
      </c>
      <c r="W119">
        <v>78</v>
      </c>
      <c r="X119" s="4">
        <v>1</v>
      </c>
      <c r="Y119" s="4">
        <v>3</v>
      </c>
      <c r="Z119" s="4">
        <v>3</v>
      </c>
      <c r="AA119" s="4">
        <v>3</v>
      </c>
      <c r="AB119" s="4">
        <v>0</v>
      </c>
      <c r="AC119" s="4">
        <v>0</v>
      </c>
      <c r="AD119" s="4" t="s">
        <v>144</v>
      </c>
      <c r="AE119" s="4" t="s">
        <v>167</v>
      </c>
      <c r="AF119" s="4">
        <v>2051</v>
      </c>
      <c r="AG119" s="4">
        <v>2051</v>
      </c>
      <c r="AH119" s="4">
        <v>8</v>
      </c>
      <c r="AI119" s="4" t="s">
        <v>92</v>
      </c>
      <c r="AJ119">
        <v>0.62</v>
      </c>
      <c r="AK119">
        <v>1.93</v>
      </c>
      <c r="AL119">
        <v>1.47</v>
      </c>
      <c r="AM119">
        <v>0.36</v>
      </c>
      <c r="AN119">
        <v>1.03</v>
      </c>
      <c r="AO119">
        <v>1.05</v>
      </c>
    </row>
    <row r="120" spans="1:41" x14ac:dyDescent="0.3">
      <c r="A120" s="4">
        <v>40063</v>
      </c>
      <c r="B120" s="4" t="str">
        <f t="shared" si="7"/>
        <v>officerTable:name_40063</v>
      </c>
      <c r="C120" s="4">
        <v>4</v>
      </c>
      <c r="D120" s="4">
        <v>6</v>
      </c>
      <c r="E120" s="4">
        <v>0</v>
      </c>
      <c r="F120" s="4">
        <v>3</v>
      </c>
      <c r="G120" s="4">
        <v>40</v>
      </c>
      <c r="H120" s="4" t="str">
        <f t="shared" si="8"/>
        <v>hero_40063</v>
      </c>
      <c r="I120" s="4" t="str">
        <f t="shared" si="9"/>
        <v>herocard_40063</v>
      </c>
      <c r="J120" s="4" t="str">
        <f t="shared" si="6"/>
        <v>officerTable:life_40063</v>
      </c>
      <c r="K120" s="4" t="str">
        <f t="shared" si="10"/>
        <v>officerTable:biography_40063</v>
      </c>
      <c r="L120" s="4" t="str">
        <f t="shared" si="11"/>
        <v>officerTable:lines_40063</v>
      </c>
      <c r="M120" s="4">
        <v>3</v>
      </c>
      <c r="N120" s="4">
        <v>1</v>
      </c>
      <c r="O120" s="4">
        <v>3</v>
      </c>
      <c r="P120" s="4">
        <v>3</v>
      </c>
      <c r="Q120" s="4">
        <v>1</v>
      </c>
      <c r="R120">
        <v>82</v>
      </c>
      <c r="S120">
        <v>77</v>
      </c>
      <c r="T120">
        <v>84</v>
      </c>
      <c r="U120">
        <v>31</v>
      </c>
      <c r="V120">
        <v>56</v>
      </c>
      <c r="W120">
        <v>59</v>
      </c>
      <c r="X120" s="4">
        <v>3</v>
      </c>
      <c r="Y120" s="4">
        <v>2</v>
      </c>
      <c r="Z120" s="4">
        <v>4</v>
      </c>
      <c r="AA120" s="4">
        <v>1</v>
      </c>
      <c r="AB120" s="4">
        <v>0</v>
      </c>
      <c r="AC120" s="4">
        <v>0</v>
      </c>
      <c r="AE120" s="4" t="s">
        <v>168</v>
      </c>
      <c r="AF120" s="4">
        <v>2052</v>
      </c>
      <c r="AG120" s="4">
        <v>2052</v>
      </c>
      <c r="AH120" s="4">
        <v>9</v>
      </c>
      <c r="AI120" s="4" t="s">
        <v>89</v>
      </c>
      <c r="AJ120">
        <v>1.36</v>
      </c>
      <c r="AK120">
        <v>1.03</v>
      </c>
      <c r="AL120">
        <v>1.82</v>
      </c>
      <c r="AM120">
        <v>0.36</v>
      </c>
      <c r="AN120">
        <v>1.03</v>
      </c>
      <c r="AO120">
        <v>1.05</v>
      </c>
    </row>
    <row r="121" spans="1:41" x14ac:dyDescent="0.3">
      <c r="A121" s="4">
        <v>50001</v>
      </c>
      <c r="B121" s="4" t="str">
        <f t="shared" si="7"/>
        <v>officerTable:name_50001</v>
      </c>
      <c r="C121" s="4">
        <v>5</v>
      </c>
      <c r="D121" s="4">
        <v>3</v>
      </c>
      <c r="E121" s="4">
        <v>0</v>
      </c>
      <c r="F121" s="4">
        <v>4</v>
      </c>
      <c r="G121" s="4">
        <v>40</v>
      </c>
      <c r="H121" s="4" t="str">
        <f t="shared" si="8"/>
        <v>hero_50001</v>
      </c>
      <c r="I121" s="4" t="str">
        <f t="shared" si="9"/>
        <v>herocard_50001</v>
      </c>
      <c r="J121" s="4" t="str">
        <f t="shared" si="6"/>
        <v>officerTable:life_50001</v>
      </c>
      <c r="K121" s="4" t="str">
        <f t="shared" si="10"/>
        <v>officerTable:biography_50001</v>
      </c>
      <c r="L121" s="4" t="str">
        <f t="shared" si="11"/>
        <v>officerTable:lines_50001</v>
      </c>
      <c r="M121" s="4">
        <v>2</v>
      </c>
      <c r="N121" s="4">
        <v>1</v>
      </c>
      <c r="O121" s="4">
        <v>1</v>
      </c>
      <c r="P121" s="4">
        <v>1</v>
      </c>
      <c r="Q121" s="4">
        <v>1</v>
      </c>
      <c r="R121">
        <v>11</v>
      </c>
      <c r="S121">
        <v>77</v>
      </c>
      <c r="T121">
        <v>61</v>
      </c>
      <c r="U121">
        <v>71</v>
      </c>
      <c r="V121">
        <v>80</v>
      </c>
      <c r="W121">
        <v>85</v>
      </c>
      <c r="X121" s="4">
        <v>0</v>
      </c>
      <c r="Y121" s="4">
        <v>9</v>
      </c>
      <c r="Z121" s="4">
        <v>0</v>
      </c>
      <c r="AA121" s="4">
        <v>1</v>
      </c>
      <c r="AB121" s="4">
        <v>0</v>
      </c>
      <c r="AC121" s="4">
        <v>0</v>
      </c>
      <c r="AD121" s="4" t="s">
        <v>169</v>
      </c>
      <c r="AE121" s="4" t="s">
        <v>170</v>
      </c>
      <c r="AF121" s="4">
        <v>2062</v>
      </c>
      <c r="AG121" s="4">
        <v>2087</v>
      </c>
      <c r="AH121" s="4">
        <v>0</v>
      </c>
      <c r="AI121" s="4" t="s">
        <v>86</v>
      </c>
      <c r="AJ121">
        <v>0.26</v>
      </c>
      <c r="AK121">
        <v>1.89</v>
      </c>
      <c r="AL121">
        <v>1.65</v>
      </c>
      <c r="AM121">
        <v>1.31</v>
      </c>
      <c r="AN121">
        <v>0.87</v>
      </c>
      <c r="AO121">
        <v>1.2</v>
      </c>
    </row>
    <row r="122" spans="1:41" x14ac:dyDescent="0.3">
      <c r="A122" s="4">
        <v>50002</v>
      </c>
      <c r="B122" s="4" t="str">
        <f t="shared" si="7"/>
        <v>officerTable:name_50002</v>
      </c>
      <c r="C122" s="4">
        <v>5</v>
      </c>
      <c r="D122" s="4">
        <v>3</v>
      </c>
      <c r="E122" s="4">
        <v>1</v>
      </c>
      <c r="F122" s="4">
        <v>3</v>
      </c>
      <c r="G122" s="4">
        <v>40</v>
      </c>
      <c r="H122" s="4" t="str">
        <f t="shared" si="8"/>
        <v>hero_50002</v>
      </c>
      <c r="I122" s="4" t="str">
        <f t="shared" si="9"/>
        <v>herocard_50002</v>
      </c>
      <c r="J122" s="4" t="str">
        <f t="shared" si="6"/>
        <v>officerTable:life_50002</v>
      </c>
      <c r="K122" s="4" t="str">
        <f t="shared" si="10"/>
        <v>officerTable:biography_50002</v>
      </c>
      <c r="L122" s="4" t="str">
        <f t="shared" si="11"/>
        <v>officerTable:lines_50002</v>
      </c>
      <c r="M122" s="4">
        <v>1</v>
      </c>
      <c r="N122" s="4">
        <v>1</v>
      </c>
      <c r="O122" s="4">
        <v>2</v>
      </c>
      <c r="P122" s="4">
        <v>1</v>
      </c>
      <c r="Q122" s="4">
        <v>1</v>
      </c>
      <c r="R122">
        <v>12</v>
      </c>
      <c r="S122">
        <v>74</v>
      </c>
      <c r="T122">
        <v>40</v>
      </c>
      <c r="U122">
        <v>81</v>
      </c>
      <c r="V122">
        <v>77</v>
      </c>
      <c r="W122">
        <v>92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10</v>
      </c>
      <c r="AE122" s="4" t="s">
        <v>86</v>
      </c>
      <c r="AF122" s="4">
        <v>1033</v>
      </c>
      <c r="AG122" s="4">
        <v>2087</v>
      </c>
      <c r="AH122" s="4">
        <v>4</v>
      </c>
      <c r="AI122" s="4" t="s">
        <v>93</v>
      </c>
      <c r="AJ122">
        <v>0.35</v>
      </c>
      <c r="AK122">
        <v>0.95</v>
      </c>
      <c r="AL122">
        <v>0.7</v>
      </c>
      <c r="AM122">
        <v>0.9</v>
      </c>
      <c r="AN122">
        <v>1.05</v>
      </c>
      <c r="AO122">
        <v>2.35</v>
      </c>
    </row>
    <row r="123" spans="1:41" x14ac:dyDescent="0.3">
      <c r="A123" s="4">
        <v>50003</v>
      </c>
      <c r="B123" s="4" t="str">
        <f t="shared" si="7"/>
        <v>officerTable:name_50003</v>
      </c>
      <c r="C123" s="4">
        <v>5</v>
      </c>
      <c r="D123" s="4">
        <v>4</v>
      </c>
      <c r="E123" s="4">
        <v>0</v>
      </c>
      <c r="F123" s="4">
        <v>4</v>
      </c>
      <c r="G123" s="4">
        <v>40</v>
      </c>
      <c r="H123" s="4" t="str">
        <f t="shared" si="8"/>
        <v>hero_50003</v>
      </c>
      <c r="I123" s="4" t="str">
        <f t="shared" si="9"/>
        <v>herocard_50003</v>
      </c>
      <c r="J123" s="4" t="str">
        <f t="shared" si="6"/>
        <v>officerTable:life_50003</v>
      </c>
      <c r="K123" s="4" t="str">
        <f t="shared" si="10"/>
        <v>officerTable:biography_50003</v>
      </c>
      <c r="L123" s="4" t="str">
        <f t="shared" si="11"/>
        <v>officerTable:lines_50003</v>
      </c>
      <c r="M123" s="4">
        <v>2</v>
      </c>
      <c r="N123" s="4">
        <v>1</v>
      </c>
      <c r="O123" s="4">
        <v>2</v>
      </c>
      <c r="P123" s="4">
        <v>1</v>
      </c>
      <c r="Q123" s="4">
        <v>1</v>
      </c>
      <c r="R123">
        <v>26</v>
      </c>
      <c r="S123">
        <v>81</v>
      </c>
      <c r="T123">
        <v>20</v>
      </c>
      <c r="U123">
        <v>77</v>
      </c>
      <c r="V123">
        <v>65</v>
      </c>
      <c r="W123">
        <v>94</v>
      </c>
      <c r="X123" s="4">
        <v>0</v>
      </c>
      <c r="Y123" s="4">
        <v>5</v>
      </c>
      <c r="Z123" s="4">
        <v>1</v>
      </c>
      <c r="AA123" s="4">
        <v>4</v>
      </c>
      <c r="AB123" s="4">
        <v>0</v>
      </c>
      <c r="AC123" s="4">
        <v>0</v>
      </c>
      <c r="AD123" s="4" t="s">
        <v>171</v>
      </c>
      <c r="AE123" s="4" t="s">
        <v>172</v>
      </c>
      <c r="AF123" s="4">
        <v>2063</v>
      </c>
      <c r="AG123" s="4">
        <v>2088</v>
      </c>
      <c r="AH123" s="4">
        <v>0</v>
      </c>
      <c r="AI123" s="4" t="s">
        <v>89</v>
      </c>
      <c r="AJ123">
        <v>0.45</v>
      </c>
      <c r="AK123">
        <v>1.97</v>
      </c>
      <c r="AL123">
        <v>1.89</v>
      </c>
      <c r="AM123">
        <v>1.32</v>
      </c>
      <c r="AN123">
        <v>0.8</v>
      </c>
      <c r="AO123">
        <v>1.32</v>
      </c>
    </row>
    <row r="124" spans="1:41" x14ac:dyDescent="0.3">
      <c r="A124" s="4">
        <v>50004</v>
      </c>
      <c r="B124" s="4" t="str">
        <f t="shared" si="7"/>
        <v>officerTable:name_50004</v>
      </c>
      <c r="C124" s="4">
        <v>5</v>
      </c>
      <c r="D124" s="4">
        <v>4</v>
      </c>
      <c r="E124" s="4">
        <v>0</v>
      </c>
      <c r="F124" s="4">
        <v>2</v>
      </c>
      <c r="G124" s="4">
        <v>80</v>
      </c>
      <c r="H124" s="4" t="str">
        <f t="shared" si="8"/>
        <v>hero_50004</v>
      </c>
      <c r="I124" s="4" t="str">
        <f t="shared" si="9"/>
        <v>herocard_50004</v>
      </c>
      <c r="J124" s="4" t="str">
        <f t="shared" si="6"/>
        <v>officerTable:life_50004</v>
      </c>
      <c r="K124" s="4" t="str">
        <f t="shared" si="10"/>
        <v>officerTable:biography_50004</v>
      </c>
      <c r="L124" s="4" t="str">
        <f t="shared" si="11"/>
        <v>officerTable:lines_50004</v>
      </c>
      <c r="M124" s="4">
        <v>2</v>
      </c>
      <c r="N124" s="4">
        <v>4</v>
      </c>
      <c r="O124" s="4">
        <v>3</v>
      </c>
      <c r="P124" s="4">
        <v>3</v>
      </c>
      <c r="Q124" s="4">
        <v>3</v>
      </c>
      <c r="R124">
        <v>47</v>
      </c>
      <c r="S124">
        <v>94</v>
      </c>
      <c r="T124">
        <v>82</v>
      </c>
      <c r="U124">
        <v>71</v>
      </c>
      <c r="V124">
        <v>78</v>
      </c>
      <c r="W124">
        <v>55</v>
      </c>
      <c r="X124" s="4">
        <v>0</v>
      </c>
      <c r="Y124" s="4">
        <v>9</v>
      </c>
      <c r="Z124" s="4">
        <v>0</v>
      </c>
      <c r="AA124" s="4">
        <v>1</v>
      </c>
      <c r="AB124" s="4">
        <v>0</v>
      </c>
      <c r="AC124" s="4">
        <v>0</v>
      </c>
      <c r="AD124" s="4" t="s">
        <v>173</v>
      </c>
      <c r="AE124" s="4" t="s">
        <v>174</v>
      </c>
      <c r="AF124" s="4">
        <v>2064</v>
      </c>
      <c r="AG124" s="4">
        <v>2089</v>
      </c>
      <c r="AH124" s="4">
        <v>0</v>
      </c>
      <c r="AI124" s="4" t="s">
        <v>92</v>
      </c>
      <c r="AJ124">
        <v>0.32</v>
      </c>
      <c r="AK124">
        <v>2.09</v>
      </c>
      <c r="AL124">
        <v>1.01</v>
      </c>
      <c r="AM124">
        <v>0.68</v>
      </c>
      <c r="AN124">
        <v>0.8</v>
      </c>
      <c r="AO124">
        <v>0.77</v>
      </c>
    </row>
    <row r="125" spans="1:41" x14ac:dyDescent="0.3">
      <c r="A125" s="4">
        <v>50005</v>
      </c>
      <c r="B125" s="4" t="str">
        <f t="shared" si="7"/>
        <v>officerTable:name_50005</v>
      </c>
      <c r="C125" s="4">
        <v>5</v>
      </c>
      <c r="D125" s="4">
        <v>4</v>
      </c>
      <c r="E125" s="4">
        <v>1</v>
      </c>
      <c r="F125" s="4">
        <v>1</v>
      </c>
      <c r="G125" s="4">
        <v>80</v>
      </c>
      <c r="H125" s="4" t="str">
        <f t="shared" si="8"/>
        <v>hero_50005</v>
      </c>
      <c r="I125" s="4" t="str">
        <f t="shared" si="9"/>
        <v>herocard_50005</v>
      </c>
      <c r="J125" s="4" t="str">
        <f t="shared" si="6"/>
        <v>officerTable:life_50005</v>
      </c>
      <c r="K125" s="4" t="str">
        <f t="shared" si="10"/>
        <v>officerTable:biography_50005</v>
      </c>
      <c r="L125" s="4" t="str">
        <f t="shared" si="11"/>
        <v>officerTable:lines_50005</v>
      </c>
      <c r="M125" s="4">
        <v>3</v>
      </c>
      <c r="N125" s="4">
        <v>3</v>
      </c>
      <c r="O125" s="4">
        <v>4</v>
      </c>
      <c r="P125" s="4">
        <v>1</v>
      </c>
      <c r="Q125" s="4">
        <v>1</v>
      </c>
      <c r="R125">
        <v>71</v>
      </c>
      <c r="S125">
        <v>83</v>
      </c>
      <c r="T125">
        <v>70</v>
      </c>
      <c r="U125">
        <v>56</v>
      </c>
      <c r="V125">
        <v>86</v>
      </c>
      <c r="W125">
        <v>82</v>
      </c>
      <c r="X125" s="4">
        <v>0</v>
      </c>
      <c r="Y125" s="4">
        <v>0</v>
      </c>
      <c r="Z125" s="4">
        <v>0</v>
      </c>
      <c r="AA125" s="4">
        <v>0</v>
      </c>
      <c r="AB125" s="4">
        <v>10</v>
      </c>
      <c r="AC125" s="4">
        <v>0</v>
      </c>
      <c r="AE125" s="4" t="s">
        <v>86</v>
      </c>
      <c r="AF125" s="4">
        <v>1029</v>
      </c>
      <c r="AG125" s="4">
        <v>4021</v>
      </c>
      <c r="AH125" s="4">
        <v>0</v>
      </c>
      <c r="AI125" s="4" t="s">
        <v>86</v>
      </c>
      <c r="AJ125">
        <v>0.92</v>
      </c>
      <c r="AK125">
        <v>1.85</v>
      </c>
      <c r="AL125">
        <v>1.34</v>
      </c>
      <c r="AM125">
        <v>1.04</v>
      </c>
      <c r="AN125">
        <v>2.4</v>
      </c>
      <c r="AO125">
        <v>1.05</v>
      </c>
    </row>
    <row r="126" spans="1:41" x14ac:dyDescent="0.3">
      <c r="A126" s="4">
        <v>50006</v>
      </c>
      <c r="B126" s="4" t="str">
        <f t="shared" si="7"/>
        <v>officerTable:name_50006</v>
      </c>
      <c r="C126" s="4">
        <v>5</v>
      </c>
      <c r="D126" s="4">
        <v>4</v>
      </c>
      <c r="E126" s="4">
        <v>1</v>
      </c>
      <c r="F126" s="4">
        <v>3</v>
      </c>
      <c r="G126" s="4">
        <v>80</v>
      </c>
      <c r="H126" s="4" t="str">
        <f t="shared" si="8"/>
        <v>hero_50006</v>
      </c>
      <c r="I126" s="4" t="str">
        <f t="shared" si="9"/>
        <v>herocard_50006</v>
      </c>
      <c r="J126" s="4" t="str">
        <f t="shared" si="6"/>
        <v>officerTable:life_50006</v>
      </c>
      <c r="K126" s="4" t="str">
        <f t="shared" si="10"/>
        <v>officerTable:biography_50006</v>
      </c>
      <c r="L126" s="4" t="str">
        <f t="shared" si="11"/>
        <v>officerTable:lines_50006</v>
      </c>
      <c r="M126" s="4">
        <v>1</v>
      </c>
      <c r="N126" s="4">
        <v>1</v>
      </c>
      <c r="O126" s="4">
        <v>2</v>
      </c>
      <c r="P126" s="4">
        <v>1</v>
      </c>
      <c r="Q126" s="4">
        <v>1</v>
      </c>
      <c r="R126">
        <v>11</v>
      </c>
      <c r="S126">
        <v>73</v>
      </c>
      <c r="T126">
        <v>57</v>
      </c>
      <c r="U126">
        <v>80</v>
      </c>
      <c r="V126">
        <v>78</v>
      </c>
      <c r="W126">
        <v>92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10</v>
      </c>
      <c r="AE126" s="4" t="s">
        <v>86</v>
      </c>
      <c r="AF126" s="4">
        <v>1034</v>
      </c>
      <c r="AG126" s="4">
        <v>3034</v>
      </c>
      <c r="AH126" s="4">
        <v>6</v>
      </c>
      <c r="AI126" s="4" t="s">
        <v>91</v>
      </c>
      <c r="AJ126">
        <v>0.3</v>
      </c>
      <c r="AK126">
        <v>1</v>
      </c>
      <c r="AL126">
        <v>0.65</v>
      </c>
      <c r="AM126">
        <v>0.85</v>
      </c>
      <c r="AN126">
        <v>1.1000000000000001</v>
      </c>
      <c r="AO126">
        <v>2.4</v>
      </c>
    </row>
    <row r="127" spans="1:41" x14ac:dyDescent="0.3">
      <c r="A127" s="4">
        <v>50007</v>
      </c>
      <c r="B127" s="4" t="str">
        <f t="shared" si="7"/>
        <v>officerTable:name_50007</v>
      </c>
      <c r="C127" s="4">
        <v>5</v>
      </c>
      <c r="D127" s="4">
        <v>4</v>
      </c>
      <c r="E127" s="4">
        <v>0</v>
      </c>
      <c r="F127" s="4">
        <v>2</v>
      </c>
      <c r="G127" s="4">
        <v>80</v>
      </c>
      <c r="H127" s="4" t="str">
        <f t="shared" si="8"/>
        <v>hero_50007</v>
      </c>
      <c r="I127" s="4" t="str">
        <f t="shared" si="9"/>
        <v>herocard_50007</v>
      </c>
      <c r="J127" s="4" t="str">
        <f t="shared" si="6"/>
        <v>officerTable:life_50007</v>
      </c>
      <c r="K127" s="4" t="str">
        <f t="shared" si="10"/>
        <v>officerTable:biography_50007</v>
      </c>
      <c r="L127" s="4" t="str">
        <f t="shared" si="11"/>
        <v>officerTable:lines_50007</v>
      </c>
      <c r="M127" s="4">
        <v>1</v>
      </c>
      <c r="N127" s="4">
        <v>1</v>
      </c>
      <c r="O127" s="4">
        <v>1</v>
      </c>
      <c r="P127" s="4">
        <v>1</v>
      </c>
      <c r="Q127" s="4">
        <v>4</v>
      </c>
      <c r="R127">
        <v>31</v>
      </c>
      <c r="S127">
        <v>88</v>
      </c>
      <c r="T127">
        <v>58</v>
      </c>
      <c r="U127">
        <v>66</v>
      </c>
      <c r="V127">
        <v>87</v>
      </c>
      <c r="W127">
        <v>79</v>
      </c>
      <c r="X127" s="4">
        <v>0</v>
      </c>
      <c r="Y127" s="4">
        <v>4</v>
      </c>
      <c r="Z127" s="4">
        <v>4</v>
      </c>
      <c r="AA127" s="4">
        <v>2</v>
      </c>
      <c r="AB127" s="4">
        <v>0</v>
      </c>
      <c r="AC127" s="4">
        <v>0</v>
      </c>
      <c r="AD127" s="4" t="s">
        <v>175</v>
      </c>
      <c r="AE127" s="4" t="s">
        <v>176</v>
      </c>
      <c r="AF127" s="4">
        <v>4016</v>
      </c>
      <c r="AG127" s="4">
        <v>7002</v>
      </c>
      <c r="AH127" s="4">
        <v>8</v>
      </c>
      <c r="AI127" s="4" t="s">
        <v>92</v>
      </c>
      <c r="AJ127">
        <v>0.46</v>
      </c>
      <c r="AK127">
        <v>2.0099999999999998</v>
      </c>
      <c r="AL127">
        <v>1.35</v>
      </c>
      <c r="AM127">
        <v>1.07</v>
      </c>
      <c r="AN127">
        <v>0.71</v>
      </c>
      <c r="AO127">
        <v>0.86</v>
      </c>
    </row>
    <row r="128" spans="1:41" x14ac:dyDescent="0.3">
      <c r="A128" s="4">
        <v>50008</v>
      </c>
      <c r="B128" s="4" t="str">
        <f t="shared" si="7"/>
        <v>officerTable:name_50008</v>
      </c>
      <c r="C128" s="4">
        <v>5</v>
      </c>
      <c r="D128" s="4">
        <v>4</v>
      </c>
      <c r="E128" s="4">
        <v>1</v>
      </c>
      <c r="F128" s="4">
        <v>4</v>
      </c>
      <c r="G128" s="4">
        <v>80</v>
      </c>
      <c r="H128" s="4" t="str">
        <f t="shared" si="8"/>
        <v>hero_50008</v>
      </c>
      <c r="I128" s="4" t="str">
        <f t="shared" si="9"/>
        <v>herocard_50008</v>
      </c>
      <c r="J128" s="4" t="str">
        <f t="shared" si="6"/>
        <v>officerTable:life_50008</v>
      </c>
      <c r="K128" s="4" t="str">
        <f t="shared" si="10"/>
        <v>officerTable:biography_50008</v>
      </c>
      <c r="L128" s="4" t="str">
        <f t="shared" si="11"/>
        <v>officerTable:lines_50008</v>
      </c>
      <c r="M128" s="4">
        <v>1</v>
      </c>
      <c r="N128" s="4">
        <v>1</v>
      </c>
      <c r="O128" s="4">
        <v>2</v>
      </c>
      <c r="P128" s="4">
        <v>1</v>
      </c>
      <c r="Q128" s="4">
        <v>1</v>
      </c>
      <c r="R128">
        <v>8</v>
      </c>
      <c r="S128">
        <v>92</v>
      </c>
      <c r="T128">
        <v>21</v>
      </c>
      <c r="U128">
        <v>63</v>
      </c>
      <c r="V128">
        <v>74</v>
      </c>
      <c r="W128">
        <v>86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10</v>
      </c>
      <c r="AE128" s="4" t="s">
        <v>86</v>
      </c>
      <c r="AF128" s="4">
        <v>1037</v>
      </c>
      <c r="AG128" s="4">
        <v>2092</v>
      </c>
      <c r="AH128" s="4">
        <v>9</v>
      </c>
      <c r="AI128" s="4" t="s">
        <v>89</v>
      </c>
      <c r="AJ128">
        <v>0.13</v>
      </c>
      <c r="AK128">
        <v>2.0099999999999998</v>
      </c>
      <c r="AL128">
        <v>0.74</v>
      </c>
      <c r="AM128">
        <v>0.37</v>
      </c>
      <c r="AN128">
        <v>1.84</v>
      </c>
      <c r="AO128">
        <v>2.2999999999999998</v>
      </c>
    </row>
    <row r="129" spans="1:41" x14ac:dyDescent="0.3">
      <c r="A129" s="4">
        <v>50009</v>
      </c>
      <c r="B129" s="4" t="str">
        <f t="shared" si="7"/>
        <v>officerTable:name_50009</v>
      </c>
      <c r="C129" s="4">
        <v>5</v>
      </c>
      <c r="D129" s="4">
        <v>5</v>
      </c>
      <c r="E129" s="4">
        <v>0</v>
      </c>
      <c r="F129" s="4">
        <v>4</v>
      </c>
      <c r="G129" s="4">
        <v>80</v>
      </c>
      <c r="H129" s="4" t="str">
        <f t="shared" si="8"/>
        <v>hero_50009</v>
      </c>
      <c r="I129" s="4" t="str">
        <f t="shared" si="9"/>
        <v>herocard_50009</v>
      </c>
      <c r="J129" s="4" t="str">
        <f t="shared" si="6"/>
        <v>officerTable:life_50009</v>
      </c>
      <c r="K129" s="4" t="str">
        <f t="shared" si="10"/>
        <v>officerTable:biography_50009</v>
      </c>
      <c r="L129" s="4" t="str">
        <f t="shared" si="11"/>
        <v>officerTable:lines_50009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>
        <v>10</v>
      </c>
      <c r="S129">
        <v>94</v>
      </c>
      <c r="T129">
        <v>34</v>
      </c>
      <c r="U129">
        <v>31</v>
      </c>
      <c r="V129">
        <v>23</v>
      </c>
      <c r="W129">
        <v>1</v>
      </c>
      <c r="X129" s="4">
        <v>0</v>
      </c>
      <c r="Y129" s="4">
        <v>9</v>
      </c>
      <c r="Z129" s="4">
        <v>0</v>
      </c>
      <c r="AA129" s="4">
        <v>1</v>
      </c>
      <c r="AB129" s="4">
        <v>0</v>
      </c>
      <c r="AC129" s="4">
        <v>0</v>
      </c>
      <c r="AD129" s="4" t="s">
        <v>177</v>
      </c>
      <c r="AE129" s="4" t="s">
        <v>178</v>
      </c>
      <c r="AF129" s="4">
        <v>4006</v>
      </c>
      <c r="AG129" s="4">
        <v>2090</v>
      </c>
      <c r="AH129" s="4">
        <v>0</v>
      </c>
      <c r="AI129" s="4" t="s">
        <v>92</v>
      </c>
      <c r="AJ129">
        <v>0.33</v>
      </c>
      <c r="AK129">
        <v>2.35</v>
      </c>
      <c r="AL129">
        <v>0.94</v>
      </c>
      <c r="AM129">
        <v>0.44</v>
      </c>
      <c r="AN129">
        <v>0.8</v>
      </c>
      <c r="AO129">
        <v>0.77</v>
      </c>
    </row>
    <row r="130" spans="1:41" x14ac:dyDescent="0.3">
      <c r="A130" s="4">
        <v>50010</v>
      </c>
      <c r="B130" s="4" t="str">
        <f t="shared" si="7"/>
        <v>officerTable:name_50010</v>
      </c>
      <c r="C130" s="4">
        <v>5</v>
      </c>
      <c r="D130" s="4">
        <v>5</v>
      </c>
      <c r="E130" s="4">
        <v>0</v>
      </c>
      <c r="F130" s="4">
        <v>4</v>
      </c>
      <c r="G130" s="4">
        <v>80</v>
      </c>
      <c r="H130" s="4" t="str">
        <f t="shared" si="8"/>
        <v>hero_50010</v>
      </c>
      <c r="I130" s="4" t="str">
        <f t="shared" si="9"/>
        <v>herocard_50010</v>
      </c>
      <c r="J130" s="4" t="str">
        <f t="shared" si="6"/>
        <v>officerTable:life_50010</v>
      </c>
      <c r="K130" s="4" t="str">
        <f t="shared" si="10"/>
        <v>officerTable:biography_50010</v>
      </c>
      <c r="L130" s="4" t="str">
        <f t="shared" si="11"/>
        <v>officerTable:lines_50010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>
        <v>12</v>
      </c>
      <c r="S130">
        <v>83</v>
      </c>
      <c r="T130">
        <v>18</v>
      </c>
      <c r="U130">
        <v>78</v>
      </c>
      <c r="V130">
        <v>72</v>
      </c>
      <c r="W130">
        <v>70</v>
      </c>
      <c r="X130" s="4">
        <v>0</v>
      </c>
      <c r="Y130" s="4">
        <v>9</v>
      </c>
      <c r="Z130" s="4">
        <v>0</v>
      </c>
      <c r="AA130" s="4">
        <v>1</v>
      </c>
      <c r="AB130" s="4">
        <v>0</v>
      </c>
      <c r="AC130" s="4">
        <v>0</v>
      </c>
      <c r="AD130" s="4" t="s">
        <v>179</v>
      </c>
      <c r="AE130" s="4" t="s">
        <v>180</v>
      </c>
      <c r="AF130" s="4">
        <v>4007</v>
      </c>
      <c r="AG130" s="4">
        <v>2091</v>
      </c>
      <c r="AH130" s="4">
        <v>0</v>
      </c>
      <c r="AI130" s="4" t="s">
        <v>90</v>
      </c>
      <c r="AJ130">
        <v>0.38</v>
      </c>
      <c r="AK130">
        <v>2.02</v>
      </c>
      <c r="AL130">
        <v>1.76</v>
      </c>
      <c r="AM130">
        <v>1.25</v>
      </c>
      <c r="AN130">
        <v>0.7</v>
      </c>
      <c r="AO130">
        <v>0.8</v>
      </c>
    </row>
    <row r="131" spans="1:41" x14ac:dyDescent="0.3">
      <c r="A131" s="4">
        <v>50011</v>
      </c>
      <c r="B131" s="4" t="str">
        <f t="shared" si="7"/>
        <v>officerTable:name_50011</v>
      </c>
      <c r="C131" s="4">
        <v>5</v>
      </c>
      <c r="D131" s="4">
        <v>5</v>
      </c>
      <c r="E131" s="4">
        <v>0</v>
      </c>
      <c r="F131" s="4">
        <v>4</v>
      </c>
      <c r="G131" s="4">
        <v>80</v>
      </c>
      <c r="H131" s="4" t="str">
        <f t="shared" si="8"/>
        <v>hero_50011</v>
      </c>
      <c r="I131" s="4" t="str">
        <f t="shared" si="9"/>
        <v>herocard_50011</v>
      </c>
      <c r="J131" s="4" t="str">
        <f t="shared" si="6"/>
        <v>officerTable:life_50011</v>
      </c>
      <c r="K131" s="4" t="str">
        <f t="shared" si="10"/>
        <v>officerTable:biography_50011</v>
      </c>
      <c r="L131" s="4" t="str">
        <f t="shared" si="11"/>
        <v>officerTable:lines_50011</v>
      </c>
      <c r="M131" s="4">
        <v>3</v>
      </c>
      <c r="N131" s="4">
        <v>3</v>
      </c>
      <c r="O131" s="4">
        <v>2</v>
      </c>
      <c r="P131" s="4">
        <v>4</v>
      </c>
      <c r="Q131" s="4">
        <v>1</v>
      </c>
      <c r="R131">
        <v>94</v>
      </c>
      <c r="S131">
        <v>21</v>
      </c>
      <c r="T131">
        <v>88</v>
      </c>
      <c r="U131">
        <v>53</v>
      </c>
      <c r="V131">
        <v>23</v>
      </c>
      <c r="W131">
        <v>53</v>
      </c>
      <c r="X131" s="4">
        <v>8</v>
      </c>
      <c r="Y131" s="4">
        <v>0</v>
      </c>
      <c r="Z131" s="4">
        <v>1</v>
      </c>
      <c r="AA131" s="4">
        <v>1</v>
      </c>
      <c r="AB131" s="4">
        <v>0</v>
      </c>
      <c r="AC131" s="4">
        <v>0</v>
      </c>
      <c r="AD131" s="4" t="s">
        <v>181</v>
      </c>
      <c r="AE131" s="4" t="s">
        <v>182</v>
      </c>
      <c r="AF131" s="4">
        <v>5009</v>
      </c>
      <c r="AG131" s="4">
        <v>4021</v>
      </c>
      <c r="AH131" s="4">
        <v>0</v>
      </c>
      <c r="AI131" s="4" t="s">
        <v>86</v>
      </c>
      <c r="AJ131">
        <v>2.1</v>
      </c>
      <c r="AK131">
        <v>0.59</v>
      </c>
      <c r="AL131">
        <v>1.26</v>
      </c>
      <c r="AM131">
        <v>0.83</v>
      </c>
      <c r="AN131">
        <v>0.65</v>
      </c>
      <c r="AO131">
        <v>1.02</v>
      </c>
    </row>
    <row r="132" spans="1:41" x14ac:dyDescent="0.3">
      <c r="A132" s="4">
        <v>50012</v>
      </c>
      <c r="B132" s="4" t="str">
        <f t="shared" si="7"/>
        <v>officerTable:name_50012</v>
      </c>
      <c r="C132" s="4">
        <v>5</v>
      </c>
      <c r="D132" s="4">
        <v>5</v>
      </c>
      <c r="E132" s="4">
        <v>0</v>
      </c>
      <c r="F132" s="4">
        <v>4</v>
      </c>
      <c r="G132" s="4">
        <v>80</v>
      </c>
      <c r="H132" s="4" t="str">
        <f t="shared" si="8"/>
        <v>hero_50012</v>
      </c>
      <c r="I132" s="4" t="str">
        <f t="shared" si="9"/>
        <v>herocard_50012</v>
      </c>
      <c r="J132" s="4" t="str">
        <f t="shared" si="6"/>
        <v>officerTable:life_50012</v>
      </c>
      <c r="K132" s="4" t="str">
        <f t="shared" si="10"/>
        <v>officerTable:biography_50012</v>
      </c>
      <c r="L132" s="4" t="str">
        <f t="shared" si="11"/>
        <v>officerTable:lines_50012</v>
      </c>
      <c r="M132" s="4">
        <v>4</v>
      </c>
      <c r="N132" s="4">
        <v>2</v>
      </c>
      <c r="O132" s="4">
        <v>2</v>
      </c>
      <c r="P132" s="4">
        <v>3</v>
      </c>
      <c r="Q132" s="4">
        <v>1</v>
      </c>
      <c r="R132">
        <v>92</v>
      </c>
      <c r="S132">
        <v>61</v>
      </c>
      <c r="T132">
        <v>88</v>
      </c>
      <c r="U132">
        <v>68</v>
      </c>
      <c r="V132">
        <v>40</v>
      </c>
      <c r="W132">
        <v>57</v>
      </c>
      <c r="X132" s="4">
        <v>8</v>
      </c>
      <c r="Y132" s="4">
        <v>0</v>
      </c>
      <c r="Z132" s="4">
        <v>1</v>
      </c>
      <c r="AA132" s="4">
        <v>1</v>
      </c>
      <c r="AB132" s="4">
        <v>0</v>
      </c>
      <c r="AC132" s="4">
        <v>0</v>
      </c>
      <c r="AD132" s="4" t="s">
        <v>183</v>
      </c>
      <c r="AE132" s="4" t="s">
        <v>184</v>
      </c>
      <c r="AF132" s="4">
        <v>2065</v>
      </c>
      <c r="AG132" s="4">
        <v>2092</v>
      </c>
      <c r="AH132" s="4">
        <v>0</v>
      </c>
      <c r="AI132" s="4" t="s">
        <v>93</v>
      </c>
      <c r="AJ132">
        <v>2.39</v>
      </c>
      <c r="AK132">
        <v>0.81</v>
      </c>
      <c r="AL132">
        <v>1.34</v>
      </c>
      <c r="AM132">
        <v>1.27</v>
      </c>
      <c r="AN132">
        <v>0.42</v>
      </c>
      <c r="AO132">
        <v>0.34</v>
      </c>
    </row>
    <row r="133" spans="1:41" x14ac:dyDescent="0.3">
      <c r="A133" s="4">
        <v>50013</v>
      </c>
      <c r="B133" s="4" t="str">
        <f t="shared" si="7"/>
        <v>officerTable:name_50013</v>
      </c>
      <c r="C133" s="4">
        <v>5</v>
      </c>
      <c r="D133" s="4">
        <v>5</v>
      </c>
      <c r="E133" s="4">
        <v>0</v>
      </c>
      <c r="F133" s="4">
        <v>4</v>
      </c>
      <c r="G133" s="4">
        <v>80</v>
      </c>
      <c r="H133" s="4" t="str">
        <f t="shared" si="8"/>
        <v>hero_50013</v>
      </c>
      <c r="I133" s="4" t="str">
        <f t="shared" si="9"/>
        <v>herocard_50013</v>
      </c>
      <c r="J133" s="4" t="str">
        <f t="shared" ref="J133:J196" si="12">"officerTable:life_"&amp;A133</f>
        <v>officerTable:life_50013</v>
      </c>
      <c r="K133" s="4" t="str">
        <f t="shared" si="10"/>
        <v>officerTable:biography_50013</v>
      </c>
      <c r="L133" s="4" t="str">
        <f t="shared" si="11"/>
        <v>officerTable:lines_50013</v>
      </c>
      <c r="M133" s="4">
        <v>3</v>
      </c>
      <c r="N133" s="4">
        <v>3</v>
      </c>
      <c r="O133" s="4">
        <v>4</v>
      </c>
      <c r="P133" s="4">
        <v>3</v>
      </c>
      <c r="Q133" s="4">
        <v>1</v>
      </c>
      <c r="R133">
        <v>93</v>
      </c>
      <c r="S133">
        <v>47</v>
      </c>
      <c r="T133">
        <v>89</v>
      </c>
      <c r="U133">
        <v>55</v>
      </c>
      <c r="V133">
        <v>34</v>
      </c>
      <c r="W133">
        <v>38</v>
      </c>
      <c r="X133" s="4">
        <v>8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 t="s">
        <v>185</v>
      </c>
      <c r="AE133" s="4" t="s">
        <v>186</v>
      </c>
      <c r="AF133" s="4">
        <v>2066</v>
      </c>
      <c r="AG133" s="4">
        <v>2093</v>
      </c>
      <c r="AH133" s="4">
        <v>0</v>
      </c>
      <c r="AI133" s="4" t="s">
        <v>89</v>
      </c>
      <c r="AJ133">
        <v>2.02</v>
      </c>
      <c r="AK133">
        <v>0.71</v>
      </c>
      <c r="AL133">
        <v>1.3</v>
      </c>
      <c r="AM133">
        <v>0.82</v>
      </c>
      <c r="AN133">
        <v>0.49</v>
      </c>
      <c r="AO133">
        <v>0.97</v>
      </c>
    </row>
    <row r="134" spans="1:41" x14ac:dyDescent="0.3">
      <c r="A134" s="4">
        <v>50014</v>
      </c>
      <c r="B134" s="4" t="str">
        <f t="shared" ref="B134:B197" si="13">"officerTable:name_"&amp;A134</f>
        <v>officerTable:name_50014</v>
      </c>
      <c r="C134" s="4">
        <v>5</v>
      </c>
      <c r="D134" s="4">
        <v>5</v>
      </c>
      <c r="E134" s="4">
        <v>0</v>
      </c>
      <c r="F134" s="4">
        <v>4</v>
      </c>
      <c r="G134" s="4">
        <v>80</v>
      </c>
      <c r="H134" s="4" t="str">
        <f t="shared" ref="H134:H192" si="14">"hero_"&amp;A134</f>
        <v>hero_50014</v>
      </c>
      <c r="I134" s="4" t="str">
        <f t="shared" ref="I134:I192" si="15">"herocard_"&amp;A134</f>
        <v>herocard_50014</v>
      </c>
      <c r="J134" s="4" t="str">
        <f t="shared" si="12"/>
        <v>officerTable:life_50014</v>
      </c>
      <c r="K134" s="4" t="str">
        <f t="shared" ref="K134:K197" si="16">"officerTable:biography_"&amp;A134</f>
        <v>officerTable:biography_50014</v>
      </c>
      <c r="L134" s="4" t="str">
        <f t="shared" ref="L134:L197" si="17">"officerTable:lines_"&amp;A134</f>
        <v>officerTable:lines_50014</v>
      </c>
      <c r="M134" s="4">
        <v>4</v>
      </c>
      <c r="N134" s="4">
        <v>1</v>
      </c>
      <c r="O134" s="4">
        <v>2</v>
      </c>
      <c r="P134" s="4">
        <v>1</v>
      </c>
      <c r="Q134" s="4">
        <v>1</v>
      </c>
      <c r="R134">
        <v>80</v>
      </c>
      <c r="S134">
        <v>52</v>
      </c>
      <c r="T134">
        <v>82</v>
      </c>
      <c r="U134">
        <v>57</v>
      </c>
      <c r="V134">
        <v>59</v>
      </c>
      <c r="W134">
        <v>89</v>
      </c>
      <c r="X134" s="4">
        <v>7</v>
      </c>
      <c r="Y134" s="4">
        <v>0</v>
      </c>
      <c r="Z134" s="4">
        <v>1</v>
      </c>
      <c r="AA134" s="4">
        <v>2</v>
      </c>
      <c r="AB134" s="4">
        <v>0</v>
      </c>
      <c r="AC134" s="4">
        <v>0</v>
      </c>
      <c r="AD134" s="4" t="s">
        <v>187</v>
      </c>
      <c r="AE134" s="4" t="s">
        <v>188</v>
      </c>
      <c r="AF134" s="4">
        <v>6001</v>
      </c>
      <c r="AG134" s="4">
        <v>6001</v>
      </c>
      <c r="AH134" s="4">
        <v>0</v>
      </c>
      <c r="AI134" s="4" t="s">
        <v>92</v>
      </c>
      <c r="AJ134">
        <v>1.77</v>
      </c>
      <c r="AK134">
        <v>0.61</v>
      </c>
      <c r="AL134">
        <v>1.21</v>
      </c>
      <c r="AM134">
        <v>0.85</v>
      </c>
      <c r="AN134">
        <v>0.61</v>
      </c>
      <c r="AO134">
        <v>0.5</v>
      </c>
    </row>
    <row r="135" spans="1:41" x14ac:dyDescent="0.3">
      <c r="A135" s="4">
        <v>50015</v>
      </c>
      <c r="B135" s="4" t="str">
        <f t="shared" si="13"/>
        <v>officerTable:name_50015</v>
      </c>
      <c r="C135" s="4">
        <v>5</v>
      </c>
      <c r="D135" s="4">
        <v>5</v>
      </c>
      <c r="E135" s="4">
        <v>0</v>
      </c>
      <c r="F135" s="4">
        <v>4</v>
      </c>
      <c r="G135" s="4">
        <v>80</v>
      </c>
      <c r="H135" s="4" t="str">
        <f t="shared" si="14"/>
        <v>hero_50015</v>
      </c>
      <c r="I135" s="4" t="str">
        <f t="shared" si="15"/>
        <v>herocard_50015</v>
      </c>
      <c r="J135" s="4" t="str">
        <f t="shared" si="12"/>
        <v>officerTable:life_50015</v>
      </c>
      <c r="K135" s="4" t="str">
        <f t="shared" si="16"/>
        <v>officerTable:biography_50015</v>
      </c>
      <c r="L135" s="4" t="str">
        <f t="shared" si="17"/>
        <v>officerTable:lines_50015</v>
      </c>
      <c r="M135" s="4">
        <v>1</v>
      </c>
      <c r="N135" s="4">
        <v>4</v>
      </c>
      <c r="O135" s="4">
        <v>2</v>
      </c>
      <c r="P135" s="4">
        <v>1</v>
      </c>
      <c r="Q135" s="4">
        <v>4</v>
      </c>
      <c r="R135">
        <v>86</v>
      </c>
      <c r="S135">
        <v>60</v>
      </c>
      <c r="T135">
        <v>85</v>
      </c>
      <c r="U135">
        <v>28</v>
      </c>
      <c r="V135">
        <v>46</v>
      </c>
      <c r="W135">
        <v>69</v>
      </c>
      <c r="X135" s="4">
        <v>3</v>
      </c>
      <c r="Y135" s="4">
        <v>1</v>
      </c>
      <c r="Z135" s="4">
        <v>5</v>
      </c>
      <c r="AA135" s="4">
        <v>1</v>
      </c>
      <c r="AB135" s="4">
        <v>0</v>
      </c>
      <c r="AC135" s="4">
        <v>0</v>
      </c>
      <c r="AD135" s="4" t="s">
        <v>189</v>
      </c>
      <c r="AE135" s="4" t="s">
        <v>190</v>
      </c>
      <c r="AF135" s="4">
        <v>6002</v>
      </c>
      <c r="AG135" s="4">
        <v>6002</v>
      </c>
      <c r="AH135" s="4">
        <v>0</v>
      </c>
      <c r="AI135" s="4" t="s">
        <v>91</v>
      </c>
      <c r="AJ135">
        <v>1.48</v>
      </c>
      <c r="AK135">
        <v>0.8</v>
      </c>
      <c r="AL135">
        <v>1.77</v>
      </c>
      <c r="AM135">
        <v>0.31</v>
      </c>
      <c r="AN135">
        <v>0.35</v>
      </c>
      <c r="AO135">
        <v>0.38</v>
      </c>
    </row>
    <row r="136" spans="1:41" x14ac:dyDescent="0.3">
      <c r="A136" s="4">
        <v>50016</v>
      </c>
      <c r="B136" s="4" t="str">
        <f t="shared" si="13"/>
        <v>officerTable:name_50016</v>
      </c>
      <c r="C136" s="4">
        <v>5</v>
      </c>
      <c r="D136" s="4">
        <v>5</v>
      </c>
      <c r="E136" s="4">
        <v>0</v>
      </c>
      <c r="F136" s="4">
        <v>3</v>
      </c>
      <c r="G136" s="4">
        <v>80</v>
      </c>
      <c r="H136" s="4" t="str">
        <f t="shared" si="14"/>
        <v>hero_50016</v>
      </c>
      <c r="I136" s="4" t="str">
        <f t="shared" si="15"/>
        <v>herocard_50016</v>
      </c>
      <c r="J136" s="4" t="str">
        <f t="shared" si="12"/>
        <v>officerTable:life_50016</v>
      </c>
      <c r="K136" s="4" t="str">
        <f t="shared" si="16"/>
        <v>officerTable:biography_50016</v>
      </c>
      <c r="L136" s="4" t="str">
        <f t="shared" si="17"/>
        <v>officerTable:lines_50016</v>
      </c>
      <c r="M136" s="4">
        <v>4</v>
      </c>
      <c r="N136" s="4">
        <v>2</v>
      </c>
      <c r="O136" s="4">
        <v>3</v>
      </c>
      <c r="P136" s="4">
        <v>3</v>
      </c>
      <c r="Q136" s="4">
        <v>3</v>
      </c>
      <c r="R136">
        <v>92</v>
      </c>
      <c r="S136">
        <v>74</v>
      </c>
      <c r="T136">
        <v>96</v>
      </c>
      <c r="U136">
        <v>32</v>
      </c>
      <c r="V136">
        <v>70</v>
      </c>
      <c r="W136">
        <v>92</v>
      </c>
      <c r="X136" s="4">
        <v>7</v>
      </c>
      <c r="Y136" s="4">
        <v>1</v>
      </c>
      <c r="Z136" s="4">
        <v>1</v>
      </c>
      <c r="AA136" s="4">
        <v>1</v>
      </c>
      <c r="AB136" s="4">
        <v>0</v>
      </c>
      <c r="AC136" s="4">
        <v>0</v>
      </c>
      <c r="AD136" s="4" t="s">
        <v>191</v>
      </c>
      <c r="AE136" s="4" t="s">
        <v>192</v>
      </c>
      <c r="AF136" s="4">
        <v>3011</v>
      </c>
      <c r="AG136" s="4">
        <v>2093</v>
      </c>
      <c r="AH136" s="4">
        <v>0</v>
      </c>
      <c r="AI136" s="4" t="s">
        <v>86</v>
      </c>
      <c r="AJ136">
        <v>2.0699999999999998</v>
      </c>
      <c r="AK136">
        <v>1.06</v>
      </c>
      <c r="AL136">
        <v>1.37</v>
      </c>
      <c r="AM136">
        <v>0.76</v>
      </c>
      <c r="AN136">
        <v>0.34</v>
      </c>
      <c r="AO136">
        <v>0.27</v>
      </c>
    </row>
    <row r="137" spans="1:41" x14ac:dyDescent="0.3">
      <c r="A137" s="4">
        <v>50017</v>
      </c>
      <c r="B137" s="4" t="str">
        <f t="shared" si="13"/>
        <v>officerTable:name_50017</v>
      </c>
      <c r="C137" s="4">
        <v>5</v>
      </c>
      <c r="D137" s="4">
        <v>5</v>
      </c>
      <c r="E137" s="4">
        <v>0</v>
      </c>
      <c r="F137" s="4">
        <v>3</v>
      </c>
      <c r="G137" s="4">
        <v>80</v>
      </c>
      <c r="H137" s="4" t="str">
        <f t="shared" si="14"/>
        <v>hero_50017</v>
      </c>
      <c r="I137" s="4" t="str">
        <f t="shared" si="15"/>
        <v>herocard_50017</v>
      </c>
      <c r="J137" s="4" t="str">
        <f t="shared" si="12"/>
        <v>officerTable:life_50017</v>
      </c>
      <c r="K137" s="4" t="str">
        <f t="shared" si="16"/>
        <v>officerTable:biography_50017</v>
      </c>
      <c r="L137" s="4" t="str">
        <f t="shared" si="17"/>
        <v>officerTable:lines_50017</v>
      </c>
      <c r="M137" s="4">
        <v>2</v>
      </c>
      <c r="N137" s="4">
        <v>3</v>
      </c>
      <c r="O137" s="4">
        <v>3</v>
      </c>
      <c r="P137" s="4">
        <v>4</v>
      </c>
      <c r="Q137" s="4">
        <v>2</v>
      </c>
      <c r="R137">
        <v>79</v>
      </c>
      <c r="S137">
        <v>79</v>
      </c>
      <c r="T137">
        <v>84</v>
      </c>
      <c r="U137">
        <v>21</v>
      </c>
      <c r="V137">
        <v>74</v>
      </c>
      <c r="W137">
        <v>85</v>
      </c>
      <c r="X137" s="4">
        <v>2</v>
      </c>
      <c r="Y137" s="4">
        <v>0</v>
      </c>
      <c r="Z137" s="4">
        <v>7</v>
      </c>
      <c r="AA137" s="4">
        <v>1</v>
      </c>
      <c r="AB137" s="4">
        <v>0</v>
      </c>
      <c r="AC137" s="4">
        <v>0</v>
      </c>
      <c r="AD137" s="4" t="s">
        <v>193</v>
      </c>
      <c r="AE137" s="4" t="s">
        <v>194</v>
      </c>
      <c r="AF137" s="4">
        <v>3012</v>
      </c>
      <c r="AG137" s="4">
        <v>5011</v>
      </c>
      <c r="AH137" s="4">
        <v>0</v>
      </c>
      <c r="AI137" s="4" t="s">
        <v>93</v>
      </c>
      <c r="AJ137">
        <v>1.19</v>
      </c>
      <c r="AK137">
        <v>1.44</v>
      </c>
      <c r="AL137">
        <v>2.06</v>
      </c>
      <c r="AM137">
        <v>0.49</v>
      </c>
      <c r="AN137">
        <v>0.31</v>
      </c>
      <c r="AO137">
        <v>0.43</v>
      </c>
    </row>
    <row r="138" spans="1:41" x14ac:dyDescent="0.3">
      <c r="A138" s="4">
        <v>50018</v>
      </c>
      <c r="B138" s="4" t="str">
        <f t="shared" si="13"/>
        <v>officerTable:name_50018</v>
      </c>
      <c r="C138" s="4">
        <v>5</v>
      </c>
      <c r="D138" s="4">
        <v>5</v>
      </c>
      <c r="E138" s="4">
        <v>0</v>
      </c>
      <c r="F138" s="4">
        <v>3</v>
      </c>
      <c r="G138" s="4">
        <v>80</v>
      </c>
      <c r="H138" s="4" t="str">
        <f t="shared" si="14"/>
        <v>hero_50018</v>
      </c>
      <c r="I138" s="4" t="str">
        <f t="shared" si="15"/>
        <v>herocard_50018</v>
      </c>
      <c r="J138" s="4" t="str">
        <f t="shared" si="12"/>
        <v>officerTable:life_50018</v>
      </c>
      <c r="K138" s="4" t="str">
        <f t="shared" si="16"/>
        <v>officerTable:biography_50018</v>
      </c>
      <c r="L138" s="4" t="str">
        <f t="shared" si="17"/>
        <v>officerTable:lines_50018</v>
      </c>
      <c r="M138" s="4">
        <v>2</v>
      </c>
      <c r="N138" s="4">
        <v>3</v>
      </c>
      <c r="O138" s="4">
        <v>4</v>
      </c>
      <c r="P138" s="4">
        <v>3</v>
      </c>
      <c r="Q138" s="4">
        <v>2</v>
      </c>
      <c r="R138">
        <v>83</v>
      </c>
      <c r="S138">
        <v>70</v>
      </c>
      <c r="T138">
        <v>80</v>
      </c>
      <c r="U138">
        <v>31</v>
      </c>
      <c r="V138">
        <v>65</v>
      </c>
      <c r="W138">
        <v>81</v>
      </c>
      <c r="X138" s="4">
        <v>2</v>
      </c>
      <c r="Y138" s="4">
        <v>2</v>
      </c>
      <c r="Z138" s="4">
        <v>5</v>
      </c>
      <c r="AA138" s="4">
        <v>1</v>
      </c>
      <c r="AB138" s="4">
        <v>0</v>
      </c>
      <c r="AC138" s="4">
        <v>0</v>
      </c>
      <c r="AD138" s="4" t="s">
        <v>195</v>
      </c>
      <c r="AE138" s="4" t="s">
        <v>196</v>
      </c>
      <c r="AF138" s="4">
        <v>2067</v>
      </c>
      <c r="AG138" s="4">
        <v>2094</v>
      </c>
      <c r="AH138" s="4">
        <v>0</v>
      </c>
      <c r="AI138" s="4" t="s">
        <v>92</v>
      </c>
      <c r="AJ138">
        <v>1.41</v>
      </c>
      <c r="AK138">
        <v>1.27</v>
      </c>
      <c r="AL138">
        <v>1.68</v>
      </c>
      <c r="AM138">
        <v>0.54</v>
      </c>
      <c r="AN138">
        <v>0.31</v>
      </c>
      <c r="AO138">
        <v>0.73</v>
      </c>
    </row>
    <row r="139" spans="1:41" x14ac:dyDescent="0.3">
      <c r="A139" s="4">
        <v>50019</v>
      </c>
      <c r="B139" s="4" t="str">
        <f t="shared" si="13"/>
        <v>officerTable:name_50019</v>
      </c>
      <c r="C139" s="4">
        <v>5</v>
      </c>
      <c r="D139" s="4">
        <v>5</v>
      </c>
      <c r="E139" s="4">
        <v>0</v>
      </c>
      <c r="F139" s="4">
        <v>1</v>
      </c>
      <c r="G139" s="4">
        <v>80</v>
      </c>
      <c r="H139" s="4" t="str">
        <f t="shared" si="14"/>
        <v>hero_50019</v>
      </c>
      <c r="I139" s="4" t="str">
        <f t="shared" si="15"/>
        <v>herocard_50019</v>
      </c>
      <c r="J139" s="4" t="str">
        <f t="shared" si="12"/>
        <v>officerTable:life_50019</v>
      </c>
      <c r="K139" s="4" t="str">
        <f t="shared" si="16"/>
        <v>officerTable:biography_50019</v>
      </c>
      <c r="L139" s="4" t="str">
        <f t="shared" si="17"/>
        <v>officerTable:lines_50019</v>
      </c>
      <c r="M139" s="4">
        <v>3</v>
      </c>
      <c r="N139" s="4">
        <v>2</v>
      </c>
      <c r="O139" s="4">
        <v>4</v>
      </c>
      <c r="P139" s="4">
        <v>2</v>
      </c>
      <c r="Q139" s="4">
        <v>3</v>
      </c>
      <c r="R139">
        <v>91</v>
      </c>
      <c r="S139">
        <v>68</v>
      </c>
      <c r="T139">
        <v>90</v>
      </c>
      <c r="U139">
        <v>75</v>
      </c>
      <c r="V139">
        <v>61</v>
      </c>
      <c r="W139">
        <v>80</v>
      </c>
      <c r="X139" s="4">
        <v>8</v>
      </c>
      <c r="Y139" s="4">
        <v>0</v>
      </c>
      <c r="Z139" s="4">
        <v>1</v>
      </c>
      <c r="AA139" s="4">
        <v>1</v>
      </c>
      <c r="AB139" s="4">
        <v>0</v>
      </c>
      <c r="AC139" s="4">
        <v>0</v>
      </c>
      <c r="AD139" s="4" t="s">
        <v>197</v>
      </c>
      <c r="AE139" s="4" t="s">
        <v>198</v>
      </c>
      <c r="AF139" s="4">
        <v>5010</v>
      </c>
      <c r="AG139" s="4">
        <v>2095</v>
      </c>
      <c r="AH139" s="4">
        <v>0</v>
      </c>
      <c r="AI139" s="4" t="s">
        <v>90</v>
      </c>
      <c r="AJ139">
        <v>2.36</v>
      </c>
      <c r="AK139">
        <v>0.84</v>
      </c>
      <c r="AL139">
        <v>0.56999999999999995</v>
      </c>
      <c r="AM139">
        <v>1.24</v>
      </c>
      <c r="AN139">
        <v>0.21</v>
      </c>
      <c r="AO139">
        <v>0.35</v>
      </c>
    </row>
    <row r="140" spans="1:41" x14ac:dyDescent="0.3">
      <c r="A140" s="4">
        <v>50020</v>
      </c>
      <c r="B140" s="4" t="str">
        <f t="shared" si="13"/>
        <v>officerTable:name_50020</v>
      </c>
      <c r="C140" s="4">
        <v>5</v>
      </c>
      <c r="D140" s="4">
        <v>5</v>
      </c>
      <c r="E140" s="4">
        <v>0</v>
      </c>
      <c r="F140" s="4">
        <v>1</v>
      </c>
      <c r="G140" s="4">
        <v>80</v>
      </c>
      <c r="H140" s="4" t="str">
        <f t="shared" si="14"/>
        <v>hero_50020</v>
      </c>
      <c r="I140" s="4" t="str">
        <f t="shared" si="15"/>
        <v>herocard_50020</v>
      </c>
      <c r="J140" s="4" t="str">
        <f t="shared" si="12"/>
        <v>officerTable:life_50020</v>
      </c>
      <c r="K140" s="4" t="str">
        <f t="shared" si="16"/>
        <v>officerTable:biography_50020</v>
      </c>
      <c r="L140" s="4" t="str">
        <f t="shared" si="17"/>
        <v>officerTable:lines_50020</v>
      </c>
      <c r="M140" s="4">
        <v>3</v>
      </c>
      <c r="N140" s="4">
        <v>2</v>
      </c>
      <c r="O140" s="4">
        <v>3</v>
      </c>
      <c r="P140" s="4">
        <v>4</v>
      </c>
      <c r="Q140" s="4">
        <v>4</v>
      </c>
      <c r="R140">
        <v>87</v>
      </c>
      <c r="S140">
        <v>89</v>
      </c>
      <c r="T140">
        <v>93</v>
      </c>
      <c r="U140">
        <v>74</v>
      </c>
      <c r="V140">
        <v>81</v>
      </c>
      <c r="W140">
        <v>70</v>
      </c>
      <c r="X140" s="4">
        <v>1</v>
      </c>
      <c r="Y140" s="4">
        <v>5</v>
      </c>
      <c r="Z140" s="4">
        <v>1</v>
      </c>
      <c r="AA140" s="4">
        <v>3</v>
      </c>
      <c r="AB140" s="4">
        <v>0</v>
      </c>
      <c r="AC140" s="4">
        <v>0</v>
      </c>
      <c r="AD140" s="4" t="s">
        <v>199</v>
      </c>
      <c r="AE140" s="4" t="s">
        <v>200</v>
      </c>
      <c r="AF140" s="4">
        <v>2068</v>
      </c>
      <c r="AG140" s="4">
        <v>3029</v>
      </c>
      <c r="AH140" s="4">
        <v>0</v>
      </c>
      <c r="AI140" s="4" t="s">
        <v>92</v>
      </c>
      <c r="AJ140">
        <v>1.47</v>
      </c>
      <c r="AK140">
        <v>1.66</v>
      </c>
      <c r="AL140">
        <v>1.79</v>
      </c>
      <c r="AM140">
        <v>1.1100000000000001</v>
      </c>
      <c r="AN140">
        <v>0.9</v>
      </c>
      <c r="AO140">
        <v>0.85</v>
      </c>
    </row>
    <row r="141" spans="1:41" x14ac:dyDescent="0.3">
      <c r="A141" s="4">
        <v>50021</v>
      </c>
      <c r="B141" s="4" t="str">
        <f t="shared" si="13"/>
        <v>officerTable:name_50021</v>
      </c>
      <c r="C141" s="4">
        <v>5</v>
      </c>
      <c r="D141" s="4">
        <v>5</v>
      </c>
      <c r="E141" s="4">
        <v>0</v>
      </c>
      <c r="F141" s="4">
        <v>1</v>
      </c>
      <c r="G141" s="4">
        <v>80</v>
      </c>
      <c r="H141" s="4" t="str">
        <f t="shared" si="14"/>
        <v>hero_50021</v>
      </c>
      <c r="I141" s="4" t="str">
        <f t="shared" si="15"/>
        <v>herocard_50021</v>
      </c>
      <c r="J141" s="4" t="str">
        <f t="shared" si="12"/>
        <v>officerTable:life_50021</v>
      </c>
      <c r="K141" s="4" t="str">
        <f t="shared" si="16"/>
        <v>officerTable:biography_50021</v>
      </c>
      <c r="L141" s="4" t="str">
        <f t="shared" si="17"/>
        <v>officerTable:lines_50021</v>
      </c>
      <c r="M141" s="4">
        <v>3</v>
      </c>
      <c r="N141" s="4">
        <v>4</v>
      </c>
      <c r="O141" s="4">
        <v>2</v>
      </c>
      <c r="P141" s="4">
        <v>3</v>
      </c>
      <c r="Q141" s="4">
        <v>1</v>
      </c>
      <c r="R141">
        <v>78</v>
      </c>
      <c r="S141">
        <v>74</v>
      </c>
      <c r="T141">
        <v>83</v>
      </c>
      <c r="U141">
        <v>35</v>
      </c>
      <c r="V141">
        <v>57</v>
      </c>
      <c r="W141">
        <v>53</v>
      </c>
      <c r="X141" s="4">
        <v>7</v>
      </c>
      <c r="Y141" s="4">
        <v>0</v>
      </c>
      <c r="Z141" s="4">
        <v>1</v>
      </c>
      <c r="AA141" s="4">
        <v>2</v>
      </c>
      <c r="AB141" s="4">
        <v>0</v>
      </c>
      <c r="AC141" s="4">
        <v>0</v>
      </c>
      <c r="AD141" s="4" t="s">
        <v>201</v>
      </c>
      <c r="AE141" s="4" t="s">
        <v>202</v>
      </c>
      <c r="AF141" s="4">
        <v>2069</v>
      </c>
      <c r="AG141" s="4">
        <v>5011</v>
      </c>
      <c r="AH141" s="4">
        <v>0</v>
      </c>
      <c r="AI141" s="4" t="s">
        <v>93</v>
      </c>
      <c r="AJ141">
        <v>2.0099999999999998</v>
      </c>
      <c r="AK141">
        <v>0.85</v>
      </c>
      <c r="AL141">
        <v>1.1399999999999999</v>
      </c>
      <c r="AM141">
        <v>0.59</v>
      </c>
      <c r="AN141">
        <v>0.7</v>
      </c>
      <c r="AO141">
        <v>0.4</v>
      </c>
    </row>
    <row r="142" spans="1:41" x14ac:dyDescent="0.3">
      <c r="A142" s="4">
        <v>50022</v>
      </c>
      <c r="B142" s="4" t="str">
        <f t="shared" si="13"/>
        <v>officerTable:name_50022</v>
      </c>
      <c r="C142" s="4">
        <v>5</v>
      </c>
      <c r="D142" s="4">
        <v>5</v>
      </c>
      <c r="E142" s="4">
        <v>0</v>
      </c>
      <c r="F142" s="4">
        <v>4</v>
      </c>
      <c r="G142" s="4">
        <v>80</v>
      </c>
      <c r="H142" s="4" t="str">
        <f t="shared" si="14"/>
        <v>hero_50022</v>
      </c>
      <c r="I142" s="4" t="str">
        <f t="shared" si="15"/>
        <v>herocard_50022</v>
      </c>
      <c r="J142" s="4" t="str">
        <f t="shared" si="12"/>
        <v>officerTable:life_50022</v>
      </c>
      <c r="K142" s="4" t="str">
        <f t="shared" si="16"/>
        <v>officerTable:biography_50022</v>
      </c>
      <c r="L142" s="4" t="str">
        <f t="shared" si="17"/>
        <v>officerTable:lines_50022</v>
      </c>
      <c r="M142" s="4">
        <v>4</v>
      </c>
      <c r="N142" s="4">
        <v>2</v>
      </c>
      <c r="O142" s="4">
        <v>3</v>
      </c>
      <c r="P142" s="4">
        <v>2</v>
      </c>
      <c r="Q142" s="4">
        <v>2</v>
      </c>
      <c r="R142">
        <v>26</v>
      </c>
      <c r="S142">
        <v>93</v>
      </c>
      <c r="T142">
        <v>61</v>
      </c>
      <c r="U142">
        <v>59</v>
      </c>
      <c r="V142">
        <v>65</v>
      </c>
      <c r="W142">
        <v>38</v>
      </c>
      <c r="X142" s="4">
        <v>0</v>
      </c>
      <c r="Y142" s="4">
        <v>9</v>
      </c>
      <c r="Z142" s="4">
        <v>0</v>
      </c>
      <c r="AA142" s="4">
        <v>1</v>
      </c>
      <c r="AB142" s="4">
        <v>0</v>
      </c>
      <c r="AC142" s="4">
        <v>0</v>
      </c>
      <c r="AD142" s="4" t="s">
        <v>203</v>
      </c>
      <c r="AE142" s="4" t="s">
        <v>204</v>
      </c>
      <c r="AF142" s="4">
        <v>2078</v>
      </c>
      <c r="AG142" s="4">
        <v>2100</v>
      </c>
      <c r="AH142" s="4">
        <v>2</v>
      </c>
      <c r="AI142" s="7" t="s">
        <v>205</v>
      </c>
      <c r="AJ142">
        <v>0.31</v>
      </c>
      <c r="AK142">
        <v>2.1</v>
      </c>
      <c r="AL142">
        <v>1.02</v>
      </c>
      <c r="AM142">
        <v>0.56000000000000005</v>
      </c>
      <c r="AN142">
        <v>0.99</v>
      </c>
      <c r="AO142">
        <v>0.45</v>
      </c>
    </row>
    <row r="143" spans="1:41" x14ac:dyDescent="0.3">
      <c r="A143" s="4">
        <v>50023</v>
      </c>
      <c r="B143" s="4" t="str">
        <f t="shared" si="13"/>
        <v>officerTable:name_50023</v>
      </c>
      <c r="C143" s="4">
        <v>5</v>
      </c>
      <c r="D143" s="4">
        <v>5</v>
      </c>
      <c r="E143" s="4">
        <v>0</v>
      </c>
      <c r="F143" s="4">
        <v>2</v>
      </c>
      <c r="G143" s="4">
        <v>80</v>
      </c>
      <c r="H143" s="4" t="str">
        <f t="shared" si="14"/>
        <v>hero_50023</v>
      </c>
      <c r="I143" s="4" t="str">
        <f t="shared" si="15"/>
        <v>herocard_50023</v>
      </c>
      <c r="J143" s="4" t="str">
        <f t="shared" si="12"/>
        <v>officerTable:life_50023</v>
      </c>
      <c r="K143" s="4" t="str">
        <f t="shared" si="16"/>
        <v>officerTable:biography_50023</v>
      </c>
      <c r="L143" s="4" t="str">
        <f t="shared" si="17"/>
        <v>officerTable:lines_50023</v>
      </c>
      <c r="M143" s="4">
        <v>4</v>
      </c>
      <c r="N143" s="4">
        <v>2</v>
      </c>
      <c r="O143" s="4">
        <v>3</v>
      </c>
      <c r="P143" s="4">
        <v>2</v>
      </c>
      <c r="Q143" s="4">
        <v>2</v>
      </c>
      <c r="R143">
        <v>64</v>
      </c>
      <c r="S143">
        <v>93</v>
      </c>
      <c r="T143">
        <v>87</v>
      </c>
      <c r="U143">
        <v>48</v>
      </c>
      <c r="V143">
        <v>80</v>
      </c>
      <c r="W143">
        <v>81</v>
      </c>
      <c r="X143" s="4">
        <v>0</v>
      </c>
      <c r="Y143" s="4">
        <v>9</v>
      </c>
      <c r="Z143" s="4">
        <v>0</v>
      </c>
      <c r="AA143" s="4">
        <v>1</v>
      </c>
      <c r="AB143" s="4">
        <v>0</v>
      </c>
      <c r="AC143" s="4">
        <v>0</v>
      </c>
      <c r="AD143" s="4" t="s">
        <v>206</v>
      </c>
      <c r="AE143" s="4" t="s">
        <v>207</v>
      </c>
      <c r="AF143" s="4">
        <v>2079</v>
      </c>
      <c r="AG143" s="4">
        <v>4027</v>
      </c>
      <c r="AH143" s="4">
        <v>2</v>
      </c>
      <c r="AI143" s="4" t="s">
        <v>88</v>
      </c>
      <c r="AJ143">
        <v>0.3</v>
      </c>
      <c r="AK143">
        <v>2.33</v>
      </c>
      <c r="AL143">
        <v>1.29</v>
      </c>
      <c r="AM143">
        <v>0.51</v>
      </c>
      <c r="AN143">
        <v>0.79</v>
      </c>
      <c r="AO143">
        <v>1.05</v>
      </c>
    </row>
    <row r="144" spans="1:41" x14ac:dyDescent="0.3">
      <c r="A144" s="4">
        <v>50024</v>
      </c>
      <c r="B144" s="4" t="str">
        <f t="shared" si="13"/>
        <v>officerTable:name_50024</v>
      </c>
      <c r="C144" s="4">
        <v>5</v>
      </c>
      <c r="D144" s="4">
        <v>5</v>
      </c>
      <c r="E144" s="4">
        <v>0</v>
      </c>
      <c r="F144" s="4">
        <v>1</v>
      </c>
      <c r="G144" s="4">
        <v>80</v>
      </c>
      <c r="H144" s="4" t="str">
        <f t="shared" si="14"/>
        <v>hero_50024</v>
      </c>
      <c r="I144" s="4" t="str">
        <f t="shared" si="15"/>
        <v>herocard_50024</v>
      </c>
      <c r="J144" s="4" t="str">
        <f t="shared" si="12"/>
        <v>officerTable:life_50024</v>
      </c>
      <c r="K144" s="4" t="str">
        <f t="shared" si="16"/>
        <v>officerTable:biography_50024</v>
      </c>
      <c r="L144" s="4" t="str">
        <f t="shared" si="17"/>
        <v>officerTable:lines_50024</v>
      </c>
      <c r="M144" s="4">
        <v>3</v>
      </c>
      <c r="N144" s="4">
        <v>3</v>
      </c>
      <c r="O144" s="4">
        <v>3</v>
      </c>
      <c r="P144" s="4">
        <v>2</v>
      </c>
      <c r="Q144" s="4">
        <v>2</v>
      </c>
      <c r="R144">
        <v>15</v>
      </c>
      <c r="S144">
        <v>96</v>
      </c>
      <c r="T144">
        <v>88</v>
      </c>
      <c r="U144">
        <v>83</v>
      </c>
      <c r="V144">
        <v>84</v>
      </c>
      <c r="W144">
        <v>78</v>
      </c>
      <c r="X144" s="4">
        <v>0</v>
      </c>
      <c r="Y144" s="4">
        <v>5</v>
      </c>
      <c r="Z144" s="4">
        <v>4</v>
      </c>
      <c r="AA144" s="4">
        <v>1</v>
      </c>
      <c r="AB144" s="4">
        <v>0</v>
      </c>
      <c r="AC144" s="4">
        <v>0</v>
      </c>
      <c r="AD144" s="4" t="s">
        <v>208</v>
      </c>
      <c r="AE144" s="4" t="s">
        <v>209</v>
      </c>
      <c r="AF144" s="4">
        <v>4013</v>
      </c>
      <c r="AG144" s="4">
        <v>2089</v>
      </c>
      <c r="AH144" s="4">
        <v>2</v>
      </c>
      <c r="AI144" s="4" t="s">
        <v>88</v>
      </c>
      <c r="AJ144">
        <v>0.21</v>
      </c>
      <c r="AK144">
        <v>2.64</v>
      </c>
      <c r="AL144">
        <v>1.42</v>
      </c>
      <c r="AM144">
        <v>1.21</v>
      </c>
      <c r="AN144">
        <v>1.1000000000000001</v>
      </c>
      <c r="AO144">
        <v>0.85</v>
      </c>
    </row>
    <row r="145" spans="1:41" x14ac:dyDescent="0.3">
      <c r="A145" s="4">
        <v>50025</v>
      </c>
      <c r="B145" s="4" t="str">
        <f t="shared" si="13"/>
        <v>officerTable:name_50025</v>
      </c>
      <c r="C145" s="4">
        <v>5</v>
      </c>
      <c r="D145" s="4">
        <v>5</v>
      </c>
      <c r="E145" s="4">
        <v>0</v>
      </c>
      <c r="F145" s="4">
        <v>1</v>
      </c>
      <c r="G145" s="4">
        <v>80</v>
      </c>
      <c r="H145" s="4" t="str">
        <f t="shared" si="14"/>
        <v>hero_50025</v>
      </c>
      <c r="I145" s="4" t="str">
        <f t="shared" si="15"/>
        <v>herocard_50025</v>
      </c>
      <c r="J145" s="4" t="str">
        <f t="shared" si="12"/>
        <v>officerTable:life_50025</v>
      </c>
      <c r="K145" s="4" t="str">
        <f t="shared" si="16"/>
        <v>officerTable:biography_50025</v>
      </c>
      <c r="L145" s="4" t="str">
        <f t="shared" si="17"/>
        <v>officerTable:lines_50025</v>
      </c>
      <c r="M145" s="4">
        <v>4</v>
      </c>
      <c r="N145" s="4">
        <v>3</v>
      </c>
      <c r="O145" s="4">
        <v>2</v>
      </c>
      <c r="P145" s="4">
        <v>3</v>
      </c>
      <c r="Q145" s="4">
        <v>4</v>
      </c>
      <c r="R145">
        <v>85</v>
      </c>
      <c r="S145">
        <v>56</v>
      </c>
      <c r="T145">
        <v>80</v>
      </c>
      <c r="U145">
        <v>56</v>
      </c>
      <c r="V145">
        <v>51</v>
      </c>
      <c r="W145">
        <v>65</v>
      </c>
      <c r="X145" s="4">
        <v>8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 t="s">
        <v>210</v>
      </c>
      <c r="AE145" s="4" t="s">
        <v>211</v>
      </c>
      <c r="AF145" s="4">
        <v>2081</v>
      </c>
      <c r="AG145" s="4">
        <v>7002</v>
      </c>
      <c r="AH145" s="4">
        <v>4</v>
      </c>
      <c r="AI145" s="4" t="s">
        <v>93</v>
      </c>
      <c r="AJ145">
        <v>1.83</v>
      </c>
      <c r="AK145">
        <v>0.72</v>
      </c>
      <c r="AL145">
        <v>1.39</v>
      </c>
      <c r="AM145">
        <v>0.81</v>
      </c>
      <c r="AN145">
        <v>0.31</v>
      </c>
      <c r="AO145">
        <v>0.31</v>
      </c>
    </row>
    <row r="146" spans="1:41" x14ac:dyDescent="0.3">
      <c r="A146" s="4">
        <v>50026</v>
      </c>
      <c r="B146" s="4" t="str">
        <f t="shared" si="13"/>
        <v>officerTable:name_50026</v>
      </c>
      <c r="C146" s="4">
        <v>5</v>
      </c>
      <c r="D146" s="4">
        <v>5</v>
      </c>
      <c r="E146" s="4">
        <v>0</v>
      </c>
      <c r="F146" s="4">
        <v>1</v>
      </c>
      <c r="G146" s="4">
        <v>80</v>
      </c>
      <c r="H146" s="4" t="str">
        <f t="shared" si="14"/>
        <v>hero_50026</v>
      </c>
      <c r="I146" s="4" t="str">
        <f t="shared" si="15"/>
        <v>herocard_50026</v>
      </c>
      <c r="J146" s="4" t="str">
        <f t="shared" si="12"/>
        <v>officerTable:life_50026</v>
      </c>
      <c r="K146" s="4" t="str">
        <f t="shared" si="16"/>
        <v>officerTable:biography_50026</v>
      </c>
      <c r="L146" s="4" t="str">
        <f t="shared" si="17"/>
        <v>officerTable:lines_50026</v>
      </c>
      <c r="M146" s="4">
        <v>4</v>
      </c>
      <c r="N146" s="4">
        <v>1</v>
      </c>
      <c r="O146" s="4">
        <v>2</v>
      </c>
      <c r="P146" s="4">
        <v>2</v>
      </c>
      <c r="Q146" s="4">
        <v>1</v>
      </c>
      <c r="R146">
        <v>71</v>
      </c>
      <c r="S146">
        <v>63</v>
      </c>
      <c r="T146">
        <v>75</v>
      </c>
      <c r="U146">
        <v>52</v>
      </c>
      <c r="V146">
        <v>35</v>
      </c>
      <c r="W146">
        <v>72</v>
      </c>
      <c r="X146" s="4">
        <v>7</v>
      </c>
      <c r="Y146" s="4">
        <v>0</v>
      </c>
      <c r="Z146" s="4">
        <v>2</v>
      </c>
      <c r="AA146" s="4">
        <v>1</v>
      </c>
      <c r="AB146" s="4">
        <v>0</v>
      </c>
      <c r="AC146" s="4">
        <v>0</v>
      </c>
      <c r="AD146" s="4" t="s">
        <v>212</v>
      </c>
      <c r="AE146" s="4" t="s">
        <v>213</v>
      </c>
      <c r="AF146" s="4">
        <v>6005</v>
      </c>
      <c r="AG146" s="4">
        <v>6005</v>
      </c>
      <c r="AH146" s="4">
        <v>6</v>
      </c>
      <c r="AI146" s="4" t="s">
        <v>91</v>
      </c>
      <c r="AJ146">
        <v>1.72</v>
      </c>
      <c r="AK146">
        <v>0.79</v>
      </c>
      <c r="AL146">
        <v>1.34</v>
      </c>
      <c r="AM146">
        <v>0.47</v>
      </c>
      <c r="AN146">
        <v>0.24</v>
      </c>
      <c r="AO146">
        <v>0.41</v>
      </c>
    </row>
    <row r="147" spans="1:41" x14ac:dyDescent="0.3">
      <c r="A147" s="4">
        <v>50027</v>
      </c>
      <c r="B147" s="4" t="str">
        <f t="shared" si="13"/>
        <v>officerTable:name_50027</v>
      </c>
      <c r="C147" s="4">
        <v>5</v>
      </c>
      <c r="D147" s="4">
        <v>5</v>
      </c>
      <c r="E147" s="4">
        <v>0</v>
      </c>
      <c r="F147" s="4">
        <v>2</v>
      </c>
      <c r="G147" s="4">
        <v>80</v>
      </c>
      <c r="H147" s="4" t="str">
        <f t="shared" si="14"/>
        <v>hero_50027</v>
      </c>
      <c r="I147" s="4" t="str">
        <f t="shared" si="15"/>
        <v>herocard_50027</v>
      </c>
      <c r="J147" s="4" t="str">
        <f t="shared" si="12"/>
        <v>officerTable:life_50027</v>
      </c>
      <c r="K147" s="4" t="str">
        <f t="shared" si="16"/>
        <v>officerTable:biography_50027</v>
      </c>
      <c r="L147" s="4" t="str">
        <f t="shared" si="17"/>
        <v>officerTable:lines_50027</v>
      </c>
      <c r="M147" s="4">
        <v>2</v>
      </c>
      <c r="N147" s="4">
        <v>2</v>
      </c>
      <c r="O147" s="4">
        <v>4</v>
      </c>
      <c r="P147" s="4">
        <v>1</v>
      </c>
      <c r="Q147" s="4">
        <v>1</v>
      </c>
      <c r="R147">
        <v>79</v>
      </c>
      <c r="S147">
        <v>76</v>
      </c>
      <c r="T147">
        <v>83</v>
      </c>
      <c r="U147">
        <v>55</v>
      </c>
      <c r="V147">
        <v>58</v>
      </c>
      <c r="W147">
        <v>51</v>
      </c>
      <c r="X147" s="4">
        <v>5</v>
      </c>
      <c r="Y147" s="4">
        <v>2</v>
      </c>
      <c r="Z147" s="4">
        <v>2</v>
      </c>
      <c r="AA147" s="4">
        <v>1</v>
      </c>
      <c r="AB147" s="4">
        <v>0</v>
      </c>
      <c r="AC147" s="4">
        <v>0</v>
      </c>
      <c r="AD147" s="4" t="s">
        <v>214</v>
      </c>
      <c r="AE147" s="4" t="s">
        <v>215</v>
      </c>
      <c r="AF147" s="4">
        <v>6006</v>
      </c>
      <c r="AG147" s="4">
        <v>6006</v>
      </c>
      <c r="AH147" s="4">
        <v>7</v>
      </c>
      <c r="AI147" s="4" t="s">
        <v>90</v>
      </c>
      <c r="AJ147">
        <v>1.3</v>
      </c>
      <c r="AK147">
        <v>1.25</v>
      </c>
      <c r="AL147">
        <v>1.44</v>
      </c>
      <c r="AM147">
        <v>0.85</v>
      </c>
      <c r="AN147">
        <v>0.38</v>
      </c>
      <c r="AO147">
        <v>0.73</v>
      </c>
    </row>
    <row r="148" spans="1:41" x14ac:dyDescent="0.3">
      <c r="A148" s="4">
        <v>50028</v>
      </c>
      <c r="B148" s="4" t="str">
        <f t="shared" si="13"/>
        <v>officerTable:name_50028</v>
      </c>
      <c r="C148" s="4">
        <v>5</v>
      </c>
      <c r="D148" s="4">
        <v>6</v>
      </c>
      <c r="E148" s="4">
        <v>0</v>
      </c>
      <c r="F148" s="4">
        <v>4</v>
      </c>
      <c r="G148" s="4">
        <v>80</v>
      </c>
      <c r="H148" s="4" t="str">
        <f t="shared" si="14"/>
        <v>hero_50028</v>
      </c>
      <c r="I148" s="4" t="str">
        <f t="shared" si="15"/>
        <v>herocard_50028</v>
      </c>
      <c r="J148" s="4" t="str">
        <f t="shared" si="12"/>
        <v>officerTable:life_50028</v>
      </c>
      <c r="K148" s="4" t="str">
        <f t="shared" si="16"/>
        <v>officerTable:biography_50028</v>
      </c>
      <c r="L148" s="4" t="str">
        <f t="shared" si="17"/>
        <v>officerTable:lines_50028</v>
      </c>
      <c r="M148" s="4">
        <v>3</v>
      </c>
      <c r="N148" s="4">
        <v>4</v>
      </c>
      <c r="O148" s="4">
        <v>4</v>
      </c>
      <c r="P148" s="4">
        <v>2</v>
      </c>
      <c r="Q148" s="4">
        <v>3</v>
      </c>
      <c r="R148">
        <v>25</v>
      </c>
      <c r="S148">
        <v>86</v>
      </c>
      <c r="T148">
        <v>87</v>
      </c>
      <c r="U148">
        <v>34</v>
      </c>
      <c r="V148">
        <v>80</v>
      </c>
      <c r="W148">
        <v>98</v>
      </c>
      <c r="X148" s="4">
        <v>0</v>
      </c>
      <c r="Y148" s="4">
        <v>9</v>
      </c>
      <c r="Z148" s="4">
        <v>0</v>
      </c>
      <c r="AA148" s="4">
        <v>1</v>
      </c>
      <c r="AB148" s="4">
        <v>0</v>
      </c>
      <c r="AC148" s="4">
        <v>0</v>
      </c>
      <c r="AD148" s="4" t="s">
        <v>216</v>
      </c>
      <c r="AE148" s="4" t="s">
        <v>217</v>
      </c>
      <c r="AF148" s="4">
        <v>2070</v>
      </c>
      <c r="AG148" s="4">
        <v>2096</v>
      </c>
      <c r="AH148" s="4">
        <v>0</v>
      </c>
      <c r="AI148" s="4" t="s">
        <v>88</v>
      </c>
      <c r="AJ148">
        <v>0.4</v>
      </c>
      <c r="AK148">
        <v>2.38</v>
      </c>
      <c r="AL148">
        <v>1.41</v>
      </c>
      <c r="AM148">
        <v>0.59</v>
      </c>
      <c r="AN148">
        <v>1.1100000000000001</v>
      </c>
      <c r="AO148">
        <v>2.64</v>
      </c>
    </row>
    <row r="149" spans="1:41" x14ac:dyDescent="0.3">
      <c r="A149" s="4">
        <v>50029</v>
      </c>
      <c r="B149" s="4" t="str">
        <f t="shared" si="13"/>
        <v>officerTable:name_50029</v>
      </c>
      <c r="C149" s="4">
        <v>5</v>
      </c>
      <c r="D149" s="4">
        <v>6</v>
      </c>
      <c r="E149" s="4">
        <v>0</v>
      </c>
      <c r="F149" s="4">
        <v>4</v>
      </c>
      <c r="G149" s="4">
        <v>80</v>
      </c>
      <c r="H149" s="4" t="str">
        <f t="shared" si="14"/>
        <v>hero_50029</v>
      </c>
      <c r="I149" s="4" t="str">
        <f t="shared" si="15"/>
        <v>herocard_50029</v>
      </c>
      <c r="J149" s="4" t="str">
        <f t="shared" si="12"/>
        <v>officerTable:life_50029</v>
      </c>
      <c r="K149" s="4" t="str">
        <f t="shared" si="16"/>
        <v>officerTable:biography_50029</v>
      </c>
      <c r="L149" s="4" t="str">
        <f t="shared" si="17"/>
        <v>officerTable:lines_50029</v>
      </c>
      <c r="M149" s="4">
        <v>2</v>
      </c>
      <c r="N149" s="4">
        <v>3</v>
      </c>
      <c r="O149" s="4">
        <v>4</v>
      </c>
      <c r="P149" s="4">
        <v>2</v>
      </c>
      <c r="Q149" s="4">
        <v>4</v>
      </c>
      <c r="R149">
        <v>69</v>
      </c>
      <c r="S149">
        <v>70</v>
      </c>
      <c r="T149">
        <v>81</v>
      </c>
      <c r="U149">
        <v>62</v>
      </c>
      <c r="V149">
        <v>73</v>
      </c>
      <c r="W149">
        <v>90</v>
      </c>
      <c r="X149" s="4">
        <v>6</v>
      </c>
      <c r="Y149" s="4">
        <v>1</v>
      </c>
      <c r="Z149" s="4">
        <v>2</v>
      </c>
      <c r="AA149" s="4">
        <v>1</v>
      </c>
      <c r="AB149" s="4">
        <v>0</v>
      </c>
      <c r="AC149" s="4">
        <v>0</v>
      </c>
      <c r="AD149" s="4" t="s">
        <v>218</v>
      </c>
      <c r="AE149" s="4" t="s">
        <v>219</v>
      </c>
      <c r="AF149" s="4">
        <v>2071</v>
      </c>
      <c r="AG149" s="4">
        <v>3030</v>
      </c>
      <c r="AH149" s="4">
        <v>0</v>
      </c>
      <c r="AI149" s="4" t="s">
        <v>88</v>
      </c>
      <c r="AJ149">
        <v>1.83</v>
      </c>
      <c r="AK149">
        <v>1.65</v>
      </c>
      <c r="AL149">
        <v>1.84</v>
      </c>
      <c r="AM149">
        <v>1.04</v>
      </c>
      <c r="AN149">
        <v>0.81</v>
      </c>
      <c r="AO149">
        <v>1.05</v>
      </c>
    </row>
    <row r="150" spans="1:41" x14ac:dyDescent="0.3">
      <c r="A150" s="4">
        <v>50030</v>
      </c>
      <c r="B150" s="4" t="str">
        <f t="shared" si="13"/>
        <v>officerTable:name_50030</v>
      </c>
      <c r="C150" s="4">
        <v>5</v>
      </c>
      <c r="D150" s="4">
        <v>6</v>
      </c>
      <c r="E150" s="4">
        <v>0</v>
      </c>
      <c r="F150" s="4">
        <v>3</v>
      </c>
      <c r="G150" s="4">
        <v>80</v>
      </c>
      <c r="H150" s="4" t="str">
        <f t="shared" si="14"/>
        <v>hero_50030</v>
      </c>
      <c r="I150" s="4" t="str">
        <f t="shared" si="15"/>
        <v>herocard_50030</v>
      </c>
      <c r="J150" s="4" t="str">
        <f t="shared" si="12"/>
        <v>officerTable:life_50030</v>
      </c>
      <c r="K150" s="4" t="str">
        <f t="shared" si="16"/>
        <v>officerTable:biography_50030</v>
      </c>
      <c r="L150" s="4" t="str">
        <f t="shared" si="17"/>
        <v>officerTable:lines_50030</v>
      </c>
      <c r="M150" s="4">
        <v>2</v>
      </c>
      <c r="N150" s="4">
        <v>3</v>
      </c>
      <c r="O150" s="4">
        <v>4</v>
      </c>
      <c r="P150" s="4">
        <v>3</v>
      </c>
      <c r="Q150" s="4">
        <v>1</v>
      </c>
      <c r="R150">
        <v>71</v>
      </c>
      <c r="S150">
        <v>96</v>
      </c>
      <c r="T150">
        <v>95</v>
      </c>
      <c r="U150">
        <v>42</v>
      </c>
      <c r="V150">
        <v>86</v>
      </c>
      <c r="W150">
        <v>93</v>
      </c>
      <c r="X150" s="4">
        <v>0</v>
      </c>
      <c r="Y150" s="4">
        <v>8</v>
      </c>
      <c r="Z150" s="4">
        <v>0</v>
      </c>
      <c r="AA150" s="4">
        <v>2</v>
      </c>
      <c r="AB150" s="4">
        <v>0</v>
      </c>
      <c r="AC150" s="4">
        <v>0</v>
      </c>
      <c r="AD150" s="4" t="s">
        <v>220</v>
      </c>
      <c r="AE150" s="4" t="s">
        <v>221</v>
      </c>
      <c r="AF150" s="4">
        <v>3013</v>
      </c>
      <c r="AG150" s="4">
        <v>2094</v>
      </c>
      <c r="AH150" s="4">
        <v>0</v>
      </c>
      <c r="AI150" s="4" t="s">
        <v>93</v>
      </c>
      <c r="AJ150">
        <v>0.47</v>
      </c>
      <c r="AK150">
        <v>2.62</v>
      </c>
      <c r="AL150">
        <v>1.66</v>
      </c>
      <c r="AM150">
        <v>0.67</v>
      </c>
      <c r="AN150">
        <v>1.68</v>
      </c>
      <c r="AO150">
        <v>0.96</v>
      </c>
    </row>
    <row r="151" spans="1:41" x14ac:dyDescent="0.3">
      <c r="A151" s="4">
        <v>50031</v>
      </c>
      <c r="B151" s="4" t="str">
        <f t="shared" si="13"/>
        <v>officerTable:name_50031</v>
      </c>
      <c r="C151" s="4">
        <v>5</v>
      </c>
      <c r="D151" s="4">
        <v>6</v>
      </c>
      <c r="E151" s="4">
        <v>0</v>
      </c>
      <c r="F151" s="4">
        <v>3</v>
      </c>
      <c r="G151" s="4">
        <v>80</v>
      </c>
      <c r="H151" s="4" t="str">
        <f t="shared" si="14"/>
        <v>hero_50031</v>
      </c>
      <c r="I151" s="4" t="str">
        <f t="shared" si="15"/>
        <v>herocard_50031</v>
      </c>
      <c r="J151" s="4" t="str">
        <f t="shared" si="12"/>
        <v>officerTable:life_50031</v>
      </c>
      <c r="K151" s="4" t="str">
        <f t="shared" si="16"/>
        <v>officerTable:biography_50031</v>
      </c>
      <c r="L151" s="4" t="str">
        <f t="shared" si="17"/>
        <v>officerTable:lines_50031</v>
      </c>
      <c r="M151" s="4">
        <v>3</v>
      </c>
      <c r="N151" s="4">
        <v>4</v>
      </c>
      <c r="O151" s="4">
        <v>2</v>
      </c>
      <c r="P151" s="4">
        <v>3</v>
      </c>
      <c r="Q151" s="4">
        <v>1</v>
      </c>
      <c r="R151">
        <v>90</v>
      </c>
      <c r="S151">
        <v>79</v>
      </c>
      <c r="T151">
        <v>94</v>
      </c>
      <c r="U151">
        <v>34</v>
      </c>
      <c r="V151">
        <v>73</v>
      </c>
      <c r="W151">
        <v>91</v>
      </c>
      <c r="X151" s="4">
        <v>3</v>
      </c>
      <c r="Y151" s="4">
        <v>0</v>
      </c>
      <c r="Z151" s="4">
        <v>6</v>
      </c>
      <c r="AA151" s="4">
        <v>1</v>
      </c>
      <c r="AB151" s="4">
        <v>0</v>
      </c>
      <c r="AC151" s="4">
        <v>0</v>
      </c>
      <c r="AD151" s="4" t="s">
        <v>222</v>
      </c>
      <c r="AE151" s="4" t="s">
        <v>223</v>
      </c>
      <c r="AF151" s="4">
        <v>2072</v>
      </c>
      <c r="AG151" s="4">
        <v>4022</v>
      </c>
      <c r="AH151" s="4">
        <v>0</v>
      </c>
      <c r="AI151" s="4" t="s">
        <v>88</v>
      </c>
      <c r="AJ151">
        <v>2</v>
      </c>
      <c r="AK151">
        <v>0.83</v>
      </c>
      <c r="AL151">
        <v>2.0499999999999998</v>
      </c>
      <c r="AM151">
        <v>0.45</v>
      </c>
      <c r="AN151">
        <v>0.45</v>
      </c>
      <c r="AO151">
        <v>0.33</v>
      </c>
    </row>
    <row r="152" spans="1:41" x14ac:dyDescent="0.3">
      <c r="A152" s="4">
        <v>50032</v>
      </c>
      <c r="B152" s="4" t="str">
        <f t="shared" si="13"/>
        <v>officerTable:name_50032</v>
      </c>
      <c r="C152" s="4">
        <v>5</v>
      </c>
      <c r="D152" s="4">
        <v>6</v>
      </c>
      <c r="E152" s="4">
        <v>0</v>
      </c>
      <c r="F152" s="4">
        <v>3</v>
      </c>
      <c r="G152" s="4">
        <v>80</v>
      </c>
      <c r="H152" s="4" t="str">
        <f t="shared" si="14"/>
        <v>hero_50032</v>
      </c>
      <c r="I152" s="4" t="str">
        <f t="shared" si="15"/>
        <v>herocard_50032</v>
      </c>
      <c r="J152" s="4" t="str">
        <f t="shared" si="12"/>
        <v>officerTable:life_50032</v>
      </c>
      <c r="K152" s="4" t="str">
        <f t="shared" si="16"/>
        <v>officerTable:biography_50032</v>
      </c>
      <c r="L152" s="4" t="str">
        <f t="shared" si="17"/>
        <v>officerTable:lines_50032</v>
      </c>
      <c r="M152" s="4">
        <v>2</v>
      </c>
      <c r="N152" s="4">
        <v>2</v>
      </c>
      <c r="O152" s="4">
        <v>3</v>
      </c>
      <c r="P152" s="4">
        <v>4</v>
      </c>
      <c r="Q152" s="4">
        <v>4</v>
      </c>
      <c r="R152">
        <v>81</v>
      </c>
      <c r="S152">
        <v>89</v>
      </c>
      <c r="T152">
        <v>91</v>
      </c>
      <c r="U152">
        <v>37</v>
      </c>
      <c r="V152">
        <v>78</v>
      </c>
      <c r="W152">
        <v>82</v>
      </c>
      <c r="X152" s="4">
        <v>1</v>
      </c>
      <c r="Y152" s="4">
        <v>7</v>
      </c>
      <c r="Z152" s="4">
        <v>0</v>
      </c>
      <c r="AA152" s="4">
        <v>2</v>
      </c>
      <c r="AB152" s="4">
        <v>0</v>
      </c>
      <c r="AC152" s="4">
        <v>0</v>
      </c>
      <c r="AD152" s="4" t="s">
        <v>224</v>
      </c>
      <c r="AE152" s="4" t="s">
        <v>225</v>
      </c>
      <c r="AF152" s="4">
        <v>4008</v>
      </c>
      <c r="AG152" s="4">
        <v>3031</v>
      </c>
      <c r="AH152" s="4">
        <v>0</v>
      </c>
      <c r="AI152" s="4" t="s">
        <v>91</v>
      </c>
      <c r="AJ152">
        <v>1.68</v>
      </c>
      <c r="AK152">
        <v>1.95</v>
      </c>
      <c r="AL152">
        <v>1.35</v>
      </c>
      <c r="AM152">
        <v>0.59</v>
      </c>
      <c r="AN152">
        <v>0.65</v>
      </c>
      <c r="AO152">
        <v>1.02</v>
      </c>
    </row>
    <row r="153" spans="1:41" x14ac:dyDescent="0.3">
      <c r="A153" s="4">
        <v>50033</v>
      </c>
      <c r="B153" s="4" t="str">
        <f t="shared" si="13"/>
        <v>officerTable:name_50033</v>
      </c>
      <c r="C153" s="4">
        <v>5</v>
      </c>
      <c r="D153" s="4">
        <v>6</v>
      </c>
      <c r="E153" s="4">
        <v>0</v>
      </c>
      <c r="F153" s="4">
        <v>3</v>
      </c>
      <c r="G153" s="4">
        <v>80</v>
      </c>
      <c r="H153" s="4" t="str">
        <f t="shared" si="14"/>
        <v>hero_50033</v>
      </c>
      <c r="I153" s="4" t="str">
        <f t="shared" si="15"/>
        <v>herocard_50033</v>
      </c>
      <c r="J153" s="4" t="str">
        <f t="shared" si="12"/>
        <v>officerTable:life_50033</v>
      </c>
      <c r="K153" s="4" t="str">
        <f t="shared" si="16"/>
        <v>officerTable:biography_50033</v>
      </c>
      <c r="L153" s="4" t="str">
        <f t="shared" si="17"/>
        <v>officerTable:lines_50033</v>
      </c>
      <c r="M153" s="4">
        <v>3</v>
      </c>
      <c r="N153" s="4">
        <v>3</v>
      </c>
      <c r="O153" s="4">
        <v>3</v>
      </c>
      <c r="P153" s="4">
        <v>4</v>
      </c>
      <c r="Q153" s="4">
        <v>4</v>
      </c>
      <c r="R153">
        <v>94</v>
      </c>
      <c r="S153">
        <v>76</v>
      </c>
      <c r="T153">
        <v>93</v>
      </c>
      <c r="U153">
        <v>36</v>
      </c>
      <c r="V153">
        <v>18</v>
      </c>
      <c r="W153">
        <v>58</v>
      </c>
      <c r="X153" s="4">
        <v>8</v>
      </c>
      <c r="Y153" s="4">
        <v>0</v>
      </c>
      <c r="Z153" s="4">
        <v>0</v>
      </c>
      <c r="AA153" s="4">
        <v>2</v>
      </c>
      <c r="AB153" s="4">
        <v>0</v>
      </c>
      <c r="AC153" s="4">
        <v>0</v>
      </c>
      <c r="AD153" s="4" t="s">
        <v>226</v>
      </c>
      <c r="AE153" s="4" t="s">
        <v>227</v>
      </c>
      <c r="AF153" s="4">
        <v>3014</v>
      </c>
      <c r="AG153" s="4">
        <v>5012</v>
      </c>
      <c r="AH153" s="4">
        <v>0</v>
      </c>
      <c r="AI153" s="4" t="s">
        <v>90</v>
      </c>
      <c r="AJ153">
        <v>2.6</v>
      </c>
      <c r="AK153">
        <v>0.45</v>
      </c>
      <c r="AL153">
        <v>1.1599999999999999</v>
      </c>
      <c r="AM153">
        <v>0.51</v>
      </c>
      <c r="AN153">
        <v>0.44</v>
      </c>
      <c r="AO153">
        <v>0.7</v>
      </c>
    </row>
    <row r="154" spans="1:41" x14ac:dyDescent="0.3">
      <c r="A154" s="4">
        <v>50034</v>
      </c>
      <c r="B154" s="4" t="str">
        <f t="shared" si="13"/>
        <v>officerTable:name_50034</v>
      </c>
      <c r="C154" s="4">
        <v>5</v>
      </c>
      <c r="D154" s="4">
        <v>6</v>
      </c>
      <c r="E154" s="4">
        <v>0</v>
      </c>
      <c r="F154" s="4">
        <v>3</v>
      </c>
      <c r="G154" s="4">
        <v>80</v>
      </c>
      <c r="H154" s="4" t="str">
        <f t="shared" si="14"/>
        <v>hero_50034</v>
      </c>
      <c r="I154" s="4" t="str">
        <f t="shared" si="15"/>
        <v>herocard_50034</v>
      </c>
      <c r="J154" s="4" t="str">
        <f t="shared" si="12"/>
        <v>officerTable:life_50034</v>
      </c>
      <c r="K154" s="4" t="str">
        <f t="shared" si="16"/>
        <v>officerTable:biography_50034</v>
      </c>
      <c r="L154" s="4" t="str">
        <f t="shared" si="17"/>
        <v>officerTable:lines_50034</v>
      </c>
      <c r="M154" s="4">
        <v>3</v>
      </c>
      <c r="N154" s="4">
        <v>2</v>
      </c>
      <c r="O154" s="4">
        <v>4</v>
      </c>
      <c r="P154" s="4">
        <v>3</v>
      </c>
      <c r="Q154" s="4">
        <v>1</v>
      </c>
      <c r="R154">
        <v>67</v>
      </c>
      <c r="S154">
        <v>80</v>
      </c>
      <c r="T154">
        <v>79</v>
      </c>
      <c r="U154">
        <v>77</v>
      </c>
      <c r="V154">
        <v>89</v>
      </c>
      <c r="W154">
        <v>95</v>
      </c>
      <c r="X154" s="4">
        <v>7</v>
      </c>
      <c r="Y154" s="4">
        <v>1</v>
      </c>
      <c r="Z154" s="4">
        <v>1</v>
      </c>
      <c r="AA154" s="4">
        <v>1</v>
      </c>
      <c r="AB154" s="4">
        <v>0</v>
      </c>
      <c r="AC154" s="4">
        <v>0</v>
      </c>
      <c r="AD154" s="4" t="s">
        <v>228</v>
      </c>
      <c r="AE154" s="4" t="s">
        <v>229</v>
      </c>
      <c r="AF154" s="4">
        <v>4009</v>
      </c>
      <c r="AG154" s="4">
        <v>2097</v>
      </c>
      <c r="AH154" s="4">
        <v>0</v>
      </c>
      <c r="AI154" s="4" t="s">
        <v>86</v>
      </c>
      <c r="AJ154">
        <v>1.71</v>
      </c>
      <c r="AK154">
        <v>1.36</v>
      </c>
      <c r="AL154">
        <v>1.69</v>
      </c>
      <c r="AM154">
        <v>0.83</v>
      </c>
      <c r="AN154">
        <v>1.42</v>
      </c>
      <c r="AO154">
        <v>1.34</v>
      </c>
    </row>
    <row r="155" spans="1:41" x14ac:dyDescent="0.3">
      <c r="A155" s="4">
        <v>50035</v>
      </c>
      <c r="B155" s="4" t="str">
        <f t="shared" si="13"/>
        <v>officerTable:name_50035</v>
      </c>
      <c r="C155" s="4">
        <v>5</v>
      </c>
      <c r="D155" s="4">
        <v>6</v>
      </c>
      <c r="E155" s="4">
        <v>0</v>
      </c>
      <c r="F155" s="4">
        <v>2</v>
      </c>
      <c r="G155" s="4">
        <v>80</v>
      </c>
      <c r="H155" s="4" t="str">
        <f t="shared" si="14"/>
        <v>hero_50035</v>
      </c>
      <c r="I155" s="4" t="str">
        <f t="shared" si="15"/>
        <v>herocard_50035</v>
      </c>
      <c r="J155" s="4" t="str">
        <f t="shared" si="12"/>
        <v>officerTable:life_50035</v>
      </c>
      <c r="K155" s="4" t="str">
        <f t="shared" si="16"/>
        <v>officerTable:biography_50035</v>
      </c>
      <c r="L155" s="4" t="str">
        <f t="shared" si="17"/>
        <v>officerTable:lines_50035</v>
      </c>
      <c r="M155" s="4">
        <v>3</v>
      </c>
      <c r="N155" s="4">
        <v>4</v>
      </c>
      <c r="O155" s="4">
        <v>1</v>
      </c>
      <c r="P155" s="4">
        <v>4</v>
      </c>
      <c r="Q155" s="4">
        <v>1</v>
      </c>
      <c r="R155">
        <v>98</v>
      </c>
      <c r="S155">
        <v>30</v>
      </c>
      <c r="T155">
        <v>94</v>
      </c>
      <c r="U155">
        <v>70</v>
      </c>
      <c r="V155">
        <v>22</v>
      </c>
      <c r="W155">
        <v>45</v>
      </c>
      <c r="X155" s="4">
        <v>8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 t="s">
        <v>230</v>
      </c>
      <c r="AE155" s="4" t="s">
        <v>231</v>
      </c>
      <c r="AF155" s="4">
        <v>3015</v>
      </c>
      <c r="AG155" s="4">
        <v>2098</v>
      </c>
      <c r="AH155" s="4">
        <v>0</v>
      </c>
      <c r="AI155" s="4" t="s">
        <v>91</v>
      </c>
      <c r="AJ155">
        <v>2.69</v>
      </c>
      <c r="AK155">
        <v>0.22</v>
      </c>
      <c r="AL155">
        <v>1.69</v>
      </c>
      <c r="AM155">
        <v>1.26</v>
      </c>
      <c r="AN155">
        <v>0.2</v>
      </c>
      <c r="AO155">
        <v>0.34</v>
      </c>
    </row>
    <row r="156" spans="1:41" x14ac:dyDescent="0.3">
      <c r="A156" s="4">
        <v>50036</v>
      </c>
      <c r="B156" s="4" t="str">
        <f t="shared" si="13"/>
        <v>officerTable:name_50036</v>
      </c>
      <c r="C156" s="4">
        <v>5</v>
      </c>
      <c r="D156" s="4">
        <v>6</v>
      </c>
      <c r="E156" s="4">
        <v>0</v>
      </c>
      <c r="F156" s="4">
        <v>2</v>
      </c>
      <c r="G156" s="4">
        <v>80</v>
      </c>
      <c r="H156" s="4" t="str">
        <f t="shared" si="14"/>
        <v>hero_50036</v>
      </c>
      <c r="I156" s="4" t="str">
        <f t="shared" si="15"/>
        <v>herocard_50036</v>
      </c>
      <c r="J156" s="4" t="str">
        <f t="shared" si="12"/>
        <v>officerTable:life_50036</v>
      </c>
      <c r="K156" s="4" t="str">
        <f t="shared" si="16"/>
        <v>officerTable:biography_50036</v>
      </c>
      <c r="L156" s="4" t="str">
        <f t="shared" si="17"/>
        <v>officerTable:lines_50036</v>
      </c>
      <c r="M156" s="4">
        <v>4</v>
      </c>
      <c r="N156" s="4">
        <v>3</v>
      </c>
      <c r="O156" s="4">
        <v>3</v>
      </c>
      <c r="P156" s="4">
        <v>4</v>
      </c>
      <c r="Q156" s="4">
        <v>1</v>
      </c>
      <c r="R156">
        <v>96</v>
      </c>
      <c r="S156">
        <v>77</v>
      </c>
      <c r="T156">
        <v>96</v>
      </c>
      <c r="U156">
        <v>70</v>
      </c>
      <c r="V156">
        <v>65</v>
      </c>
      <c r="W156">
        <v>81</v>
      </c>
      <c r="X156" s="4">
        <v>9</v>
      </c>
      <c r="Y156" s="4">
        <v>0</v>
      </c>
      <c r="Z156" s="4">
        <v>0</v>
      </c>
      <c r="AA156" s="4">
        <v>1</v>
      </c>
      <c r="AB156" s="4">
        <v>0</v>
      </c>
      <c r="AC156" s="4">
        <v>0</v>
      </c>
      <c r="AD156" s="4" t="s">
        <v>232</v>
      </c>
      <c r="AE156" s="4" t="s">
        <v>233</v>
      </c>
      <c r="AF156" s="4">
        <v>3016</v>
      </c>
      <c r="AG156" s="4">
        <v>2099</v>
      </c>
      <c r="AH156" s="4">
        <v>0</v>
      </c>
      <c r="AI156" s="4" t="s">
        <v>90</v>
      </c>
      <c r="AJ156">
        <v>2.62</v>
      </c>
      <c r="AK156">
        <v>0.96</v>
      </c>
      <c r="AL156">
        <v>2.06</v>
      </c>
      <c r="AM156">
        <v>1.1100000000000001</v>
      </c>
      <c r="AN156">
        <v>0.7</v>
      </c>
      <c r="AO156">
        <v>0.9</v>
      </c>
    </row>
    <row r="157" spans="1:41" x14ac:dyDescent="0.3">
      <c r="A157" s="4">
        <v>50037</v>
      </c>
      <c r="B157" s="4" t="str">
        <f t="shared" si="13"/>
        <v>officerTable:name_50037</v>
      </c>
      <c r="C157" s="4">
        <v>5</v>
      </c>
      <c r="D157" s="4">
        <v>6</v>
      </c>
      <c r="E157" s="4">
        <v>0</v>
      </c>
      <c r="F157" s="4">
        <v>2</v>
      </c>
      <c r="G157" s="4">
        <v>80</v>
      </c>
      <c r="H157" s="4" t="str">
        <f t="shared" si="14"/>
        <v>hero_50037</v>
      </c>
      <c r="I157" s="4" t="str">
        <f t="shared" si="15"/>
        <v>herocard_50037</v>
      </c>
      <c r="J157" s="4" t="str">
        <f t="shared" si="12"/>
        <v>officerTable:life_50037</v>
      </c>
      <c r="K157" s="4" t="str">
        <f t="shared" si="16"/>
        <v>officerTable:biography_50037</v>
      </c>
      <c r="L157" s="4" t="str">
        <f t="shared" si="17"/>
        <v>officerTable:lines_50037</v>
      </c>
      <c r="M157" s="4">
        <v>3</v>
      </c>
      <c r="N157" s="4">
        <v>4</v>
      </c>
      <c r="O157" s="4">
        <v>4</v>
      </c>
      <c r="P157" s="4">
        <v>3</v>
      </c>
      <c r="Q157" s="4">
        <v>1</v>
      </c>
      <c r="R157">
        <v>93</v>
      </c>
      <c r="S157">
        <v>65</v>
      </c>
      <c r="T157">
        <v>90</v>
      </c>
      <c r="U157">
        <v>52</v>
      </c>
      <c r="V157">
        <v>52</v>
      </c>
      <c r="W157">
        <v>75</v>
      </c>
      <c r="X157" s="4">
        <v>8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 t="s">
        <v>234</v>
      </c>
      <c r="AE157" s="4" t="s">
        <v>235</v>
      </c>
      <c r="AF157" s="4">
        <v>2073</v>
      </c>
      <c r="AG157" s="4">
        <v>2095</v>
      </c>
      <c r="AH157" s="4">
        <v>0</v>
      </c>
      <c r="AI157" s="4" t="s">
        <v>89</v>
      </c>
      <c r="AJ157">
        <v>2.2999999999999998</v>
      </c>
      <c r="AK157">
        <v>1.07</v>
      </c>
      <c r="AL157">
        <v>1.1599999999999999</v>
      </c>
      <c r="AM157">
        <v>0.81</v>
      </c>
      <c r="AN157">
        <v>0.46</v>
      </c>
      <c r="AO157">
        <v>0.54</v>
      </c>
    </row>
    <row r="158" spans="1:41" x14ac:dyDescent="0.3">
      <c r="A158" s="4">
        <v>50038</v>
      </c>
      <c r="B158" s="4" t="str">
        <f t="shared" si="13"/>
        <v>officerTable:name_50038</v>
      </c>
      <c r="C158" s="4">
        <v>5</v>
      </c>
      <c r="D158" s="4">
        <v>6</v>
      </c>
      <c r="E158" s="4">
        <v>0</v>
      </c>
      <c r="F158" s="4">
        <v>2</v>
      </c>
      <c r="G158" s="4">
        <v>80</v>
      </c>
      <c r="H158" s="4" t="str">
        <f t="shared" si="14"/>
        <v>hero_50038</v>
      </c>
      <c r="I158" s="4" t="str">
        <f t="shared" si="15"/>
        <v>herocard_50038</v>
      </c>
      <c r="J158" s="4" t="str">
        <f t="shared" si="12"/>
        <v>officerTable:life_50038</v>
      </c>
      <c r="K158" s="4" t="str">
        <f t="shared" si="16"/>
        <v>officerTable:biography_50038</v>
      </c>
      <c r="L158" s="4" t="str">
        <f t="shared" si="17"/>
        <v>officerTable:lines_50038</v>
      </c>
      <c r="M158" s="4">
        <v>1</v>
      </c>
      <c r="N158" s="4">
        <v>2</v>
      </c>
      <c r="O158" s="4">
        <v>2</v>
      </c>
      <c r="P158" s="4">
        <v>4</v>
      </c>
      <c r="Q158" s="4">
        <v>2</v>
      </c>
      <c r="R158">
        <v>71</v>
      </c>
      <c r="S158">
        <v>67</v>
      </c>
      <c r="T158">
        <v>76</v>
      </c>
      <c r="U158">
        <v>53</v>
      </c>
      <c r="V158">
        <v>53</v>
      </c>
      <c r="W158">
        <v>69</v>
      </c>
      <c r="X158" s="4">
        <v>6</v>
      </c>
      <c r="Y158" s="4">
        <v>2</v>
      </c>
      <c r="Z158" s="4">
        <v>1</v>
      </c>
      <c r="AA158" s="4">
        <v>1</v>
      </c>
      <c r="AB158" s="4">
        <v>0</v>
      </c>
      <c r="AC158" s="4">
        <v>0</v>
      </c>
      <c r="AD158" s="4" t="s">
        <v>236</v>
      </c>
      <c r="AE158" s="4" t="s">
        <v>237</v>
      </c>
      <c r="AF158" s="4">
        <v>6003</v>
      </c>
      <c r="AG158" s="4">
        <v>6003</v>
      </c>
      <c r="AH158" s="4">
        <v>0</v>
      </c>
      <c r="AI158" s="4" t="s">
        <v>89</v>
      </c>
      <c r="AJ158">
        <v>1.62</v>
      </c>
      <c r="AK158">
        <v>1.58</v>
      </c>
      <c r="AL158">
        <v>0.72</v>
      </c>
      <c r="AM158">
        <v>0.95</v>
      </c>
      <c r="AN158">
        <v>0.65</v>
      </c>
      <c r="AO158">
        <v>0.53</v>
      </c>
    </row>
    <row r="159" spans="1:41" x14ac:dyDescent="0.3">
      <c r="A159" s="4">
        <v>50039</v>
      </c>
      <c r="B159" s="4" t="str">
        <f t="shared" si="13"/>
        <v>officerTable:name_50039</v>
      </c>
      <c r="C159" s="4">
        <v>5</v>
      </c>
      <c r="D159" s="4">
        <v>6</v>
      </c>
      <c r="E159" s="4">
        <v>0</v>
      </c>
      <c r="F159" s="4">
        <v>1</v>
      </c>
      <c r="G159" s="4">
        <v>80</v>
      </c>
      <c r="H159" s="4" t="str">
        <f t="shared" si="14"/>
        <v>hero_50039</v>
      </c>
      <c r="I159" s="4" t="str">
        <f t="shared" si="15"/>
        <v>herocard_50039</v>
      </c>
      <c r="J159" s="4" t="str">
        <f t="shared" si="12"/>
        <v>officerTable:life_50039</v>
      </c>
      <c r="K159" s="4" t="str">
        <f t="shared" si="16"/>
        <v>officerTable:biography_50039</v>
      </c>
      <c r="L159" s="4" t="str">
        <f t="shared" si="17"/>
        <v>officerTable:lines_50039</v>
      </c>
      <c r="M159" s="4">
        <v>4</v>
      </c>
      <c r="N159" s="4">
        <v>3</v>
      </c>
      <c r="O159" s="4">
        <v>1</v>
      </c>
      <c r="P159" s="4">
        <v>3</v>
      </c>
      <c r="Q159" s="4">
        <v>2</v>
      </c>
      <c r="R159">
        <v>90</v>
      </c>
      <c r="S159">
        <v>63</v>
      </c>
      <c r="T159">
        <v>92</v>
      </c>
      <c r="U159">
        <v>66</v>
      </c>
      <c r="V159">
        <v>70</v>
      </c>
      <c r="W159">
        <v>81</v>
      </c>
      <c r="X159" s="4">
        <v>7</v>
      </c>
      <c r="Y159" s="4">
        <v>0</v>
      </c>
      <c r="Z159" s="4">
        <v>2</v>
      </c>
      <c r="AA159" s="4">
        <v>1</v>
      </c>
      <c r="AB159" s="4">
        <v>0</v>
      </c>
      <c r="AC159" s="4">
        <v>0</v>
      </c>
      <c r="AD159" s="4" t="s">
        <v>238</v>
      </c>
      <c r="AE159" s="4" t="s">
        <v>239</v>
      </c>
      <c r="AF159" s="4">
        <v>3017</v>
      </c>
      <c r="AG159" s="4">
        <v>3032</v>
      </c>
      <c r="AH159" s="4">
        <v>0</v>
      </c>
      <c r="AI159" s="4" t="s">
        <v>91</v>
      </c>
      <c r="AJ159">
        <v>2.1</v>
      </c>
      <c r="AK159">
        <v>0.84</v>
      </c>
      <c r="AL159">
        <v>2.0699999999999998</v>
      </c>
      <c r="AM159">
        <v>1.18</v>
      </c>
      <c r="AN159">
        <v>0.31</v>
      </c>
      <c r="AO159">
        <v>0.25</v>
      </c>
    </row>
    <row r="160" spans="1:41" x14ac:dyDescent="0.3">
      <c r="A160" s="4">
        <v>50040</v>
      </c>
      <c r="B160" s="4" t="str">
        <f t="shared" si="13"/>
        <v>officerTable:name_50040</v>
      </c>
      <c r="C160" s="4">
        <v>5</v>
      </c>
      <c r="D160" s="4">
        <v>6</v>
      </c>
      <c r="E160" s="4">
        <v>1</v>
      </c>
      <c r="F160" s="4">
        <v>1</v>
      </c>
      <c r="G160" s="4">
        <v>80</v>
      </c>
      <c r="H160" s="4" t="str">
        <f t="shared" si="14"/>
        <v>hero_50040</v>
      </c>
      <c r="I160" s="4" t="str">
        <f t="shared" si="15"/>
        <v>herocard_50040</v>
      </c>
      <c r="J160" s="4" t="str">
        <f t="shared" si="12"/>
        <v>officerTable:life_50040</v>
      </c>
      <c r="K160" s="4" t="str">
        <f t="shared" si="16"/>
        <v>officerTable:biography_50040</v>
      </c>
      <c r="L160" s="4" t="str">
        <f t="shared" si="17"/>
        <v>officerTable:lines_50040</v>
      </c>
      <c r="M160" s="4">
        <v>1</v>
      </c>
      <c r="N160" s="4">
        <v>1</v>
      </c>
      <c r="O160" s="4">
        <v>2</v>
      </c>
      <c r="P160" s="4">
        <v>1</v>
      </c>
      <c r="Q160" s="4">
        <v>1</v>
      </c>
      <c r="R160">
        <v>14</v>
      </c>
      <c r="S160">
        <v>95</v>
      </c>
      <c r="T160">
        <v>62</v>
      </c>
      <c r="U160">
        <v>31</v>
      </c>
      <c r="V160">
        <v>98</v>
      </c>
      <c r="W160">
        <v>93</v>
      </c>
      <c r="X160" s="4">
        <v>0</v>
      </c>
      <c r="Y160" s="4">
        <v>0</v>
      </c>
      <c r="Z160" s="4">
        <v>0</v>
      </c>
      <c r="AA160" s="4">
        <v>0</v>
      </c>
      <c r="AB160" s="4">
        <v>10</v>
      </c>
      <c r="AC160" s="4">
        <v>0</v>
      </c>
      <c r="AE160" s="4" t="s">
        <v>86</v>
      </c>
      <c r="AF160" s="4">
        <v>1030</v>
      </c>
      <c r="AG160" s="4">
        <v>2100</v>
      </c>
      <c r="AH160" s="4">
        <v>0</v>
      </c>
      <c r="AI160" s="4" t="s">
        <v>86</v>
      </c>
      <c r="AJ160">
        <v>0.54</v>
      </c>
      <c r="AK160">
        <v>2.38</v>
      </c>
      <c r="AL160">
        <v>0.74</v>
      </c>
      <c r="AM160">
        <v>0.41</v>
      </c>
      <c r="AN160">
        <v>2.7</v>
      </c>
      <c r="AO160">
        <v>1.29</v>
      </c>
    </row>
    <row r="161" spans="1:41" x14ac:dyDescent="0.3">
      <c r="A161" s="4">
        <v>50041</v>
      </c>
      <c r="B161" s="4" t="str">
        <f t="shared" si="13"/>
        <v>officerTable:name_50041</v>
      </c>
      <c r="C161" s="4">
        <v>5</v>
      </c>
      <c r="D161" s="4">
        <v>6</v>
      </c>
      <c r="E161" s="4">
        <v>0</v>
      </c>
      <c r="F161" s="4">
        <v>1</v>
      </c>
      <c r="G161" s="4">
        <v>80</v>
      </c>
      <c r="H161" s="4" t="str">
        <f t="shared" si="14"/>
        <v>hero_50041</v>
      </c>
      <c r="I161" s="4" t="str">
        <f t="shared" si="15"/>
        <v>herocard_50041</v>
      </c>
      <c r="J161" s="4" t="str">
        <f t="shared" si="12"/>
        <v>officerTable:life_50041</v>
      </c>
      <c r="K161" s="4" t="str">
        <f t="shared" si="16"/>
        <v>officerTable:biography_50041</v>
      </c>
      <c r="L161" s="4" t="str">
        <f t="shared" si="17"/>
        <v>officerTable:lines_50041</v>
      </c>
      <c r="M161" s="4">
        <v>4</v>
      </c>
      <c r="N161" s="4">
        <v>1</v>
      </c>
      <c r="O161" s="4">
        <v>3</v>
      </c>
      <c r="P161" s="4">
        <v>1</v>
      </c>
      <c r="Q161" s="4">
        <v>3</v>
      </c>
      <c r="R161">
        <v>49</v>
      </c>
      <c r="S161">
        <v>90</v>
      </c>
      <c r="T161">
        <v>70</v>
      </c>
      <c r="U161">
        <v>44</v>
      </c>
      <c r="V161">
        <v>79</v>
      </c>
      <c r="W161">
        <v>58</v>
      </c>
      <c r="X161" s="4">
        <v>0</v>
      </c>
      <c r="Y161" s="4">
        <v>9</v>
      </c>
      <c r="Z161" s="4">
        <v>0</v>
      </c>
      <c r="AA161" s="4">
        <v>1</v>
      </c>
      <c r="AB161" s="4">
        <v>0</v>
      </c>
      <c r="AC161" s="4">
        <v>0</v>
      </c>
      <c r="AD161" s="4" t="s">
        <v>240</v>
      </c>
      <c r="AE161" s="4" t="s">
        <v>241</v>
      </c>
      <c r="AF161" s="4">
        <v>2074</v>
      </c>
      <c r="AG161" s="4">
        <v>4023</v>
      </c>
      <c r="AH161" s="4">
        <v>0</v>
      </c>
      <c r="AI161" s="4" t="s">
        <v>93</v>
      </c>
      <c r="AJ161">
        <v>0.41</v>
      </c>
      <c r="AK161">
        <v>2.3199999999999998</v>
      </c>
      <c r="AL161">
        <v>1.36</v>
      </c>
      <c r="AM161">
        <v>0.59</v>
      </c>
      <c r="AN161">
        <v>1.3</v>
      </c>
      <c r="AO161">
        <v>0.96</v>
      </c>
    </row>
    <row r="162" spans="1:41" x14ac:dyDescent="0.3">
      <c r="A162" s="4">
        <v>50042</v>
      </c>
      <c r="B162" s="4" t="str">
        <f t="shared" si="13"/>
        <v>officerTable:name_50042</v>
      </c>
      <c r="C162" s="4">
        <v>5</v>
      </c>
      <c r="D162" s="4">
        <v>6</v>
      </c>
      <c r="E162" s="4">
        <v>0</v>
      </c>
      <c r="F162" s="4">
        <v>1</v>
      </c>
      <c r="G162" s="4">
        <v>80</v>
      </c>
      <c r="H162" s="4" t="str">
        <f t="shared" si="14"/>
        <v>hero_50042</v>
      </c>
      <c r="I162" s="4" t="str">
        <f t="shared" si="15"/>
        <v>herocard_50042</v>
      </c>
      <c r="J162" s="4" t="str">
        <f t="shared" si="12"/>
        <v>officerTable:life_50042</v>
      </c>
      <c r="K162" s="4" t="str">
        <f t="shared" si="16"/>
        <v>officerTable:biography_50042</v>
      </c>
      <c r="L162" s="4" t="str">
        <f t="shared" si="17"/>
        <v>officerTable:lines_50042</v>
      </c>
      <c r="M162" s="4">
        <v>3</v>
      </c>
      <c r="N162" s="4">
        <v>4</v>
      </c>
      <c r="O162" s="4">
        <v>2</v>
      </c>
      <c r="P162" s="4">
        <v>3</v>
      </c>
      <c r="Q162" s="4">
        <v>1</v>
      </c>
      <c r="R162">
        <v>86</v>
      </c>
      <c r="S162">
        <v>62</v>
      </c>
      <c r="T162">
        <v>89</v>
      </c>
      <c r="U162">
        <v>23</v>
      </c>
      <c r="V162">
        <v>46</v>
      </c>
      <c r="W162">
        <v>76</v>
      </c>
      <c r="X162" s="4">
        <v>2</v>
      </c>
      <c r="Y162" s="4">
        <v>0</v>
      </c>
      <c r="Z162" s="4">
        <v>7</v>
      </c>
      <c r="AA162" s="4">
        <v>1</v>
      </c>
      <c r="AB162" s="4">
        <v>0</v>
      </c>
      <c r="AC162" s="4">
        <v>0</v>
      </c>
      <c r="AD162" s="4" t="s">
        <v>242</v>
      </c>
      <c r="AE162" s="4" t="s">
        <v>243</v>
      </c>
      <c r="AF162" s="4">
        <v>2075</v>
      </c>
      <c r="AG162" s="4">
        <v>7001</v>
      </c>
      <c r="AH162" s="4">
        <v>0</v>
      </c>
      <c r="AI162" s="4" t="s">
        <v>90</v>
      </c>
      <c r="AJ162">
        <v>1.26</v>
      </c>
      <c r="AK162">
        <v>1.02</v>
      </c>
      <c r="AL162">
        <v>2.31</v>
      </c>
      <c r="AM162">
        <v>0.43</v>
      </c>
      <c r="AN162">
        <v>0.31</v>
      </c>
      <c r="AO162">
        <v>0.13</v>
      </c>
    </row>
    <row r="163" spans="1:41" x14ac:dyDescent="0.3">
      <c r="A163" s="4">
        <v>50043</v>
      </c>
      <c r="B163" s="4" t="str">
        <f t="shared" si="13"/>
        <v>officerTable:name_50043</v>
      </c>
      <c r="C163" s="4">
        <v>5</v>
      </c>
      <c r="D163" s="4">
        <v>6</v>
      </c>
      <c r="E163" s="4">
        <v>0</v>
      </c>
      <c r="F163" s="4">
        <v>4</v>
      </c>
      <c r="G163" s="4">
        <v>80</v>
      </c>
      <c r="H163" s="4" t="str">
        <f t="shared" si="14"/>
        <v>hero_50043</v>
      </c>
      <c r="I163" s="4" t="str">
        <f t="shared" si="15"/>
        <v>herocard_50043</v>
      </c>
      <c r="J163" s="4" t="str">
        <f t="shared" si="12"/>
        <v>officerTable:life_50043</v>
      </c>
      <c r="K163" s="4" t="str">
        <f t="shared" si="16"/>
        <v>officerTable:biography_50043</v>
      </c>
      <c r="L163" s="4" t="str">
        <f t="shared" si="17"/>
        <v>officerTable:lines_50043</v>
      </c>
      <c r="M163" s="4">
        <v>3</v>
      </c>
      <c r="N163" s="4">
        <v>4</v>
      </c>
      <c r="O163" s="4">
        <v>2</v>
      </c>
      <c r="P163" s="4">
        <v>3</v>
      </c>
      <c r="Q163" s="4">
        <v>3</v>
      </c>
      <c r="R163">
        <v>29</v>
      </c>
      <c r="S163">
        <v>93</v>
      </c>
      <c r="T163">
        <v>72</v>
      </c>
      <c r="U163">
        <v>61</v>
      </c>
      <c r="V163">
        <v>87</v>
      </c>
      <c r="W163">
        <v>64</v>
      </c>
      <c r="X163" s="4">
        <v>0</v>
      </c>
      <c r="Y163" s="4">
        <v>7</v>
      </c>
      <c r="Z163" s="4">
        <v>0</v>
      </c>
      <c r="AA163" s="4">
        <v>3</v>
      </c>
      <c r="AB163" s="4">
        <v>0</v>
      </c>
      <c r="AC163" s="4">
        <v>0</v>
      </c>
      <c r="AD163" s="4" t="s">
        <v>244</v>
      </c>
      <c r="AE163" s="4" t="s">
        <v>245</v>
      </c>
      <c r="AF163" s="4">
        <v>2080</v>
      </c>
      <c r="AG163" s="4">
        <v>3033</v>
      </c>
      <c r="AH163" s="4">
        <v>2</v>
      </c>
      <c r="AI163" s="4" t="s">
        <v>88</v>
      </c>
      <c r="AJ163">
        <v>0.31</v>
      </c>
      <c r="AK163">
        <v>2.31</v>
      </c>
      <c r="AL163">
        <v>1.36</v>
      </c>
      <c r="AM163">
        <v>0.59</v>
      </c>
      <c r="AN163">
        <v>1.2</v>
      </c>
      <c r="AO163">
        <v>0.61</v>
      </c>
    </row>
    <row r="164" spans="1:41" x14ac:dyDescent="0.3">
      <c r="A164" s="4">
        <v>50044</v>
      </c>
      <c r="B164" s="4" t="str">
        <f t="shared" si="13"/>
        <v>officerTable:name_50044</v>
      </c>
      <c r="C164" s="4">
        <v>5</v>
      </c>
      <c r="D164" s="4">
        <v>6</v>
      </c>
      <c r="E164" s="4">
        <v>0</v>
      </c>
      <c r="F164" s="4">
        <v>3</v>
      </c>
      <c r="G164" s="4">
        <v>80</v>
      </c>
      <c r="H164" s="4" t="str">
        <f t="shared" si="14"/>
        <v>hero_50044</v>
      </c>
      <c r="I164" s="4" t="str">
        <f t="shared" si="15"/>
        <v>herocard_50044</v>
      </c>
      <c r="J164" s="4" t="str">
        <f t="shared" si="12"/>
        <v>officerTable:life_50044</v>
      </c>
      <c r="K164" s="4" t="str">
        <f t="shared" si="16"/>
        <v>officerTable:biography_50044</v>
      </c>
      <c r="L164" s="4" t="str">
        <f t="shared" si="17"/>
        <v>officerTable:lines_50044</v>
      </c>
      <c r="M164" s="4">
        <v>3</v>
      </c>
      <c r="N164" s="4">
        <v>1</v>
      </c>
      <c r="O164" s="4">
        <v>4</v>
      </c>
      <c r="P164" s="4">
        <v>2</v>
      </c>
      <c r="Q164" s="4">
        <v>1</v>
      </c>
      <c r="R164">
        <v>93</v>
      </c>
      <c r="S164">
        <v>69</v>
      </c>
      <c r="T164">
        <v>90</v>
      </c>
      <c r="U164">
        <v>36</v>
      </c>
      <c r="V164">
        <v>58</v>
      </c>
      <c r="W164">
        <v>79</v>
      </c>
      <c r="X164" s="4">
        <v>7</v>
      </c>
      <c r="Y164" s="4">
        <v>1</v>
      </c>
      <c r="Z164" s="4">
        <v>1</v>
      </c>
      <c r="AA164" s="4">
        <v>2</v>
      </c>
      <c r="AB164" s="4">
        <v>0</v>
      </c>
      <c r="AC164" s="4">
        <v>0</v>
      </c>
      <c r="AD164" s="4" t="s">
        <v>246</v>
      </c>
      <c r="AE164" s="4" t="s">
        <v>247</v>
      </c>
      <c r="AF164" s="4">
        <v>3019</v>
      </c>
      <c r="AG164" s="4">
        <v>5015</v>
      </c>
      <c r="AH164" s="4">
        <v>2</v>
      </c>
      <c r="AI164" s="4" t="s">
        <v>88</v>
      </c>
      <c r="AJ164">
        <v>2.09</v>
      </c>
      <c r="AK164">
        <v>1.01</v>
      </c>
      <c r="AL164">
        <v>0.89</v>
      </c>
      <c r="AM164">
        <v>0.61</v>
      </c>
      <c r="AN164">
        <v>0.23</v>
      </c>
      <c r="AO164">
        <v>0.55000000000000004</v>
      </c>
    </row>
    <row r="165" spans="1:41" x14ac:dyDescent="0.3">
      <c r="A165" s="4">
        <v>50045</v>
      </c>
      <c r="B165" s="4" t="str">
        <f t="shared" si="13"/>
        <v>officerTable:name_50045</v>
      </c>
      <c r="C165" s="4">
        <v>5</v>
      </c>
      <c r="D165" s="4">
        <v>6</v>
      </c>
      <c r="E165" s="4">
        <v>1</v>
      </c>
      <c r="F165" s="4">
        <v>1</v>
      </c>
      <c r="G165" s="4">
        <v>80</v>
      </c>
      <c r="H165" s="4" t="str">
        <f t="shared" si="14"/>
        <v>hero_50045</v>
      </c>
      <c r="I165" s="4" t="str">
        <f t="shared" si="15"/>
        <v>herocard_50045</v>
      </c>
      <c r="J165" s="4" t="str">
        <f t="shared" si="12"/>
        <v>officerTable:life_50045</v>
      </c>
      <c r="K165" s="4" t="str">
        <f t="shared" si="16"/>
        <v>officerTable:biography_50045</v>
      </c>
      <c r="L165" s="4" t="str">
        <f t="shared" si="17"/>
        <v>officerTable:lines_50045</v>
      </c>
      <c r="M165" s="4">
        <v>1</v>
      </c>
      <c r="N165" s="4">
        <v>2</v>
      </c>
      <c r="O165" s="4">
        <v>2</v>
      </c>
      <c r="P165" s="4">
        <v>1</v>
      </c>
      <c r="Q165" s="4">
        <v>1</v>
      </c>
      <c r="R165">
        <v>14</v>
      </c>
      <c r="S165">
        <v>75</v>
      </c>
      <c r="T165">
        <v>32</v>
      </c>
      <c r="U165">
        <v>54</v>
      </c>
      <c r="V165">
        <v>96</v>
      </c>
      <c r="W165">
        <v>73</v>
      </c>
      <c r="X165" s="4">
        <v>0</v>
      </c>
      <c r="Y165" s="4">
        <v>0</v>
      </c>
      <c r="Z165" s="4">
        <v>0</v>
      </c>
      <c r="AA165" s="4">
        <v>0</v>
      </c>
      <c r="AB165" s="4">
        <v>10</v>
      </c>
      <c r="AC165" s="4">
        <v>0</v>
      </c>
      <c r="AE165" s="4" t="s">
        <v>86</v>
      </c>
      <c r="AF165" s="4">
        <v>1032</v>
      </c>
      <c r="AG165" s="4">
        <v>4022</v>
      </c>
      <c r="AH165" s="4">
        <v>2</v>
      </c>
      <c r="AI165" s="4" t="s">
        <v>88</v>
      </c>
      <c r="AJ165">
        <v>0.87</v>
      </c>
      <c r="AK165">
        <v>1.36</v>
      </c>
      <c r="AL165">
        <v>0.94</v>
      </c>
      <c r="AM165">
        <v>0.75</v>
      </c>
      <c r="AN165">
        <v>2.62</v>
      </c>
      <c r="AO165">
        <v>0.99</v>
      </c>
    </row>
    <row r="166" spans="1:41" x14ac:dyDescent="0.3">
      <c r="A166" s="4">
        <v>50046</v>
      </c>
      <c r="B166" s="4" t="str">
        <f t="shared" si="13"/>
        <v>officerTable:name_50046</v>
      </c>
      <c r="C166" s="4">
        <v>5</v>
      </c>
      <c r="D166" s="4">
        <v>6</v>
      </c>
      <c r="E166" s="4">
        <v>0</v>
      </c>
      <c r="F166" s="4">
        <v>4</v>
      </c>
      <c r="G166" s="4">
        <v>80</v>
      </c>
      <c r="H166" s="4" t="str">
        <f t="shared" si="14"/>
        <v>hero_50046</v>
      </c>
      <c r="I166" s="4" t="str">
        <f t="shared" si="15"/>
        <v>herocard_50046</v>
      </c>
      <c r="J166" s="4" t="str">
        <f t="shared" si="12"/>
        <v>officerTable:life_50046</v>
      </c>
      <c r="K166" s="4" t="str">
        <f t="shared" si="16"/>
        <v>officerTable:biography_50046</v>
      </c>
      <c r="L166" s="4" t="str">
        <f t="shared" si="17"/>
        <v>officerTable:lines_50046</v>
      </c>
      <c r="M166" s="4">
        <v>4</v>
      </c>
      <c r="N166" s="4">
        <v>1</v>
      </c>
      <c r="O166" s="4">
        <v>4</v>
      </c>
      <c r="P166" s="4">
        <v>1</v>
      </c>
      <c r="Q166" s="4">
        <v>2</v>
      </c>
      <c r="R166">
        <v>83</v>
      </c>
      <c r="S166">
        <v>75</v>
      </c>
      <c r="T166">
        <v>84</v>
      </c>
      <c r="U166">
        <v>72</v>
      </c>
      <c r="V166">
        <v>46</v>
      </c>
      <c r="W166">
        <v>77</v>
      </c>
      <c r="X166" s="4">
        <v>3</v>
      </c>
      <c r="Y166" s="4">
        <v>0</v>
      </c>
      <c r="Z166" s="4">
        <v>5</v>
      </c>
      <c r="AA166" s="4">
        <v>2</v>
      </c>
      <c r="AB166" s="4">
        <v>0</v>
      </c>
      <c r="AC166" s="4">
        <v>0</v>
      </c>
      <c r="AD166" s="4" t="s">
        <v>248</v>
      </c>
      <c r="AE166" s="4" t="s">
        <v>249</v>
      </c>
      <c r="AF166" s="4">
        <v>6004</v>
      </c>
      <c r="AG166" s="4">
        <v>6004</v>
      </c>
      <c r="AH166" s="4">
        <v>4</v>
      </c>
      <c r="AI166" s="4" t="s">
        <v>93</v>
      </c>
      <c r="AJ166">
        <v>1.88</v>
      </c>
      <c r="AK166">
        <v>1.62</v>
      </c>
      <c r="AL166">
        <v>1.62</v>
      </c>
      <c r="AM166">
        <v>1.46</v>
      </c>
      <c r="AN166">
        <v>0.56000000000000005</v>
      </c>
      <c r="AO166">
        <v>1.26</v>
      </c>
    </row>
    <row r="167" spans="1:41" x14ac:dyDescent="0.3">
      <c r="A167" s="4">
        <v>50047</v>
      </c>
      <c r="B167" s="4" t="str">
        <f t="shared" si="13"/>
        <v>officerTable:name_50047</v>
      </c>
      <c r="C167" s="4">
        <v>5</v>
      </c>
      <c r="D167" s="4">
        <v>6</v>
      </c>
      <c r="E167" s="4">
        <v>0</v>
      </c>
      <c r="F167" s="4">
        <v>1</v>
      </c>
      <c r="G167" s="4">
        <v>80</v>
      </c>
      <c r="H167" s="4" t="str">
        <f t="shared" si="14"/>
        <v>hero_50047</v>
      </c>
      <c r="I167" s="4" t="str">
        <f t="shared" si="15"/>
        <v>herocard_50047</v>
      </c>
      <c r="J167" s="4" t="str">
        <f t="shared" si="12"/>
        <v>officerTable:life_50047</v>
      </c>
      <c r="K167" s="4" t="str">
        <f t="shared" si="16"/>
        <v>officerTable:biography_50047</v>
      </c>
      <c r="L167" s="4" t="str">
        <f t="shared" si="17"/>
        <v>officerTable:lines_50047</v>
      </c>
      <c r="M167" s="4">
        <v>3</v>
      </c>
      <c r="N167" s="4">
        <v>4</v>
      </c>
      <c r="O167" s="4">
        <v>1</v>
      </c>
      <c r="P167" s="4">
        <v>3</v>
      </c>
      <c r="Q167" s="4">
        <v>2</v>
      </c>
      <c r="R167">
        <v>90</v>
      </c>
      <c r="S167">
        <v>78</v>
      </c>
      <c r="T167">
        <v>91</v>
      </c>
      <c r="U167">
        <v>61</v>
      </c>
      <c r="V167">
        <v>48</v>
      </c>
      <c r="W167">
        <v>71</v>
      </c>
      <c r="X167" s="4">
        <v>8</v>
      </c>
      <c r="Y167" s="4">
        <v>0</v>
      </c>
      <c r="Z167" s="4">
        <v>1</v>
      </c>
      <c r="AA167" s="4">
        <v>1</v>
      </c>
      <c r="AB167" s="4">
        <v>0</v>
      </c>
      <c r="AC167" s="4">
        <v>0</v>
      </c>
      <c r="AD167" s="4" t="s">
        <v>250</v>
      </c>
      <c r="AE167" s="4" t="s">
        <v>251</v>
      </c>
      <c r="AF167" s="4">
        <v>3020</v>
      </c>
      <c r="AG167" s="4">
        <v>3030</v>
      </c>
      <c r="AH167" s="4">
        <v>6</v>
      </c>
      <c r="AI167" s="4" t="s">
        <v>91</v>
      </c>
      <c r="AJ167">
        <v>2.09</v>
      </c>
      <c r="AK167">
        <v>1.28</v>
      </c>
      <c r="AL167">
        <v>1.47</v>
      </c>
      <c r="AM167">
        <v>0.73</v>
      </c>
      <c r="AN167">
        <v>0.3</v>
      </c>
      <c r="AO167">
        <v>0.34</v>
      </c>
    </row>
    <row r="168" spans="1:41" x14ac:dyDescent="0.3">
      <c r="A168" s="4">
        <v>50048</v>
      </c>
      <c r="B168" s="4" t="str">
        <f t="shared" si="13"/>
        <v>officerTable:name_50048</v>
      </c>
      <c r="C168" s="4">
        <v>5</v>
      </c>
      <c r="D168" s="4">
        <v>6</v>
      </c>
      <c r="E168" s="4">
        <v>0</v>
      </c>
      <c r="F168" s="4">
        <v>1</v>
      </c>
      <c r="G168" s="4">
        <v>80</v>
      </c>
      <c r="H168" s="4" t="str">
        <f t="shared" si="14"/>
        <v>hero_50048</v>
      </c>
      <c r="I168" s="4" t="str">
        <f t="shared" si="15"/>
        <v>herocard_50048</v>
      </c>
      <c r="J168" s="4" t="str">
        <f t="shared" si="12"/>
        <v>officerTable:life_50048</v>
      </c>
      <c r="K168" s="4" t="str">
        <f t="shared" si="16"/>
        <v>officerTable:biography_50048</v>
      </c>
      <c r="L168" s="4" t="str">
        <f t="shared" si="17"/>
        <v>officerTable:lines_50048</v>
      </c>
      <c r="M168" s="4">
        <v>3</v>
      </c>
      <c r="N168" s="4">
        <v>4</v>
      </c>
      <c r="O168" s="4">
        <v>2</v>
      </c>
      <c r="P168" s="4">
        <v>4</v>
      </c>
      <c r="Q168" s="4">
        <v>1</v>
      </c>
      <c r="R168">
        <v>96</v>
      </c>
      <c r="S168">
        <v>36</v>
      </c>
      <c r="T168">
        <v>74</v>
      </c>
      <c r="U168">
        <v>70</v>
      </c>
      <c r="V168">
        <v>20</v>
      </c>
      <c r="W168">
        <v>59</v>
      </c>
      <c r="X168" s="4">
        <v>9</v>
      </c>
      <c r="Y168" s="4">
        <v>0</v>
      </c>
      <c r="Z168" s="4">
        <v>1</v>
      </c>
      <c r="AA168" s="4">
        <v>0</v>
      </c>
      <c r="AB168" s="4">
        <v>0</v>
      </c>
      <c r="AC168" s="4">
        <v>0</v>
      </c>
      <c r="AD168" s="4" t="s">
        <v>252</v>
      </c>
      <c r="AE168" s="4" t="s">
        <v>253</v>
      </c>
      <c r="AF168" s="4">
        <v>3021</v>
      </c>
      <c r="AG168" s="4">
        <v>2102</v>
      </c>
      <c r="AH168" s="4">
        <v>6</v>
      </c>
      <c r="AI168" s="4" t="s">
        <v>91</v>
      </c>
      <c r="AJ168">
        <v>2.65</v>
      </c>
      <c r="AK168">
        <v>0.37</v>
      </c>
      <c r="AL168">
        <v>1.51</v>
      </c>
      <c r="AM168">
        <v>1.0900000000000001</v>
      </c>
      <c r="AN168">
        <v>0.1</v>
      </c>
      <c r="AO168">
        <v>0.54</v>
      </c>
    </row>
    <row r="169" spans="1:41" x14ac:dyDescent="0.3">
      <c r="A169" s="4">
        <v>50049</v>
      </c>
      <c r="B169" s="4" t="str">
        <f t="shared" si="13"/>
        <v>officerTable:name_50049</v>
      </c>
      <c r="C169" s="4">
        <v>5</v>
      </c>
      <c r="D169" s="4">
        <v>6</v>
      </c>
      <c r="E169" s="4">
        <v>0</v>
      </c>
      <c r="F169" s="4">
        <v>4</v>
      </c>
      <c r="G169" s="4">
        <v>80</v>
      </c>
      <c r="H169" s="4" t="str">
        <f t="shared" si="14"/>
        <v>hero_50049</v>
      </c>
      <c r="I169" s="4" t="str">
        <f t="shared" si="15"/>
        <v>herocard_50049</v>
      </c>
      <c r="J169" s="4" t="str">
        <f t="shared" si="12"/>
        <v>officerTable:life_50049</v>
      </c>
      <c r="K169" s="4" t="str">
        <f t="shared" si="16"/>
        <v>officerTable:biography_50049</v>
      </c>
      <c r="L169" s="4" t="str">
        <f t="shared" si="17"/>
        <v>officerTable:lines_50049</v>
      </c>
      <c r="M169" s="4">
        <v>4</v>
      </c>
      <c r="N169" s="4">
        <v>4</v>
      </c>
      <c r="O169" s="4">
        <v>1</v>
      </c>
      <c r="P169" s="4">
        <v>2</v>
      </c>
      <c r="Q169" s="4">
        <v>1</v>
      </c>
      <c r="R169">
        <v>86</v>
      </c>
      <c r="S169">
        <v>1</v>
      </c>
      <c r="T169">
        <v>79</v>
      </c>
      <c r="U169">
        <v>26</v>
      </c>
      <c r="V169">
        <v>3</v>
      </c>
      <c r="W169">
        <v>21</v>
      </c>
      <c r="X169" s="4">
        <v>3</v>
      </c>
      <c r="Y169" s="4">
        <v>0</v>
      </c>
      <c r="Z169" s="4">
        <v>6</v>
      </c>
      <c r="AA169" s="4">
        <v>1</v>
      </c>
      <c r="AB169" s="4">
        <v>0</v>
      </c>
      <c r="AC169" s="4">
        <v>0</v>
      </c>
      <c r="AD169" s="4" t="s">
        <v>254</v>
      </c>
      <c r="AE169" s="4" t="s">
        <v>255</v>
      </c>
      <c r="AF169" s="4">
        <v>6007</v>
      </c>
      <c r="AG169" s="4">
        <v>6007</v>
      </c>
      <c r="AH169" s="4">
        <v>7</v>
      </c>
      <c r="AI169" s="4" t="s">
        <v>90</v>
      </c>
      <c r="AJ169">
        <v>1.82</v>
      </c>
      <c r="AK169">
        <v>0.01</v>
      </c>
      <c r="AL169">
        <v>2.3199999999999998</v>
      </c>
      <c r="AM169">
        <v>0.38</v>
      </c>
      <c r="AN169">
        <v>0.12</v>
      </c>
      <c r="AO169">
        <v>0.42</v>
      </c>
    </row>
    <row r="170" spans="1:41" x14ac:dyDescent="0.3">
      <c r="A170" s="4">
        <v>50050</v>
      </c>
      <c r="B170" s="4" t="str">
        <f t="shared" si="13"/>
        <v>officerTable:name_50050</v>
      </c>
      <c r="C170" s="4">
        <v>5</v>
      </c>
      <c r="D170" s="4">
        <v>6</v>
      </c>
      <c r="E170" s="4">
        <v>0</v>
      </c>
      <c r="F170" s="4">
        <v>4</v>
      </c>
      <c r="G170" s="4">
        <v>80</v>
      </c>
      <c r="H170" s="4" t="str">
        <f t="shared" si="14"/>
        <v>hero_50050</v>
      </c>
      <c r="I170" s="4" t="str">
        <f t="shared" si="15"/>
        <v>herocard_50050</v>
      </c>
      <c r="J170" s="4" t="str">
        <f t="shared" si="12"/>
        <v>officerTable:life_50050</v>
      </c>
      <c r="K170" s="4" t="str">
        <f t="shared" si="16"/>
        <v>officerTable:biography_50050</v>
      </c>
      <c r="L170" s="4" t="str">
        <f t="shared" si="17"/>
        <v>officerTable:lines_50050</v>
      </c>
      <c r="M170" s="4">
        <v>4</v>
      </c>
      <c r="N170" s="4">
        <v>3</v>
      </c>
      <c r="O170" s="4">
        <v>3</v>
      </c>
      <c r="P170" s="4">
        <v>3</v>
      </c>
      <c r="Q170" s="4">
        <v>1</v>
      </c>
      <c r="R170">
        <v>85</v>
      </c>
      <c r="S170">
        <v>29</v>
      </c>
      <c r="T170">
        <v>74</v>
      </c>
      <c r="U170">
        <v>63</v>
      </c>
      <c r="V170">
        <v>24</v>
      </c>
      <c r="W170">
        <v>74</v>
      </c>
      <c r="X170" s="4">
        <v>8</v>
      </c>
      <c r="Y170" s="4">
        <v>0</v>
      </c>
      <c r="Z170" s="4">
        <v>1</v>
      </c>
      <c r="AA170" s="4">
        <v>1</v>
      </c>
      <c r="AB170" s="4">
        <v>0</v>
      </c>
      <c r="AC170" s="4">
        <v>0</v>
      </c>
      <c r="AD170" s="4" t="s">
        <v>256</v>
      </c>
      <c r="AE170" s="4" t="s">
        <v>257</v>
      </c>
      <c r="AF170" s="4">
        <v>4015</v>
      </c>
      <c r="AG170" s="4">
        <v>3033</v>
      </c>
      <c r="AH170" s="4">
        <v>7</v>
      </c>
      <c r="AI170" s="4" t="s">
        <v>90</v>
      </c>
      <c r="AJ170">
        <v>2.31</v>
      </c>
      <c r="AK170">
        <v>0.76</v>
      </c>
      <c r="AL170">
        <v>1.04</v>
      </c>
      <c r="AM170">
        <v>0.68</v>
      </c>
      <c r="AN170">
        <v>0.27</v>
      </c>
      <c r="AO170">
        <v>0.77</v>
      </c>
    </row>
    <row r="171" spans="1:41" x14ac:dyDescent="0.3">
      <c r="A171" s="4">
        <v>50051</v>
      </c>
      <c r="B171" s="4" t="str">
        <f t="shared" si="13"/>
        <v>officerTable:name_50051</v>
      </c>
      <c r="C171" s="4">
        <v>5</v>
      </c>
      <c r="D171" s="4">
        <v>6</v>
      </c>
      <c r="E171" s="4">
        <v>1</v>
      </c>
      <c r="F171" s="4">
        <v>1</v>
      </c>
      <c r="G171" s="4">
        <v>80</v>
      </c>
      <c r="H171" s="4" t="str">
        <f t="shared" si="14"/>
        <v>hero_50051</v>
      </c>
      <c r="I171" s="4" t="str">
        <f t="shared" si="15"/>
        <v>herocard_50051</v>
      </c>
      <c r="J171" s="4" t="str">
        <f t="shared" si="12"/>
        <v>officerTable:life_50051</v>
      </c>
      <c r="K171" s="4" t="str">
        <f t="shared" si="16"/>
        <v>officerTable:biography_50051</v>
      </c>
      <c r="L171" s="4" t="str">
        <f t="shared" si="17"/>
        <v>officerTable:lines_50051</v>
      </c>
      <c r="M171" s="4">
        <v>2</v>
      </c>
      <c r="N171" s="4">
        <v>2</v>
      </c>
      <c r="O171" s="4">
        <v>1</v>
      </c>
      <c r="P171" s="4">
        <v>1</v>
      </c>
      <c r="Q171" s="4">
        <v>2</v>
      </c>
      <c r="R171">
        <v>22</v>
      </c>
      <c r="S171">
        <v>81</v>
      </c>
      <c r="T171">
        <v>33</v>
      </c>
      <c r="U171">
        <v>35</v>
      </c>
      <c r="V171">
        <v>70</v>
      </c>
      <c r="W171">
        <v>80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10</v>
      </c>
      <c r="AE171" s="4" t="s">
        <v>86</v>
      </c>
      <c r="AF171" s="4">
        <v>1035</v>
      </c>
      <c r="AG171" s="4">
        <v>4023</v>
      </c>
      <c r="AH171" s="4">
        <v>7</v>
      </c>
      <c r="AI171" s="4" t="s">
        <v>90</v>
      </c>
      <c r="AJ171">
        <v>0.72</v>
      </c>
      <c r="AK171">
        <v>1.78</v>
      </c>
      <c r="AL171">
        <v>1.01</v>
      </c>
      <c r="AM171">
        <v>0.99</v>
      </c>
      <c r="AN171">
        <v>1.67</v>
      </c>
      <c r="AO171">
        <v>2.2999999999999998</v>
      </c>
    </row>
    <row r="172" spans="1:41" x14ac:dyDescent="0.3">
      <c r="A172" s="4">
        <v>50052</v>
      </c>
      <c r="B172" s="4" t="str">
        <f t="shared" si="13"/>
        <v>officerTable:name_50052</v>
      </c>
      <c r="C172" s="4">
        <v>5</v>
      </c>
      <c r="D172" s="4">
        <v>6</v>
      </c>
      <c r="E172" s="4">
        <v>0</v>
      </c>
      <c r="F172" s="4">
        <v>1</v>
      </c>
      <c r="G172" s="4">
        <v>80</v>
      </c>
      <c r="H172" s="4" t="str">
        <f t="shared" si="14"/>
        <v>hero_50052</v>
      </c>
      <c r="I172" s="4" t="str">
        <f t="shared" si="15"/>
        <v>herocard_50052</v>
      </c>
      <c r="J172" s="4" t="str">
        <f t="shared" si="12"/>
        <v>officerTable:life_50052</v>
      </c>
      <c r="K172" s="4" t="str">
        <f t="shared" si="16"/>
        <v>officerTable:biography_50052</v>
      </c>
      <c r="L172" s="4" t="str">
        <f t="shared" si="17"/>
        <v>officerTable:lines_50052</v>
      </c>
      <c r="M172" s="4">
        <v>3</v>
      </c>
      <c r="N172" s="4">
        <v>2</v>
      </c>
      <c r="O172" s="4">
        <v>4</v>
      </c>
      <c r="P172" s="4">
        <v>2</v>
      </c>
      <c r="Q172" s="4">
        <v>2</v>
      </c>
      <c r="R172">
        <v>94</v>
      </c>
      <c r="S172">
        <v>75</v>
      </c>
      <c r="T172">
        <v>89</v>
      </c>
      <c r="U172">
        <v>35</v>
      </c>
      <c r="V172">
        <v>44</v>
      </c>
      <c r="W172">
        <v>70</v>
      </c>
      <c r="X172" s="4">
        <v>8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 t="s">
        <v>234</v>
      </c>
      <c r="AE172" s="4" t="s">
        <v>258</v>
      </c>
      <c r="AF172" s="4">
        <v>2083</v>
      </c>
      <c r="AG172" s="4">
        <v>4027</v>
      </c>
      <c r="AH172" s="4">
        <v>8</v>
      </c>
      <c r="AI172" s="4" t="s">
        <v>92</v>
      </c>
      <c r="AJ172">
        <v>2.31</v>
      </c>
      <c r="AK172">
        <v>0.83</v>
      </c>
      <c r="AL172">
        <v>1.05</v>
      </c>
      <c r="AM172">
        <v>0.56999999999999995</v>
      </c>
      <c r="AN172">
        <v>0.27</v>
      </c>
      <c r="AO172">
        <v>0.5</v>
      </c>
    </row>
    <row r="173" spans="1:41" x14ac:dyDescent="0.3">
      <c r="A173" s="4">
        <v>50053</v>
      </c>
      <c r="B173" s="4" t="str">
        <f t="shared" si="13"/>
        <v>officerTable:name_50053</v>
      </c>
      <c r="C173" s="4">
        <v>5</v>
      </c>
      <c r="D173" s="4">
        <v>6</v>
      </c>
      <c r="E173" s="4">
        <v>1</v>
      </c>
      <c r="F173" s="4">
        <v>1</v>
      </c>
      <c r="G173" s="4">
        <v>80</v>
      </c>
      <c r="H173" s="4" t="str">
        <f t="shared" si="14"/>
        <v>hero_50053</v>
      </c>
      <c r="I173" s="4" t="str">
        <f t="shared" si="15"/>
        <v>herocard_50053</v>
      </c>
      <c r="J173" s="4" t="str">
        <f t="shared" si="12"/>
        <v>officerTable:life_50053</v>
      </c>
      <c r="K173" s="4" t="str">
        <f t="shared" si="16"/>
        <v>officerTable:biography_50053</v>
      </c>
      <c r="L173" s="4" t="str">
        <f t="shared" si="17"/>
        <v>officerTable:lines_50053</v>
      </c>
      <c r="M173" s="4">
        <v>1</v>
      </c>
      <c r="N173" s="4">
        <v>1</v>
      </c>
      <c r="O173" s="4">
        <v>2</v>
      </c>
      <c r="P173" s="4">
        <v>1</v>
      </c>
      <c r="Q173" s="4">
        <v>1</v>
      </c>
      <c r="R173">
        <v>4</v>
      </c>
      <c r="S173">
        <v>72</v>
      </c>
      <c r="T173">
        <v>35</v>
      </c>
      <c r="U173">
        <v>41</v>
      </c>
      <c r="V173">
        <v>66</v>
      </c>
      <c r="W173">
        <v>94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10</v>
      </c>
      <c r="AE173" s="4" t="s">
        <v>86</v>
      </c>
      <c r="AF173" s="4">
        <v>1036</v>
      </c>
      <c r="AG173" s="4">
        <v>3034</v>
      </c>
      <c r="AH173" s="4">
        <v>8</v>
      </c>
      <c r="AI173" s="4" t="s">
        <v>92</v>
      </c>
      <c r="AJ173">
        <v>0.31</v>
      </c>
      <c r="AK173">
        <v>1.07</v>
      </c>
      <c r="AL173">
        <v>0.87</v>
      </c>
      <c r="AM173">
        <v>0.46</v>
      </c>
      <c r="AN173">
        <v>1.22</v>
      </c>
      <c r="AO173">
        <v>2.66</v>
      </c>
    </row>
    <row r="174" spans="1:41" x14ac:dyDescent="0.3">
      <c r="A174" s="4">
        <v>50054</v>
      </c>
      <c r="B174" s="4" t="str">
        <f t="shared" si="13"/>
        <v>officerTable:name_50054</v>
      </c>
      <c r="C174" s="4">
        <v>5</v>
      </c>
      <c r="D174" s="4">
        <v>6</v>
      </c>
      <c r="E174" s="4">
        <v>0</v>
      </c>
      <c r="F174" s="4">
        <v>1</v>
      </c>
      <c r="G174" s="4">
        <v>80</v>
      </c>
      <c r="H174" s="4" t="str">
        <f t="shared" si="14"/>
        <v>hero_50054</v>
      </c>
      <c r="I174" s="4" t="str">
        <f t="shared" si="15"/>
        <v>herocard_50054</v>
      </c>
      <c r="J174" s="4" t="str">
        <f t="shared" si="12"/>
        <v>officerTable:life_50054</v>
      </c>
      <c r="K174" s="4" t="str">
        <f t="shared" si="16"/>
        <v>officerTable:biography_50054</v>
      </c>
      <c r="L174" s="4" t="str">
        <f t="shared" si="17"/>
        <v>officerTable:lines_50054</v>
      </c>
      <c r="M174" s="4">
        <v>3</v>
      </c>
      <c r="N174" s="4">
        <v>4</v>
      </c>
      <c r="O174" s="4">
        <v>2</v>
      </c>
      <c r="P174" s="4">
        <v>4</v>
      </c>
      <c r="Q174" s="4">
        <v>3</v>
      </c>
      <c r="R174">
        <v>89</v>
      </c>
      <c r="S174">
        <v>73</v>
      </c>
      <c r="T174">
        <v>89</v>
      </c>
      <c r="U174">
        <v>31</v>
      </c>
      <c r="V174">
        <v>57</v>
      </c>
      <c r="W174">
        <v>71</v>
      </c>
      <c r="X174" s="4">
        <v>8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 t="s">
        <v>259</v>
      </c>
      <c r="AE174" s="4" t="s">
        <v>260</v>
      </c>
      <c r="AF174" s="4">
        <v>6008</v>
      </c>
      <c r="AG174" s="4">
        <v>6008</v>
      </c>
      <c r="AH174" s="4">
        <v>8</v>
      </c>
      <c r="AI174" s="4" t="s">
        <v>92</v>
      </c>
      <c r="AJ174">
        <v>2.0699999999999998</v>
      </c>
      <c r="AK174">
        <v>0.94</v>
      </c>
      <c r="AL174">
        <v>1.42</v>
      </c>
      <c r="AM174">
        <v>0.6</v>
      </c>
      <c r="AN174">
        <v>0.3</v>
      </c>
      <c r="AO174">
        <v>0.6</v>
      </c>
    </row>
    <row r="175" spans="1:41" x14ac:dyDescent="0.3">
      <c r="A175" s="4">
        <v>50055</v>
      </c>
      <c r="B175" s="4" t="str">
        <f t="shared" si="13"/>
        <v>officerTable:name_50055</v>
      </c>
      <c r="C175" s="4">
        <v>5</v>
      </c>
      <c r="D175" s="4">
        <v>6</v>
      </c>
      <c r="E175" s="4">
        <v>0</v>
      </c>
      <c r="F175" s="4">
        <v>1</v>
      </c>
      <c r="G175" s="4">
        <v>80</v>
      </c>
      <c r="H175" s="4" t="str">
        <f t="shared" si="14"/>
        <v>hero_50055</v>
      </c>
      <c r="I175" s="4" t="str">
        <f t="shared" si="15"/>
        <v>herocard_50055</v>
      </c>
      <c r="J175" s="4" t="str">
        <f t="shared" si="12"/>
        <v>officerTable:life_50055</v>
      </c>
      <c r="K175" s="4" t="str">
        <f t="shared" si="16"/>
        <v>officerTable:biography_50055</v>
      </c>
      <c r="L175" s="4" t="str">
        <f t="shared" si="17"/>
        <v>officerTable:lines_50055</v>
      </c>
      <c r="M175" s="4">
        <v>3</v>
      </c>
      <c r="N175" s="4">
        <v>2</v>
      </c>
      <c r="O175" s="4">
        <v>4</v>
      </c>
      <c r="P175" s="4">
        <v>3</v>
      </c>
      <c r="Q175" s="4">
        <v>3</v>
      </c>
      <c r="R175">
        <v>51</v>
      </c>
      <c r="S175">
        <v>91</v>
      </c>
      <c r="T175">
        <v>82</v>
      </c>
      <c r="U175">
        <v>75</v>
      </c>
      <c r="V175">
        <v>79</v>
      </c>
      <c r="W175">
        <v>66</v>
      </c>
      <c r="X175" s="4">
        <v>0</v>
      </c>
      <c r="Y175" s="4">
        <v>8</v>
      </c>
      <c r="Z175" s="4">
        <v>1</v>
      </c>
      <c r="AA175" s="4">
        <v>1</v>
      </c>
      <c r="AB175" s="4">
        <v>0</v>
      </c>
      <c r="AC175" s="4">
        <v>0</v>
      </c>
      <c r="AD175" s="4" t="s">
        <v>261</v>
      </c>
      <c r="AE175" s="4" t="s">
        <v>262</v>
      </c>
      <c r="AF175" s="4">
        <v>2084</v>
      </c>
      <c r="AG175" s="4">
        <v>3029</v>
      </c>
      <c r="AH175" s="4">
        <v>9</v>
      </c>
      <c r="AI175" s="4" t="s">
        <v>89</v>
      </c>
      <c r="AJ175">
        <v>0.84</v>
      </c>
      <c r="AK175">
        <v>2.0099999999999998</v>
      </c>
      <c r="AL175">
        <v>1.88</v>
      </c>
      <c r="AM175">
        <v>1.26</v>
      </c>
      <c r="AN175">
        <v>0.64</v>
      </c>
      <c r="AO175">
        <v>0.75</v>
      </c>
    </row>
    <row r="176" spans="1:41" x14ac:dyDescent="0.3">
      <c r="A176" s="4">
        <v>50056</v>
      </c>
      <c r="B176" s="4" t="str">
        <f t="shared" si="13"/>
        <v>officerTable:name_50056</v>
      </c>
      <c r="C176" s="4">
        <v>5</v>
      </c>
      <c r="D176" s="4">
        <v>6</v>
      </c>
      <c r="E176" s="4">
        <v>0</v>
      </c>
      <c r="F176" s="4">
        <v>4</v>
      </c>
      <c r="G176" s="4">
        <v>80</v>
      </c>
      <c r="H176" s="4" t="str">
        <f t="shared" si="14"/>
        <v>hero_50056</v>
      </c>
      <c r="I176" s="4" t="str">
        <f t="shared" si="15"/>
        <v>herocard_50056</v>
      </c>
      <c r="J176" s="4" t="str">
        <f t="shared" si="12"/>
        <v>officerTable:life_50056</v>
      </c>
      <c r="K176" s="4" t="str">
        <f t="shared" si="16"/>
        <v>officerTable:biography_50056</v>
      </c>
      <c r="L176" s="4" t="str">
        <f t="shared" si="17"/>
        <v>officerTable:lines_50056</v>
      </c>
      <c r="M176" s="4">
        <v>4</v>
      </c>
      <c r="N176" s="4">
        <v>2</v>
      </c>
      <c r="O176" s="4">
        <v>3</v>
      </c>
      <c r="P176" s="4">
        <v>2</v>
      </c>
      <c r="Q176" s="4">
        <v>1</v>
      </c>
      <c r="R176">
        <v>88</v>
      </c>
      <c r="S176">
        <v>37</v>
      </c>
      <c r="T176">
        <v>79</v>
      </c>
      <c r="U176">
        <v>52</v>
      </c>
      <c r="V176">
        <v>18</v>
      </c>
      <c r="W176">
        <v>34</v>
      </c>
      <c r="X176" s="4">
        <v>9</v>
      </c>
      <c r="Y176" s="4">
        <v>0</v>
      </c>
      <c r="Z176" s="4">
        <v>0</v>
      </c>
      <c r="AA176" s="4">
        <v>1</v>
      </c>
      <c r="AB176" s="4">
        <v>0</v>
      </c>
      <c r="AC176" s="4">
        <v>0</v>
      </c>
      <c r="AD176" s="4" t="s">
        <v>263</v>
      </c>
      <c r="AE176" s="4" t="s">
        <v>264</v>
      </c>
      <c r="AF176" s="4">
        <v>2085</v>
      </c>
      <c r="AG176" s="4">
        <v>3032</v>
      </c>
      <c r="AH176" s="4">
        <v>9</v>
      </c>
      <c r="AI176" s="4" t="s">
        <v>89</v>
      </c>
      <c r="AJ176">
        <v>2.38</v>
      </c>
      <c r="AK176">
        <v>0.96</v>
      </c>
      <c r="AL176">
        <v>0.67</v>
      </c>
      <c r="AM176">
        <v>0.76</v>
      </c>
      <c r="AN176">
        <v>0.18</v>
      </c>
      <c r="AO176">
        <v>0.59</v>
      </c>
    </row>
    <row r="177" spans="1:41" x14ac:dyDescent="0.3">
      <c r="A177" s="4">
        <v>50057</v>
      </c>
      <c r="B177" s="4" t="str">
        <f t="shared" si="13"/>
        <v>officerTable:name_50057</v>
      </c>
      <c r="C177" s="4">
        <v>5</v>
      </c>
      <c r="D177" s="4">
        <v>6</v>
      </c>
      <c r="E177" s="4">
        <v>0</v>
      </c>
      <c r="F177" s="4">
        <v>4</v>
      </c>
      <c r="G177" s="4">
        <v>80</v>
      </c>
      <c r="H177" s="4" t="str">
        <f t="shared" si="14"/>
        <v>hero_50057</v>
      </c>
      <c r="I177" s="4" t="str">
        <f t="shared" si="15"/>
        <v>herocard_50057</v>
      </c>
      <c r="J177" s="4" t="str">
        <f t="shared" si="12"/>
        <v>officerTable:life_50057</v>
      </c>
      <c r="L177" s="4" t="str">
        <f t="shared" si="17"/>
        <v>officerTable:lines_50057</v>
      </c>
      <c r="M177" s="4">
        <v>3</v>
      </c>
      <c r="N177" s="4">
        <v>3</v>
      </c>
      <c r="O177" s="4">
        <v>3</v>
      </c>
      <c r="P177" s="4">
        <v>3</v>
      </c>
      <c r="Q177" s="4">
        <v>1</v>
      </c>
      <c r="R177">
        <v>50</v>
      </c>
      <c r="S177">
        <v>50</v>
      </c>
      <c r="T177">
        <v>50</v>
      </c>
      <c r="U177">
        <v>50</v>
      </c>
      <c r="V177">
        <v>1</v>
      </c>
      <c r="W177">
        <v>1</v>
      </c>
      <c r="X177" s="4">
        <v>4</v>
      </c>
      <c r="Y177" s="4">
        <v>0</v>
      </c>
      <c r="Z177" s="4">
        <v>3</v>
      </c>
      <c r="AA177" s="4">
        <v>3</v>
      </c>
      <c r="AB177" s="4">
        <v>0</v>
      </c>
      <c r="AC177" s="4">
        <v>0</v>
      </c>
      <c r="AE177" s="4" t="s">
        <v>86</v>
      </c>
      <c r="AF177" s="4">
        <v>3001</v>
      </c>
      <c r="AH177" s="4">
        <v>-1</v>
      </c>
      <c r="AJ177">
        <v>0.47</v>
      </c>
      <c r="AK177">
        <v>0.47</v>
      </c>
      <c r="AL177">
        <v>0.47</v>
      </c>
      <c r="AM177">
        <v>0.47</v>
      </c>
      <c r="AN177">
        <v>0.47</v>
      </c>
      <c r="AO177">
        <v>0.47</v>
      </c>
    </row>
    <row r="178" spans="1:41" x14ac:dyDescent="0.3">
      <c r="A178" s="4">
        <v>50058</v>
      </c>
      <c r="B178" s="4" t="str">
        <f t="shared" si="13"/>
        <v>officerTable:name_50058</v>
      </c>
      <c r="C178" s="4">
        <v>5</v>
      </c>
      <c r="D178" s="4">
        <v>6</v>
      </c>
      <c r="E178" s="4">
        <v>0</v>
      </c>
      <c r="F178" s="4">
        <v>4</v>
      </c>
      <c r="G178" s="4">
        <v>80</v>
      </c>
      <c r="H178" s="4" t="str">
        <f t="shared" si="14"/>
        <v>hero_50058</v>
      </c>
      <c r="I178" s="4" t="str">
        <f t="shared" si="15"/>
        <v>herocard_50058</v>
      </c>
      <c r="J178" s="4" t="str">
        <f t="shared" si="12"/>
        <v>officerTable:life_50058</v>
      </c>
      <c r="L178" s="4" t="str">
        <f t="shared" si="17"/>
        <v>officerTable:lines_50058</v>
      </c>
      <c r="M178" s="4">
        <v>3</v>
      </c>
      <c r="N178" s="4">
        <v>3</v>
      </c>
      <c r="O178" s="4">
        <v>3</v>
      </c>
      <c r="P178" s="4">
        <v>3</v>
      </c>
      <c r="Q178" s="4">
        <v>1</v>
      </c>
      <c r="R178">
        <v>50</v>
      </c>
      <c r="S178">
        <v>50</v>
      </c>
      <c r="T178">
        <v>50</v>
      </c>
      <c r="U178">
        <v>50</v>
      </c>
      <c r="V178">
        <v>1</v>
      </c>
      <c r="W178">
        <v>1</v>
      </c>
      <c r="X178" s="4">
        <v>4</v>
      </c>
      <c r="Y178" s="4">
        <v>0</v>
      </c>
      <c r="Z178" s="4">
        <v>3</v>
      </c>
      <c r="AA178" s="4">
        <v>3</v>
      </c>
      <c r="AB178" s="4">
        <v>0</v>
      </c>
      <c r="AC178" s="4">
        <v>0</v>
      </c>
      <c r="AE178" s="4" t="s">
        <v>86</v>
      </c>
      <c r="AF178" s="4">
        <v>3002</v>
      </c>
      <c r="AH178" s="4">
        <v>-1</v>
      </c>
      <c r="AJ178">
        <v>0.47</v>
      </c>
      <c r="AK178">
        <v>0.47</v>
      </c>
      <c r="AL178">
        <v>0.47</v>
      </c>
      <c r="AM178">
        <v>0.47</v>
      </c>
      <c r="AN178">
        <v>0.47</v>
      </c>
      <c r="AO178">
        <v>0.47</v>
      </c>
    </row>
    <row r="179" spans="1:41" x14ac:dyDescent="0.3">
      <c r="A179" s="4">
        <v>50059</v>
      </c>
      <c r="B179" s="4" t="str">
        <f t="shared" si="13"/>
        <v>officerTable:name_50059</v>
      </c>
      <c r="C179" s="4">
        <v>5</v>
      </c>
      <c r="D179" s="4">
        <v>6</v>
      </c>
      <c r="E179" s="4">
        <v>0</v>
      </c>
      <c r="F179" s="4">
        <v>4</v>
      </c>
      <c r="G179" s="4">
        <v>80</v>
      </c>
      <c r="H179" s="4" t="str">
        <f t="shared" si="14"/>
        <v>hero_50059</v>
      </c>
      <c r="I179" s="4" t="str">
        <f t="shared" si="15"/>
        <v>herocard_50059</v>
      </c>
      <c r="J179" s="4" t="str">
        <f t="shared" si="12"/>
        <v>officerTable:life_50059</v>
      </c>
      <c r="L179" s="4" t="str">
        <f t="shared" si="17"/>
        <v>officerTable:lines_50059</v>
      </c>
      <c r="M179" s="4">
        <v>3</v>
      </c>
      <c r="N179" s="4">
        <v>3</v>
      </c>
      <c r="O179" s="4">
        <v>3</v>
      </c>
      <c r="P179" s="4">
        <v>3</v>
      </c>
      <c r="Q179" s="4">
        <v>1</v>
      </c>
      <c r="R179">
        <v>50</v>
      </c>
      <c r="S179">
        <v>50</v>
      </c>
      <c r="T179">
        <v>50</v>
      </c>
      <c r="U179">
        <v>50</v>
      </c>
      <c r="V179">
        <v>1</v>
      </c>
      <c r="W179">
        <v>1</v>
      </c>
      <c r="X179" s="4">
        <v>4</v>
      </c>
      <c r="Y179" s="4">
        <v>0</v>
      </c>
      <c r="Z179" s="4">
        <v>3</v>
      </c>
      <c r="AA179" s="4">
        <v>3</v>
      </c>
      <c r="AB179" s="4">
        <v>0</v>
      </c>
      <c r="AC179" s="4">
        <v>0</v>
      </c>
      <c r="AE179" s="4" t="s">
        <v>86</v>
      </c>
      <c r="AF179" s="4">
        <v>3003</v>
      </c>
      <c r="AH179" s="4">
        <v>-1</v>
      </c>
      <c r="AJ179">
        <v>0.47</v>
      </c>
      <c r="AK179">
        <v>0.47</v>
      </c>
      <c r="AL179">
        <v>0.47</v>
      </c>
      <c r="AM179">
        <v>0.47</v>
      </c>
      <c r="AN179">
        <v>0.47</v>
      </c>
      <c r="AO179">
        <v>0.47</v>
      </c>
    </row>
    <row r="180" spans="1:41" x14ac:dyDescent="0.3">
      <c r="A180" s="4">
        <v>50060</v>
      </c>
      <c r="B180" s="4" t="str">
        <f t="shared" si="13"/>
        <v>officerTable:name_50060</v>
      </c>
      <c r="C180" s="4">
        <v>5</v>
      </c>
      <c r="D180" s="4">
        <v>6</v>
      </c>
      <c r="E180" s="4">
        <v>0</v>
      </c>
      <c r="F180" s="4">
        <v>4</v>
      </c>
      <c r="G180" s="4">
        <v>80</v>
      </c>
      <c r="H180" s="4" t="str">
        <f t="shared" si="14"/>
        <v>hero_50060</v>
      </c>
      <c r="I180" s="4" t="str">
        <f t="shared" si="15"/>
        <v>herocard_50060</v>
      </c>
      <c r="J180" s="4" t="str">
        <f t="shared" si="12"/>
        <v>officerTable:life_50060</v>
      </c>
      <c r="L180" s="4" t="str">
        <f t="shared" si="17"/>
        <v>officerTable:lines_50060</v>
      </c>
      <c r="M180" s="4">
        <v>3</v>
      </c>
      <c r="N180" s="4">
        <v>3</v>
      </c>
      <c r="O180" s="4">
        <v>3</v>
      </c>
      <c r="P180" s="4">
        <v>3</v>
      </c>
      <c r="Q180" s="4">
        <v>1</v>
      </c>
      <c r="R180">
        <v>50</v>
      </c>
      <c r="S180">
        <v>50</v>
      </c>
      <c r="T180">
        <v>50</v>
      </c>
      <c r="U180">
        <v>50</v>
      </c>
      <c r="V180">
        <v>1</v>
      </c>
      <c r="W180">
        <v>1</v>
      </c>
      <c r="X180" s="4">
        <v>4</v>
      </c>
      <c r="Y180" s="4">
        <v>0</v>
      </c>
      <c r="Z180" s="4">
        <v>3</v>
      </c>
      <c r="AA180" s="4">
        <v>3</v>
      </c>
      <c r="AB180" s="4">
        <v>0</v>
      </c>
      <c r="AC180" s="4">
        <v>0</v>
      </c>
      <c r="AE180" s="4" t="s">
        <v>86</v>
      </c>
      <c r="AF180" s="4">
        <v>3001</v>
      </c>
      <c r="AH180" s="4">
        <v>-1</v>
      </c>
      <c r="AJ180">
        <v>0.47</v>
      </c>
      <c r="AK180">
        <v>0.47</v>
      </c>
      <c r="AL180">
        <v>0.47</v>
      </c>
      <c r="AM180">
        <v>0.47</v>
      </c>
      <c r="AN180">
        <v>0.47</v>
      </c>
      <c r="AO180">
        <v>0.47</v>
      </c>
    </row>
    <row r="181" spans="1:41" x14ac:dyDescent="0.3">
      <c r="A181" s="4">
        <v>50061</v>
      </c>
      <c r="B181" s="4" t="str">
        <f t="shared" si="13"/>
        <v>officerTable:name_50061</v>
      </c>
      <c r="C181" s="4">
        <v>5</v>
      </c>
      <c r="D181" s="4">
        <v>7</v>
      </c>
      <c r="E181" s="4">
        <v>0</v>
      </c>
      <c r="F181" s="4">
        <v>4</v>
      </c>
      <c r="G181" s="4">
        <v>80</v>
      </c>
      <c r="H181" s="4" t="str">
        <f t="shared" si="14"/>
        <v>hero_50061</v>
      </c>
      <c r="I181" s="4" t="str">
        <f t="shared" si="15"/>
        <v>herocard_50061</v>
      </c>
      <c r="J181" s="4" t="str">
        <f t="shared" si="12"/>
        <v>officerTable:life_50061</v>
      </c>
      <c r="K181" s="4" t="str">
        <f t="shared" si="16"/>
        <v>officerTable:biography_50061</v>
      </c>
      <c r="L181" s="4" t="str">
        <f t="shared" si="17"/>
        <v>officerTable:lines_50061</v>
      </c>
      <c r="M181" s="4">
        <v>4</v>
      </c>
      <c r="N181" s="4">
        <v>2</v>
      </c>
      <c r="O181" s="4">
        <v>4</v>
      </c>
      <c r="P181" s="4">
        <v>3</v>
      </c>
      <c r="Q181" s="4">
        <v>1</v>
      </c>
      <c r="R181">
        <v>100</v>
      </c>
      <c r="S181">
        <v>26</v>
      </c>
      <c r="T181">
        <v>97</v>
      </c>
      <c r="U181">
        <v>74</v>
      </c>
      <c r="V181">
        <v>13</v>
      </c>
      <c r="W181">
        <v>40</v>
      </c>
      <c r="X181" s="4">
        <v>8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 t="s">
        <v>265</v>
      </c>
      <c r="AE181" s="4" t="s">
        <v>266</v>
      </c>
      <c r="AF181" s="4">
        <v>2076</v>
      </c>
      <c r="AG181" s="4">
        <v>5013</v>
      </c>
      <c r="AH181" s="4">
        <v>0</v>
      </c>
      <c r="AI181" s="4" t="s">
        <v>86</v>
      </c>
      <c r="AJ181">
        <v>3.04</v>
      </c>
      <c r="AK181">
        <v>0.27</v>
      </c>
      <c r="AL181">
        <v>1.4</v>
      </c>
      <c r="AM181">
        <v>1.41</v>
      </c>
      <c r="AN181">
        <v>0.08</v>
      </c>
      <c r="AO181">
        <v>0.57999999999999996</v>
      </c>
    </row>
    <row r="182" spans="1:41" x14ac:dyDescent="0.3">
      <c r="A182" s="4">
        <v>50062</v>
      </c>
      <c r="B182" s="4" t="str">
        <f t="shared" si="13"/>
        <v>officerTable:name_50062</v>
      </c>
      <c r="C182" s="4">
        <v>5</v>
      </c>
      <c r="D182" s="4">
        <v>7</v>
      </c>
      <c r="E182" s="4">
        <v>0</v>
      </c>
      <c r="F182" s="4">
        <v>4</v>
      </c>
      <c r="G182" s="4">
        <v>80</v>
      </c>
      <c r="H182" s="4" t="str">
        <f t="shared" si="14"/>
        <v>hero_50062</v>
      </c>
      <c r="I182" s="4" t="str">
        <f t="shared" si="15"/>
        <v>herocard_50062</v>
      </c>
      <c r="J182" s="4" t="str">
        <f t="shared" si="12"/>
        <v>officerTable:life_50062</v>
      </c>
      <c r="K182" s="4" t="str">
        <f t="shared" si="16"/>
        <v>officerTable:biography_50062</v>
      </c>
      <c r="L182" s="4" t="str">
        <f t="shared" si="17"/>
        <v>officerTable:lines_50062</v>
      </c>
      <c r="M182" s="4">
        <v>3</v>
      </c>
      <c r="N182" s="4">
        <v>4</v>
      </c>
      <c r="O182" s="4">
        <v>4</v>
      </c>
      <c r="P182" s="4">
        <v>2</v>
      </c>
      <c r="Q182" s="4">
        <v>1</v>
      </c>
      <c r="R182">
        <v>87</v>
      </c>
      <c r="S182">
        <v>73</v>
      </c>
      <c r="T182">
        <v>85</v>
      </c>
      <c r="U182">
        <v>62</v>
      </c>
      <c r="V182">
        <v>59</v>
      </c>
      <c r="W182">
        <v>37</v>
      </c>
      <c r="X182" s="4">
        <v>7</v>
      </c>
      <c r="Y182" s="4">
        <v>0</v>
      </c>
      <c r="Z182" s="4">
        <v>2</v>
      </c>
      <c r="AA182" s="4">
        <v>1</v>
      </c>
      <c r="AB182" s="4">
        <v>0</v>
      </c>
      <c r="AC182" s="4">
        <v>0</v>
      </c>
      <c r="AD182" s="4" t="s">
        <v>267</v>
      </c>
      <c r="AE182" s="4" t="s">
        <v>268</v>
      </c>
      <c r="AF182" s="4">
        <v>3018</v>
      </c>
      <c r="AG182" s="4">
        <v>5014</v>
      </c>
      <c r="AH182" s="4">
        <v>0</v>
      </c>
      <c r="AI182" s="4" t="s">
        <v>88</v>
      </c>
      <c r="AJ182">
        <v>1.85</v>
      </c>
      <c r="AK182">
        <v>1.35</v>
      </c>
      <c r="AL182">
        <v>2.0699999999999998</v>
      </c>
      <c r="AM182">
        <v>1.04</v>
      </c>
      <c r="AN182">
        <v>0.31</v>
      </c>
      <c r="AO182">
        <v>0.13</v>
      </c>
    </row>
    <row r="183" spans="1:41" x14ac:dyDescent="0.3">
      <c r="A183" s="4">
        <v>50063</v>
      </c>
      <c r="B183" s="4" t="str">
        <f t="shared" si="13"/>
        <v>officerTable:name_50063</v>
      </c>
      <c r="C183" s="4">
        <v>5</v>
      </c>
      <c r="D183" s="4">
        <v>7</v>
      </c>
      <c r="E183" s="4">
        <v>1</v>
      </c>
      <c r="F183" s="4">
        <v>3</v>
      </c>
      <c r="G183" s="4">
        <v>80</v>
      </c>
      <c r="H183" s="4" t="str">
        <f t="shared" si="14"/>
        <v>hero_50063</v>
      </c>
      <c r="I183" s="4" t="str">
        <f t="shared" si="15"/>
        <v>herocard_50063</v>
      </c>
      <c r="J183" s="4" t="str">
        <f t="shared" si="12"/>
        <v>officerTable:life_50063</v>
      </c>
      <c r="K183" s="4" t="str">
        <f t="shared" si="16"/>
        <v>officerTable:biography_50063</v>
      </c>
      <c r="L183" s="4" t="str">
        <f t="shared" si="17"/>
        <v>officerTable:lines_50063</v>
      </c>
      <c r="M183" s="4">
        <v>1</v>
      </c>
      <c r="N183" s="4">
        <v>1</v>
      </c>
      <c r="O183" s="4">
        <v>1</v>
      </c>
      <c r="P183" s="4">
        <v>2</v>
      </c>
      <c r="Q183" s="4">
        <v>1</v>
      </c>
      <c r="R183">
        <v>3</v>
      </c>
      <c r="S183">
        <v>84</v>
      </c>
      <c r="T183">
        <v>33</v>
      </c>
      <c r="U183">
        <v>50</v>
      </c>
      <c r="V183">
        <v>97</v>
      </c>
      <c r="W183">
        <v>80</v>
      </c>
      <c r="X183" s="4">
        <v>0</v>
      </c>
      <c r="Y183" s="4">
        <v>0</v>
      </c>
      <c r="Z183" s="4">
        <v>0</v>
      </c>
      <c r="AA183" s="4">
        <v>0</v>
      </c>
      <c r="AB183" s="4">
        <v>10</v>
      </c>
      <c r="AC183" s="4">
        <v>0</v>
      </c>
      <c r="AE183" s="4" t="s">
        <v>86</v>
      </c>
      <c r="AF183" s="4">
        <v>1031</v>
      </c>
      <c r="AG183" s="4">
        <v>2101</v>
      </c>
      <c r="AH183" s="4">
        <v>0</v>
      </c>
      <c r="AI183" s="4" t="s">
        <v>86</v>
      </c>
      <c r="AJ183">
        <v>0.31</v>
      </c>
      <c r="AK183">
        <v>1.25</v>
      </c>
      <c r="AL183">
        <v>0.74</v>
      </c>
      <c r="AM183">
        <v>0.65</v>
      </c>
      <c r="AN183">
        <v>2.68</v>
      </c>
      <c r="AO183">
        <v>0.87</v>
      </c>
    </row>
    <row r="184" spans="1:41" x14ac:dyDescent="0.3">
      <c r="A184" s="4">
        <v>50064</v>
      </c>
      <c r="B184" s="4" t="str">
        <f t="shared" si="13"/>
        <v>officerTable:name_50064</v>
      </c>
      <c r="C184" s="4">
        <v>5</v>
      </c>
      <c r="D184" s="4">
        <v>7</v>
      </c>
      <c r="E184" s="4">
        <v>0</v>
      </c>
      <c r="F184" s="4">
        <v>2</v>
      </c>
      <c r="G184" s="4">
        <v>80</v>
      </c>
      <c r="H184" s="4" t="str">
        <f t="shared" si="14"/>
        <v>hero_50064</v>
      </c>
      <c r="I184" s="4" t="str">
        <f t="shared" si="15"/>
        <v>herocard_50064</v>
      </c>
      <c r="J184" s="4" t="str">
        <f t="shared" si="12"/>
        <v>officerTable:life_50064</v>
      </c>
      <c r="K184" s="4" t="str">
        <f t="shared" si="16"/>
        <v>officerTable:biography_50064</v>
      </c>
      <c r="L184" s="4" t="str">
        <f t="shared" si="17"/>
        <v>officerTable:lines_50064</v>
      </c>
      <c r="M184" s="4">
        <v>4</v>
      </c>
      <c r="N184" s="4">
        <v>3</v>
      </c>
      <c r="O184" s="4">
        <v>1</v>
      </c>
      <c r="P184" s="4">
        <v>4</v>
      </c>
      <c r="Q184" s="4">
        <v>1</v>
      </c>
      <c r="R184">
        <v>97</v>
      </c>
      <c r="S184">
        <v>79</v>
      </c>
      <c r="T184">
        <v>97</v>
      </c>
      <c r="U184">
        <v>74</v>
      </c>
      <c r="V184">
        <v>62</v>
      </c>
      <c r="W184">
        <v>93</v>
      </c>
      <c r="X184" s="4">
        <v>8</v>
      </c>
      <c r="Y184" s="4">
        <v>0</v>
      </c>
      <c r="Z184" s="4">
        <v>1</v>
      </c>
      <c r="AA184" s="4">
        <v>2</v>
      </c>
      <c r="AB184" s="4">
        <v>0</v>
      </c>
      <c r="AC184" s="4">
        <v>0</v>
      </c>
      <c r="AD184" s="4" t="s">
        <v>269</v>
      </c>
      <c r="AE184" s="4" t="s">
        <v>270</v>
      </c>
      <c r="AF184" s="4">
        <v>2077</v>
      </c>
      <c r="AG184" s="4">
        <v>2099</v>
      </c>
      <c r="AH184" s="4">
        <v>0</v>
      </c>
      <c r="AI184" s="4" t="s">
        <v>89</v>
      </c>
      <c r="AJ184">
        <v>2.68</v>
      </c>
      <c r="AK184">
        <v>1.05</v>
      </c>
      <c r="AL184">
        <v>2.04</v>
      </c>
      <c r="AM184">
        <v>1.3</v>
      </c>
      <c r="AN184">
        <v>0.5</v>
      </c>
      <c r="AO184">
        <v>0.3</v>
      </c>
    </row>
    <row r="185" spans="1:41" x14ac:dyDescent="0.3">
      <c r="A185" s="4">
        <v>50065</v>
      </c>
      <c r="B185" s="4" t="str">
        <f t="shared" si="13"/>
        <v>officerTable:name_50065</v>
      </c>
      <c r="C185" s="4">
        <v>5</v>
      </c>
      <c r="D185" s="4">
        <v>7</v>
      </c>
      <c r="E185" s="4">
        <v>0</v>
      </c>
      <c r="F185" s="4">
        <v>2</v>
      </c>
      <c r="G185" s="4">
        <v>80</v>
      </c>
      <c r="H185" s="4" t="str">
        <f t="shared" si="14"/>
        <v>hero_50065</v>
      </c>
      <c r="I185" s="4" t="str">
        <f t="shared" si="15"/>
        <v>herocard_50065</v>
      </c>
      <c r="J185" s="4" t="str">
        <f t="shared" si="12"/>
        <v>officerTable:life_50065</v>
      </c>
      <c r="K185" s="4" t="str">
        <f t="shared" si="16"/>
        <v>officerTable:biography_50065</v>
      </c>
      <c r="L185" s="4" t="str">
        <f t="shared" si="17"/>
        <v>officerTable:lines_50065</v>
      </c>
      <c r="M185" s="4">
        <v>1</v>
      </c>
      <c r="N185" s="4">
        <v>2</v>
      </c>
      <c r="O185" s="4">
        <v>4</v>
      </c>
      <c r="P185" s="4">
        <v>4</v>
      </c>
      <c r="Q185" s="4">
        <v>4</v>
      </c>
      <c r="R185">
        <v>38</v>
      </c>
      <c r="S185">
        <v>100</v>
      </c>
      <c r="T185">
        <v>98</v>
      </c>
      <c r="U185">
        <v>37</v>
      </c>
      <c r="V185">
        <v>95</v>
      </c>
      <c r="W185">
        <v>92</v>
      </c>
      <c r="X185" s="4">
        <v>0</v>
      </c>
      <c r="Y185" s="4">
        <v>9</v>
      </c>
      <c r="Z185" s="4">
        <v>0</v>
      </c>
      <c r="AA185" s="4">
        <v>1</v>
      </c>
      <c r="AB185" s="4">
        <v>0</v>
      </c>
      <c r="AC185" s="4">
        <v>0</v>
      </c>
      <c r="AD185" s="4" t="s">
        <v>271</v>
      </c>
      <c r="AE185" s="4" t="s">
        <v>272</v>
      </c>
      <c r="AF185" s="4">
        <v>4010</v>
      </c>
      <c r="AG185" s="4">
        <v>4024</v>
      </c>
      <c r="AH185" s="4">
        <v>0</v>
      </c>
      <c r="AI185" s="4" t="s">
        <v>86</v>
      </c>
      <c r="AJ185">
        <v>0.41</v>
      </c>
      <c r="AK185">
        <v>3</v>
      </c>
      <c r="AL185">
        <v>2.36</v>
      </c>
      <c r="AM185">
        <v>0.55000000000000004</v>
      </c>
      <c r="AN185">
        <v>2.61</v>
      </c>
      <c r="AO185">
        <v>1.8</v>
      </c>
    </row>
    <row r="186" spans="1:41" x14ac:dyDescent="0.3">
      <c r="A186" s="4">
        <v>50066</v>
      </c>
      <c r="B186" s="4" t="str">
        <f t="shared" si="13"/>
        <v>officerTable:name_50066</v>
      </c>
      <c r="C186" s="4">
        <v>5</v>
      </c>
      <c r="D186" s="4">
        <v>7</v>
      </c>
      <c r="E186" s="4">
        <v>0</v>
      </c>
      <c r="F186" s="4">
        <v>2</v>
      </c>
      <c r="G186" s="4">
        <v>80</v>
      </c>
      <c r="H186" s="4" t="str">
        <f t="shared" si="14"/>
        <v>hero_50066</v>
      </c>
      <c r="I186" s="4" t="str">
        <f t="shared" si="15"/>
        <v>herocard_50066</v>
      </c>
      <c r="J186" s="4" t="str">
        <f t="shared" si="12"/>
        <v>officerTable:life_50066</v>
      </c>
      <c r="K186" s="4" t="str">
        <f t="shared" si="16"/>
        <v>officerTable:biography_50066</v>
      </c>
      <c r="L186" s="4" t="str">
        <f t="shared" si="17"/>
        <v>officerTable:lines_50066</v>
      </c>
      <c r="M186" s="4">
        <v>4</v>
      </c>
      <c r="N186" s="4">
        <v>4</v>
      </c>
      <c r="O186" s="4">
        <v>3</v>
      </c>
      <c r="P186" s="4">
        <v>3</v>
      </c>
      <c r="Q186" s="4">
        <v>1</v>
      </c>
      <c r="R186">
        <v>77</v>
      </c>
      <c r="S186">
        <v>78</v>
      </c>
      <c r="T186">
        <v>81</v>
      </c>
      <c r="U186">
        <v>41</v>
      </c>
      <c r="V186">
        <v>80</v>
      </c>
      <c r="W186">
        <v>99</v>
      </c>
      <c r="X186" s="4">
        <v>0</v>
      </c>
      <c r="Y186" s="4">
        <v>9</v>
      </c>
      <c r="Z186" s="4">
        <v>0</v>
      </c>
      <c r="AA186" s="4">
        <v>1</v>
      </c>
      <c r="AB186" s="4">
        <v>0</v>
      </c>
      <c r="AC186" s="4">
        <v>0</v>
      </c>
      <c r="AD186" s="4" t="s">
        <v>273</v>
      </c>
      <c r="AE186" s="4" t="s">
        <v>274</v>
      </c>
      <c r="AF186" s="4">
        <v>4011</v>
      </c>
      <c r="AG186" s="4">
        <v>4025</v>
      </c>
      <c r="AH186" s="4">
        <v>0</v>
      </c>
      <c r="AI186" s="4" t="s">
        <v>86</v>
      </c>
      <c r="AJ186">
        <v>1.36</v>
      </c>
      <c r="AK186">
        <v>1.67</v>
      </c>
      <c r="AL186">
        <v>1.98</v>
      </c>
      <c r="AM186">
        <v>1.05</v>
      </c>
      <c r="AN186">
        <v>1.31</v>
      </c>
      <c r="AO186">
        <v>2.7</v>
      </c>
    </row>
    <row r="187" spans="1:41" x14ac:dyDescent="0.3">
      <c r="A187" s="4">
        <v>50067</v>
      </c>
      <c r="B187" s="4" t="str">
        <f t="shared" si="13"/>
        <v>officerTable:name_50067</v>
      </c>
      <c r="C187" s="4">
        <v>5</v>
      </c>
      <c r="D187" s="4">
        <v>7</v>
      </c>
      <c r="E187" s="4">
        <v>0</v>
      </c>
      <c r="F187" s="4">
        <v>1</v>
      </c>
      <c r="G187" s="4">
        <v>80</v>
      </c>
      <c r="H187" s="4" t="str">
        <f t="shared" si="14"/>
        <v>hero_50067</v>
      </c>
      <c r="I187" s="4" t="str">
        <f t="shared" si="15"/>
        <v>herocard_50067</v>
      </c>
      <c r="J187" s="4" t="str">
        <f t="shared" si="12"/>
        <v>officerTable:life_50067</v>
      </c>
      <c r="K187" s="4" t="str">
        <f t="shared" si="16"/>
        <v>officerTable:biography_50067</v>
      </c>
      <c r="L187" s="4" t="str">
        <f t="shared" si="17"/>
        <v>officerTable:lines_50067</v>
      </c>
      <c r="M187" s="4">
        <v>4</v>
      </c>
      <c r="N187" s="4">
        <v>4</v>
      </c>
      <c r="O187" s="4">
        <v>3</v>
      </c>
      <c r="P187" s="4">
        <v>3</v>
      </c>
      <c r="Q187" s="4">
        <v>2</v>
      </c>
      <c r="R187">
        <v>72</v>
      </c>
      <c r="S187">
        <v>91</v>
      </c>
      <c r="T187">
        <v>99</v>
      </c>
      <c r="U187">
        <v>64</v>
      </c>
      <c r="V187">
        <v>94</v>
      </c>
      <c r="W187">
        <v>96</v>
      </c>
      <c r="X187" s="4">
        <v>0</v>
      </c>
      <c r="Y187" s="4">
        <v>8</v>
      </c>
      <c r="Z187" s="4">
        <v>1</v>
      </c>
      <c r="AA187" s="4">
        <v>1</v>
      </c>
      <c r="AB187" s="4">
        <v>0</v>
      </c>
      <c r="AC187" s="4">
        <v>0</v>
      </c>
      <c r="AD187" s="4" t="s">
        <v>275</v>
      </c>
      <c r="AE187" s="4" t="s">
        <v>276</v>
      </c>
      <c r="AF187" s="4">
        <v>4012</v>
      </c>
      <c r="AG187" s="4">
        <v>4026</v>
      </c>
      <c r="AH187" s="4">
        <v>0</v>
      </c>
      <c r="AI187" s="4" t="s">
        <v>86</v>
      </c>
      <c r="AJ187">
        <v>1.33</v>
      </c>
      <c r="AK187">
        <v>1.94</v>
      </c>
      <c r="AL187">
        <v>2.7</v>
      </c>
      <c r="AM187">
        <v>1.18</v>
      </c>
      <c r="AN187">
        <v>1.7</v>
      </c>
      <c r="AO187">
        <v>1.6</v>
      </c>
    </row>
    <row r="188" spans="1:41" x14ac:dyDescent="0.3">
      <c r="A188" s="4">
        <v>50068</v>
      </c>
      <c r="B188" s="4" t="str">
        <f t="shared" si="13"/>
        <v>officerTable:name_50068</v>
      </c>
      <c r="C188" s="4">
        <v>5</v>
      </c>
      <c r="D188" s="4">
        <v>7</v>
      </c>
      <c r="E188" s="4">
        <v>0</v>
      </c>
      <c r="F188" s="4">
        <v>4</v>
      </c>
      <c r="G188" s="4">
        <v>80</v>
      </c>
      <c r="H188" s="4" t="str">
        <f t="shared" si="14"/>
        <v>hero_50068</v>
      </c>
      <c r="I188" s="4" t="str">
        <f t="shared" si="15"/>
        <v>herocard_50068</v>
      </c>
      <c r="J188" s="4" t="str">
        <f t="shared" si="12"/>
        <v>officerTable:life_50068</v>
      </c>
      <c r="K188" s="4" t="str">
        <f t="shared" si="16"/>
        <v>officerTable:biography_50068</v>
      </c>
      <c r="L188" s="4" t="str">
        <f t="shared" si="17"/>
        <v>officerTable:lines_50068</v>
      </c>
      <c r="M188" s="4">
        <v>1</v>
      </c>
      <c r="N188" s="4">
        <v>2</v>
      </c>
      <c r="O188" s="4">
        <v>1</v>
      </c>
      <c r="P188" s="4">
        <v>1</v>
      </c>
      <c r="Q188" s="4">
        <v>1</v>
      </c>
      <c r="R188">
        <v>6</v>
      </c>
      <c r="S188">
        <v>66</v>
      </c>
      <c r="T188">
        <v>12</v>
      </c>
      <c r="U188">
        <v>39</v>
      </c>
      <c r="V188">
        <v>88</v>
      </c>
      <c r="W188">
        <v>65</v>
      </c>
      <c r="X188" s="4">
        <v>0</v>
      </c>
      <c r="Y188" s="4">
        <v>9</v>
      </c>
      <c r="Z188" s="4">
        <v>0</v>
      </c>
      <c r="AA188" s="4">
        <v>1</v>
      </c>
      <c r="AB188" s="4">
        <v>0</v>
      </c>
      <c r="AC188" s="4">
        <v>0</v>
      </c>
      <c r="AD188" s="4" t="s">
        <v>277</v>
      </c>
      <c r="AE188" s="4" t="s">
        <v>278</v>
      </c>
      <c r="AF188" s="4">
        <v>4014</v>
      </c>
      <c r="AG188" s="4">
        <v>2090</v>
      </c>
      <c r="AH188" s="4">
        <v>4</v>
      </c>
      <c r="AI188" s="4" t="s">
        <v>93</v>
      </c>
      <c r="AJ188">
        <v>0.21</v>
      </c>
      <c r="AK188">
        <v>2.61</v>
      </c>
      <c r="AL188">
        <v>1.84</v>
      </c>
      <c r="AM188">
        <v>0.34</v>
      </c>
      <c r="AN188">
        <v>1.25</v>
      </c>
      <c r="AO188">
        <v>0.5</v>
      </c>
    </row>
    <row r="189" spans="1:41" x14ac:dyDescent="0.3">
      <c r="A189" s="4">
        <v>50069</v>
      </c>
      <c r="B189" s="4" t="str">
        <f t="shared" si="13"/>
        <v>officerTable:name_50069</v>
      </c>
      <c r="C189" s="4">
        <v>5</v>
      </c>
      <c r="D189" s="4">
        <v>7</v>
      </c>
      <c r="E189" s="4">
        <v>0</v>
      </c>
      <c r="F189" s="4">
        <v>2</v>
      </c>
      <c r="G189" s="4">
        <v>80</v>
      </c>
      <c r="H189" s="4" t="str">
        <f t="shared" si="14"/>
        <v>hero_50069</v>
      </c>
      <c r="I189" s="4" t="str">
        <f t="shared" si="15"/>
        <v>herocard_50069</v>
      </c>
      <c r="J189" s="4" t="str">
        <f t="shared" si="12"/>
        <v>officerTable:life_50069</v>
      </c>
      <c r="K189" s="4" t="str">
        <f t="shared" si="16"/>
        <v>officerTable:biography_50069</v>
      </c>
      <c r="L189" s="4" t="str">
        <f t="shared" si="17"/>
        <v>officerTable:lines_50069</v>
      </c>
      <c r="M189" s="4">
        <v>4</v>
      </c>
      <c r="N189" s="4">
        <v>2</v>
      </c>
      <c r="O189" s="4">
        <v>2</v>
      </c>
      <c r="P189" s="4">
        <v>4</v>
      </c>
      <c r="Q189" s="4">
        <v>2</v>
      </c>
      <c r="R189">
        <v>97</v>
      </c>
      <c r="S189">
        <v>44</v>
      </c>
      <c r="T189">
        <v>93</v>
      </c>
      <c r="U189">
        <v>78</v>
      </c>
      <c r="V189">
        <v>26</v>
      </c>
      <c r="W189">
        <v>82</v>
      </c>
      <c r="X189" s="4">
        <v>8</v>
      </c>
      <c r="Y189" s="4">
        <v>0</v>
      </c>
      <c r="Z189" s="4">
        <v>1</v>
      </c>
      <c r="AA189" s="4">
        <v>1</v>
      </c>
      <c r="AB189" s="4">
        <v>0</v>
      </c>
      <c r="AC189" s="4">
        <v>0</v>
      </c>
      <c r="AD189" s="4" t="s">
        <v>279</v>
      </c>
      <c r="AE189" s="4" t="s">
        <v>280</v>
      </c>
      <c r="AF189" s="4">
        <v>3022</v>
      </c>
      <c r="AG189" s="4">
        <v>2102</v>
      </c>
      <c r="AH189" s="4">
        <v>6</v>
      </c>
      <c r="AI189" s="4" t="s">
        <v>91</v>
      </c>
      <c r="AJ189">
        <v>2.65</v>
      </c>
      <c r="AK189">
        <v>0.76</v>
      </c>
      <c r="AL189">
        <v>1.25</v>
      </c>
      <c r="AM189">
        <v>1.17</v>
      </c>
      <c r="AN189">
        <v>0.3</v>
      </c>
      <c r="AO189">
        <v>0.6</v>
      </c>
    </row>
    <row r="190" spans="1:41" x14ac:dyDescent="0.3">
      <c r="A190" s="4">
        <v>50070</v>
      </c>
      <c r="B190" s="4" t="str">
        <f t="shared" si="13"/>
        <v>officerTable:name_50070</v>
      </c>
      <c r="C190" s="4">
        <v>5</v>
      </c>
      <c r="D190" s="4">
        <v>7</v>
      </c>
      <c r="E190" s="4">
        <v>0</v>
      </c>
      <c r="F190" s="4">
        <v>3</v>
      </c>
      <c r="G190" s="4">
        <v>80</v>
      </c>
      <c r="H190" s="4" t="str">
        <f t="shared" si="14"/>
        <v>hero_50070</v>
      </c>
      <c r="I190" s="4" t="str">
        <f t="shared" si="15"/>
        <v>herocard_50070</v>
      </c>
      <c r="J190" s="4" t="str">
        <f t="shared" si="12"/>
        <v>officerTable:life_50070</v>
      </c>
      <c r="K190" s="4" t="str">
        <f t="shared" si="16"/>
        <v>officerTable:biography_50070</v>
      </c>
      <c r="L190" s="4" t="str">
        <f t="shared" si="17"/>
        <v>officerTable:lines_50070</v>
      </c>
      <c r="M190" s="4">
        <v>1</v>
      </c>
      <c r="N190" s="4">
        <v>2</v>
      </c>
      <c r="O190" s="4">
        <v>4</v>
      </c>
      <c r="P190" s="4">
        <v>3</v>
      </c>
      <c r="Q190" s="4">
        <v>3</v>
      </c>
      <c r="R190">
        <v>69</v>
      </c>
      <c r="S190">
        <v>95</v>
      </c>
      <c r="T190">
        <v>94</v>
      </c>
      <c r="U190">
        <v>39</v>
      </c>
      <c r="V190">
        <v>87</v>
      </c>
      <c r="W190">
        <v>90</v>
      </c>
      <c r="X190" s="4">
        <v>0</v>
      </c>
      <c r="Y190" s="4">
        <v>9</v>
      </c>
      <c r="Z190" s="4">
        <v>0</v>
      </c>
      <c r="AA190" s="4">
        <v>1</v>
      </c>
      <c r="AB190" s="4">
        <v>0</v>
      </c>
      <c r="AC190" s="4">
        <v>0</v>
      </c>
      <c r="AD190" s="4" t="s">
        <v>281</v>
      </c>
      <c r="AE190" s="4" t="s">
        <v>282</v>
      </c>
      <c r="AF190" s="4">
        <v>2082</v>
      </c>
      <c r="AG190" s="4">
        <v>2103</v>
      </c>
      <c r="AH190" s="4">
        <v>7</v>
      </c>
      <c r="AI190" s="4" t="s">
        <v>90</v>
      </c>
      <c r="AJ190">
        <v>0.42</v>
      </c>
      <c r="AK190">
        <v>2.6</v>
      </c>
      <c r="AL190">
        <v>1.88</v>
      </c>
      <c r="AM190">
        <v>0.72</v>
      </c>
      <c r="AN190">
        <v>1.27</v>
      </c>
      <c r="AO190">
        <v>0.9</v>
      </c>
    </row>
    <row r="191" spans="1:41" x14ac:dyDescent="0.3">
      <c r="A191" s="4">
        <v>50071</v>
      </c>
      <c r="B191" s="4" t="str">
        <f t="shared" si="13"/>
        <v>officerTable:name_50071</v>
      </c>
      <c r="C191" s="4">
        <v>5</v>
      </c>
      <c r="D191" s="4">
        <v>7</v>
      </c>
      <c r="E191" s="4">
        <v>0</v>
      </c>
      <c r="F191" s="4">
        <v>1</v>
      </c>
      <c r="G191" s="4">
        <v>80</v>
      </c>
      <c r="H191" s="4" t="str">
        <f t="shared" si="14"/>
        <v>hero_50071</v>
      </c>
      <c r="I191" s="4" t="str">
        <f t="shared" si="15"/>
        <v>herocard_50071</v>
      </c>
      <c r="J191" s="4" t="str">
        <f t="shared" si="12"/>
        <v>officerTable:life_50071</v>
      </c>
      <c r="K191" s="4" t="str">
        <f t="shared" si="16"/>
        <v>officerTable:biography_50071</v>
      </c>
      <c r="L191" s="4" t="str">
        <f t="shared" si="17"/>
        <v>officerTable:lines_50071</v>
      </c>
      <c r="M191" s="4">
        <v>2</v>
      </c>
      <c r="N191" s="4">
        <v>4</v>
      </c>
      <c r="O191" s="4">
        <v>1</v>
      </c>
      <c r="P191" s="4">
        <v>3</v>
      </c>
      <c r="Q191" s="4">
        <v>1</v>
      </c>
      <c r="R191">
        <v>95</v>
      </c>
      <c r="S191">
        <v>35</v>
      </c>
      <c r="T191">
        <v>72</v>
      </c>
      <c r="U191">
        <v>72</v>
      </c>
      <c r="V191">
        <v>29</v>
      </c>
      <c r="W191">
        <v>58</v>
      </c>
      <c r="X191" s="4">
        <v>5</v>
      </c>
      <c r="Y191" s="4">
        <v>0</v>
      </c>
      <c r="Z191" s="4">
        <v>5</v>
      </c>
      <c r="AA191" s="4">
        <v>0</v>
      </c>
      <c r="AB191" s="4">
        <v>0</v>
      </c>
      <c r="AC191" s="4">
        <v>0</v>
      </c>
      <c r="AD191" s="4" t="s">
        <v>283</v>
      </c>
      <c r="AE191" s="4" t="s">
        <v>284</v>
      </c>
      <c r="AF191" s="4">
        <v>4017</v>
      </c>
      <c r="AG191" s="4">
        <v>5015</v>
      </c>
      <c r="AH191" s="4">
        <v>8</v>
      </c>
      <c r="AI191" s="4" t="s">
        <v>92</v>
      </c>
      <c r="AJ191">
        <v>2.62</v>
      </c>
      <c r="AK191">
        <v>0.19</v>
      </c>
      <c r="AL191">
        <v>1.36</v>
      </c>
      <c r="AM191">
        <v>1.25</v>
      </c>
      <c r="AN191">
        <v>0.1</v>
      </c>
      <c r="AO191">
        <v>0.12</v>
      </c>
    </row>
    <row r="192" spans="1:41" x14ac:dyDescent="0.3">
      <c r="A192" s="4">
        <v>50072</v>
      </c>
      <c r="B192" s="4" t="str">
        <f t="shared" si="13"/>
        <v>officerTable:name_50072</v>
      </c>
      <c r="C192" s="4">
        <v>5</v>
      </c>
      <c r="D192" s="4">
        <v>7</v>
      </c>
      <c r="E192" s="4">
        <v>0</v>
      </c>
      <c r="F192" s="4">
        <v>4</v>
      </c>
      <c r="G192" s="4">
        <v>80</v>
      </c>
      <c r="H192" s="4" t="str">
        <f t="shared" si="14"/>
        <v>hero_50072</v>
      </c>
      <c r="I192" s="4" t="str">
        <f t="shared" si="15"/>
        <v>herocard_50072</v>
      </c>
      <c r="J192" s="4" t="str">
        <f t="shared" si="12"/>
        <v>officerTable:life_50072</v>
      </c>
      <c r="K192" s="4" t="str">
        <f t="shared" si="16"/>
        <v>officerTable:biography_50072</v>
      </c>
      <c r="L192" s="4" t="str">
        <f t="shared" si="17"/>
        <v>officerTable:lines_50072</v>
      </c>
      <c r="M192" s="4">
        <v>4</v>
      </c>
      <c r="N192" s="4">
        <v>4</v>
      </c>
      <c r="O192" s="4">
        <v>2</v>
      </c>
      <c r="P192" s="4">
        <v>3</v>
      </c>
      <c r="Q192" s="4">
        <v>1</v>
      </c>
      <c r="R192">
        <v>87</v>
      </c>
      <c r="S192">
        <v>42</v>
      </c>
      <c r="T192">
        <v>87</v>
      </c>
      <c r="U192">
        <v>52</v>
      </c>
      <c r="V192">
        <v>45</v>
      </c>
      <c r="W192">
        <v>80</v>
      </c>
      <c r="X192" s="4">
        <v>7</v>
      </c>
      <c r="Y192" s="4">
        <v>0</v>
      </c>
      <c r="Z192" s="4">
        <v>1</v>
      </c>
      <c r="AA192" s="4">
        <v>2</v>
      </c>
      <c r="AB192" s="4">
        <v>0</v>
      </c>
      <c r="AC192" s="4">
        <v>0</v>
      </c>
      <c r="AD192" s="4" t="s">
        <v>285</v>
      </c>
      <c r="AE192" s="4" t="s">
        <v>286</v>
      </c>
      <c r="AF192" s="4">
        <v>3023</v>
      </c>
      <c r="AG192" s="4">
        <v>2101</v>
      </c>
      <c r="AH192" s="4">
        <v>9</v>
      </c>
      <c r="AI192" s="4" t="s">
        <v>89</v>
      </c>
      <c r="AJ192">
        <v>2.02</v>
      </c>
      <c r="AK192">
        <v>0.6</v>
      </c>
      <c r="AL192">
        <v>1.91</v>
      </c>
      <c r="AM192">
        <v>0.85</v>
      </c>
      <c r="AN192">
        <v>0.51</v>
      </c>
      <c r="AO192">
        <v>1.05</v>
      </c>
    </row>
    <row r="193" spans="1:41" x14ac:dyDescent="0.3">
      <c r="A193" s="4">
        <v>50073</v>
      </c>
      <c r="B193" s="4" t="str">
        <f t="shared" si="13"/>
        <v>officerTable:name_50073</v>
      </c>
      <c r="C193" s="4">
        <v>5</v>
      </c>
      <c r="D193" s="4">
        <v>4</v>
      </c>
      <c r="E193" s="4">
        <v>0</v>
      </c>
      <c r="F193" s="4">
        <v>2</v>
      </c>
      <c r="G193" s="4">
        <v>80</v>
      </c>
      <c r="H193" s="5" t="str">
        <f>"hero_"&amp;50017</f>
        <v>hero_50017</v>
      </c>
      <c r="I193" s="5" t="str">
        <f>"herocard_"&amp;50017</f>
        <v>herocard_50017</v>
      </c>
      <c r="J193" s="4" t="str">
        <f t="shared" si="12"/>
        <v>officerTable:life_50073</v>
      </c>
      <c r="K193" s="4" t="str">
        <f t="shared" si="16"/>
        <v>officerTable:biography_50073</v>
      </c>
      <c r="L193" s="4" t="str">
        <f t="shared" si="17"/>
        <v>officerTable:lines_50073</v>
      </c>
      <c r="M193" s="4">
        <v>3</v>
      </c>
      <c r="N193" s="4">
        <v>2</v>
      </c>
      <c r="O193" s="4">
        <v>2</v>
      </c>
      <c r="P193" s="4">
        <v>4</v>
      </c>
      <c r="Q193" s="4">
        <v>1</v>
      </c>
      <c r="R193">
        <v>61</v>
      </c>
      <c r="S193">
        <v>37</v>
      </c>
      <c r="T193">
        <v>20</v>
      </c>
      <c r="U193">
        <v>67</v>
      </c>
      <c r="V193">
        <v>50</v>
      </c>
      <c r="W193">
        <v>50</v>
      </c>
      <c r="X193" s="4">
        <v>6</v>
      </c>
      <c r="Y193" s="4">
        <v>0</v>
      </c>
      <c r="Z193" s="4">
        <v>1</v>
      </c>
      <c r="AA193" s="4">
        <v>3</v>
      </c>
      <c r="AB193" s="4">
        <v>0</v>
      </c>
      <c r="AC193" s="4">
        <v>0</v>
      </c>
      <c r="AE193" s="4" t="s">
        <v>287</v>
      </c>
      <c r="AF193" s="4">
        <v>3027</v>
      </c>
      <c r="AG193" s="4">
        <v>5016</v>
      </c>
      <c r="AH193" s="4">
        <v>-1</v>
      </c>
      <c r="AI193" s="4" t="s">
        <v>86</v>
      </c>
      <c r="AJ193">
        <v>1.23</v>
      </c>
      <c r="AK193">
        <v>1.03</v>
      </c>
      <c r="AL193">
        <v>0.84</v>
      </c>
      <c r="AM193">
        <v>1.36</v>
      </c>
      <c r="AN193">
        <v>0.39</v>
      </c>
      <c r="AO193">
        <v>0.47</v>
      </c>
    </row>
    <row r="194" spans="1:41" x14ac:dyDescent="0.3">
      <c r="A194" s="4">
        <v>50074</v>
      </c>
      <c r="B194" s="4" t="str">
        <f t="shared" si="13"/>
        <v>officerTable:name_50074</v>
      </c>
      <c r="C194" s="4">
        <v>5</v>
      </c>
      <c r="D194" s="4">
        <v>4</v>
      </c>
      <c r="E194" s="4">
        <v>0</v>
      </c>
      <c r="F194" s="4">
        <v>4</v>
      </c>
      <c r="G194" s="4">
        <v>80</v>
      </c>
      <c r="H194" s="5" t="str">
        <f>"hero_"&amp;50017</f>
        <v>hero_50017</v>
      </c>
      <c r="I194" s="5" t="str">
        <f t="shared" ref="I194:I200" si="18">"herocard_"&amp;50017</f>
        <v>herocard_50017</v>
      </c>
      <c r="J194" s="4" t="str">
        <f t="shared" si="12"/>
        <v>officerTable:life_50074</v>
      </c>
      <c r="K194" s="4" t="str">
        <f t="shared" si="16"/>
        <v>officerTable:biography_50074</v>
      </c>
      <c r="L194" s="4" t="str">
        <f t="shared" si="17"/>
        <v>officerTable:lines_50074</v>
      </c>
      <c r="M194" s="4">
        <v>3</v>
      </c>
      <c r="N194" s="4">
        <v>2</v>
      </c>
      <c r="O194" s="4">
        <v>4</v>
      </c>
      <c r="P194" s="4">
        <v>3</v>
      </c>
      <c r="Q194" s="4">
        <v>3</v>
      </c>
      <c r="R194">
        <v>55</v>
      </c>
      <c r="S194">
        <v>89</v>
      </c>
      <c r="T194">
        <v>84</v>
      </c>
      <c r="U194">
        <v>53</v>
      </c>
      <c r="V194">
        <v>83</v>
      </c>
      <c r="W194">
        <v>68</v>
      </c>
      <c r="X194" s="4">
        <v>0</v>
      </c>
      <c r="Y194" s="4">
        <v>7</v>
      </c>
      <c r="Z194" s="4">
        <v>1</v>
      </c>
      <c r="AA194" s="4">
        <v>2</v>
      </c>
      <c r="AB194" s="4">
        <v>0</v>
      </c>
      <c r="AC194" s="4">
        <v>0</v>
      </c>
      <c r="AD194" s="4" t="s">
        <v>288</v>
      </c>
      <c r="AE194" s="4" t="s">
        <v>289</v>
      </c>
      <c r="AF194" s="4">
        <v>4019</v>
      </c>
      <c r="AG194" s="4">
        <v>2104</v>
      </c>
      <c r="AH194" s="4">
        <v>-1</v>
      </c>
      <c r="AI194" s="4" t="s">
        <v>86</v>
      </c>
      <c r="AJ194">
        <v>0.42</v>
      </c>
      <c r="AK194">
        <v>1.9</v>
      </c>
      <c r="AL194">
        <v>1.36</v>
      </c>
      <c r="AM194">
        <v>0.62</v>
      </c>
      <c r="AN194">
        <v>0.87</v>
      </c>
      <c r="AO194">
        <v>0.93</v>
      </c>
    </row>
    <row r="195" spans="1:41" x14ac:dyDescent="0.3">
      <c r="A195" s="4">
        <v>50075</v>
      </c>
      <c r="B195" s="4" t="str">
        <f t="shared" si="13"/>
        <v>officerTable:name_50075</v>
      </c>
      <c r="C195" s="4">
        <v>5</v>
      </c>
      <c r="D195" s="4">
        <v>6</v>
      </c>
      <c r="E195" s="4">
        <v>0</v>
      </c>
      <c r="F195" s="4">
        <v>2</v>
      </c>
      <c r="G195" s="4">
        <v>80</v>
      </c>
      <c r="H195" s="5" t="str">
        <f t="shared" ref="H195:H200" si="19">"hero_"&amp;50017</f>
        <v>hero_50017</v>
      </c>
      <c r="I195" s="5" t="str">
        <f t="shared" si="18"/>
        <v>herocard_50017</v>
      </c>
      <c r="J195" s="4" t="str">
        <f t="shared" si="12"/>
        <v>officerTable:life_50075</v>
      </c>
      <c r="K195" s="4" t="str">
        <f t="shared" si="16"/>
        <v>officerTable:biography_50075</v>
      </c>
      <c r="L195" s="4" t="str">
        <f t="shared" si="17"/>
        <v>officerTable:lines_50075</v>
      </c>
      <c r="M195" s="4">
        <v>4</v>
      </c>
      <c r="N195" s="4">
        <v>1</v>
      </c>
      <c r="O195" s="4">
        <v>2</v>
      </c>
      <c r="P195" s="4">
        <v>3</v>
      </c>
      <c r="Q195" s="4">
        <v>1</v>
      </c>
      <c r="R195">
        <v>77</v>
      </c>
      <c r="S195">
        <v>55</v>
      </c>
      <c r="T195">
        <v>85</v>
      </c>
      <c r="U195">
        <v>53</v>
      </c>
      <c r="V195">
        <v>46</v>
      </c>
      <c r="W195">
        <v>47</v>
      </c>
      <c r="X195" s="4">
        <v>8</v>
      </c>
      <c r="Y195" s="4">
        <v>0</v>
      </c>
      <c r="Z195" s="4">
        <v>0</v>
      </c>
      <c r="AA195" s="4">
        <v>2</v>
      </c>
      <c r="AB195" s="4">
        <v>0</v>
      </c>
      <c r="AC195" s="4">
        <v>0</v>
      </c>
      <c r="AD195" s="4" t="s">
        <v>290</v>
      </c>
      <c r="AE195" s="4" t="s">
        <v>291</v>
      </c>
      <c r="AF195" s="4">
        <v>3026</v>
      </c>
      <c r="AG195" s="4">
        <v>4029</v>
      </c>
      <c r="AH195" s="4">
        <v>-1</v>
      </c>
      <c r="AI195" s="4" t="s">
        <v>86</v>
      </c>
      <c r="AJ195">
        <v>2.09</v>
      </c>
      <c r="AK195">
        <v>1.01</v>
      </c>
      <c r="AL195">
        <v>1.43</v>
      </c>
      <c r="AM195">
        <v>0.79</v>
      </c>
      <c r="AN195">
        <v>0.32</v>
      </c>
      <c r="AO195">
        <v>0.26</v>
      </c>
    </row>
    <row r="196" spans="1:41" x14ac:dyDescent="0.3">
      <c r="A196" s="4">
        <v>50076</v>
      </c>
      <c r="B196" s="4" t="str">
        <f t="shared" si="13"/>
        <v>officerTable:name_50076</v>
      </c>
      <c r="C196" s="4">
        <v>5</v>
      </c>
      <c r="D196" s="4">
        <v>7</v>
      </c>
      <c r="E196" s="4">
        <v>0</v>
      </c>
      <c r="F196" s="4">
        <v>1</v>
      </c>
      <c r="G196" s="4">
        <v>80</v>
      </c>
      <c r="H196" s="5" t="str">
        <f t="shared" si="19"/>
        <v>hero_50017</v>
      </c>
      <c r="I196" s="5" t="str">
        <f t="shared" si="18"/>
        <v>herocard_50017</v>
      </c>
      <c r="J196" s="4" t="str">
        <f t="shared" si="12"/>
        <v>officerTable:life_50076</v>
      </c>
      <c r="K196" s="4" t="str">
        <f t="shared" si="16"/>
        <v>officerTable:biography_50076</v>
      </c>
      <c r="L196" s="4" t="str">
        <f t="shared" si="17"/>
        <v>officerTable:lines_50076</v>
      </c>
      <c r="M196" s="4">
        <v>3</v>
      </c>
      <c r="N196" s="4">
        <v>4</v>
      </c>
      <c r="O196" s="4">
        <v>3</v>
      </c>
      <c r="P196" s="4">
        <v>4</v>
      </c>
      <c r="Q196" s="4">
        <v>3</v>
      </c>
      <c r="R196">
        <v>63</v>
      </c>
      <c r="S196">
        <v>98</v>
      </c>
      <c r="T196">
        <v>98</v>
      </c>
      <c r="U196">
        <v>36</v>
      </c>
      <c r="V196">
        <v>93</v>
      </c>
      <c r="W196">
        <v>87</v>
      </c>
      <c r="X196" s="4">
        <v>0</v>
      </c>
      <c r="Y196" s="4">
        <v>6</v>
      </c>
      <c r="Z196" s="4">
        <v>1</v>
      </c>
      <c r="AA196" s="4">
        <v>3</v>
      </c>
      <c r="AB196" s="4">
        <v>0</v>
      </c>
      <c r="AC196" s="4">
        <v>0</v>
      </c>
      <c r="AD196" s="4" t="s">
        <v>292</v>
      </c>
      <c r="AE196" s="4" t="s">
        <v>293</v>
      </c>
      <c r="AF196" s="4">
        <v>4018</v>
      </c>
      <c r="AG196" s="4">
        <v>4028</v>
      </c>
      <c r="AH196" s="4">
        <v>-1</v>
      </c>
      <c r="AI196" s="4" t="s">
        <v>86</v>
      </c>
      <c r="AJ196">
        <v>0.42</v>
      </c>
      <c r="AK196">
        <v>2.67</v>
      </c>
      <c r="AL196">
        <v>1.66</v>
      </c>
      <c r="AM196">
        <v>0.72</v>
      </c>
      <c r="AN196">
        <v>1.75</v>
      </c>
      <c r="AO196">
        <v>1.4</v>
      </c>
    </row>
    <row r="197" spans="1:41" x14ac:dyDescent="0.3">
      <c r="A197" s="4">
        <v>50077</v>
      </c>
      <c r="B197" s="4" t="str">
        <f t="shared" si="13"/>
        <v>officerTable:name_50077</v>
      </c>
      <c r="C197" s="4">
        <v>5</v>
      </c>
      <c r="D197" s="4">
        <v>7</v>
      </c>
      <c r="E197" s="4">
        <v>1</v>
      </c>
      <c r="F197" s="4">
        <v>3</v>
      </c>
      <c r="G197" s="4">
        <v>80</v>
      </c>
      <c r="H197" s="5" t="str">
        <f t="shared" si="19"/>
        <v>hero_50017</v>
      </c>
      <c r="I197" s="5" t="str">
        <f t="shared" si="18"/>
        <v>herocard_50017</v>
      </c>
      <c r="J197" s="4" t="str">
        <f t="shared" ref="J197:J204" si="20">"officerTable:life_"&amp;A197</f>
        <v>officerTable:life_50077</v>
      </c>
      <c r="K197" s="4" t="str">
        <f t="shared" si="16"/>
        <v>officerTable:biography_50077</v>
      </c>
      <c r="L197" s="4" t="str">
        <f t="shared" si="17"/>
        <v>officerTable:lines_50077</v>
      </c>
      <c r="M197" s="4">
        <v>1</v>
      </c>
      <c r="N197" s="4">
        <v>1</v>
      </c>
      <c r="O197" s="4">
        <v>2</v>
      </c>
      <c r="P197" s="4">
        <v>1</v>
      </c>
      <c r="Q197" s="4">
        <v>3</v>
      </c>
      <c r="R197">
        <v>22</v>
      </c>
      <c r="S197">
        <v>86</v>
      </c>
      <c r="T197">
        <v>24</v>
      </c>
      <c r="U197">
        <v>32</v>
      </c>
      <c r="V197">
        <v>95</v>
      </c>
      <c r="W197">
        <v>82</v>
      </c>
      <c r="X197" s="4">
        <v>0</v>
      </c>
      <c r="Y197" s="4">
        <v>0</v>
      </c>
      <c r="Z197" s="4">
        <v>0</v>
      </c>
      <c r="AA197" s="4">
        <v>0</v>
      </c>
      <c r="AB197" s="4">
        <v>10</v>
      </c>
      <c r="AC197" s="4">
        <v>0</v>
      </c>
      <c r="AE197" s="4" t="s">
        <v>86</v>
      </c>
      <c r="AF197" s="4">
        <v>1038</v>
      </c>
      <c r="AG197" s="4">
        <v>4029</v>
      </c>
      <c r="AH197" s="4">
        <v>-1</v>
      </c>
      <c r="AI197" s="4" t="s">
        <v>86</v>
      </c>
      <c r="AJ197">
        <v>0.32</v>
      </c>
      <c r="AK197">
        <v>1.33</v>
      </c>
      <c r="AL197">
        <v>0.61</v>
      </c>
      <c r="AM197">
        <v>0.61</v>
      </c>
      <c r="AN197">
        <v>2.67</v>
      </c>
      <c r="AO197">
        <v>0.84</v>
      </c>
    </row>
    <row r="198" spans="1:41" x14ac:dyDescent="0.3">
      <c r="A198" s="4">
        <v>50078</v>
      </c>
      <c r="B198" s="4" t="str">
        <f t="shared" ref="B198:B204" si="21">"officerTable:name_"&amp;A198</f>
        <v>officerTable:name_50078</v>
      </c>
      <c r="C198" s="4">
        <v>5</v>
      </c>
      <c r="D198" s="4">
        <v>7</v>
      </c>
      <c r="E198" s="4">
        <v>0</v>
      </c>
      <c r="F198" s="4">
        <v>3</v>
      </c>
      <c r="G198" s="4">
        <v>80</v>
      </c>
      <c r="H198" s="5" t="str">
        <f t="shared" si="19"/>
        <v>hero_50017</v>
      </c>
      <c r="I198" s="5" t="str">
        <f t="shared" si="18"/>
        <v>herocard_50017</v>
      </c>
      <c r="J198" s="4" t="str">
        <f t="shared" si="20"/>
        <v>officerTable:life_50078</v>
      </c>
      <c r="K198" s="4" t="str">
        <f t="shared" ref="K198:K200" si="22">"officerTable:biography_"&amp;A198</f>
        <v>officerTable:biography_50078</v>
      </c>
      <c r="L198" s="4" t="str">
        <f t="shared" ref="L198:L204" si="23">"officerTable:lines_"&amp;A198</f>
        <v>officerTable:lines_50078</v>
      </c>
      <c r="M198" s="4">
        <v>2</v>
      </c>
      <c r="N198" s="4">
        <v>2</v>
      </c>
      <c r="O198" s="4">
        <v>4</v>
      </c>
      <c r="P198" s="4">
        <v>3</v>
      </c>
      <c r="Q198" s="4">
        <v>1</v>
      </c>
      <c r="R198">
        <v>86</v>
      </c>
      <c r="S198">
        <v>70</v>
      </c>
      <c r="T198">
        <v>76</v>
      </c>
      <c r="U198">
        <v>73</v>
      </c>
      <c r="V198">
        <v>63</v>
      </c>
      <c r="W198">
        <v>86</v>
      </c>
      <c r="X198" s="4">
        <v>7</v>
      </c>
      <c r="Y198" s="4">
        <v>0</v>
      </c>
      <c r="Z198" s="4">
        <v>0</v>
      </c>
      <c r="AA198" s="4">
        <v>3</v>
      </c>
      <c r="AB198" s="4">
        <v>0</v>
      </c>
      <c r="AC198" s="4">
        <v>0</v>
      </c>
      <c r="AD198" s="4" t="s">
        <v>294</v>
      </c>
      <c r="AE198" s="4" t="s">
        <v>295</v>
      </c>
      <c r="AF198" s="4">
        <v>4020</v>
      </c>
      <c r="AG198" s="4">
        <v>2105</v>
      </c>
      <c r="AH198" s="4">
        <v>-1</v>
      </c>
      <c r="AI198" s="4" t="s">
        <v>86</v>
      </c>
      <c r="AJ198">
        <v>2.39</v>
      </c>
      <c r="AK198">
        <v>1.18</v>
      </c>
      <c r="AL198">
        <v>1.26</v>
      </c>
      <c r="AM198">
        <v>1.1100000000000001</v>
      </c>
      <c r="AN198">
        <v>0.75</v>
      </c>
      <c r="AO198">
        <v>1.36</v>
      </c>
    </row>
    <row r="199" spans="1:41" x14ac:dyDescent="0.3">
      <c r="A199" s="4">
        <v>50079</v>
      </c>
      <c r="B199" s="4" t="str">
        <f t="shared" si="21"/>
        <v>officerTable:name_50079</v>
      </c>
      <c r="C199" s="4">
        <v>5</v>
      </c>
      <c r="D199" s="4">
        <v>7</v>
      </c>
      <c r="E199" s="4">
        <v>0</v>
      </c>
      <c r="F199" s="4">
        <v>1</v>
      </c>
      <c r="G199" s="4">
        <v>80</v>
      </c>
      <c r="H199" s="5" t="str">
        <f t="shared" si="19"/>
        <v>hero_50017</v>
      </c>
      <c r="I199" s="5" t="str">
        <f t="shared" si="18"/>
        <v>herocard_50017</v>
      </c>
      <c r="J199" s="4" t="str">
        <f t="shared" si="20"/>
        <v>officerTable:life_50079</v>
      </c>
      <c r="K199" s="4" t="str">
        <f t="shared" si="22"/>
        <v>officerTable:biography_50079</v>
      </c>
      <c r="L199" s="4" t="str">
        <f t="shared" si="23"/>
        <v>officerTable:lines_50079</v>
      </c>
      <c r="M199" s="4">
        <v>4</v>
      </c>
      <c r="N199" s="4">
        <v>3</v>
      </c>
      <c r="O199" s="4">
        <v>2</v>
      </c>
      <c r="P199" s="4">
        <v>3</v>
      </c>
      <c r="Q199" s="4">
        <v>2</v>
      </c>
      <c r="R199">
        <v>92</v>
      </c>
      <c r="S199">
        <v>78</v>
      </c>
      <c r="T199">
        <v>95</v>
      </c>
      <c r="U199">
        <v>78</v>
      </c>
      <c r="V199">
        <v>58</v>
      </c>
      <c r="W199">
        <v>78</v>
      </c>
      <c r="X199" s="4">
        <v>7</v>
      </c>
      <c r="Y199" s="4">
        <v>0</v>
      </c>
      <c r="Z199" s="4">
        <v>1</v>
      </c>
      <c r="AA199" s="4">
        <v>2</v>
      </c>
      <c r="AB199" s="4">
        <v>0</v>
      </c>
      <c r="AC199" s="4">
        <v>0</v>
      </c>
      <c r="AD199" s="4" t="s">
        <v>296</v>
      </c>
      <c r="AE199" s="4" t="s">
        <v>297</v>
      </c>
      <c r="AF199" s="4">
        <v>3028</v>
      </c>
      <c r="AG199" s="4">
        <v>5016</v>
      </c>
      <c r="AH199" s="4">
        <v>-1</v>
      </c>
      <c r="AI199" s="4" t="s">
        <v>86</v>
      </c>
      <c r="AJ199">
        <v>2.1</v>
      </c>
      <c r="AK199">
        <v>1.29</v>
      </c>
      <c r="AL199">
        <v>1.22</v>
      </c>
      <c r="AM199">
        <v>1.49</v>
      </c>
      <c r="AN199">
        <v>0.51</v>
      </c>
      <c r="AO199">
        <v>0.42</v>
      </c>
    </row>
    <row r="200" spans="1:41" x14ac:dyDescent="0.3">
      <c r="A200" s="4">
        <v>50080</v>
      </c>
      <c r="B200" s="4" t="str">
        <f t="shared" si="21"/>
        <v>officerTable:name_50080</v>
      </c>
      <c r="C200" s="4">
        <v>5</v>
      </c>
      <c r="D200" s="4">
        <v>7</v>
      </c>
      <c r="E200" s="4">
        <v>0</v>
      </c>
      <c r="F200" s="4">
        <v>2</v>
      </c>
      <c r="G200" s="4">
        <v>80</v>
      </c>
      <c r="H200" s="5" t="str">
        <f t="shared" si="19"/>
        <v>hero_50017</v>
      </c>
      <c r="I200" s="5" t="str">
        <f t="shared" si="18"/>
        <v>herocard_50017</v>
      </c>
      <c r="J200" s="4" t="str">
        <f t="shared" si="20"/>
        <v>officerTable:life_50080</v>
      </c>
      <c r="K200" s="4" t="str">
        <f t="shared" si="22"/>
        <v>officerTable:biography_50080</v>
      </c>
      <c r="L200" s="4" t="str">
        <f t="shared" si="23"/>
        <v>officerTable:lines_50080</v>
      </c>
      <c r="M200" s="4">
        <v>1</v>
      </c>
      <c r="N200" s="4">
        <v>2</v>
      </c>
      <c r="O200" s="4">
        <v>4</v>
      </c>
      <c r="P200" s="4">
        <v>3</v>
      </c>
      <c r="Q200" s="4">
        <v>2</v>
      </c>
      <c r="R200">
        <v>34</v>
      </c>
      <c r="S200">
        <v>97</v>
      </c>
      <c r="T200">
        <v>85</v>
      </c>
      <c r="U200">
        <v>34</v>
      </c>
      <c r="V200">
        <v>85</v>
      </c>
      <c r="W200">
        <v>69</v>
      </c>
      <c r="X200" s="4">
        <v>0</v>
      </c>
      <c r="Y200" s="4">
        <v>7</v>
      </c>
      <c r="Z200" s="4">
        <v>1</v>
      </c>
      <c r="AA200" s="4">
        <v>2</v>
      </c>
      <c r="AB200" s="4">
        <v>0</v>
      </c>
      <c r="AC200" s="4">
        <v>0</v>
      </c>
      <c r="AD200" s="4" t="s">
        <v>298</v>
      </c>
      <c r="AE200" s="4" t="s">
        <v>299</v>
      </c>
      <c r="AF200" s="4">
        <v>2086</v>
      </c>
      <c r="AG200" s="4">
        <v>2104</v>
      </c>
      <c r="AH200" s="4">
        <v>-1</v>
      </c>
      <c r="AI200" s="4" t="s">
        <v>86</v>
      </c>
      <c r="AJ200">
        <v>0.52</v>
      </c>
      <c r="AK200">
        <v>2.61</v>
      </c>
      <c r="AL200">
        <v>1.33</v>
      </c>
      <c r="AM200">
        <v>0.75</v>
      </c>
      <c r="AN200">
        <v>1.1599999999999999</v>
      </c>
      <c r="AO200">
        <v>0.13</v>
      </c>
    </row>
    <row r="201" spans="1:41" x14ac:dyDescent="0.3">
      <c r="A201" s="4">
        <v>20015</v>
      </c>
      <c r="B201" s="4" t="str">
        <f t="shared" si="21"/>
        <v>officerTable:name_20015</v>
      </c>
      <c r="C201" s="4">
        <v>2</v>
      </c>
      <c r="D201" s="4">
        <v>6</v>
      </c>
      <c r="E201" s="4">
        <v>0</v>
      </c>
      <c r="F201" s="4">
        <v>4</v>
      </c>
      <c r="G201" s="4">
        <v>80</v>
      </c>
      <c r="H201" s="4" t="str">
        <f t="shared" ref="H201:H204" si="24">"hero_"&amp;A201</f>
        <v>hero_20015</v>
      </c>
      <c r="I201" s="4" t="str">
        <f t="shared" ref="I201:I204" si="25">"herocard_"&amp;A201</f>
        <v>herocard_20015</v>
      </c>
      <c r="J201" s="4" t="str">
        <f t="shared" si="20"/>
        <v>officerTable:life_20015</v>
      </c>
      <c r="L201" s="4" t="str">
        <f t="shared" si="23"/>
        <v>officerTable:lines_20015</v>
      </c>
      <c r="M201" s="4">
        <v>1</v>
      </c>
      <c r="N201" s="4">
        <v>1</v>
      </c>
      <c r="O201" s="4">
        <v>1</v>
      </c>
      <c r="P201" s="4">
        <v>1</v>
      </c>
      <c r="Q201" s="4">
        <v>1</v>
      </c>
      <c r="R201">
        <v>43</v>
      </c>
      <c r="S201">
        <v>6</v>
      </c>
      <c r="T201">
        <v>34</v>
      </c>
      <c r="U201">
        <v>20</v>
      </c>
      <c r="V201">
        <v>16</v>
      </c>
      <c r="W201">
        <v>22</v>
      </c>
      <c r="X201" s="4">
        <v>3</v>
      </c>
      <c r="Y201" s="4">
        <v>2</v>
      </c>
      <c r="Z201" s="4">
        <v>3</v>
      </c>
      <c r="AA201" s="4">
        <v>2</v>
      </c>
      <c r="AB201" s="4">
        <v>0</v>
      </c>
      <c r="AC201" s="4">
        <v>0</v>
      </c>
      <c r="AE201" s="4" t="str">
        <f>_xlfn.IFNA(VLOOKUP(A201,'[1]技能 (2)'!$H:$J,3,FALSE),"")</f>
        <v/>
      </c>
      <c r="AF201" s="4">
        <v>3001</v>
      </c>
      <c r="AH201" s="4">
        <v>-1</v>
      </c>
      <c r="AI201" s="4" t="s">
        <v>86</v>
      </c>
      <c r="AJ201">
        <v>0.17</v>
      </c>
      <c r="AK201">
        <v>0.17</v>
      </c>
      <c r="AL201">
        <v>0.17</v>
      </c>
      <c r="AM201">
        <v>0.17</v>
      </c>
      <c r="AN201">
        <v>0.17</v>
      </c>
      <c r="AO201">
        <v>0.17</v>
      </c>
    </row>
    <row r="202" spans="1:41" x14ac:dyDescent="0.3">
      <c r="A202" s="4">
        <v>30036</v>
      </c>
      <c r="B202" s="4" t="str">
        <f t="shared" si="21"/>
        <v>officerTable:name_30036</v>
      </c>
      <c r="C202" s="4">
        <v>3</v>
      </c>
      <c r="D202" s="4">
        <v>6</v>
      </c>
      <c r="E202" s="4">
        <v>0</v>
      </c>
      <c r="F202" s="4">
        <v>4</v>
      </c>
      <c r="G202" s="4">
        <v>80</v>
      </c>
      <c r="H202" s="4" t="str">
        <f t="shared" si="24"/>
        <v>hero_30036</v>
      </c>
      <c r="I202" s="4" t="str">
        <f t="shared" si="25"/>
        <v>herocard_30036</v>
      </c>
      <c r="J202" s="4" t="str">
        <f t="shared" si="20"/>
        <v>officerTable:life_30036</v>
      </c>
      <c r="L202" s="4" t="str">
        <f t="shared" si="23"/>
        <v>officerTable:lines_30036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>
        <v>54</v>
      </c>
      <c r="S202">
        <v>19</v>
      </c>
      <c r="T202">
        <v>45</v>
      </c>
      <c r="U202">
        <v>30</v>
      </c>
      <c r="V202">
        <v>13</v>
      </c>
      <c r="W202">
        <v>19</v>
      </c>
      <c r="X202" s="4">
        <v>3</v>
      </c>
      <c r="Y202" s="4">
        <v>2</v>
      </c>
      <c r="Z202" s="4">
        <v>3</v>
      </c>
      <c r="AA202" s="4">
        <v>2</v>
      </c>
      <c r="AB202" s="4">
        <v>0</v>
      </c>
      <c r="AC202" s="4">
        <v>0</v>
      </c>
      <c r="AE202" s="4" t="str">
        <f>_xlfn.IFNA(VLOOKUP(A202,'[1]技能 (2)'!$H:$J,3,FALSE),"")</f>
        <v/>
      </c>
      <c r="AF202" s="4">
        <v>3001</v>
      </c>
      <c r="AH202" s="4">
        <v>-1</v>
      </c>
      <c r="AI202" s="4" t="s">
        <v>86</v>
      </c>
      <c r="AJ202">
        <v>0.27</v>
      </c>
      <c r="AK202">
        <v>0.27</v>
      </c>
      <c r="AL202">
        <v>0.27</v>
      </c>
      <c r="AM202">
        <v>0.27</v>
      </c>
      <c r="AN202">
        <v>0.27</v>
      </c>
      <c r="AO202">
        <v>0.27</v>
      </c>
    </row>
    <row r="203" spans="1:41" x14ac:dyDescent="0.3">
      <c r="A203" s="4">
        <v>40067</v>
      </c>
      <c r="B203" s="4" t="str">
        <f t="shared" si="21"/>
        <v>officerTable:name_40067</v>
      </c>
      <c r="C203" s="4">
        <v>4</v>
      </c>
      <c r="D203" s="4">
        <v>8</v>
      </c>
      <c r="E203" s="4">
        <v>0</v>
      </c>
      <c r="F203" s="4">
        <v>4</v>
      </c>
      <c r="G203" s="4">
        <v>80</v>
      </c>
      <c r="H203" s="4" t="str">
        <f t="shared" si="24"/>
        <v>hero_40067</v>
      </c>
      <c r="I203" s="4" t="str">
        <f t="shared" si="25"/>
        <v>herocard_40067</v>
      </c>
      <c r="J203" s="4" t="str">
        <f t="shared" si="20"/>
        <v>officerTable:life_40067</v>
      </c>
      <c r="L203" s="4" t="str">
        <f t="shared" si="23"/>
        <v>officerTable:lines_40067</v>
      </c>
      <c r="M203" s="4">
        <v>2</v>
      </c>
      <c r="N203" s="4">
        <v>2</v>
      </c>
      <c r="O203" s="4">
        <v>2</v>
      </c>
      <c r="P203" s="4">
        <v>2</v>
      </c>
      <c r="Q203" s="4">
        <v>1</v>
      </c>
      <c r="R203">
        <v>72</v>
      </c>
      <c r="S203">
        <v>27</v>
      </c>
      <c r="T203">
        <v>62</v>
      </c>
      <c r="U203">
        <v>50</v>
      </c>
      <c r="V203">
        <v>22</v>
      </c>
      <c r="W203">
        <v>54</v>
      </c>
      <c r="X203" s="4">
        <v>3</v>
      </c>
      <c r="Y203" s="4">
        <v>2</v>
      </c>
      <c r="Z203" s="4">
        <v>3</v>
      </c>
      <c r="AA203" s="4">
        <v>2</v>
      </c>
      <c r="AB203" s="4">
        <v>0</v>
      </c>
      <c r="AC203" s="4">
        <v>0</v>
      </c>
      <c r="AE203" s="4" t="str">
        <f>_xlfn.IFNA(VLOOKUP(A203,'[1]技能 (2)'!$H:$J,3,FALSE),"")</f>
        <v/>
      </c>
      <c r="AF203" s="4">
        <v>3025</v>
      </c>
      <c r="AH203" s="4">
        <v>-1</v>
      </c>
      <c r="AI203" s="4" t="s">
        <v>86</v>
      </c>
      <c r="AJ203">
        <v>0.47</v>
      </c>
      <c r="AK203">
        <v>0.47</v>
      </c>
      <c r="AL203">
        <v>0.47</v>
      </c>
      <c r="AM203">
        <v>0.47</v>
      </c>
      <c r="AN203">
        <v>0.47</v>
      </c>
      <c r="AO203">
        <v>0.47</v>
      </c>
    </row>
    <row r="204" spans="1:41" x14ac:dyDescent="0.3">
      <c r="A204" s="4">
        <v>50081</v>
      </c>
      <c r="B204" s="4" t="str">
        <f t="shared" si="21"/>
        <v>officerTable:name_50081</v>
      </c>
      <c r="C204" s="4">
        <v>5</v>
      </c>
      <c r="D204" s="4">
        <v>8</v>
      </c>
      <c r="E204" s="4">
        <v>0</v>
      </c>
      <c r="F204" s="4">
        <v>4</v>
      </c>
      <c r="G204" s="4">
        <v>80</v>
      </c>
      <c r="H204" s="4" t="str">
        <f t="shared" si="24"/>
        <v>hero_50081</v>
      </c>
      <c r="I204" s="4" t="str">
        <f t="shared" si="25"/>
        <v>herocard_50081</v>
      </c>
      <c r="J204" s="4" t="str">
        <f t="shared" si="20"/>
        <v>officerTable:life_50081</v>
      </c>
      <c r="L204" s="4" t="str">
        <f t="shared" si="23"/>
        <v>officerTable:lines_50081</v>
      </c>
      <c r="M204" s="4">
        <v>2</v>
      </c>
      <c r="N204" s="4">
        <v>3</v>
      </c>
      <c r="O204" s="4">
        <v>2</v>
      </c>
      <c r="P204" s="4">
        <v>3</v>
      </c>
      <c r="Q204" s="4">
        <v>2</v>
      </c>
      <c r="R204">
        <v>72</v>
      </c>
      <c r="S204">
        <v>27</v>
      </c>
      <c r="T204">
        <v>62</v>
      </c>
      <c r="U204">
        <v>50</v>
      </c>
      <c r="V204">
        <v>22</v>
      </c>
      <c r="W204">
        <v>54</v>
      </c>
      <c r="X204" s="4">
        <v>3</v>
      </c>
      <c r="Y204" s="4">
        <v>2</v>
      </c>
      <c r="Z204" s="4">
        <v>3</v>
      </c>
      <c r="AA204" s="4">
        <v>2</v>
      </c>
      <c r="AB204" s="4">
        <v>0</v>
      </c>
      <c r="AC204" s="4">
        <v>0</v>
      </c>
      <c r="AE204" s="4" t="str">
        <f>_xlfn.IFNA(VLOOKUP(A204,'[1]技能 (2)'!$H:$J,3,FALSE),"")</f>
        <v/>
      </c>
      <c r="AF204" s="4">
        <v>3010</v>
      </c>
      <c r="AH204" s="4">
        <v>-1</v>
      </c>
      <c r="AI204" s="4" t="s">
        <v>86</v>
      </c>
      <c r="AJ204">
        <v>0.47</v>
      </c>
      <c r="AK204">
        <v>0.47</v>
      </c>
      <c r="AL204">
        <v>0.47</v>
      </c>
      <c r="AM204">
        <v>0.47</v>
      </c>
      <c r="AN204">
        <v>0.47</v>
      </c>
      <c r="AO204">
        <v>0.47</v>
      </c>
    </row>
  </sheetData>
  <sortState xmlns:xlrd2="http://schemas.microsoft.com/office/spreadsheetml/2017/richdata2" ref="A4:Z213">
    <sortCondition ref="A4:A213"/>
  </sortState>
  <phoneticPr fontId="7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2020-06-20T08:19:20Z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4cce4fb0-a266-4e5c-886b-c3430ee56832</vt:lpwstr>
  </property>
</Properties>
</file>