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able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cc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第一个为最小值
第二个为最大值</t>
        </r>
      </text>
    </comment>
    <comment ref="C2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0.武器  weapon
1.防具  armour
2.坐骑  carrier
3.宝物  treasure</t>
        </r>
      </text>
    </comment>
  </commentList>
</comments>
</file>

<file path=xl/sharedStrings.xml><?xml version="1.0" encoding="utf-8"?>
<sst xmlns="http://schemas.openxmlformats.org/spreadsheetml/2006/main" count="329" uniqueCount="205">
  <si>
    <t>id</t>
  </si>
  <si>
    <t>名称</t>
  </si>
  <si>
    <t>类型</t>
  </si>
  <si>
    <t>品质</t>
  </si>
  <si>
    <t>回收价格</t>
  </si>
  <si>
    <t>图标</t>
  </si>
  <si>
    <t>描述</t>
  </si>
  <si>
    <t>属性随机</t>
  </si>
  <si>
    <t>技能</t>
  </si>
  <si>
    <t>获得攻击</t>
  </si>
  <si>
    <t>获得智力</t>
  </si>
  <si>
    <t>获得统率</t>
  </si>
  <si>
    <t>获得速度</t>
  </si>
  <si>
    <t>获得政治</t>
  </si>
  <si>
    <t>获得魅力</t>
  </si>
  <si>
    <t>name</t>
  </si>
  <si>
    <t>type</t>
  </si>
  <si>
    <t>quality</t>
  </si>
  <si>
    <t>price</t>
  </si>
  <si>
    <t>icon</t>
  </si>
  <si>
    <t>description</t>
  </si>
  <si>
    <t>range</t>
  </si>
  <si>
    <t>gifts</t>
  </si>
  <si>
    <t>attack_switch</t>
  </si>
  <si>
    <t>intelligence_switch</t>
  </si>
  <si>
    <t>leadership_switch</t>
  </si>
  <si>
    <t>speed_switch</t>
  </si>
  <si>
    <t>politics_switch</t>
  </si>
  <si>
    <t>charisma_switch</t>
  </si>
  <si>
    <t>Int</t>
  </si>
  <si>
    <t>i18n</t>
  </si>
  <si>
    <t>String</t>
  </si>
  <si>
    <t>ArrayFloat</t>
  </si>
  <si>
    <t>ArrayInt</t>
  </si>
  <si>
    <t>equipTable:name_1101</t>
  </si>
  <si>
    <t/>
  </si>
  <si>
    <t>equipTable:name_1102</t>
  </si>
  <si>
    <t>equipTable:name_1103</t>
  </si>
  <si>
    <t>equipTable:name_1104</t>
  </si>
  <si>
    <t>equipTable:name_1201</t>
  </si>
  <si>
    <t>equipTable:name_1202</t>
  </si>
  <si>
    <t>equipTable:name_1203</t>
  </si>
  <si>
    <t>equipTable:name_1204</t>
  </si>
  <si>
    <t>equipTable:name_1205</t>
  </si>
  <si>
    <t>equipTable:name_1206</t>
  </si>
  <si>
    <t>equipTable:name_1301</t>
  </si>
  <si>
    <t>equipTable:name_1302</t>
  </si>
  <si>
    <t>equipTable:name_1303</t>
  </si>
  <si>
    <t>equipTable:name_1304</t>
  </si>
  <si>
    <t>equipTable:name_1305</t>
  </si>
  <si>
    <t>equipTable:name_1306</t>
  </si>
  <si>
    <t>equipTable:name_1307</t>
  </si>
  <si>
    <t>equipTable:name_1308</t>
  </si>
  <si>
    <t>equipTable:name_1401</t>
  </si>
  <si>
    <t>3063,3066,3065,3064</t>
  </si>
  <si>
    <t>equipTable:name_1402</t>
  </si>
  <si>
    <t>equipTable:name_1403</t>
  </si>
  <si>
    <t>equipTable:name_1404</t>
  </si>
  <si>
    <t>equipTable:name_1405</t>
  </si>
  <si>
    <t>equipTable:name_1406</t>
  </si>
  <si>
    <t>equipTable:name_1501</t>
  </si>
  <si>
    <t>3071,3070,3067,3072,3073,3069,3068,3081</t>
  </si>
  <si>
    <t>equipTable:name_1502</t>
  </si>
  <si>
    <t>3071,3070,3067,3072,3073,3069,3068,4030</t>
  </si>
  <si>
    <t>equipTable:name_1503</t>
  </si>
  <si>
    <t>3071,3070,3067,3072,3073,3069,3068,3082</t>
  </si>
  <si>
    <t>equipTable:name_1504</t>
  </si>
  <si>
    <t>3071,3070,3067,3072,3073,3069,3068,3083</t>
  </si>
  <si>
    <t>equipTable:name_1505</t>
  </si>
  <si>
    <t>3071,3070,3067,3072,3073,3069,3068,3084</t>
  </si>
  <si>
    <t>equipTable:name_1506</t>
  </si>
  <si>
    <t>3071,3070,3067,3072,3073,3069,3068,3085</t>
  </si>
  <si>
    <t>equipTable:name_1507</t>
  </si>
  <si>
    <t>3071,3070,3067,3072,3073,3069,3068,3086</t>
  </si>
  <si>
    <t>equipTable:name_1508</t>
  </si>
  <si>
    <t>3071,3070,3067,3072,3073,3069,3068</t>
  </si>
  <si>
    <t>equipTable:name_1509</t>
  </si>
  <si>
    <t>3071,3070,3067,3072,3073,3069,3068,3087</t>
  </si>
  <si>
    <t>equipTable:name_1510</t>
  </si>
  <si>
    <t>equipTable:name_1511</t>
  </si>
  <si>
    <t>3071,3070,3067,3072,3073,3069,3068,3088</t>
  </si>
  <si>
    <t>equipTable:name_2101</t>
  </si>
  <si>
    <t>equipTable:name_2102</t>
  </si>
  <si>
    <t>equipTable:name_2103</t>
  </si>
  <si>
    <t>equipTable:name_2104</t>
  </si>
  <si>
    <t>equipTable:name_2201</t>
  </si>
  <si>
    <t>equipTable:name_2202</t>
  </si>
  <si>
    <t>equipTable:name_2203</t>
  </si>
  <si>
    <t>equipTable:name_2204</t>
  </si>
  <si>
    <t>equipTable:name_2301</t>
  </si>
  <si>
    <t>equipTable:name_2302</t>
  </si>
  <si>
    <t>equipTable:name_2303</t>
  </si>
  <si>
    <t>equipTable:name_2304</t>
  </si>
  <si>
    <t>equipTable:name_2305</t>
  </si>
  <si>
    <t>equipTable:name_2401</t>
  </si>
  <si>
    <t>equipTable:name_2402</t>
  </si>
  <si>
    <t>equipTable:name_2403</t>
  </si>
  <si>
    <t>equipTable:name_2404</t>
  </si>
  <si>
    <t>equipTable:name_2405</t>
  </si>
  <si>
    <t>equipTable:name_2406</t>
  </si>
  <si>
    <t>equipTable:name_2501</t>
  </si>
  <si>
    <t>3077,3079,3075,3078,3074,3080,3076,3089</t>
  </si>
  <si>
    <t>equipTable:name_2502</t>
  </si>
  <si>
    <t>3077,3079,3075,3078,3074,3080,3076,3090</t>
  </si>
  <si>
    <t>equipTable:name_2503</t>
  </si>
  <si>
    <t>3077,3079,3075,3078,3074,3080,3076,3091</t>
  </si>
  <si>
    <t>equipTable:name_2504</t>
  </si>
  <si>
    <t>3077,3079,3075,3078,3074,3080,3076</t>
  </si>
  <si>
    <t>equipTable:name_2505</t>
  </si>
  <si>
    <t>equipTable:name_2506</t>
  </si>
  <si>
    <t>equipTable:name_2507</t>
  </si>
  <si>
    <t>3077,3079,3075,3078,3074,3080,3076,3092</t>
  </si>
  <si>
    <t>equipTable:name_2508</t>
  </si>
  <si>
    <t>3077,3079,3075,3078,3074,3080,3076,3093</t>
  </si>
  <si>
    <t>equipTable:name_3101</t>
  </si>
  <si>
    <t>equipTable:name_3102</t>
  </si>
  <si>
    <t>equipTable:name_3103</t>
  </si>
  <si>
    <t>equipTable:name_3104</t>
  </si>
  <si>
    <t>equipTable:name_3201</t>
  </si>
  <si>
    <t>equipTable:name_3202</t>
  </si>
  <si>
    <t>equipTable:name_3203</t>
  </si>
  <si>
    <t>equipTable:name_3204</t>
  </si>
  <si>
    <t>equipTable:name_3205</t>
  </si>
  <si>
    <t>equipTable:name_3206</t>
  </si>
  <si>
    <t>equipTable:name_3301</t>
  </si>
  <si>
    <t>equipTable:name_3302</t>
  </si>
  <si>
    <t>equipTable:name_3303</t>
  </si>
  <si>
    <t>equipTable:name_3304</t>
  </si>
  <si>
    <t>equipTable:name_3305</t>
  </si>
  <si>
    <t>equipTable:name_3306</t>
  </si>
  <si>
    <t>equipTable:name_3401</t>
  </si>
  <si>
    <t>equipTable:name_3402</t>
  </si>
  <si>
    <t>equipTable:name_3403</t>
  </si>
  <si>
    <t>equipTable:name_3404</t>
  </si>
  <si>
    <t>equipTable:name_3405</t>
  </si>
  <si>
    <t>equipTable:name_3406</t>
  </si>
  <si>
    <t>equipTable:name_3501</t>
  </si>
  <si>
    <t>3106,3107,3108,3109,3110</t>
  </si>
  <si>
    <t>equipTable:name_3502</t>
  </si>
  <si>
    <t>3106,3107,3108,3109,3111</t>
  </si>
  <si>
    <t>equipTable:name_3503</t>
  </si>
  <si>
    <t>3106,3107,3108,3109,3112</t>
  </si>
  <si>
    <t>equipTable:name_3504</t>
  </si>
  <si>
    <t>3106,3107,3108,3109,3113</t>
  </si>
  <si>
    <t>equipTable:name_3505</t>
  </si>
  <si>
    <t>3106,3107,3108,3109</t>
  </si>
  <si>
    <t>equipTable:name_3506</t>
  </si>
  <si>
    <t>equipTable:name_3507</t>
  </si>
  <si>
    <t>equipTable:name_3508</t>
  </si>
  <si>
    <t>equipTable:name_3509</t>
  </si>
  <si>
    <t>equipTable:name_3510</t>
  </si>
  <si>
    <t>equipTable:name_3511</t>
  </si>
  <si>
    <t>equipTable:name_4301</t>
  </si>
  <si>
    <t>equipTable:name_4302</t>
  </si>
  <si>
    <t>equipTable:name_4303</t>
  </si>
  <si>
    <t>equipTable:name_4304</t>
  </si>
  <si>
    <t>equipTable:name_4305</t>
  </si>
  <si>
    <t>equipTable:name_4306</t>
  </si>
  <si>
    <t>equipTable:name_4307</t>
  </si>
  <si>
    <t>equipTable:name_4308</t>
  </si>
  <si>
    <t>equipTable:name_4309</t>
  </si>
  <si>
    <t>equipTable:name_4310</t>
  </si>
  <si>
    <t>equipTable:name_4311</t>
  </si>
  <si>
    <t>equipTable:name_4312</t>
  </si>
  <si>
    <t>equipTable:name_4313</t>
  </si>
  <si>
    <t>equipTable:name_4401</t>
  </si>
  <si>
    <t>3063,3066,3065,3064,3094,3095</t>
  </si>
  <si>
    <t>equipTable:name_4402</t>
  </si>
  <si>
    <t>equipTable:name_4403</t>
  </si>
  <si>
    <t>equipTable:name_4404</t>
  </si>
  <si>
    <t>equipTable:name_4405</t>
  </si>
  <si>
    <t>equipTable:name_4406</t>
  </si>
  <si>
    <t>equipTable:name_4407</t>
  </si>
  <si>
    <t>equipTable:name_4408</t>
  </si>
  <si>
    <t>equipTable:name_4409</t>
  </si>
  <si>
    <t>equipTable:name_4410</t>
  </si>
  <si>
    <t>equipTable:name_4411</t>
  </si>
  <si>
    <t>equipTable:name_4412</t>
  </si>
  <si>
    <t>equipTable:name_4413</t>
  </si>
  <si>
    <t>equipTable:name_4414</t>
  </si>
  <si>
    <t>equipTable:name_4415</t>
  </si>
  <si>
    <t>equipTable:name_4416</t>
  </si>
  <si>
    <t>equipTable:name_4417</t>
  </si>
  <si>
    <t>equipTable:name_4501</t>
  </si>
  <si>
    <t>3096,3097,3098,3099,3100,3101</t>
  </si>
  <si>
    <t>equipTable:name_4502</t>
  </si>
  <si>
    <t>equipTable:name_4503</t>
  </si>
  <si>
    <t>equipTable:name_4504</t>
  </si>
  <si>
    <t>equipTable:name_4505</t>
  </si>
  <si>
    <t>equipTable:name_4506</t>
  </si>
  <si>
    <t>3096,3097,3098,3099,3100,3101,3102</t>
  </si>
  <si>
    <t>equipTable:name_4507</t>
  </si>
  <si>
    <t>3096,3097,3098,3099,3100,3101,3103</t>
  </si>
  <si>
    <t>equipTable:name_4508</t>
  </si>
  <si>
    <t>equipTable:name_4509</t>
  </si>
  <si>
    <t>equipTable:name_4510</t>
  </si>
  <si>
    <t>equipTable:name_4511</t>
  </si>
  <si>
    <t>3096,3097,3098,3099,3100,3101,3104</t>
  </si>
  <si>
    <t>equipTable:name_4512</t>
  </si>
  <si>
    <t>3096,3097,3098,3099,3100,3101,3105</t>
  </si>
  <si>
    <t>equipTable:name_4513</t>
  </si>
  <si>
    <t>equipTable:name_4514</t>
  </si>
  <si>
    <t>equipTable:name_4515</t>
  </si>
  <si>
    <t>equipTable:name_4516</t>
  </si>
  <si>
    <t>equipTable:name_4517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</si>
</sst>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B4B4B4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B4B4B4"/>
      <color rgb="008E8E8E"/>
      <color rgb="003C3C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"/>
  <sheetViews>
    <sheetView tabSelected="1" workbookViewId="0">
      <selection activeCell="A4" sqref="$A4:$XFD7"/>
    </sheetView>
  </sheetViews>
  <sheetFormatPr defaultColWidth="9" defaultRowHeight="16.5"/>
  <cols>
    <col min="1" max="1" width="6.25" style="4" customWidth="1"/>
    <col min="2" max="2" width="24.25" style="4" customWidth="1"/>
    <col min="3" max="3" width="5.875" style="4" customWidth="1"/>
    <col min="4" max="4" width="8.125" style="4" customWidth="1"/>
    <col min="5" max="5" width="9.75" style="4" customWidth="1"/>
    <col min="6" max="6" width="32.375" style="4" customWidth="1"/>
    <col min="7" max="7" width="30.25" style="4" customWidth="1"/>
    <col min="8" max="8" width="11.625" style="4" customWidth="1"/>
    <col min="9" max="9" width="49.625" style="4" customWidth="1"/>
    <col min="10" max="10" width="14.625" style="4" customWidth="1"/>
    <col min="11" max="11" width="20.125" style="4" customWidth="1"/>
    <col min="12" max="12" width="18.875" style="4" customWidth="1"/>
    <col min="13" max="13" width="14.375" style="4" customWidth="1"/>
    <col min="14" max="14" width="15.375" style="4" customWidth="1"/>
    <col min="15" max="15" width="17.5" style="4" customWidth="1"/>
    <col min="16" max="16384" width="9" style="4"/>
  </cols>
  <sheetData>
    <row r="1" s="1" customFormat="1" ht="17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17.25" spans="1:15">
      <c r="A2" s="2" t="s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="3" customFormat="1" ht="17.25" spans="1:15">
      <c r="A3" s="3" t="s">
        <v>29</v>
      </c>
      <c r="B3" s="3" t="s">
        <v>30</v>
      </c>
      <c r="C3" s="3" t="s">
        <v>29</v>
      </c>
      <c r="D3" s="3" t="s">
        <v>29</v>
      </c>
      <c r="E3" s="3" t="s">
        <v>29</v>
      </c>
      <c r="F3" s="3" t="s">
        <v>31</v>
      </c>
      <c r="G3" s="3" t="s">
        <v>30</v>
      </c>
      <c r="H3" s="3" t="s">
        <v>32</v>
      </c>
      <c r="I3" s="3" t="s">
        <v>33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</row>
    <row r="4" spans="1:15">
      <c r="A4" s="4">
        <v>1101</v>
      </c>
      <c r="B4" s="4" t="s">
        <v>34</v>
      </c>
      <c r="C4" s="4">
        <v>0</v>
      </c>
      <c r="D4" s="4">
        <v>1</v>
      </c>
      <c r="E4" s="4">
        <v>50</v>
      </c>
      <c r="F4" s="4" t="str">
        <f>"icon_item_equip_weapon_"&amp;A4</f>
        <v>icon_item_equip_weapon_1101</v>
      </c>
      <c r="G4" s="4" t="str">
        <f>"equipTable:description_"&amp;A4</f>
        <v>equipTable:description_1101</v>
      </c>
      <c r="H4" s="4" t="str">
        <f t="array" ref="H4">_xlfn.SWITCH(D4,1,"0.25,1.5",2,"0.5,3",3,"1,6",4,"1.5,9",5,"2.5,15")</f>
        <v>0.25,1.5</v>
      </c>
      <c r="I4" s="5" t="s">
        <v>35</v>
      </c>
      <c r="J4" s="4">
        <v>1</v>
      </c>
      <c r="K4" s="4">
        <v>1</v>
      </c>
      <c r="L4" s="4">
        <v>1</v>
      </c>
      <c r="M4" s="4">
        <v>0</v>
      </c>
      <c r="N4" s="4">
        <v>1</v>
      </c>
      <c r="O4" s="4">
        <v>0</v>
      </c>
    </row>
    <row r="5" spans="1:15">
      <c r="A5" s="4">
        <v>1102</v>
      </c>
      <c r="B5" s="4" t="s">
        <v>36</v>
      </c>
      <c r="C5" s="4">
        <v>0</v>
      </c>
      <c r="D5" s="4">
        <v>1</v>
      </c>
      <c r="E5" s="4">
        <v>50</v>
      </c>
      <c r="F5" s="4" t="str">
        <f t="shared" ref="F5:F38" si="0">"icon_item_equip_weapon_"&amp;A5</f>
        <v>icon_item_equip_weapon_1102</v>
      </c>
      <c r="G5" s="4" t="str">
        <f t="shared" ref="G5:G68" si="1">"equipTable:description_"&amp;A5</f>
        <v>equipTable:description_1102</v>
      </c>
      <c r="H5" s="4" t="str">
        <f t="array" ref="H5">_xlfn.SWITCH(D5,1,"0.25,1.5",2,"0.5,3",3,"1,6",4,"1.5,9",5,"2.5,15")</f>
        <v>0.25,1.5</v>
      </c>
      <c r="I5" s="5" t="s">
        <v>35</v>
      </c>
      <c r="J5" s="4">
        <v>1</v>
      </c>
      <c r="K5" s="4">
        <v>1</v>
      </c>
      <c r="L5" s="4">
        <v>1</v>
      </c>
      <c r="M5" s="4">
        <v>0</v>
      </c>
      <c r="N5" s="4">
        <v>1</v>
      </c>
      <c r="O5" s="4">
        <v>0</v>
      </c>
    </row>
    <row r="6" spans="1:15">
      <c r="A6" s="4">
        <v>1103</v>
      </c>
      <c r="B6" s="4" t="s">
        <v>37</v>
      </c>
      <c r="C6" s="4">
        <v>0</v>
      </c>
      <c r="D6" s="4">
        <v>1</v>
      </c>
      <c r="E6" s="4">
        <v>50</v>
      </c>
      <c r="F6" s="4" t="str">
        <f t="shared" si="0"/>
        <v>icon_item_equip_weapon_1103</v>
      </c>
      <c r="G6" s="4" t="str">
        <f t="shared" si="1"/>
        <v>equipTable:description_1103</v>
      </c>
      <c r="H6" s="4" t="str">
        <f t="array" ref="H6">_xlfn.SWITCH(D6,1,"0.25,1.5",2,"0.5,3",3,"1,6",4,"1.5,9",5,"2.5,15")</f>
        <v>0.25,1.5</v>
      </c>
      <c r="I6" s="5" t="s">
        <v>35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0</v>
      </c>
    </row>
    <row r="7" spans="1:15">
      <c r="A7" s="4">
        <v>1104</v>
      </c>
      <c r="B7" s="4" t="s">
        <v>38</v>
      </c>
      <c r="C7" s="4">
        <v>0</v>
      </c>
      <c r="D7" s="4">
        <v>1</v>
      </c>
      <c r="E7" s="4">
        <v>50</v>
      </c>
      <c r="F7" s="4" t="str">
        <f t="shared" si="0"/>
        <v>icon_item_equip_weapon_1104</v>
      </c>
      <c r="G7" s="4" t="str">
        <f t="shared" si="1"/>
        <v>equipTable:description_1104</v>
      </c>
      <c r="H7" s="4" t="str">
        <f t="array" ref="H7">_xlfn.SWITCH(D7,1,"0.25,1.5",2,"0.5,3",3,"1,6",4,"1.5,9",5,"2.5,15")</f>
        <v>0.25,1.5</v>
      </c>
      <c r="I7" s="5" t="s">
        <v>35</v>
      </c>
      <c r="J7" s="4">
        <v>1</v>
      </c>
      <c r="K7" s="4">
        <v>1</v>
      </c>
      <c r="L7" s="4">
        <v>1</v>
      </c>
      <c r="M7" s="4">
        <v>0</v>
      </c>
      <c r="N7" s="4">
        <v>1</v>
      </c>
      <c r="O7" s="4">
        <v>0</v>
      </c>
    </row>
    <row r="8" spans="1:15">
      <c r="A8" s="4">
        <v>1201</v>
      </c>
      <c r="B8" s="4" t="s">
        <v>39</v>
      </c>
      <c r="C8" s="4">
        <v>0</v>
      </c>
      <c r="D8" s="4">
        <v>2</v>
      </c>
      <c r="E8" s="4">
        <v>100</v>
      </c>
      <c r="F8" s="4" t="str">
        <f t="shared" si="0"/>
        <v>icon_item_equip_weapon_1201</v>
      </c>
      <c r="G8" s="4" t="str">
        <f t="shared" si="1"/>
        <v>equipTable:description_1201</v>
      </c>
      <c r="H8" s="4" t="str">
        <f t="array" ref="H8">_xlfn.SWITCH(D8,1,"0.25,1.5",2,"0.5,3",3,"1,6",4,"1.5,9",5,"2.5,15")</f>
        <v>0.5,3</v>
      </c>
      <c r="I8" s="5" t="s">
        <v>35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0</v>
      </c>
    </row>
    <row r="9" spans="1:15">
      <c r="A9" s="4">
        <v>1202</v>
      </c>
      <c r="B9" s="4" t="s">
        <v>40</v>
      </c>
      <c r="C9" s="4">
        <v>0</v>
      </c>
      <c r="D9" s="4">
        <v>2</v>
      </c>
      <c r="E9" s="4">
        <v>100</v>
      </c>
      <c r="F9" s="4" t="str">
        <f t="shared" si="0"/>
        <v>icon_item_equip_weapon_1202</v>
      </c>
      <c r="G9" s="4" t="str">
        <f t="shared" si="1"/>
        <v>equipTable:description_1202</v>
      </c>
      <c r="H9" s="4" t="str">
        <f t="array" ref="H9">_xlfn.SWITCH(D9,1,"0.25,1.5",2,"0.5,3",3,"1,6",4,"1.5,9",5,"2.5,15")</f>
        <v>0.5,3</v>
      </c>
      <c r="I9" s="5" t="s">
        <v>35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0</v>
      </c>
    </row>
    <row r="10" spans="1:15">
      <c r="A10" s="4">
        <v>1203</v>
      </c>
      <c r="B10" s="4" t="s">
        <v>41</v>
      </c>
      <c r="C10" s="4">
        <v>0</v>
      </c>
      <c r="D10" s="4">
        <v>2</v>
      </c>
      <c r="E10" s="4">
        <v>100</v>
      </c>
      <c r="F10" s="4" t="str">
        <f t="shared" si="0"/>
        <v>icon_item_equip_weapon_1203</v>
      </c>
      <c r="G10" s="4" t="str">
        <f t="shared" si="1"/>
        <v>equipTable:description_1203</v>
      </c>
      <c r="H10" s="4" t="str">
        <f t="array" ref="H10">_xlfn.SWITCH(D10,1,"0.25,1.5",2,"0.5,3",3,"1,6",4,"1.5,9",5,"2.5,15")</f>
        <v>0.5,3</v>
      </c>
      <c r="I10" s="5" t="s">
        <v>35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</row>
    <row r="11" spans="1:15">
      <c r="A11" s="4">
        <v>1204</v>
      </c>
      <c r="B11" s="4" t="s">
        <v>42</v>
      </c>
      <c r="C11" s="4">
        <v>0</v>
      </c>
      <c r="D11" s="4">
        <v>2</v>
      </c>
      <c r="E11" s="4">
        <v>100</v>
      </c>
      <c r="F11" s="4" t="str">
        <f t="shared" si="0"/>
        <v>icon_item_equip_weapon_1204</v>
      </c>
      <c r="G11" s="4" t="str">
        <f t="shared" si="1"/>
        <v>equipTable:description_1204</v>
      </c>
      <c r="H11" s="4" t="str">
        <f t="array" ref="H11">_xlfn.SWITCH(D11,1,"0.25,1.5",2,"0.5,3",3,"1,6",4,"1.5,9",5,"2.5,15")</f>
        <v>0.5,3</v>
      </c>
      <c r="I11" s="5" t="s">
        <v>35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</row>
    <row r="12" spans="1:15">
      <c r="A12" s="4">
        <v>1205</v>
      </c>
      <c r="B12" s="4" t="s">
        <v>43</v>
      </c>
      <c r="C12" s="4">
        <v>0</v>
      </c>
      <c r="D12" s="4">
        <v>2</v>
      </c>
      <c r="E12" s="4">
        <v>100</v>
      </c>
      <c r="F12" s="4" t="str">
        <f t="shared" si="0"/>
        <v>icon_item_equip_weapon_1205</v>
      </c>
      <c r="G12" s="4" t="str">
        <f t="shared" si="1"/>
        <v>equipTable:description_1205</v>
      </c>
      <c r="H12" s="4" t="str">
        <f t="array" ref="H12">_xlfn.SWITCH(D12,1,"0.25,1.5",2,"0.5,3",3,"1,6",4,"1.5,9",5,"2.5,15")</f>
        <v>0.5,3</v>
      </c>
      <c r="I12" s="5" t="s">
        <v>35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0</v>
      </c>
    </row>
    <row r="13" spans="1:15">
      <c r="A13" s="4">
        <v>1206</v>
      </c>
      <c r="B13" s="4" t="s">
        <v>44</v>
      </c>
      <c r="C13" s="4">
        <v>0</v>
      </c>
      <c r="D13" s="4">
        <v>2</v>
      </c>
      <c r="E13" s="4">
        <v>100</v>
      </c>
      <c r="F13" s="4" t="str">
        <f t="shared" si="0"/>
        <v>icon_item_equip_weapon_1206</v>
      </c>
      <c r="G13" s="4" t="str">
        <f t="shared" si="1"/>
        <v>equipTable:description_1206</v>
      </c>
      <c r="H13" s="4" t="str">
        <f t="array" ref="H13">_xlfn.SWITCH(D13,1,"0.25,1.5",2,"0.5,3",3,"1,6",4,"1.5,9",5,"2.5,15")</f>
        <v>0.5,3</v>
      </c>
      <c r="I13" s="5" t="s">
        <v>35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</row>
    <row r="14" spans="1:15">
      <c r="A14" s="4">
        <v>1301</v>
      </c>
      <c r="B14" s="4" t="s">
        <v>45</v>
      </c>
      <c r="C14" s="4">
        <v>0</v>
      </c>
      <c r="D14" s="4">
        <v>3</v>
      </c>
      <c r="E14" s="4">
        <v>150</v>
      </c>
      <c r="F14" s="4" t="str">
        <f t="shared" si="0"/>
        <v>icon_item_equip_weapon_1301</v>
      </c>
      <c r="G14" s="4" t="str">
        <f t="shared" si="1"/>
        <v>equipTable:description_1301</v>
      </c>
      <c r="H14" s="4" t="str">
        <f t="array" ref="H14">_xlfn.SWITCH(D14,1,"0.25,1.5",2,"0.5,3",3,"1,6",4,"1.5,9",5,"2.5,15")</f>
        <v>1,6</v>
      </c>
      <c r="I14" s="5" t="s">
        <v>35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</row>
    <row r="15" spans="1:15">
      <c r="A15" s="4">
        <v>1302</v>
      </c>
      <c r="B15" s="4" t="s">
        <v>46</v>
      </c>
      <c r="C15" s="4">
        <v>0</v>
      </c>
      <c r="D15" s="4">
        <v>3</v>
      </c>
      <c r="E15" s="4">
        <v>150</v>
      </c>
      <c r="F15" s="4" t="str">
        <f t="shared" si="0"/>
        <v>icon_item_equip_weapon_1302</v>
      </c>
      <c r="G15" s="4" t="str">
        <f t="shared" si="1"/>
        <v>equipTable:description_1302</v>
      </c>
      <c r="H15" s="4" t="str">
        <f t="array" ref="H15">_xlfn.SWITCH(D15,1,"0.25,1.5",2,"0.5,3",3,"1,6",4,"1.5,9",5,"2.5,15")</f>
        <v>1,6</v>
      </c>
      <c r="I15" s="5" t="s">
        <v>35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O15" s="4">
        <v>0</v>
      </c>
    </row>
    <row r="16" spans="1:15">
      <c r="A16" s="4">
        <v>1303</v>
      </c>
      <c r="B16" s="4" t="s">
        <v>47</v>
      </c>
      <c r="C16" s="4">
        <v>0</v>
      </c>
      <c r="D16" s="4">
        <v>3</v>
      </c>
      <c r="E16" s="4">
        <v>150</v>
      </c>
      <c r="F16" s="4" t="str">
        <f t="shared" si="0"/>
        <v>icon_item_equip_weapon_1303</v>
      </c>
      <c r="G16" s="4" t="str">
        <f t="shared" si="1"/>
        <v>equipTable:description_1303</v>
      </c>
      <c r="H16" s="4" t="str">
        <f t="array" ref="H16">_xlfn.SWITCH(D16,1,"0.25,1.5",2,"0.5,3",3,"1,6",4,"1.5,9",5,"2.5,15")</f>
        <v>1,6</v>
      </c>
      <c r="I16" s="5" t="s">
        <v>35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</row>
    <row r="17" spans="1:15">
      <c r="A17" s="4">
        <v>1304</v>
      </c>
      <c r="B17" s="4" t="s">
        <v>48</v>
      </c>
      <c r="C17" s="4">
        <v>0</v>
      </c>
      <c r="D17" s="4">
        <v>3</v>
      </c>
      <c r="E17" s="4">
        <v>150</v>
      </c>
      <c r="F17" s="4" t="str">
        <f t="shared" si="0"/>
        <v>icon_item_equip_weapon_1304</v>
      </c>
      <c r="G17" s="4" t="str">
        <f t="shared" si="1"/>
        <v>equipTable:description_1304</v>
      </c>
      <c r="H17" s="4" t="str">
        <f t="array" ref="H17">_xlfn.SWITCH(D17,1,"0.25,1.5",2,"0.5,3",3,"1,6",4,"1.5,9",5,"2.5,15")</f>
        <v>1,6</v>
      </c>
      <c r="I17" s="5" t="s">
        <v>35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</row>
    <row r="18" spans="1:15">
      <c r="A18" s="4">
        <v>1305</v>
      </c>
      <c r="B18" s="4" t="s">
        <v>49</v>
      </c>
      <c r="C18" s="4">
        <v>0</v>
      </c>
      <c r="D18" s="4">
        <v>3</v>
      </c>
      <c r="E18" s="4">
        <v>150</v>
      </c>
      <c r="F18" s="4" t="str">
        <f t="shared" si="0"/>
        <v>icon_item_equip_weapon_1305</v>
      </c>
      <c r="G18" s="4" t="str">
        <f t="shared" si="1"/>
        <v>equipTable:description_1305</v>
      </c>
      <c r="H18" s="4" t="str">
        <f t="array" ref="H18">_xlfn.SWITCH(D18,1,"0.25,1.5",2,"0.5,3",3,"1,6",4,"1.5,9",5,"2.5,15")</f>
        <v>1,6</v>
      </c>
      <c r="I18" s="5" t="s">
        <v>35</v>
      </c>
      <c r="J18" s="4">
        <v>1</v>
      </c>
      <c r="K18" s="4">
        <v>1</v>
      </c>
      <c r="L18" s="4">
        <v>1</v>
      </c>
      <c r="M18" s="4">
        <v>0</v>
      </c>
      <c r="N18" s="4">
        <v>1</v>
      </c>
      <c r="O18" s="4">
        <v>0</v>
      </c>
    </row>
    <row r="19" spans="1:15">
      <c r="A19" s="4">
        <v>1306</v>
      </c>
      <c r="B19" s="4" t="s">
        <v>50</v>
      </c>
      <c r="C19" s="4">
        <v>0</v>
      </c>
      <c r="D19" s="4">
        <v>3</v>
      </c>
      <c r="E19" s="4">
        <v>150</v>
      </c>
      <c r="F19" s="4" t="str">
        <f t="shared" si="0"/>
        <v>icon_item_equip_weapon_1306</v>
      </c>
      <c r="G19" s="4" t="str">
        <f t="shared" si="1"/>
        <v>equipTable:description_1306</v>
      </c>
      <c r="H19" s="4" t="str">
        <f t="array" ref="H19">_xlfn.SWITCH(D19,1,"0.25,1.5",2,"0.5,3",3,"1,6",4,"1.5,9",5,"2.5,15")</f>
        <v>1,6</v>
      </c>
      <c r="I19" s="5" t="s">
        <v>35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0</v>
      </c>
    </row>
    <row r="20" spans="1:15">
      <c r="A20" s="4">
        <v>1307</v>
      </c>
      <c r="B20" s="4" t="s">
        <v>51</v>
      </c>
      <c r="C20" s="4">
        <v>0</v>
      </c>
      <c r="D20" s="4">
        <v>3</v>
      </c>
      <c r="E20" s="4">
        <v>150</v>
      </c>
      <c r="F20" s="4" t="str">
        <f t="shared" si="0"/>
        <v>icon_item_equip_weapon_1307</v>
      </c>
      <c r="G20" s="4" t="str">
        <f t="shared" si="1"/>
        <v>equipTable:description_1307</v>
      </c>
      <c r="H20" s="4" t="str">
        <f t="array" ref="H20">_xlfn.SWITCH(D20,1,"0.25,1.5",2,"0.5,3",3,"1,6",4,"1.5,9",5,"2.5,15")</f>
        <v>1,6</v>
      </c>
      <c r="I20" s="5" t="s">
        <v>35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</row>
    <row r="21" spans="1:15">
      <c r="A21" s="4">
        <v>1308</v>
      </c>
      <c r="B21" s="4" t="s">
        <v>52</v>
      </c>
      <c r="C21" s="4">
        <v>0</v>
      </c>
      <c r="D21" s="4">
        <v>3</v>
      </c>
      <c r="E21" s="4">
        <v>150</v>
      </c>
      <c r="F21" s="4" t="str">
        <f t="shared" si="0"/>
        <v>icon_item_equip_weapon_1308</v>
      </c>
      <c r="G21" s="4" t="str">
        <f t="shared" si="1"/>
        <v>equipTable:description_1308</v>
      </c>
      <c r="H21" s="4" t="str">
        <f t="array" ref="H21">_xlfn.SWITCH(D21,1,"0.25,1.5",2,"0.5,3",3,"1,6",4,"1.5,9",5,"2.5,15")</f>
        <v>1,6</v>
      </c>
      <c r="I21" s="5" t="s">
        <v>35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</row>
    <row r="22" spans="1:15">
      <c r="A22" s="4">
        <v>1401</v>
      </c>
      <c r="B22" s="4" t="s">
        <v>53</v>
      </c>
      <c r="C22" s="4">
        <v>0</v>
      </c>
      <c r="D22" s="4">
        <v>4</v>
      </c>
      <c r="E22" s="4">
        <v>200</v>
      </c>
      <c r="F22" s="4" t="str">
        <f t="shared" si="0"/>
        <v>icon_item_equip_weapon_1401</v>
      </c>
      <c r="G22" s="4" t="str">
        <f t="shared" si="1"/>
        <v>equipTable:description_1401</v>
      </c>
      <c r="H22" s="4" t="str">
        <f t="array" ref="H22">_xlfn.SWITCH(D22,1,"0.25,1.5",2,"0.5,3",3,"1,6",4,"1.5,9",5,"2.5,15")</f>
        <v>1.5,9</v>
      </c>
      <c r="I22" s="7" t="s">
        <v>54</v>
      </c>
      <c r="J22" s="4">
        <v>1</v>
      </c>
      <c r="K22" s="4">
        <v>1</v>
      </c>
      <c r="L22" s="4">
        <v>1</v>
      </c>
      <c r="M22" s="4">
        <v>0</v>
      </c>
      <c r="N22" s="4">
        <v>1</v>
      </c>
      <c r="O22" s="4">
        <v>0</v>
      </c>
    </row>
    <row r="23" spans="1:15">
      <c r="A23" s="4">
        <v>1402</v>
      </c>
      <c r="B23" s="4" t="s">
        <v>55</v>
      </c>
      <c r="C23" s="4">
        <v>0</v>
      </c>
      <c r="D23" s="4">
        <v>4</v>
      </c>
      <c r="E23" s="4">
        <v>200</v>
      </c>
      <c r="F23" s="4" t="str">
        <f t="shared" si="0"/>
        <v>icon_item_equip_weapon_1402</v>
      </c>
      <c r="G23" s="4" t="str">
        <f t="shared" si="1"/>
        <v>equipTable:description_1402</v>
      </c>
      <c r="H23" s="4" t="str">
        <f t="array" ref="H23">_xlfn.SWITCH(D23,1,"0.25,1.5",2,"0.5,3",3,"1,6",4,"1.5,9",5,"2.5,15")</f>
        <v>1.5,9</v>
      </c>
      <c r="I23" s="7" t="s">
        <v>54</v>
      </c>
      <c r="J23" s="4">
        <v>1</v>
      </c>
      <c r="K23" s="4">
        <v>1</v>
      </c>
      <c r="L23" s="4">
        <v>1</v>
      </c>
      <c r="M23" s="4">
        <v>0</v>
      </c>
      <c r="N23" s="4">
        <v>1</v>
      </c>
      <c r="O23" s="4">
        <v>0</v>
      </c>
    </row>
    <row r="24" spans="1:15">
      <c r="A24" s="4">
        <v>1403</v>
      </c>
      <c r="B24" s="4" t="s">
        <v>56</v>
      </c>
      <c r="C24" s="4">
        <v>0</v>
      </c>
      <c r="D24" s="4">
        <v>4</v>
      </c>
      <c r="E24" s="4">
        <v>200</v>
      </c>
      <c r="F24" s="4" t="str">
        <f t="shared" si="0"/>
        <v>icon_item_equip_weapon_1403</v>
      </c>
      <c r="G24" s="4" t="str">
        <f t="shared" si="1"/>
        <v>equipTable:description_1403</v>
      </c>
      <c r="H24" s="4" t="str">
        <f t="array" ref="H24">_xlfn.SWITCH(D24,1,"0.25,1.5",2,"0.5,3",3,"1,6",4,"1.5,9",5,"2.5,15")</f>
        <v>1.5,9</v>
      </c>
      <c r="I24" s="7" t="s">
        <v>54</v>
      </c>
      <c r="J24" s="4">
        <v>1</v>
      </c>
      <c r="K24" s="4">
        <v>1</v>
      </c>
      <c r="L24" s="4">
        <v>1</v>
      </c>
      <c r="M24" s="4">
        <v>0</v>
      </c>
      <c r="N24" s="4">
        <v>1</v>
      </c>
      <c r="O24" s="4">
        <v>0</v>
      </c>
    </row>
    <row r="25" spans="1:15">
      <c r="A25" s="4">
        <v>1404</v>
      </c>
      <c r="B25" s="4" t="s">
        <v>57</v>
      </c>
      <c r="C25" s="4">
        <v>0</v>
      </c>
      <c r="D25" s="4">
        <v>4</v>
      </c>
      <c r="E25" s="4">
        <v>200</v>
      </c>
      <c r="F25" s="4" t="str">
        <f t="shared" si="0"/>
        <v>icon_item_equip_weapon_1404</v>
      </c>
      <c r="G25" s="4" t="str">
        <f t="shared" si="1"/>
        <v>equipTable:description_1404</v>
      </c>
      <c r="H25" s="4" t="str">
        <f t="array" ref="H25">_xlfn.SWITCH(D25,1,"0.25,1.5",2,"0.5,3",3,"1,6",4,"1.5,9",5,"2.5,15")</f>
        <v>1.5,9</v>
      </c>
      <c r="I25" s="7" t="s">
        <v>54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0</v>
      </c>
    </row>
    <row r="26" spans="1:15">
      <c r="A26" s="4">
        <v>1405</v>
      </c>
      <c r="B26" s="4" t="s">
        <v>58</v>
      </c>
      <c r="C26" s="4">
        <v>0</v>
      </c>
      <c r="D26" s="4">
        <v>4</v>
      </c>
      <c r="E26" s="4">
        <v>200</v>
      </c>
      <c r="F26" s="4" t="str">
        <f t="shared" si="0"/>
        <v>icon_item_equip_weapon_1405</v>
      </c>
      <c r="G26" s="4" t="str">
        <f t="shared" si="1"/>
        <v>equipTable:description_1405</v>
      </c>
      <c r="H26" s="4" t="str">
        <f t="array" ref="H26">_xlfn.SWITCH(D26,1,"0.25,1.5",2,"0.5,3",3,"1,6",4,"1.5,9",5,"2.5,15")</f>
        <v>1.5,9</v>
      </c>
      <c r="I26" s="7" t="s">
        <v>54</v>
      </c>
      <c r="J26" s="4">
        <v>1</v>
      </c>
      <c r="K26" s="4">
        <v>1</v>
      </c>
      <c r="L26" s="4">
        <v>1</v>
      </c>
      <c r="M26" s="4">
        <v>0</v>
      </c>
      <c r="N26" s="4">
        <v>1</v>
      </c>
      <c r="O26" s="4">
        <v>0</v>
      </c>
    </row>
    <row r="27" spans="1:15">
      <c r="A27" s="4">
        <v>1406</v>
      </c>
      <c r="B27" s="4" t="s">
        <v>59</v>
      </c>
      <c r="C27" s="4">
        <v>0</v>
      </c>
      <c r="D27" s="4">
        <v>4</v>
      </c>
      <c r="E27" s="4">
        <v>200</v>
      </c>
      <c r="F27" s="4" t="str">
        <f t="shared" si="0"/>
        <v>icon_item_equip_weapon_1406</v>
      </c>
      <c r="G27" s="4" t="str">
        <f t="shared" si="1"/>
        <v>equipTable:description_1406</v>
      </c>
      <c r="H27" s="4" t="str">
        <f t="array" ref="H27">_xlfn.SWITCH(D27,1,"0.25,1.5",2,"0.5,3",3,"1,6",4,"1.5,9",5,"2.5,15")</f>
        <v>1.5,9</v>
      </c>
      <c r="I27" s="7" t="s">
        <v>54</v>
      </c>
      <c r="J27" s="4">
        <v>1</v>
      </c>
      <c r="K27" s="4">
        <v>1</v>
      </c>
      <c r="L27" s="4">
        <v>1</v>
      </c>
      <c r="M27" s="4">
        <v>0</v>
      </c>
      <c r="N27" s="4">
        <v>1</v>
      </c>
      <c r="O27" s="4">
        <v>0</v>
      </c>
    </row>
    <row r="28" spans="1:15">
      <c r="A28" s="4">
        <v>1501</v>
      </c>
      <c r="B28" s="4" t="s">
        <v>60</v>
      </c>
      <c r="C28" s="4">
        <v>0</v>
      </c>
      <c r="D28" s="4">
        <v>5</v>
      </c>
      <c r="E28" s="4">
        <v>250</v>
      </c>
      <c r="F28" s="4" t="str">
        <f t="shared" si="0"/>
        <v>icon_item_equip_weapon_1501</v>
      </c>
      <c r="G28" s="4" t="str">
        <f t="shared" si="1"/>
        <v>equipTable:description_1501</v>
      </c>
      <c r="H28" s="4" t="str">
        <f t="array" ref="H28">_xlfn.SWITCH(D28,1,"0.25,1.5",2,"0.5,3",3,"1,6",4,"1.5,9",5,"2.5,15")</f>
        <v>2.5,15</v>
      </c>
      <c r="I28" s="7" t="s">
        <v>61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</row>
    <row r="29" spans="1:15">
      <c r="A29" s="4">
        <v>1502</v>
      </c>
      <c r="B29" s="4" t="s">
        <v>62</v>
      </c>
      <c r="C29" s="4">
        <v>0</v>
      </c>
      <c r="D29" s="4">
        <v>5</v>
      </c>
      <c r="E29" s="4">
        <v>250</v>
      </c>
      <c r="F29" s="4" t="str">
        <f t="shared" si="0"/>
        <v>icon_item_equip_weapon_1502</v>
      </c>
      <c r="G29" s="4" t="str">
        <f t="shared" si="1"/>
        <v>equipTable:description_1502</v>
      </c>
      <c r="H29" s="4" t="str">
        <f t="array" ref="H29">_xlfn.SWITCH(D29,1,"0.25,1.5",2,"0.5,3",3,"1,6",4,"1.5,9",5,"2.5,15")</f>
        <v>2.5,15</v>
      </c>
      <c r="I29" s="7" t="s">
        <v>63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0</v>
      </c>
    </row>
    <row r="30" spans="1:15">
      <c r="A30" s="4">
        <v>1503</v>
      </c>
      <c r="B30" s="4" t="s">
        <v>64</v>
      </c>
      <c r="C30" s="4">
        <v>0</v>
      </c>
      <c r="D30" s="4">
        <v>5</v>
      </c>
      <c r="E30" s="4">
        <v>250</v>
      </c>
      <c r="F30" s="4" t="str">
        <f t="shared" si="0"/>
        <v>icon_item_equip_weapon_1503</v>
      </c>
      <c r="G30" s="4" t="str">
        <f t="shared" si="1"/>
        <v>equipTable:description_1503</v>
      </c>
      <c r="H30" s="4" t="str">
        <f t="array" ref="H30">_xlfn.SWITCH(D30,1,"0.25,1.5",2,"0.5,3",3,"1,6",4,"1.5,9",5,"2.5,15")</f>
        <v>2.5,15</v>
      </c>
      <c r="I30" s="7" t="s">
        <v>65</v>
      </c>
      <c r="J30" s="4">
        <v>1</v>
      </c>
      <c r="K30" s="4">
        <v>1</v>
      </c>
      <c r="L30" s="4">
        <v>1</v>
      </c>
      <c r="M30" s="4">
        <v>0</v>
      </c>
      <c r="N30" s="4">
        <v>1</v>
      </c>
      <c r="O30" s="4">
        <v>0</v>
      </c>
    </row>
    <row r="31" spans="1:15">
      <c r="A31" s="4">
        <v>1504</v>
      </c>
      <c r="B31" s="4" t="s">
        <v>66</v>
      </c>
      <c r="C31" s="4">
        <v>0</v>
      </c>
      <c r="D31" s="4">
        <v>5</v>
      </c>
      <c r="E31" s="4">
        <v>250</v>
      </c>
      <c r="F31" s="4" t="str">
        <f t="shared" si="0"/>
        <v>icon_item_equip_weapon_1504</v>
      </c>
      <c r="G31" s="4" t="str">
        <f t="shared" si="1"/>
        <v>equipTable:description_1504</v>
      </c>
      <c r="H31" s="4" t="str">
        <f t="array" ref="H31">_xlfn.SWITCH(D31,1,"0.25,1.5",2,"0.5,3",3,"1,6",4,"1.5,9",5,"2.5,15")</f>
        <v>2.5,15</v>
      </c>
      <c r="I31" s="7" t="s">
        <v>67</v>
      </c>
      <c r="J31" s="4">
        <v>1</v>
      </c>
      <c r="K31" s="4">
        <v>1</v>
      </c>
      <c r="L31" s="4">
        <v>1</v>
      </c>
      <c r="M31" s="4">
        <v>0</v>
      </c>
      <c r="N31" s="4">
        <v>1</v>
      </c>
      <c r="O31" s="4">
        <v>0</v>
      </c>
    </row>
    <row r="32" spans="1:15">
      <c r="A32" s="4">
        <v>1505</v>
      </c>
      <c r="B32" s="4" t="s">
        <v>68</v>
      </c>
      <c r="C32" s="4">
        <v>0</v>
      </c>
      <c r="D32" s="4">
        <v>5</v>
      </c>
      <c r="E32" s="4">
        <v>250</v>
      </c>
      <c r="F32" s="4" t="str">
        <f t="shared" si="0"/>
        <v>icon_item_equip_weapon_1505</v>
      </c>
      <c r="G32" s="4" t="str">
        <f t="shared" si="1"/>
        <v>equipTable:description_1505</v>
      </c>
      <c r="H32" s="4" t="str">
        <f t="array" ref="H32">_xlfn.SWITCH(D32,1,"0.25,1.5",2,"0.5,3",3,"1,6",4,"1.5,9",5,"2.5,15")</f>
        <v>2.5,15</v>
      </c>
      <c r="I32" s="7" t="s">
        <v>69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</row>
    <row r="33" spans="1:15">
      <c r="A33" s="4">
        <v>1506</v>
      </c>
      <c r="B33" s="4" t="s">
        <v>70</v>
      </c>
      <c r="C33" s="4">
        <v>0</v>
      </c>
      <c r="D33" s="4">
        <v>5</v>
      </c>
      <c r="E33" s="4">
        <v>250</v>
      </c>
      <c r="F33" s="4" t="str">
        <f t="shared" si="0"/>
        <v>icon_item_equip_weapon_1506</v>
      </c>
      <c r="G33" s="4" t="str">
        <f t="shared" si="1"/>
        <v>equipTable:description_1506</v>
      </c>
      <c r="H33" s="4" t="str">
        <f t="array" ref="H33">_xlfn.SWITCH(D33,1,"0.25,1.5",2,"0.5,3",3,"1,6",4,"1.5,9",5,"2.5,15")</f>
        <v>2.5,15</v>
      </c>
      <c r="I33" s="7" t="s">
        <v>71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0</v>
      </c>
    </row>
    <row r="34" spans="1:15">
      <c r="A34" s="4">
        <v>1507</v>
      </c>
      <c r="B34" s="4" t="s">
        <v>72</v>
      </c>
      <c r="C34" s="4">
        <v>0</v>
      </c>
      <c r="D34" s="4">
        <v>5</v>
      </c>
      <c r="E34" s="4">
        <v>250</v>
      </c>
      <c r="F34" s="4" t="str">
        <f t="shared" si="0"/>
        <v>icon_item_equip_weapon_1507</v>
      </c>
      <c r="G34" s="4" t="str">
        <f t="shared" si="1"/>
        <v>equipTable:description_1507</v>
      </c>
      <c r="H34" s="4" t="str">
        <f t="array" ref="H34">_xlfn.SWITCH(D34,1,"0.25,1.5",2,"0.5,3",3,"1,6",4,"1.5,9",5,"2.5,15")</f>
        <v>2.5,15</v>
      </c>
      <c r="I34" s="7" t="s">
        <v>73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</row>
    <row r="35" spans="1:15">
      <c r="A35" s="4">
        <v>1508</v>
      </c>
      <c r="B35" s="4" t="s">
        <v>74</v>
      </c>
      <c r="C35" s="4">
        <v>0</v>
      </c>
      <c r="D35" s="4">
        <v>5</v>
      </c>
      <c r="E35" s="4">
        <v>250</v>
      </c>
      <c r="F35" s="4" t="str">
        <f t="shared" si="0"/>
        <v>icon_item_equip_weapon_1508</v>
      </c>
      <c r="G35" s="4" t="str">
        <f t="shared" si="1"/>
        <v>equipTable:description_1508</v>
      </c>
      <c r="H35" s="4" t="str">
        <f t="array" ref="H35">_xlfn.SWITCH(D35,1,"0.25,1.5",2,"0.5,3",3,"1,6",4,"1.5,9",5,"2.5,15")</f>
        <v>2.5,15</v>
      </c>
      <c r="I35" s="7" t="s">
        <v>75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</row>
    <row r="36" spans="1:15">
      <c r="A36" s="4">
        <v>1509</v>
      </c>
      <c r="B36" s="4" t="s">
        <v>76</v>
      </c>
      <c r="C36" s="4">
        <v>0</v>
      </c>
      <c r="D36" s="4">
        <v>5</v>
      </c>
      <c r="E36" s="4">
        <v>250</v>
      </c>
      <c r="F36" s="4" t="str">
        <f t="shared" si="0"/>
        <v>icon_item_equip_weapon_1509</v>
      </c>
      <c r="G36" s="4" t="str">
        <f t="shared" si="1"/>
        <v>equipTable:description_1509</v>
      </c>
      <c r="H36" s="4" t="str">
        <f t="array" ref="H36">_xlfn.SWITCH(D36,1,"0.25,1.5",2,"0.5,3",3,"1,6",4,"1.5,9",5,"2.5,15")</f>
        <v>2.5,15</v>
      </c>
      <c r="I36" s="7" t="s">
        <v>77</v>
      </c>
      <c r="J36" s="4">
        <v>1</v>
      </c>
      <c r="K36" s="4">
        <v>1</v>
      </c>
      <c r="L36" s="4">
        <v>1</v>
      </c>
      <c r="M36" s="4">
        <v>0</v>
      </c>
      <c r="N36" s="4">
        <v>1</v>
      </c>
      <c r="O36" s="4">
        <v>0</v>
      </c>
    </row>
    <row r="37" spans="1:15">
      <c r="A37" s="4">
        <v>1510</v>
      </c>
      <c r="B37" s="4" t="s">
        <v>78</v>
      </c>
      <c r="C37" s="4">
        <v>0</v>
      </c>
      <c r="D37" s="4">
        <v>5</v>
      </c>
      <c r="E37" s="4">
        <v>250</v>
      </c>
      <c r="F37" s="4" t="str">
        <f t="shared" si="0"/>
        <v>icon_item_equip_weapon_1510</v>
      </c>
      <c r="G37" s="4" t="str">
        <f t="shared" si="1"/>
        <v>equipTable:description_1510</v>
      </c>
      <c r="H37" s="4" t="str">
        <f t="array" ref="H37">_xlfn.SWITCH(D37,1,"0.25,1.5",2,"0.5,3",3,"1,6",4,"1.5,9",5,"2.5,15")</f>
        <v>2.5,15</v>
      </c>
      <c r="I37" s="7" t="s">
        <v>75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</row>
    <row r="38" spans="1:15">
      <c r="A38" s="4">
        <v>1511</v>
      </c>
      <c r="B38" s="4" t="s">
        <v>79</v>
      </c>
      <c r="C38" s="4">
        <v>0</v>
      </c>
      <c r="D38" s="4">
        <v>5</v>
      </c>
      <c r="E38" s="4">
        <v>250</v>
      </c>
      <c r="F38" s="4" t="str">
        <f t="shared" si="0"/>
        <v>icon_item_equip_weapon_1511</v>
      </c>
      <c r="G38" s="4" t="str">
        <f t="shared" si="1"/>
        <v>equipTable:description_1511</v>
      </c>
      <c r="H38" s="4" t="str">
        <f t="array" ref="H38">_xlfn.SWITCH(D38,1,"0.25,1.5",2,"0.5,3",3,"1,6",4,"1.5,9",5,"2.5,15")</f>
        <v>2.5,15</v>
      </c>
      <c r="I38" s="7" t="s">
        <v>80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</row>
    <row r="39" spans="1:15">
      <c r="A39" s="4">
        <v>2101</v>
      </c>
      <c r="B39" s="4" t="s">
        <v>81</v>
      </c>
      <c r="C39" s="4">
        <v>1</v>
      </c>
      <c r="D39" s="4">
        <v>1</v>
      </c>
      <c r="E39" s="4">
        <v>50</v>
      </c>
      <c r="F39" s="4" t="str">
        <f>"icon_item_equip_armour_"&amp;A39</f>
        <v>icon_item_equip_armour_2101</v>
      </c>
      <c r="G39" s="4" t="str">
        <f t="shared" si="1"/>
        <v>equipTable:description_2101</v>
      </c>
      <c r="H39" s="4" t="str">
        <f t="array" ref="H39">_xlfn.SWITCH(D39,1,"0.25,1.5",2,"0.5,3",3,"1,6",4,"1.5,9",5,"2.5,15")</f>
        <v>0.25,1.5</v>
      </c>
      <c r="I39" s="5" t="s">
        <v>35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</row>
    <row r="40" spans="1:15">
      <c r="A40" s="4">
        <v>2102</v>
      </c>
      <c r="B40" s="4" t="s">
        <v>82</v>
      </c>
      <c r="C40" s="4">
        <v>1</v>
      </c>
      <c r="D40" s="4">
        <v>1</v>
      </c>
      <c r="E40" s="4">
        <v>50</v>
      </c>
      <c r="F40" s="4" t="str">
        <f t="shared" ref="F40:F65" si="2">"icon_item_equip_armour_"&amp;A40</f>
        <v>icon_item_equip_armour_2102</v>
      </c>
      <c r="G40" s="4" t="str">
        <f t="shared" si="1"/>
        <v>equipTable:description_2102</v>
      </c>
      <c r="H40" s="4" t="str">
        <f t="array" ref="H40">_xlfn.SWITCH(D40,1,"0.25,1.5",2,"0.5,3",3,"1,6",4,"1.5,9",5,"2.5,15")</f>
        <v>0.25,1.5</v>
      </c>
      <c r="I40" s="5" t="s">
        <v>35</v>
      </c>
      <c r="J40" s="4">
        <v>0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</row>
    <row r="41" spans="1:15">
      <c r="A41" s="4">
        <v>2103</v>
      </c>
      <c r="B41" s="4" t="s">
        <v>83</v>
      </c>
      <c r="C41" s="4">
        <v>1</v>
      </c>
      <c r="D41" s="4">
        <v>1</v>
      </c>
      <c r="E41" s="4">
        <v>50</v>
      </c>
      <c r="F41" s="4" t="str">
        <f t="shared" si="2"/>
        <v>icon_item_equip_armour_2103</v>
      </c>
      <c r="G41" s="4" t="str">
        <f t="shared" si="1"/>
        <v>equipTable:description_2103</v>
      </c>
      <c r="H41" s="4" t="str">
        <f t="array" ref="H41">_xlfn.SWITCH(D41,1,"0.25,1.5",2,"0.5,3",3,"1,6",4,"1.5,9",5,"2.5,15")</f>
        <v>0.25,1.5</v>
      </c>
      <c r="I41" s="5" t="s">
        <v>35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</row>
    <row r="42" spans="1:15">
      <c r="A42" s="4">
        <v>2104</v>
      </c>
      <c r="B42" s="4" t="s">
        <v>84</v>
      </c>
      <c r="C42" s="4">
        <v>1</v>
      </c>
      <c r="D42" s="4">
        <v>1</v>
      </c>
      <c r="E42" s="4">
        <v>50</v>
      </c>
      <c r="F42" s="4" t="str">
        <f t="shared" si="2"/>
        <v>icon_item_equip_armour_2104</v>
      </c>
      <c r="G42" s="4" t="str">
        <f t="shared" si="1"/>
        <v>equipTable:description_2104</v>
      </c>
      <c r="H42" s="4" t="str">
        <f t="array" ref="H42">_xlfn.SWITCH(D42,1,"0.25,1.5",2,"0.5,3",3,"1,6",4,"1.5,9",5,"2.5,15")</f>
        <v>0.25,1.5</v>
      </c>
      <c r="I42" s="5" t="s">
        <v>35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</row>
    <row r="43" spans="1:15">
      <c r="A43" s="4">
        <v>2201</v>
      </c>
      <c r="B43" s="4" t="s">
        <v>85</v>
      </c>
      <c r="C43" s="4">
        <v>1</v>
      </c>
      <c r="D43" s="4">
        <v>2</v>
      </c>
      <c r="E43" s="4">
        <v>100</v>
      </c>
      <c r="F43" s="4" t="str">
        <f t="shared" si="2"/>
        <v>icon_item_equip_armour_2201</v>
      </c>
      <c r="G43" s="4" t="str">
        <f t="shared" si="1"/>
        <v>equipTable:description_2201</v>
      </c>
      <c r="H43" s="4" t="str">
        <f t="array" ref="H43">_xlfn.SWITCH(D43,1,"0.25,1.5",2,"0.5,3",3,"1,6",4,"1.5,9",5,"2.5,15")</f>
        <v>0.5,3</v>
      </c>
      <c r="I43" s="5" t="s">
        <v>35</v>
      </c>
      <c r="J43" s="4">
        <v>0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</row>
    <row r="44" spans="1:15">
      <c r="A44" s="4">
        <v>2202</v>
      </c>
      <c r="B44" s="4" t="s">
        <v>86</v>
      </c>
      <c r="C44" s="4">
        <v>1</v>
      </c>
      <c r="D44" s="4">
        <v>2</v>
      </c>
      <c r="E44" s="4">
        <v>100</v>
      </c>
      <c r="F44" s="4" t="str">
        <f t="shared" si="2"/>
        <v>icon_item_equip_armour_2202</v>
      </c>
      <c r="G44" s="4" t="str">
        <f t="shared" si="1"/>
        <v>equipTable:description_2202</v>
      </c>
      <c r="H44" s="4" t="str">
        <f t="array" ref="H44">_xlfn.SWITCH(D44,1,"0.25,1.5",2,"0.5,3",3,"1,6",4,"1.5,9",5,"2.5,15")</f>
        <v>0.5,3</v>
      </c>
      <c r="I44" s="5" t="s">
        <v>35</v>
      </c>
      <c r="J44" s="4">
        <v>0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</row>
    <row r="45" spans="1:15">
      <c r="A45" s="4">
        <v>2203</v>
      </c>
      <c r="B45" s="4" t="s">
        <v>87</v>
      </c>
      <c r="C45" s="4">
        <v>1</v>
      </c>
      <c r="D45" s="4">
        <v>2</v>
      </c>
      <c r="E45" s="4">
        <v>100</v>
      </c>
      <c r="F45" s="4" t="str">
        <f t="shared" si="2"/>
        <v>icon_item_equip_armour_2203</v>
      </c>
      <c r="G45" s="4" t="str">
        <f t="shared" si="1"/>
        <v>equipTable:description_2203</v>
      </c>
      <c r="H45" s="4" t="str">
        <f t="array" ref="H45">_xlfn.SWITCH(D45,1,"0.25,1.5",2,"0.5,3",3,"1,6",4,"1.5,9",5,"2.5,15")</f>
        <v>0.5,3</v>
      </c>
      <c r="I45" s="5" t="s">
        <v>35</v>
      </c>
      <c r="J45" s="4">
        <v>0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</row>
    <row r="46" spans="1:15">
      <c r="A46" s="4">
        <v>2204</v>
      </c>
      <c r="B46" s="4" t="s">
        <v>88</v>
      </c>
      <c r="C46" s="4">
        <v>1</v>
      </c>
      <c r="D46" s="4">
        <v>2</v>
      </c>
      <c r="E46" s="4">
        <v>100</v>
      </c>
      <c r="F46" s="4" t="str">
        <f t="shared" si="2"/>
        <v>icon_item_equip_armour_2204</v>
      </c>
      <c r="G46" s="4" t="str">
        <f t="shared" si="1"/>
        <v>equipTable:description_2204</v>
      </c>
      <c r="H46" s="4" t="str">
        <f t="array" ref="H46">_xlfn.SWITCH(D46,1,"0.25,1.5",2,"0.5,3",3,"1,6",4,"1.5,9",5,"2.5,15")</f>
        <v>0.5,3</v>
      </c>
      <c r="I46" s="5" t="s">
        <v>35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</row>
    <row r="47" spans="1:15">
      <c r="A47" s="4">
        <v>2301</v>
      </c>
      <c r="B47" s="4" t="s">
        <v>89</v>
      </c>
      <c r="C47" s="4">
        <v>1</v>
      </c>
      <c r="D47" s="4">
        <v>3</v>
      </c>
      <c r="E47" s="4">
        <v>150</v>
      </c>
      <c r="F47" s="4" t="str">
        <f t="shared" si="2"/>
        <v>icon_item_equip_armour_2301</v>
      </c>
      <c r="G47" s="4" t="str">
        <f t="shared" si="1"/>
        <v>equipTable:description_2301</v>
      </c>
      <c r="H47" s="4" t="str">
        <f t="array" ref="H47">_xlfn.SWITCH(D47,1,"0.25,1.5",2,"0.5,3",3,"1,6",4,"1.5,9",5,"2.5,15")</f>
        <v>1,6</v>
      </c>
      <c r="I47" s="5" t="s">
        <v>35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</row>
    <row r="48" spans="1:15">
      <c r="A48" s="4">
        <v>2302</v>
      </c>
      <c r="B48" s="4" t="s">
        <v>90</v>
      </c>
      <c r="C48" s="4">
        <v>1</v>
      </c>
      <c r="D48" s="4">
        <v>3</v>
      </c>
      <c r="E48" s="4">
        <v>150</v>
      </c>
      <c r="F48" s="4" t="str">
        <f t="shared" si="2"/>
        <v>icon_item_equip_armour_2302</v>
      </c>
      <c r="G48" s="4" t="str">
        <f t="shared" si="1"/>
        <v>equipTable:description_2302</v>
      </c>
      <c r="H48" s="4" t="str">
        <f t="array" ref="H48">_xlfn.SWITCH(D48,1,"0.25,1.5",2,"0.5,3",3,"1,6",4,"1.5,9",5,"2.5,15")</f>
        <v>1,6</v>
      </c>
      <c r="I48" s="5" t="s">
        <v>35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</row>
    <row r="49" spans="1:15">
      <c r="A49" s="4">
        <v>2303</v>
      </c>
      <c r="B49" s="4" t="s">
        <v>91</v>
      </c>
      <c r="C49" s="4">
        <v>1</v>
      </c>
      <c r="D49" s="4">
        <v>3</v>
      </c>
      <c r="E49" s="4">
        <v>150</v>
      </c>
      <c r="F49" s="4" t="str">
        <f t="shared" si="2"/>
        <v>icon_item_equip_armour_2303</v>
      </c>
      <c r="G49" s="4" t="str">
        <f t="shared" si="1"/>
        <v>equipTable:description_2303</v>
      </c>
      <c r="H49" s="4" t="str">
        <f t="array" ref="H49">_xlfn.SWITCH(D49,1,"0.25,1.5",2,"0.5,3",3,"1,6",4,"1.5,9",5,"2.5,15")</f>
        <v>1,6</v>
      </c>
      <c r="I49" s="5" t="s">
        <v>35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</row>
    <row r="50" spans="1:15">
      <c r="A50" s="4">
        <v>2304</v>
      </c>
      <c r="B50" s="4" t="s">
        <v>92</v>
      </c>
      <c r="C50" s="4">
        <v>1</v>
      </c>
      <c r="D50" s="4">
        <v>3</v>
      </c>
      <c r="E50" s="4">
        <v>150</v>
      </c>
      <c r="F50" s="4" t="str">
        <f t="shared" si="2"/>
        <v>icon_item_equip_armour_2304</v>
      </c>
      <c r="G50" s="4" t="str">
        <f t="shared" si="1"/>
        <v>equipTable:description_2304</v>
      </c>
      <c r="H50" s="4" t="str">
        <f t="array" ref="H50">_xlfn.SWITCH(D50,1,"0.25,1.5",2,"0.5,3",3,"1,6",4,"1.5,9",5,"2.5,15")</f>
        <v>1,6</v>
      </c>
      <c r="I50" s="5" t="s">
        <v>35</v>
      </c>
      <c r="J50" s="4">
        <v>0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</row>
    <row r="51" spans="1:15">
      <c r="A51" s="4">
        <v>2305</v>
      </c>
      <c r="B51" s="4" t="s">
        <v>93</v>
      </c>
      <c r="C51" s="4">
        <v>1</v>
      </c>
      <c r="D51" s="4">
        <v>3</v>
      </c>
      <c r="E51" s="4">
        <v>150</v>
      </c>
      <c r="F51" s="4" t="str">
        <f t="shared" si="2"/>
        <v>icon_item_equip_armour_2305</v>
      </c>
      <c r="G51" s="4" t="str">
        <f t="shared" si="1"/>
        <v>equipTable:description_2305</v>
      </c>
      <c r="H51" s="4" t="str">
        <f t="array" ref="H51">_xlfn.SWITCH(D51,1,"0.25,1.5",2,"0.5,3",3,"1,6",4,"1.5,9",5,"2.5,15")</f>
        <v>1,6</v>
      </c>
      <c r="I51" s="5" t="s">
        <v>35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</row>
    <row r="52" spans="1:15">
      <c r="A52" s="4">
        <v>2401</v>
      </c>
      <c r="B52" s="4" t="s">
        <v>94</v>
      </c>
      <c r="C52" s="4">
        <v>1</v>
      </c>
      <c r="D52" s="4">
        <v>4</v>
      </c>
      <c r="E52" s="4">
        <v>200</v>
      </c>
      <c r="F52" s="4" t="str">
        <f t="shared" si="2"/>
        <v>icon_item_equip_armour_2401</v>
      </c>
      <c r="G52" s="4" t="str">
        <f t="shared" si="1"/>
        <v>equipTable:description_2401</v>
      </c>
      <c r="H52" s="4" t="str">
        <f t="array" ref="H52">_xlfn.SWITCH(D52,1,"0.25,1.5",2,"0.5,3",3,"1,6",4,"1.5,9",5,"2.5,15")</f>
        <v>1.5,9</v>
      </c>
      <c r="I52" s="7" t="s">
        <v>54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</row>
    <row r="53" spans="1:15">
      <c r="A53" s="4">
        <v>2402</v>
      </c>
      <c r="B53" s="4" t="s">
        <v>95</v>
      </c>
      <c r="C53" s="4">
        <v>1</v>
      </c>
      <c r="D53" s="4">
        <v>4</v>
      </c>
      <c r="E53" s="4">
        <v>200</v>
      </c>
      <c r="F53" s="4" t="str">
        <f t="shared" si="2"/>
        <v>icon_item_equip_armour_2402</v>
      </c>
      <c r="G53" s="4" t="str">
        <f t="shared" si="1"/>
        <v>equipTable:description_2402</v>
      </c>
      <c r="H53" s="4" t="str">
        <f t="array" ref="H53">_xlfn.SWITCH(D53,1,"0.25,1.5",2,"0.5,3",3,"1,6",4,"1.5,9",5,"2.5,15")</f>
        <v>1.5,9</v>
      </c>
      <c r="I53" s="7" t="s">
        <v>54</v>
      </c>
      <c r="J53" s="4">
        <v>0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</row>
    <row r="54" spans="1:15">
      <c r="A54" s="4">
        <v>2403</v>
      </c>
      <c r="B54" s="4" t="s">
        <v>96</v>
      </c>
      <c r="C54" s="4">
        <v>1</v>
      </c>
      <c r="D54" s="4">
        <v>4</v>
      </c>
      <c r="E54" s="4">
        <v>200</v>
      </c>
      <c r="F54" s="4" t="str">
        <f t="shared" si="2"/>
        <v>icon_item_equip_armour_2403</v>
      </c>
      <c r="G54" s="4" t="str">
        <f t="shared" si="1"/>
        <v>equipTable:description_2403</v>
      </c>
      <c r="H54" s="4" t="str">
        <f t="array" ref="H54">_xlfn.SWITCH(D54,1,"0.25,1.5",2,"0.5,3",3,"1,6",4,"1.5,9",5,"2.5,15")</f>
        <v>1.5,9</v>
      </c>
      <c r="I54" s="7" t="s">
        <v>54</v>
      </c>
      <c r="J54" s="4">
        <v>0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</row>
    <row r="55" spans="1:15">
      <c r="A55" s="4">
        <v>2404</v>
      </c>
      <c r="B55" s="4" t="s">
        <v>97</v>
      </c>
      <c r="C55" s="4">
        <v>1</v>
      </c>
      <c r="D55" s="4">
        <v>4</v>
      </c>
      <c r="E55" s="4">
        <v>200</v>
      </c>
      <c r="F55" s="4" t="str">
        <f t="shared" si="2"/>
        <v>icon_item_equip_armour_2404</v>
      </c>
      <c r="G55" s="4" t="str">
        <f t="shared" si="1"/>
        <v>equipTable:description_2404</v>
      </c>
      <c r="H55" s="4" t="str">
        <f t="array" ref="H55">_xlfn.SWITCH(D55,1,"0.25,1.5",2,"0.5,3",3,"1,6",4,"1.5,9",5,"2.5,15")</f>
        <v>1.5,9</v>
      </c>
      <c r="I55" s="7" t="s">
        <v>54</v>
      </c>
      <c r="J55" s="4">
        <v>0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</row>
    <row r="56" spans="1:15">
      <c r="A56" s="4">
        <v>2405</v>
      </c>
      <c r="B56" s="4" t="s">
        <v>98</v>
      </c>
      <c r="C56" s="4">
        <v>1</v>
      </c>
      <c r="D56" s="4">
        <v>4</v>
      </c>
      <c r="E56" s="4">
        <v>200</v>
      </c>
      <c r="F56" s="4" t="str">
        <f t="shared" si="2"/>
        <v>icon_item_equip_armour_2405</v>
      </c>
      <c r="G56" s="4" t="str">
        <f t="shared" si="1"/>
        <v>equipTable:description_2405</v>
      </c>
      <c r="H56" s="4" t="str">
        <f t="array" ref="H56">_xlfn.SWITCH(D56,1,"0.25,1.5",2,"0.5,3",3,"1,6",4,"1.5,9",5,"2.5,15")</f>
        <v>1.5,9</v>
      </c>
      <c r="I56" s="7" t="s">
        <v>54</v>
      </c>
      <c r="J56" s="4">
        <v>0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</row>
    <row r="57" spans="1:15">
      <c r="A57" s="4">
        <v>2406</v>
      </c>
      <c r="B57" s="4" t="s">
        <v>99</v>
      </c>
      <c r="C57" s="4">
        <v>1</v>
      </c>
      <c r="D57" s="4">
        <v>4</v>
      </c>
      <c r="E57" s="4">
        <v>200</v>
      </c>
      <c r="F57" s="4" t="str">
        <f t="shared" si="2"/>
        <v>icon_item_equip_armour_2406</v>
      </c>
      <c r="G57" s="4" t="str">
        <f t="shared" si="1"/>
        <v>equipTable:description_2406</v>
      </c>
      <c r="H57" s="4" t="str">
        <f t="array" ref="H57">_xlfn.SWITCH(D57,1,"0.25,1.5",2,"0.5,3",3,"1,6",4,"1.5,9",5,"2.5,15")</f>
        <v>1.5,9</v>
      </c>
      <c r="I57" s="7" t="s">
        <v>54</v>
      </c>
      <c r="J57" s="4">
        <v>0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</row>
    <row r="58" spans="1:15">
      <c r="A58" s="4">
        <v>2501</v>
      </c>
      <c r="B58" s="4" t="s">
        <v>100</v>
      </c>
      <c r="C58" s="4">
        <v>1</v>
      </c>
      <c r="D58" s="4">
        <v>5</v>
      </c>
      <c r="E58" s="4">
        <v>250</v>
      </c>
      <c r="F58" s="4" t="str">
        <f t="shared" si="2"/>
        <v>icon_item_equip_armour_2501</v>
      </c>
      <c r="G58" s="4" t="str">
        <f t="shared" si="1"/>
        <v>equipTable:description_2501</v>
      </c>
      <c r="H58" s="4" t="str">
        <f t="array" ref="H58">_xlfn.SWITCH(D58,1,"0.25,1.5",2,"0.5,3",3,"1,6",4,"1.5,9",5,"2.5,15")</f>
        <v>2.5,15</v>
      </c>
      <c r="I58" s="7" t="s">
        <v>101</v>
      </c>
      <c r="J58" s="4">
        <v>0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</row>
    <row r="59" spans="1:15">
      <c r="A59" s="4">
        <v>2502</v>
      </c>
      <c r="B59" s="4" t="s">
        <v>102</v>
      </c>
      <c r="C59" s="4">
        <v>1</v>
      </c>
      <c r="D59" s="4">
        <v>5</v>
      </c>
      <c r="E59" s="4">
        <v>250</v>
      </c>
      <c r="F59" s="4" t="str">
        <f t="shared" si="2"/>
        <v>icon_item_equip_armour_2502</v>
      </c>
      <c r="G59" s="4" t="str">
        <f t="shared" si="1"/>
        <v>equipTable:description_2502</v>
      </c>
      <c r="H59" s="4" t="str">
        <f t="array" ref="H59">_xlfn.SWITCH(D59,1,"0.25,1.5",2,"0.5,3",3,"1,6",4,"1.5,9",5,"2.5,15")</f>
        <v>2.5,15</v>
      </c>
      <c r="I59" s="7" t="s">
        <v>103</v>
      </c>
      <c r="J59" s="4">
        <v>0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</row>
    <row r="60" spans="1:15">
      <c r="A60" s="4">
        <v>2503</v>
      </c>
      <c r="B60" s="4" t="s">
        <v>104</v>
      </c>
      <c r="C60" s="4">
        <v>1</v>
      </c>
      <c r="D60" s="4">
        <v>5</v>
      </c>
      <c r="E60" s="4">
        <v>250</v>
      </c>
      <c r="F60" s="4" t="str">
        <f t="shared" si="2"/>
        <v>icon_item_equip_armour_2503</v>
      </c>
      <c r="G60" s="4" t="str">
        <f t="shared" si="1"/>
        <v>equipTable:description_2503</v>
      </c>
      <c r="H60" s="4" t="str">
        <f t="array" ref="H60">_xlfn.SWITCH(D60,1,"0.25,1.5",2,"0.5,3",3,"1,6",4,"1.5,9",5,"2.5,15")</f>
        <v>2.5,15</v>
      </c>
      <c r="I60" s="7" t="s">
        <v>105</v>
      </c>
      <c r="J60" s="4">
        <v>0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</row>
    <row r="61" spans="1:15">
      <c r="A61" s="4">
        <v>2504</v>
      </c>
      <c r="B61" s="4" t="s">
        <v>106</v>
      </c>
      <c r="C61" s="4">
        <v>1</v>
      </c>
      <c r="D61" s="4">
        <v>5</v>
      </c>
      <c r="E61" s="4">
        <v>250</v>
      </c>
      <c r="F61" s="4" t="str">
        <f t="shared" si="2"/>
        <v>icon_item_equip_armour_2504</v>
      </c>
      <c r="G61" s="4" t="str">
        <f t="shared" si="1"/>
        <v>equipTable:description_2504</v>
      </c>
      <c r="H61" s="4" t="str">
        <f t="array" ref="H61">_xlfn.SWITCH(D61,1,"0.25,1.5",2,"0.5,3",3,"1,6",4,"1.5,9",5,"2.5,15")</f>
        <v>2.5,15</v>
      </c>
      <c r="I61" s="7" t="s">
        <v>107</v>
      </c>
      <c r="J61" s="4">
        <v>0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</row>
    <row r="62" spans="1:15">
      <c r="A62" s="4">
        <v>2505</v>
      </c>
      <c r="B62" s="4" t="s">
        <v>108</v>
      </c>
      <c r="C62" s="4">
        <v>1</v>
      </c>
      <c r="D62" s="4">
        <v>5</v>
      </c>
      <c r="E62" s="4">
        <v>250</v>
      </c>
      <c r="F62" s="4" t="str">
        <f t="shared" si="2"/>
        <v>icon_item_equip_armour_2505</v>
      </c>
      <c r="G62" s="4" t="str">
        <f t="shared" si="1"/>
        <v>equipTable:description_2505</v>
      </c>
      <c r="H62" s="4" t="str">
        <f t="array" ref="H62">_xlfn.SWITCH(D62,1,"0.25,1.5",2,"0.5,3",3,"1,6",4,"1.5,9",5,"2.5,15")</f>
        <v>2.5,15</v>
      </c>
      <c r="I62" s="7" t="s">
        <v>107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</row>
    <row r="63" spans="1:15">
      <c r="A63" s="4">
        <v>2506</v>
      </c>
      <c r="B63" s="4" t="s">
        <v>109</v>
      </c>
      <c r="C63" s="4">
        <v>1</v>
      </c>
      <c r="D63" s="4">
        <v>5</v>
      </c>
      <c r="E63" s="4">
        <v>250</v>
      </c>
      <c r="F63" s="4" t="str">
        <f t="shared" si="2"/>
        <v>icon_item_equip_armour_2506</v>
      </c>
      <c r="G63" s="4" t="str">
        <f t="shared" si="1"/>
        <v>equipTable:description_2506</v>
      </c>
      <c r="H63" s="4" t="str">
        <f t="array" ref="H63">_xlfn.SWITCH(D63,1,"0.25,1.5",2,"0.5,3",3,"1,6",4,"1.5,9",5,"2.5,15")</f>
        <v>2.5,15</v>
      </c>
      <c r="I63" s="7" t="s">
        <v>107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</row>
    <row r="64" spans="1:15">
      <c r="A64" s="4">
        <v>2507</v>
      </c>
      <c r="B64" s="4" t="s">
        <v>110</v>
      </c>
      <c r="C64" s="4">
        <v>1</v>
      </c>
      <c r="D64" s="4">
        <v>5</v>
      </c>
      <c r="E64" s="4">
        <v>250</v>
      </c>
      <c r="F64" s="4" t="str">
        <f t="shared" si="2"/>
        <v>icon_item_equip_armour_2507</v>
      </c>
      <c r="G64" s="4" t="str">
        <f t="shared" si="1"/>
        <v>equipTable:description_2507</v>
      </c>
      <c r="H64" s="4" t="str">
        <f t="array" ref="H64">_xlfn.SWITCH(D64,1,"0.25,1.5",2,"0.5,3",3,"1,6",4,"1.5,9",5,"2.5,15")</f>
        <v>2.5,15</v>
      </c>
      <c r="I64" s="7" t="s">
        <v>111</v>
      </c>
      <c r="J64" s="4">
        <v>0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</row>
    <row r="65" spans="1:15">
      <c r="A65" s="4">
        <v>2508</v>
      </c>
      <c r="B65" s="4" t="s">
        <v>112</v>
      </c>
      <c r="C65" s="4">
        <v>1</v>
      </c>
      <c r="D65" s="4">
        <v>5</v>
      </c>
      <c r="E65" s="4">
        <v>250</v>
      </c>
      <c r="F65" s="4" t="str">
        <f t="shared" si="2"/>
        <v>icon_item_equip_armour_2508</v>
      </c>
      <c r="G65" s="4" t="str">
        <f t="shared" si="1"/>
        <v>equipTable:description_2508</v>
      </c>
      <c r="H65" s="4" t="str">
        <f t="array" ref="H65">_xlfn.SWITCH(D65,1,"0.25,1.5",2,"0.5,3",3,"1,6",4,"1.5,9",5,"2.5,15")</f>
        <v>2.5,15</v>
      </c>
      <c r="I65" s="7" t="s">
        <v>113</v>
      </c>
      <c r="J65" s="4">
        <v>0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</row>
    <row r="66" spans="1:15">
      <c r="A66" s="4">
        <v>3101</v>
      </c>
      <c r="B66" s="4" t="s">
        <v>114</v>
      </c>
      <c r="C66" s="4">
        <v>2</v>
      </c>
      <c r="D66" s="4">
        <v>1</v>
      </c>
      <c r="E66" s="4">
        <v>50</v>
      </c>
      <c r="F66" s="4" t="str">
        <f>"icon_item_equip_carrier_"&amp;A66</f>
        <v>icon_item_equip_carrier_3101</v>
      </c>
      <c r="G66" s="4" t="str">
        <f t="shared" si="1"/>
        <v>equipTable:description_3101</v>
      </c>
      <c r="H66" s="4" t="str">
        <f t="array" ref="H66">_xlfn.SWITCH(D66,1,"0.25,1.5",2,"0.5,3",3,"1,6",4,"1.5,9",5,"2.5,15")</f>
        <v>0.25,1.5</v>
      </c>
      <c r="I66" s="5" t="s">
        <v>35</v>
      </c>
      <c r="J66" s="4">
        <v>1</v>
      </c>
      <c r="K66" s="4">
        <v>0</v>
      </c>
      <c r="L66" s="4">
        <v>1</v>
      </c>
      <c r="M66" s="4">
        <v>1</v>
      </c>
      <c r="N66" s="4">
        <v>0</v>
      </c>
      <c r="O66" s="4">
        <v>1</v>
      </c>
    </row>
    <row r="67" spans="1:15">
      <c r="A67" s="4">
        <v>3102</v>
      </c>
      <c r="B67" s="4" t="s">
        <v>115</v>
      </c>
      <c r="C67" s="4">
        <v>2</v>
      </c>
      <c r="D67" s="4">
        <v>1</v>
      </c>
      <c r="E67" s="4">
        <v>50</v>
      </c>
      <c r="F67" s="4" t="str">
        <f t="shared" ref="F67:F98" si="3">"icon_item_equip_carrier_"&amp;A67</f>
        <v>icon_item_equip_carrier_3102</v>
      </c>
      <c r="G67" s="4" t="str">
        <f t="shared" si="1"/>
        <v>equipTable:description_3102</v>
      </c>
      <c r="H67" s="4" t="str">
        <f t="array" ref="H67">_xlfn.SWITCH(D67,1,"0.25,1.5",2,"0.5,3",3,"1,6",4,"1.5,9",5,"2.5,15")</f>
        <v>0.25,1.5</v>
      </c>
      <c r="I67" s="5" t="s">
        <v>35</v>
      </c>
      <c r="J67" s="4">
        <v>1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</row>
    <row r="68" spans="1:15">
      <c r="A68" s="4">
        <v>3103</v>
      </c>
      <c r="B68" s="4" t="s">
        <v>116</v>
      </c>
      <c r="C68" s="4">
        <v>2</v>
      </c>
      <c r="D68" s="4">
        <v>1</v>
      </c>
      <c r="E68" s="4">
        <v>50</v>
      </c>
      <c r="F68" s="4" t="str">
        <f t="shared" si="3"/>
        <v>icon_item_equip_carrier_3103</v>
      </c>
      <c r="G68" s="4" t="str">
        <f t="shared" si="1"/>
        <v>equipTable:description_3103</v>
      </c>
      <c r="H68" s="4" t="str">
        <f t="array" ref="H68">_xlfn.SWITCH(D68,1,"0.25,1.5",2,"0.5,3",3,"1,6",4,"1.5,9",5,"2.5,15")</f>
        <v>0.25,1.5</v>
      </c>
      <c r="I68" s="5" t="s">
        <v>35</v>
      </c>
      <c r="J68" s="4">
        <v>1</v>
      </c>
      <c r="K68" s="4">
        <v>0</v>
      </c>
      <c r="L68" s="4">
        <v>1</v>
      </c>
      <c r="M68" s="4">
        <v>1</v>
      </c>
      <c r="N68" s="4">
        <v>0</v>
      </c>
      <c r="O68" s="4">
        <v>1</v>
      </c>
    </row>
    <row r="69" spans="1:15">
      <c r="A69" s="4">
        <v>3104</v>
      </c>
      <c r="B69" s="4" t="s">
        <v>117</v>
      </c>
      <c r="C69" s="4">
        <v>2</v>
      </c>
      <c r="D69" s="4">
        <v>1</v>
      </c>
      <c r="E69" s="4">
        <v>50</v>
      </c>
      <c r="F69" s="4" t="str">
        <f t="shared" si="3"/>
        <v>icon_item_equip_carrier_3104</v>
      </c>
      <c r="G69" s="4" t="str">
        <f t="shared" ref="G69:G132" si="4">"equipTable:description_"&amp;A69</f>
        <v>equipTable:description_3104</v>
      </c>
      <c r="H69" s="4" t="str">
        <f t="array" ref="H69">_xlfn.SWITCH(D69,1,"0.25,1.5",2,"0.5,3",3,"1,6",4,"1.5,9",5,"2.5,15")</f>
        <v>0.25,1.5</v>
      </c>
      <c r="I69" s="5" t="s">
        <v>35</v>
      </c>
      <c r="J69" s="4">
        <v>1</v>
      </c>
      <c r="K69" s="4">
        <v>0</v>
      </c>
      <c r="L69" s="4">
        <v>1</v>
      </c>
      <c r="M69" s="4">
        <v>1</v>
      </c>
      <c r="N69" s="4">
        <v>0</v>
      </c>
      <c r="O69" s="4">
        <v>1</v>
      </c>
    </row>
    <row r="70" spans="1:15">
      <c r="A70" s="4">
        <v>3201</v>
      </c>
      <c r="B70" s="4" t="s">
        <v>118</v>
      </c>
      <c r="C70" s="4">
        <v>2</v>
      </c>
      <c r="D70" s="4">
        <v>2</v>
      </c>
      <c r="E70" s="4">
        <v>100</v>
      </c>
      <c r="F70" s="4" t="str">
        <f t="shared" si="3"/>
        <v>icon_item_equip_carrier_3201</v>
      </c>
      <c r="G70" s="4" t="str">
        <f t="shared" si="4"/>
        <v>equipTable:description_3201</v>
      </c>
      <c r="H70" s="4" t="str">
        <f t="array" ref="H70">_xlfn.SWITCH(D70,1,"0.25,1.5",2,"0.5,3",3,"1,6",4,"1.5,9",5,"2.5,15")</f>
        <v>0.5,3</v>
      </c>
      <c r="I70" s="5" t="s">
        <v>35</v>
      </c>
      <c r="J70" s="4">
        <v>1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</row>
    <row r="71" spans="1:15">
      <c r="A71" s="4">
        <v>3202</v>
      </c>
      <c r="B71" s="4" t="s">
        <v>119</v>
      </c>
      <c r="C71" s="4">
        <v>2</v>
      </c>
      <c r="D71" s="4">
        <v>2</v>
      </c>
      <c r="E71" s="4">
        <v>100</v>
      </c>
      <c r="F71" s="4" t="str">
        <f t="shared" si="3"/>
        <v>icon_item_equip_carrier_3202</v>
      </c>
      <c r="G71" s="4" t="str">
        <f t="shared" si="4"/>
        <v>equipTable:description_3202</v>
      </c>
      <c r="H71" s="4" t="str">
        <f t="array" ref="H71">_xlfn.SWITCH(D71,1,"0.25,1.5",2,"0.5,3",3,"1,6",4,"1.5,9",5,"2.5,15")</f>
        <v>0.5,3</v>
      </c>
      <c r="I71" s="5" t="s">
        <v>35</v>
      </c>
      <c r="J71" s="4">
        <v>1</v>
      </c>
      <c r="K71" s="4">
        <v>0</v>
      </c>
      <c r="L71" s="4">
        <v>1</v>
      </c>
      <c r="M71" s="4">
        <v>1</v>
      </c>
      <c r="N71" s="4">
        <v>0</v>
      </c>
      <c r="O71" s="4">
        <v>1</v>
      </c>
    </row>
    <row r="72" spans="1:15">
      <c r="A72" s="4">
        <v>3203</v>
      </c>
      <c r="B72" s="4" t="s">
        <v>120</v>
      </c>
      <c r="C72" s="4">
        <v>2</v>
      </c>
      <c r="D72" s="4">
        <v>2</v>
      </c>
      <c r="E72" s="4">
        <v>100</v>
      </c>
      <c r="F72" s="4" t="str">
        <f t="shared" si="3"/>
        <v>icon_item_equip_carrier_3203</v>
      </c>
      <c r="G72" s="4" t="str">
        <f t="shared" si="4"/>
        <v>equipTable:description_3203</v>
      </c>
      <c r="H72" s="4" t="str">
        <f t="array" ref="H72">_xlfn.SWITCH(D72,1,"0.25,1.5",2,"0.5,3",3,"1,6",4,"1.5,9",5,"2.5,15")</f>
        <v>0.5,3</v>
      </c>
      <c r="I72" s="5" t="s">
        <v>35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1</v>
      </c>
    </row>
    <row r="73" spans="1:15">
      <c r="A73" s="4">
        <v>3204</v>
      </c>
      <c r="B73" s="4" t="s">
        <v>121</v>
      </c>
      <c r="C73" s="4">
        <v>2</v>
      </c>
      <c r="D73" s="4">
        <v>2</v>
      </c>
      <c r="E73" s="4">
        <v>100</v>
      </c>
      <c r="F73" s="4" t="str">
        <f t="shared" si="3"/>
        <v>icon_item_equip_carrier_3204</v>
      </c>
      <c r="G73" s="4" t="str">
        <f t="shared" si="4"/>
        <v>equipTable:description_3204</v>
      </c>
      <c r="H73" s="4" t="str">
        <f t="array" ref="H73">_xlfn.SWITCH(D73,1,"0.25,1.5",2,"0.5,3",3,"1,6",4,"1.5,9",5,"2.5,15")</f>
        <v>0.5,3</v>
      </c>
      <c r="I73" s="5" t="s">
        <v>35</v>
      </c>
      <c r="J73" s="4">
        <v>1</v>
      </c>
      <c r="K73" s="4">
        <v>0</v>
      </c>
      <c r="L73" s="4">
        <v>1</v>
      </c>
      <c r="M73" s="4">
        <v>1</v>
      </c>
      <c r="N73" s="4">
        <v>0</v>
      </c>
      <c r="O73" s="4">
        <v>1</v>
      </c>
    </row>
    <row r="74" spans="1:15">
      <c r="A74" s="4">
        <v>3205</v>
      </c>
      <c r="B74" s="4" t="s">
        <v>122</v>
      </c>
      <c r="C74" s="4">
        <v>2</v>
      </c>
      <c r="D74" s="4">
        <v>2</v>
      </c>
      <c r="E74" s="4">
        <v>100</v>
      </c>
      <c r="F74" s="4" t="str">
        <f t="shared" si="3"/>
        <v>icon_item_equip_carrier_3205</v>
      </c>
      <c r="G74" s="4" t="str">
        <f t="shared" si="4"/>
        <v>equipTable:description_3205</v>
      </c>
      <c r="H74" s="4" t="str">
        <f t="array" ref="H74">_xlfn.SWITCH(D74,1,"0.25,1.5",2,"0.5,3",3,"1,6",4,"1.5,9",5,"2.5,15")</f>
        <v>0.5,3</v>
      </c>
      <c r="I74" s="5" t="s">
        <v>35</v>
      </c>
      <c r="J74" s="4">
        <v>1</v>
      </c>
      <c r="K74" s="4">
        <v>0</v>
      </c>
      <c r="L74" s="4">
        <v>1</v>
      </c>
      <c r="M74" s="4">
        <v>1</v>
      </c>
      <c r="N74" s="4">
        <v>0</v>
      </c>
      <c r="O74" s="4">
        <v>1</v>
      </c>
    </row>
    <row r="75" spans="1:15">
      <c r="A75" s="4">
        <v>3206</v>
      </c>
      <c r="B75" s="4" t="s">
        <v>123</v>
      </c>
      <c r="C75" s="4">
        <v>2</v>
      </c>
      <c r="D75" s="4">
        <v>2</v>
      </c>
      <c r="E75" s="4">
        <v>100</v>
      </c>
      <c r="F75" s="4" t="str">
        <f t="shared" si="3"/>
        <v>icon_item_equip_carrier_3206</v>
      </c>
      <c r="G75" s="4" t="str">
        <f t="shared" si="4"/>
        <v>equipTable:description_3206</v>
      </c>
      <c r="H75" s="4" t="str">
        <f t="array" ref="H75">_xlfn.SWITCH(D75,1,"0.25,1.5",2,"0.5,3",3,"1,6",4,"1.5,9",5,"2.5,15")</f>
        <v>0.5,3</v>
      </c>
      <c r="I75" s="5" t="s">
        <v>35</v>
      </c>
      <c r="J75" s="4">
        <v>1</v>
      </c>
      <c r="K75" s="4">
        <v>0</v>
      </c>
      <c r="L75" s="4">
        <v>1</v>
      </c>
      <c r="M75" s="4">
        <v>1</v>
      </c>
      <c r="N75" s="4">
        <v>0</v>
      </c>
      <c r="O75" s="4">
        <v>1</v>
      </c>
    </row>
    <row r="76" spans="1:15">
      <c r="A76" s="4">
        <v>3301</v>
      </c>
      <c r="B76" s="4" t="s">
        <v>124</v>
      </c>
      <c r="C76" s="4">
        <v>2</v>
      </c>
      <c r="D76" s="4">
        <v>3</v>
      </c>
      <c r="E76" s="4">
        <v>150</v>
      </c>
      <c r="F76" s="4" t="str">
        <f t="shared" si="3"/>
        <v>icon_item_equip_carrier_3301</v>
      </c>
      <c r="G76" s="4" t="str">
        <f t="shared" si="4"/>
        <v>equipTable:description_3301</v>
      </c>
      <c r="H76" s="4" t="str">
        <f t="array" ref="H76">_xlfn.SWITCH(D76,1,"0.25,1.5",2,"0.5,3",3,"1,6",4,"1.5,9",5,"2.5,15")</f>
        <v>1,6</v>
      </c>
      <c r="I76" s="5" t="s">
        <v>35</v>
      </c>
      <c r="J76" s="4">
        <v>1</v>
      </c>
      <c r="K76" s="4">
        <v>0</v>
      </c>
      <c r="L76" s="4">
        <v>1</v>
      </c>
      <c r="M76" s="4">
        <v>1</v>
      </c>
      <c r="N76" s="4">
        <v>0</v>
      </c>
      <c r="O76" s="4">
        <v>1</v>
      </c>
    </row>
    <row r="77" spans="1:15">
      <c r="A77" s="4">
        <v>3302</v>
      </c>
      <c r="B77" s="4" t="s">
        <v>125</v>
      </c>
      <c r="C77" s="4">
        <v>2</v>
      </c>
      <c r="D77" s="4">
        <v>3</v>
      </c>
      <c r="E77" s="4">
        <v>150</v>
      </c>
      <c r="F77" s="4" t="str">
        <f t="shared" si="3"/>
        <v>icon_item_equip_carrier_3302</v>
      </c>
      <c r="G77" s="4" t="str">
        <f t="shared" si="4"/>
        <v>equipTable:description_3302</v>
      </c>
      <c r="H77" s="4" t="str">
        <f t="array" ref="H77">_xlfn.SWITCH(D77,1,"0.25,1.5",2,"0.5,3",3,"1,6",4,"1.5,9",5,"2.5,15")</f>
        <v>1,6</v>
      </c>
      <c r="I77" s="5" t="s">
        <v>35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</row>
    <row r="78" spans="1:15">
      <c r="A78" s="4">
        <v>3303</v>
      </c>
      <c r="B78" s="4" t="s">
        <v>126</v>
      </c>
      <c r="C78" s="4">
        <v>2</v>
      </c>
      <c r="D78" s="4">
        <v>3</v>
      </c>
      <c r="E78" s="4">
        <v>150</v>
      </c>
      <c r="F78" s="4" t="str">
        <f t="shared" si="3"/>
        <v>icon_item_equip_carrier_3303</v>
      </c>
      <c r="G78" s="4" t="str">
        <f t="shared" si="4"/>
        <v>equipTable:description_3303</v>
      </c>
      <c r="H78" s="4" t="str">
        <f t="array" ref="H78">_xlfn.SWITCH(D78,1,"0.25,1.5",2,"0.5,3",3,"1,6",4,"1.5,9",5,"2.5,15")</f>
        <v>1,6</v>
      </c>
      <c r="I78" s="5" t="s">
        <v>35</v>
      </c>
      <c r="J78" s="4">
        <v>1</v>
      </c>
      <c r="K78" s="4">
        <v>0</v>
      </c>
      <c r="L78" s="4">
        <v>1</v>
      </c>
      <c r="M78" s="4">
        <v>1</v>
      </c>
      <c r="N78" s="4">
        <v>0</v>
      </c>
      <c r="O78" s="4">
        <v>1</v>
      </c>
    </row>
    <row r="79" spans="1:15">
      <c r="A79" s="4">
        <v>3304</v>
      </c>
      <c r="B79" s="4" t="s">
        <v>127</v>
      </c>
      <c r="C79" s="4">
        <v>2</v>
      </c>
      <c r="D79" s="4">
        <v>3</v>
      </c>
      <c r="E79" s="4">
        <v>150</v>
      </c>
      <c r="F79" s="4" t="str">
        <f t="shared" si="3"/>
        <v>icon_item_equip_carrier_3304</v>
      </c>
      <c r="G79" s="4" t="str">
        <f t="shared" si="4"/>
        <v>equipTable:description_3304</v>
      </c>
      <c r="H79" s="4" t="str">
        <f t="array" ref="H79">_xlfn.SWITCH(D79,1,"0.25,1.5",2,"0.5,3",3,"1,6",4,"1.5,9",5,"2.5,15")</f>
        <v>1,6</v>
      </c>
      <c r="I79" s="5" t="s">
        <v>35</v>
      </c>
      <c r="J79" s="4">
        <v>1</v>
      </c>
      <c r="K79" s="4">
        <v>0</v>
      </c>
      <c r="L79" s="4">
        <v>1</v>
      </c>
      <c r="M79" s="4">
        <v>1</v>
      </c>
      <c r="N79" s="4">
        <v>0</v>
      </c>
      <c r="O79" s="4">
        <v>1</v>
      </c>
    </row>
    <row r="80" spans="1:15">
      <c r="A80" s="4">
        <v>3305</v>
      </c>
      <c r="B80" s="4" t="s">
        <v>128</v>
      </c>
      <c r="C80" s="4">
        <v>2</v>
      </c>
      <c r="D80" s="4">
        <v>3</v>
      </c>
      <c r="E80" s="4">
        <v>150</v>
      </c>
      <c r="F80" s="4" t="str">
        <f t="shared" si="3"/>
        <v>icon_item_equip_carrier_3305</v>
      </c>
      <c r="G80" s="4" t="str">
        <f t="shared" si="4"/>
        <v>equipTable:description_3305</v>
      </c>
      <c r="H80" s="4" t="str">
        <f t="array" ref="H80">_xlfn.SWITCH(D80,1,"0.25,1.5",2,"0.5,3",3,"1,6",4,"1.5,9",5,"2.5,15")</f>
        <v>1,6</v>
      </c>
      <c r="I80" s="5" t="s">
        <v>35</v>
      </c>
      <c r="J80" s="4">
        <v>1</v>
      </c>
      <c r="K80" s="4">
        <v>0</v>
      </c>
      <c r="L80" s="4">
        <v>1</v>
      </c>
      <c r="M80" s="4">
        <v>1</v>
      </c>
      <c r="N80" s="4">
        <v>0</v>
      </c>
      <c r="O80" s="4">
        <v>1</v>
      </c>
    </row>
    <row r="81" spans="1:15">
      <c r="A81" s="4">
        <v>3306</v>
      </c>
      <c r="B81" s="4" t="s">
        <v>129</v>
      </c>
      <c r="C81" s="4">
        <v>2</v>
      </c>
      <c r="D81" s="4">
        <v>3</v>
      </c>
      <c r="E81" s="4">
        <v>150</v>
      </c>
      <c r="F81" s="4" t="str">
        <f t="shared" si="3"/>
        <v>icon_item_equip_carrier_3306</v>
      </c>
      <c r="G81" s="4" t="str">
        <f t="shared" si="4"/>
        <v>equipTable:description_3306</v>
      </c>
      <c r="H81" s="4" t="str">
        <f t="array" ref="H81">_xlfn.SWITCH(D81,1,"0.25,1.5",2,"0.5,3",3,"1,6",4,"1.5,9",5,"2.5,15")</f>
        <v>1,6</v>
      </c>
      <c r="I81" s="5" t="s">
        <v>35</v>
      </c>
      <c r="J81" s="4">
        <v>1</v>
      </c>
      <c r="K81" s="4">
        <v>0</v>
      </c>
      <c r="L81" s="4">
        <v>1</v>
      </c>
      <c r="M81" s="4">
        <v>1</v>
      </c>
      <c r="N81" s="4">
        <v>0</v>
      </c>
      <c r="O81" s="4">
        <v>1</v>
      </c>
    </row>
    <row r="82" spans="1:15">
      <c r="A82" s="4">
        <v>3401</v>
      </c>
      <c r="B82" s="4" t="s">
        <v>130</v>
      </c>
      <c r="C82" s="4">
        <v>2</v>
      </c>
      <c r="D82" s="4">
        <v>4</v>
      </c>
      <c r="E82" s="4">
        <v>200</v>
      </c>
      <c r="F82" s="4" t="str">
        <f t="shared" si="3"/>
        <v>icon_item_equip_carrier_3401</v>
      </c>
      <c r="G82" s="4" t="str">
        <f t="shared" si="4"/>
        <v>equipTable:description_3401</v>
      </c>
      <c r="H82" s="4" t="str">
        <f t="array" ref="H82">_xlfn.SWITCH(D82,1,"0.25,1.5",2,"0.5,3",3,"1,6",4,"1.5,9",5,"2.5,15")</f>
        <v>1.5,9</v>
      </c>
      <c r="I82" s="7" t="s">
        <v>54</v>
      </c>
      <c r="J82" s="4">
        <v>1</v>
      </c>
      <c r="K82" s="4">
        <v>0</v>
      </c>
      <c r="L82" s="4">
        <v>1</v>
      </c>
      <c r="M82" s="4">
        <v>1</v>
      </c>
      <c r="N82" s="4">
        <v>0</v>
      </c>
      <c r="O82" s="4">
        <v>1</v>
      </c>
    </row>
    <row r="83" spans="1:15">
      <c r="A83" s="4">
        <v>3402</v>
      </c>
      <c r="B83" s="4" t="s">
        <v>131</v>
      </c>
      <c r="C83" s="4">
        <v>2</v>
      </c>
      <c r="D83" s="4">
        <v>4</v>
      </c>
      <c r="E83" s="4">
        <v>200</v>
      </c>
      <c r="F83" s="4" t="str">
        <f t="shared" si="3"/>
        <v>icon_item_equip_carrier_3402</v>
      </c>
      <c r="G83" s="4" t="str">
        <f t="shared" si="4"/>
        <v>equipTable:description_3402</v>
      </c>
      <c r="H83" s="4" t="str">
        <f t="array" ref="H83">_xlfn.SWITCH(D83,1,"0.25,1.5",2,"0.5,3",3,"1,6",4,"1.5,9",5,"2.5,15")</f>
        <v>1.5,9</v>
      </c>
      <c r="I83" s="7" t="s">
        <v>54</v>
      </c>
      <c r="J83" s="4">
        <v>1</v>
      </c>
      <c r="K83" s="4">
        <v>0</v>
      </c>
      <c r="L83" s="4">
        <v>1</v>
      </c>
      <c r="M83" s="4">
        <v>1</v>
      </c>
      <c r="N83" s="4">
        <v>0</v>
      </c>
      <c r="O83" s="4">
        <v>1</v>
      </c>
    </row>
    <row r="84" spans="1:15">
      <c r="A84" s="4">
        <v>3403</v>
      </c>
      <c r="B84" s="4" t="s">
        <v>132</v>
      </c>
      <c r="C84" s="4">
        <v>2</v>
      </c>
      <c r="D84" s="4">
        <v>4</v>
      </c>
      <c r="E84" s="4">
        <v>200</v>
      </c>
      <c r="F84" s="4" t="str">
        <f t="shared" si="3"/>
        <v>icon_item_equip_carrier_3403</v>
      </c>
      <c r="G84" s="4" t="str">
        <f t="shared" si="4"/>
        <v>equipTable:description_3403</v>
      </c>
      <c r="H84" s="4" t="str">
        <f t="array" ref="H84">_xlfn.SWITCH(D84,1,"0.25,1.5",2,"0.5,3",3,"1,6",4,"1.5,9",5,"2.5,15")</f>
        <v>1.5,9</v>
      </c>
      <c r="I84" s="7" t="s">
        <v>54</v>
      </c>
      <c r="J84" s="4">
        <v>1</v>
      </c>
      <c r="K84" s="4">
        <v>0</v>
      </c>
      <c r="L84" s="4">
        <v>1</v>
      </c>
      <c r="M84" s="4">
        <v>1</v>
      </c>
      <c r="N84" s="4">
        <v>0</v>
      </c>
      <c r="O84" s="4">
        <v>1</v>
      </c>
    </row>
    <row r="85" spans="1:15">
      <c r="A85" s="4">
        <v>3404</v>
      </c>
      <c r="B85" s="4" t="s">
        <v>133</v>
      </c>
      <c r="C85" s="4">
        <v>2</v>
      </c>
      <c r="D85" s="4">
        <v>4</v>
      </c>
      <c r="E85" s="4">
        <v>200</v>
      </c>
      <c r="F85" s="4" t="str">
        <f t="shared" si="3"/>
        <v>icon_item_equip_carrier_3404</v>
      </c>
      <c r="G85" s="4" t="str">
        <f t="shared" si="4"/>
        <v>equipTable:description_3404</v>
      </c>
      <c r="H85" s="4" t="str">
        <f t="array" ref="H85">_xlfn.SWITCH(D85,1,"0.25,1.5",2,"0.5,3",3,"1,6",4,"1.5,9",5,"2.5,15")</f>
        <v>1.5,9</v>
      </c>
      <c r="I85" s="7" t="s">
        <v>54</v>
      </c>
      <c r="J85" s="4">
        <v>1</v>
      </c>
      <c r="K85" s="4">
        <v>0</v>
      </c>
      <c r="L85" s="4">
        <v>1</v>
      </c>
      <c r="M85" s="4">
        <v>1</v>
      </c>
      <c r="N85" s="4">
        <v>0</v>
      </c>
      <c r="O85" s="4">
        <v>1</v>
      </c>
    </row>
    <row r="86" spans="1:15">
      <c r="A86" s="4">
        <v>3405</v>
      </c>
      <c r="B86" s="4" t="s">
        <v>134</v>
      </c>
      <c r="C86" s="4">
        <v>2</v>
      </c>
      <c r="D86" s="4">
        <v>4</v>
      </c>
      <c r="E86" s="4">
        <v>200</v>
      </c>
      <c r="F86" s="4" t="str">
        <f t="shared" si="3"/>
        <v>icon_item_equip_carrier_3405</v>
      </c>
      <c r="G86" s="4" t="str">
        <f t="shared" si="4"/>
        <v>equipTable:description_3405</v>
      </c>
      <c r="H86" s="4" t="str">
        <f t="array" ref="H86">_xlfn.SWITCH(D86,1,"0.25,1.5",2,"0.5,3",3,"1,6",4,"1.5,9",5,"2.5,15")</f>
        <v>1.5,9</v>
      </c>
      <c r="I86" s="7" t="s">
        <v>54</v>
      </c>
      <c r="J86" s="4">
        <v>1</v>
      </c>
      <c r="K86" s="4">
        <v>0</v>
      </c>
      <c r="L86" s="4">
        <v>1</v>
      </c>
      <c r="M86" s="4">
        <v>1</v>
      </c>
      <c r="N86" s="4">
        <v>0</v>
      </c>
      <c r="O86" s="4">
        <v>1</v>
      </c>
    </row>
    <row r="87" spans="1:15">
      <c r="A87" s="4">
        <v>3406</v>
      </c>
      <c r="B87" s="4" t="s">
        <v>135</v>
      </c>
      <c r="C87" s="4">
        <v>2</v>
      </c>
      <c r="D87" s="4">
        <v>4</v>
      </c>
      <c r="E87" s="4">
        <v>200</v>
      </c>
      <c r="F87" s="4" t="str">
        <f t="shared" si="3"/>
        <v>icon_item_equip_carrier_3406</v>
      </c>
      <c r="G87" s="4" t="str">
        <f t="shared" si="4"/>
        <v>equipTable:description_3406</v>
      </c>
      <c r="H87" s="4" t="str">
        <f t="array" ref="H87">_xlfn.SWITCH(D87,1,"0.25,1.5",2,"0.5,3",3,"1,6",4,"1.5,9",5,"2.5,15")</f>
        <v>1.5,9</v>
      </c>
      <c r="I87" s="7" t="s">
        <v>54</v>
      </c>
      <c r="J87" s="4">
        <v>1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</row>
    <row r="88" spans="1:15">
      <c r="A88" s="4">
        <v>3501</v>
      </c>
      <c r="B88" s="4" t="s">
        <v>136</v>
      </c>
      <c r="C88" s="4">
        <v>2</v>
      </c>
      <c r="D88" s="4">
        <v>5</v>
      </c>
      <c r="E88" s="4">
        <v>250</v>
      </c>
      <c r="F88" s="4" t="str">
        <f t="shared" si="3"/>
        <v>icon_item_equip_carrier_3501</v>
      </c>
      <c r="G88" s="4" t="str">
        <f t="shared" si="4"/>
        <v>equipTable:description_3501</v>
      </c>
      <c r="H88" s="4" t="str">
        <f t="array" ref="H88">_xlfn.SWITCH(D88,1,"0.25,1.5",2,"0.5,3",3,"1,6",4,"1.5,9",5,"2.5,15")</f>
        <v>2.5,15</v>
      </c>
      <c r="I88" s="7" t="s">
        <v>137</v>
      </c>
      <c r="J88" s="4">
        <v>1</v>
      </c>
      <c r="K88" s="4">
        <v>0</v>
      </c>
      <c r="L88" s="4">
        <v>1</v>
      </c>
      <c r="M88" s="4">
        <v>1</v>
      </c>
      <c r="N88" s="4">
        <v>0</v>
      </c>
      <c r="O88" s="4">
        <v>1</v>
      </c>
    </row>
    <row r="89" spans="1:15">
      <c r="A89" s="4">
        <v>3502</v>
      </c>
      <c r="B89" s="4" t="s">
        <v>138</v>
      </c>
      <c r="C89" s="4">
        <v>2</v>
      </c>
      <c r="D89" s="4">
        <v>5</v>
      </c>
      <c r="E89" s="4">
        <v>250</v>
      </c>
      <c r="F89" s="4" t="str">
        <f t="shared" si="3"/>
        <v>icon_item_equip_carrier_3502</v>
      </c>
      <c r="G89" s="4" t="str">
        <f t="shared" si="4"/>
        <v>equipTable:description_3502</v>
      </c>
      <c r="H89" s="4" t="str">
        <f t="array" ref="H89">_xlfn.SWITCH(D89,1,"0.25,1.5",2,"0.5,3",3,"1,6",4,"1.5,9",5,"2.5,15")</f>
        <v>2.5,15</v>
      </c>
      <c r="I89" s="7" t="s">
        <v>139</v>
      </c>
      <c r="J89" s="4">
        <v>1</v>
      </c>
      <c r="K89" s="4">
        <v>0</v>
      </c>
      <c r="L89" s="4">
        <v>1</v>
      </c>
      <c r="M89" s="4">
        <v>1</v>
      </c>
      <c r="N89" s="4">
        <v>0</v>
      </c>
      <c r="O89" s="4">
        <v>1</v>
      </c>
    </row>
    <row r="90" spans="1:15">
      <c r="A90" s="4">
        <v>3503</v>
      </c>
      <c r="B90" s="4" t="s">
        <v>140</v>
      </c>
      <c r="C90" s="4">
        <v>2</v>
      </c>
      <c r="D90" s="4">
        <v>5</v>
      </c>
      <c r="E90" s="4">
        <v>250</v>
      </c>
      <c r="F90" s="4" t="str">
        <f t="shared" si="3"/>
        <v>icon_item_equip_carrier_3503</v>
      </c>
      <c r="G90" s="4" t="str">
        <f t="shared" si="4"/>
        <v>equipTable:description_3503</v>
      </c>
      <c r="H90" s="4" t="str">
        <f t="array" ref="H90">_xlfn.SWITCH(D90,1,"0.25,1.5",2,"0.5,3",3,"1,6",4,"1.5,9",5,"2.5,15")</f>
        <v>2.5,15</v>
      </c>
      <c r="I90" s="7" t="s">
        <v>141</v>
      </c>
      <c r="J90" s="4">
        <v>1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</row>
    <row r="91" spans="1:15">
      <c r="A91" s="4">
        <v>3504</v>
      </c>
      <c r="B91" s="4" t="s">
        <v>142</v>
      </c>
      <c r="C91" s="4">
        <v>2</v>
      </c>
      <c r="D91" s="4">
        <v>5</v>
      </c>
      <c r="E91" s="4">
        <v>250</v>
      </c>
      <c r="F91" s="4" t="str">
        <f t="shared" si="3"/>
        <v>icon_item_equip_carrier_3504</v>
      </c>
      <c r="G91" s="4" t="str">
        <f t="shared" si="4"/>
        <v>equipTable:description_3504</v>
      </c>
      <c r="H91" s="4" t="str">
        <f t="array" ref="H91">_xlfn.SWITCH(D91,1,"0.25,1.5",2,"0.5,3",3,"1,6",4,"1.5,9",5,"2.5,15")</f>
        <v>2.5,15</v>
      </c>
      <c r="I91" s="7" t="s">
        <v>143</v>
      </c>
      <c r="J91" s="4">
        <v>1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</row>
    <row r="92" spans="1:15">
      <c r="A92" s="4">
        <v>3505</v>
      </c>
      <c r="B92" s="4" t="s">
        <v>144</v>
      </c>
      <c r="C92" s="4">
        <v>2</v>
      </c>
      <c r="D92" s="4">
        <v>5</v>
      </c>
      <c r="E92" s="4">
        <v>250</v>
      </c>
      <c r="F92" s="4" t="str">
        <f t="shared" si="3"/>
        <v>icon_item_equip_carrier_3505</v>
      </c>
      <c r="G92" s="4" t="str">
        <f t="shared" si="4"/>
        <v>equipTable:description_3505</v>
      </c>
      <c r="H92" s="4" t="str">
        <f t="array" ref="H92">_xlfn.SWITCH(D92,1,"0.25,1.5",2,"0.5,3",3,"1,6",4,"1.5,9",5,"2.5,15")</f>
        <v>2.5,15</v>
      </c>
      <c r="I92" s="7" t="s">
        <v>145</v>
      </c>
      <c r="J92" s="4">
        <v>1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</row>
    <row r="93" spans="1:15">
      <c r="A93" s="4">
        <v>3506</v>
      </c>
      <c r="B93" s="4" t="s">
        <v>146</v>
      </c>
      <c r="C93" s="4">
        <v>2</v>
      </c>
      <c r="D93" s="4">
        <v>5</v>
      </c>
      <c r="E93" s="4">
        <v>250</v>
      </c>
      <c r="F93" s="4" t="str">
        <f t="shared" si="3"/>
        <v>icon_item_equip_carrier_3506</v>
      </c>
      <c r="G93" s="4" t="str">
        <f t="shared" si="4"/>
        <v>equipTable:description_3506</v>
      </c>
      <c r="H93" s="4" t="str">
        <f t="array" ref="H93">_xlfn.SWITCH(D93,1,"0.25,1.5",2,"0.5,3",3,"1,6",4,"1.5,9",5,"2.5,15")</f>
        <v>2.5,15</v>
      </c>
      <c r="I93" s="7" t="s">
        <v>145</v>
      </c>
      <c r="J93" s="4">
        <v>1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</row>
    <row r="94" spans="1:15">
      <c r="A94" s="4">
        <v>3507</v>
      </c>
      <c r="B94" s="4" t="s">
        <v>147</v>
      </c>
      <c r="C94" s="4">
        <v>2</v>
      </c>
      <c r="D94" s="4">
        <v>5</v>
      </c>
      <c r="E94" s="4">
        <v>250</v>
      </c>
      <c r="F94" s="4" t="str">
        <f t="shared" si="3"/>
        <v>icon_item_equip_carrier_3507</v>
      </c>
      <c r="G94" s="4" t="str">
        <f t="shared" si="4"/>
        <v>equipTable:description_3507</v>
      </c>
      <c r="H94" s="4" t="str">
        <f t="array" ref="H94">_xlfn.SWITCH(D94,1,"0.25,1.5",2,"0.5,3",3,"1,6",4,"1.5,9",5,"2.5,15")</f>
        <v>2.5,15</v>
      </c>
      <c r="I94" s="7" t="s">
        <v>145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1</v>
      </c>
    </row>
    <row r="95" spans="1:15">
      <c r="A95" s="4">
        <v>3508</v>
      </c>
      <c r="B95" s="4" t="s">
        <v>148</v>
      </c>
      <c r="C95" s="4">
        <v>2</v>
      </c>
      <c r="D95" s="4">
        <v>5</v>
      </c>
      <c r="E95" s="4">
        <v>250</v>
      </c>
      <c r="F95" s="4" t="str">
        <f t="shared" si="3"/>
        <v>icon_item_equip_carrier_3508</v>
      </c>
      <c r="G95" s="4" t="str">
        <f t="shared" si="4"/>
        <v>equipTable:description_3508</v>
      </c>
      <c r="H95" s="4" t="str">
        <f t="array" ref="H95">_xlfn.SWITCH(D95,1,"0.25,1.5",2,"0.5,3",3,"1,6",4,"1.5,9",5,"2.5,15")</f>
        <v>2.5,15</v>
      </c>
      <c r="I95" s="7" t="s">
        <v>145</v>
      </c>
      <c r="J95" s="4">
        <v>1</v>
      </c>
      <c r="K95" s="4">
        <v>0</v>
      </c>
      <c r="L95" s="4">
        <v>1</v>
      </c>
      <c r="M95" s="4">
        <v>1</v>
      </c>
      <c r="N95" s="4">
        <v>0</v>
      </c>
      <c r="O95" s="4">
        <v>1</v>
      </c>
    </row>
    <row r="96" spans="1:15">
      <c r="A96" s="4">
        <v>3509</v>
      </c>
      <c r="B96" s="4" t="s">
        <v>149</v>
      </c>
      <c r="C96" s="4">
        <v>2</v>
      </c>
      <c r="D96" s="4">
        <v>5</v>
      </c>
      <c r="E96" s="4">
        <v>250</v>
      </c>
      <c r="F96" s="4" t="str">
        <f t="shared" si="3"/>
        <v>icon_item_equip_carrier_3509</v>
      </c>
      <c r="G96" s="4" t="str">
        <f t="shared" si="4"/>
        <v>equipTable:description_3509</v>
      </c>
      <c r="H96" s="4" t="str">
        <f t="array" ref="H96">_xlfn.SWITCH(D96,1,"0.25,1.5",2,"0.5,3",3,"1,6",4,"1.5,9",5,"2.5,15")</f>
        <v>2.5,15</v>
      </c>
      <c r="I96" s="7" t="s">
        <v>145</v>
      </c>
      <c r="J96" s="4">
        <v>1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</row>
    <row r="97" spans="1:15">
      <c r="A97" s="4">
        <v>3510</v>
      </c>
      <c r="B97" s="4" t="s">
        <v>150</v>
      </c>
      <c r="C97" s="4">
        <v>2</v>
      </c>
      <c r="D97" s="4">
        <v>5</v>
      </c>
      <c r="E97" s="4">
        <v>250</v>
      </c>
      <c r="F97" s="4" t="str">
        <f t="shared" si="3"/>
        <v>icon_item_equip_carrier_3510</v>
      </c>
      <c r="G97" s="4" t="str">
        <f t="shared" si="4"/>
        <v>equipTable:description_3510</v>
      </c>
      <c r="H97" s="4" t="str">
        <f t="array" ref="H97">_xlfn.SWITCH(D97,1,"0.25,1.5",2,"0.5,3",3,"1,6",4,"1.5,9",5,"2.5,15")</f>
        <v>2.5,15</v>
      </c>
      <c r="I97" s="7" t="s">
        <v>145</v>
      </c>
      <c r="J97" s="4">
        <v>1</v>
      </c>
      <c r="K97" s="4">
        <v>0</v>
      </c>
      <c r="L97" s="4">
        <v>1</v>
      </c>
      <c r="M97" s="4">
        <v>1</v>
      </c>
      <c r="N97" s="4">
        <v>0</v>
      </c>
      <c r="O97" s="4">
        <v>1</v>
      </c>
    </row>
    <row r="98" spans="1:15">
      <c r="A98" s="4">
        <v>3511</v>
      </c>
      <c r="B98" s="4" t="s">
        <v>151</v>
      </c>
      <c r="C98" s="4">
        <v>2</v>
      </c>
      <c r="D98" s="4">
        <v>5</v>
      </c>
      <c r="E98" s="4">
        <v>250</v>
      </c>
      <c r="F98" s="4" t="str">
        <f t="shared" si="3"/>
        <v>icon_item_equip_carrier_3511</v>
      </c>
      <c r="G98" s="4" t="str">
        <f t="shared" si="4"/>
        <v>equipTable:description_3511</v>
      </c>
      <c r="H98" s="4" t="str">
        <f t="array" ref="H98">_xlfn.SWITCH(D98,1,"0.25,1.5",2,"0.5,3",3,"1,6",4,"1.5,9",5,"2.5,15")</f>
        <v>2.5,15</v>
      </c>
      <c r="I98" s="7" t="s">
        <v>145</v>
      </c>
      <c r="J98" s="4">
        <v>1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</row>
    <row r="99" spans="1:15">
      <c r="A99" s="4">
        <v>4301</v>
      </c>
      <c r="B99" s="4" t="s">
        <v>152</v>
      </c>
      <c r="C99" s="4">
        <v>3</v>
      </c>
      <c r="D99" s="4">
        <v>3</v>
      </c>
      <c r="E99" s="4">
        <v>150</v>
      </c>
      <c r="F99" s="4" t="str">
        <f>"icon_item_equip_treasure_"&amp;A99</f>
        <v>icon_item_equip_treasure_4301</v>
      </c>
      <c r="G99" s="4" t="str">
        <f t="shared" si="4"/>
        <v>equipTable:description_4301</v>
      </c>
      <c r="H99" s="4" t="str">
        <f t="array" ref="H99">_xlfn.SWITCH(D99,1,"0.25,1.5",2,"0.5,3",3,"1,6",4,"1.5,9",5,"2.5,15")</f>
        <v>1,6</v>
      </c>
      <c r="I99" s="5" t="s">
        <v>35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</row>
    <row r="100" spans="1:15">
      <c r="A100" s="4">
        <v>4302</v>
      </c>
      <c r="B100" s="4" t="s">
        <v>153</v>
      </c>
      <c r="C100" s="4">
        <v>3</v>
      </c>
      <c r="D100" s="4">
        <v>3</v>
      </c>
      <c r="E100" s="4">
        <v>150</v>
      </c>
      <c r="F100" s="4" t="str">
        <f t="shared" ref="F100:F145" si="5">"icon_item_equip_treasure_"&amp;A100</f>
        <v>icon_item_equip_treasure_4302</v>
      </c>
      <c r="G100" s="4" t="str">
        <f t="shared" si="4"/>
        <v>equipTable:description_4302</v>
      </c>
      <c r="H100" s="4" t="str">
        <f t="array" ref="H100">_xlfn.SWITCH(D100,1,"0.25,1.5",2,"0.5,3",3,"1,6",4,"1.5,9",5,"2.5,15")</f>
        <v>1,6</v>
      </c>
      <c r="I100" s="5" t="s">
        <v>35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</row>
    <row r="101" spans="1:15">
      <c r="A101" s="4">
        <v>4303</v>
      </c>
      <c r="B101" s="4" t="s">
        <v>154</v>
      </c>
      <c r="C101" s="4">
        <v>3</v>
      </c>
      <c r="D101" s="4">
        <v>3</v>
      </c>
      <c r="E101" s="4">
        <v>150</v>
      </c>
      <c r="F101" s="4" t="str">
        <f t="shared" si="5"/>
        <v>icon_item_equip_treasure_4303</v>
      </c>
      <c r="G101" s="4" t="str">
        <f t="shared" si="4"/>
        <v>equipTable:description_4303</v>
      </c>
      <c r="H101" s="4" t="str">
        <f t="array" ref="H101">_xlfn.SWITCH(D101,1,"0.25,1.5",2,"0.5,3",3,"1,6",4,"1.5,9",5,"2.5,15")</f>
        <v>1,6</v>
      </c>
      <c r="I101" s="5" t="s">
        <v>35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</row>
    <row r="102" spans="1:15">
      <c r="A102" s="4">
        <v>4304</v>
      </c>
      <c r="B102" s="4" t="s">
        <v>155</v>
      </c>
      <c r="C102" s="4">
        <v>3</v>
      </c>
      <c r="D102" s="4">
        <v>3</v>
      </c>
      <c r="E102" s="4">
        <v>150</v>
      </c>
      <c r="F102" s="4" t="str">
        <f t="shared" si="5"/>
        <v>icon_item_equip_treasure_4304</v>
      </c>
      <c r="G102" s="4" t="str">
        <f t="shared" si="4"/>
        <v>equipTable:description_4304</v>
      </c>
      <c r="H102" s="4" t="str">
        <f t="array" ref="H102">_xlfn.SWITCH(D102,1,"0.25,1.5",2,"0.5,3",3,"1,6",4,"1.5,9",5,"2.5,15")</f>
        <v>1,6</v>
      </c>
      <c r="I102" s="5" t="s">
        <v>35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</row>
    <row r="103" spans="1:15">
      <c r="A103" s="4">
        <v>4305</v>
      </c>
      <c r="B103" s="4" t="s">
        <v>156</v>
      </c>
      <c r="C103" s="4">
        <v>3</v>
      </c>
      <c r="D103" s="4">
        <v>3</v>
      </c>
      <c r="E103" s="4">
        <v>150</v>
      </c>
      <c r="F103" s="4" t="str">
        <f t="shared" si="5"/>
        <v>icon_item_equip_treasure_4305</v>
      </c>
      <c r="G103" s="4" t="str">
        <f t="shared" si="4"/>
        <v>equipTable:description_4305</v>
      </c>
      <c r="H103" s="4" t="str">
        <f t="array" ref="H103">_xlfn.SWITCH(D103,1,"0.25,1.5",2,"0.5,3",3,"1,6",4,"1.5,9",5,"2.5,15")</f>
        <v>1,6</v>
      </c>
      <c r="I103" s="5" t="s">
        <v>35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</row>
    <row r="104" spans="1:15">
      <c r="A104" s="4">
        <v>4306</v>
      </c>
      <c r="B104" s="4" t="s">
        <v>157</v>
      </c>
      <c r="C104" s="4">
        <v>3</v>
      </c>
      <c r="D104" s="4">
        <v>3</v>
      </c>
      <c r="E104" s="4">
        <v>150</v>
      </c>
      <c r="F104" s="4" t="str">
        <f t="shared" si="5"/>
        <v>icon_item_equip_treasure_4306</v>
      </c>
      <c r="G104" s="4" t="str">
        <f t="shared" si="4"/>
        <v>equipTable:description_4306</v>
      </c>
      <c r="H104" s="4" t="str">
        <f t="array" ref="H104">_xlfn.SWITCH(D104,1,"0.25,1.5",2,"0.5,3",3,"1,6",4,"1.5,9",5,"2.5,15")</f>
        <v>1,6</v>
      </c>
      <c r="I104" s="5" t="s">
        <v>35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</row>
    <row r="105" spans="1:15">
      <c r="A105" s="4">
        <v>4307</v>
      </c>
      <c r="B105" s="4" t="s">
        <v>158</v>
      </c>
      <c r="C105" s="4">
        <v>3</v>
      </c>
      <c r="D105" s="4">
        <v>3</v>
      </c>
      <c r="E105" s="4">
        <v>150</v>
      </c>
      <c r="F105" s="4" t="str">
        <f t="shared" si="5"/>
        <v>icon_item_equip_treasure_4307</v>
      </c>
      <c r="G105" s="4" t="str">
        <f t="shared" si="4"/>
        <v>equipTable:description_4307</v>
      </c>
      <c r="H105" s="4" t="str">
        <f t="array" ref="H105">_xlfn.SWITCH(D105,1,"0.25,1.5",2,"0.5,3",3,"1,6",4,"1.5,9",5,"2.5,15")</f>
        <v>1,6</v>
      </c>
      <c r="I105" s="5" t="s">
        <v>35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</row>
    <row r="106" spans="1:15">
      <c r="A106" s="4">
        <v>4308</v>
      </c>
      <c r="B106" s="4" t="s">
        <v>159</v>
      </c>
      <c r="C106" s="4">
        <v>3</v>
      </c>
      <c r="D106" s="4">
        <v>3</v>
      </c>
      <c r="E106" s="4">
        <v>150</v>
      </c>
      <c r="F106" s="4" t="str">
        <f t="shared" si="5"/>
        <v>icon_item_equip_treasure_4308</v>
      </c>
      <c r="G106" s="4" t="str">
        <f t="shared" si="4"/>
        <v>equipTable:description_4308</v>
      </c>
      <c r="H106" s="4" t="str">
        <f t="array" ref="H106">_xlfn.SWITCH(D106,1,"0.25,1.5",2,"0.5,3",3,"1,6",4,"1.5,9",5,"2.5,15")</f>
        <v>1,6</v>
      </c>
      <c r="I106" s="5" t="s">
        <v>35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</row>
    <row r="107" spans="1:15">
      <c r="A107" s="4">
        <v>4309</v>
      </c>
      <c r="B107" s="4" t="s">
        <v>160</v>
      </c>
      <c r="C107" s="4">
        <v>3</v>
      </c>
      <c r="D107" s="4">
        <v>3</v>
      </c>
      <c r="E107" s="4">
        <v>150</v>
      </c>
      <c r="F107" s="4" t="str">
        <f t="shared" si="5"/>
        <v>icon_item_equip_treasure_4309</v>
      </c>
      <c r="G107" s="4" t="str">
        <f t="shared" si="4"/>
        <v>equipTable:description_4309</v>
      </c>
      <c r="H107" s="4" t="str">
        <f t="array" ref="H107">_xlfn.SWITCH(D107,1,"0.25,1.5",2,"0.5,3",3,"1,6",4,"1.5,9",5,"2.5,15")</f>
        <v>1,6</v>
      </c>
      <c r="I107" s="5" t="s">
        <v>35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</row>
    <row r="108" spans="1:15">
      <c r="A108" s="4">
        <v>4310</v>
      </c>
      <c r="B108" s="4" t="s">
        <v>161</v>
      </c>
      <c r="C108" s="4">
        <v>3</v>
      </c>
      <c r="D108" s="4">
        <v>3</v>
      </c>
      <c r="E108" s="4">
        <v>150</v>
      </c>
      <c r="F108" s="4" t="str">
        <f t="shared" si="5"/>
        <v>icon_item_equip_treasure_4310</v>
      </c>
      <c r="G108" s="4" t="str">
        <f t="shared" si="4"/>
        <v>equipTable:description_4310</v>
      </c>
      <c r="H108" s="4" t="str">
        <f t="array" ref="H108">_xlfn.SWITCH(D108,1,"0.25,1.5",2,"0.5,3",3,"1,6",4,"1.5,9",5,"2.5,15")</f>
        <v>1,6</v>
      </c>
      <c r="I108" s="5" t="s">
        <v>35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</row>
    <row r="109" spans="1:15">
      <c r="A109" s="4">
        <v>4311</v>
      </c>
      <c r="B109" s="4" t="s">
        <v>162</v>
      </c>
      <c r="C109" s="4">
        <v>3</v>
      </c>
      <c r="D109" s="4">
        <v>3</v>
      </c>
      <c r="E109" s="4">
        <v>150</v>
      </c>
      <c r="F109" s="4" t="str">
        <f t="shared" si="5"/>
        <v>icon_item_equip_treasure_4311</v>
      </c>
      <c r="G109" s="4" t="str">
        <f t="shared" si="4"/>
        <v>equipTable:description_4311</v>
      </c>
      <c r="H109" s="4" t="str">
        <f t="array" ref="H109">_xlfn.SWITCH(D109,1,"0.25,1.5",2,"0.5,3",3,"1,6",4,"1.5,9",5,"2.5,15")</f>
        <v>1,6</v>
      </c>
      <c r="I109" s="5" t="s">
        <v>35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</row>
    <row r="110" spans="1:15">
      <c r="A110" s="4">
        <v>4312</v>
      </c>
      <c r="B110" s="4" t="s">
        <v>163</v>
      </c>
      <c r="C110" s="4">
        <v>3</v>
      </c>
      <c r="D110" s="4">
        <v>3</v>
      </c>
      <c r="E110" s="4">
        <v>150</v>
      </c>
      <c r="F110" s="4" t="str">
        <f t="shared" si="5"/>
        <v>icon_item_equip_treasure_4312</v>
      </c>
      <c r="G110" s="4" t="str">
        <f t="shared" si="4"/>
        <v>equipTable:description_4312</v>
      </c>
      <c r="H110" s="4" t="str">
        <f t="array" ref="H110">_xlfn.SWITCH(D110,1,"0.25,1.5",2,"0.5,3",3,"1,6",4,"1.5,9",5,"2.5,15")</f>
        <v>1,6</v>
      </c>
      <c r="I110" s="5" t="s">
        <v>35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</row>
    <row r="111" spans="1:15">
      <c r="A111" s="4">
        <v>4313</v>
      </c>
      <c r="B111" s="4" t="s">
        <v>164</v>
      </c>
      <c r="C111" s="4">
        <v>3</v>
      </c>
      <c r="D111" s="4">
        <v>3</v>
      </c>
      <c r="E111" s="4">
        <v>150</v>
      </c>
      <c r="F111" s="4" t="str">
        <f t="shared" si="5"/>
        <v>icon_item_equip_treasure_4313</v>
      </c>
      <c r="G111" s="4" t="str">
        <f t="shared" si="4"/>
        <v>equipTable:description_4313</v>
      </c>
      <c r="H111" s="4" t="str">
        <f t="array" ref="H111">_xlfn.SWITCH(D111,1,"0.25,1.5",2,"0.5,3",3,"1,6",4,"1.5,9",5,"2.5,15")</f>
        <v>1,6</v>
      </c>
      <c r="I111" s="5" t="s">
        <v>35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</row>
    <row r="112" spans="1:15">
      <c r="A112" s="4">
        <v>4401</v>
      </c>
      <c r="B112" s="4" t="s">
        <v>165</v>
      </c>
      <c r="C112" s="4">
        <v>3</v>
      </c>
      <c r="D112" s="4">
        <v>4</v>
      </c>
      <c r="E112" s="4">
        <v>200</v>
      </c>
      <c r="F112" s="4" t="str">
        <f t="shared" si="5"/>
        <v>icon_item_equip_treasure_4401</v>
      </c>
      <c r="G112" s="4" t="str">
        <f t="shared" si="4"/>
        <v>equipTable:description_4401</v>
      </c>
      <c r="H112" s="4" t="str">
        <f t="array" ref="H112">_xlfn.SWITCH(D112,1,"0.25,1.5",2,"0.5,3",3,"1,6",4,"1.5,9",5,"2.5,15")</f>
        <v>1.5,9</v>
      </c>
      <c r="I112" s="7" t="s">
        <v>166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</row>
    <row r="113" spans="1:15">
      <c r="A113" s="4">
        <v>4402</v>
      </c>
      <c r="B113" s="4" t="s">
        <v>167</v>
      </c>
      <c r="C113" s="4">
        <v>3</v>
      </c>
      <c r="D113" s="4">
        <v>4</v>
      </c>
      <c r="E113" s="4">
        <v>200</v>
      </c>
      <c r="F113" s="4" t="str">
        <f t="shared" si="5"/>
        <v>icon_item_equip_treasure_4402</v>
      </c>
      <c r="G113" s="4" t="str">
        <f t="shared" si="4"/>
        <v>equipTable:description_4402</v>
      </c>
      <c r="H113" s="4" t="str">
        <f t="array" ref="H113">_xlfn.SWITCH(D113,1,"0.25,1.5",2,"0.5,3",3,"1,6",4,"1.5,9",5,"2.5,15")</f>
        <v>1.5,9</v>
      </c>
      <c r="I113" s="7" t="s">
        <v>166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</row>
    <row r="114" spans="1:15">
      <c r="A114" s="4">
        <v>4403</v>
      </c>
      <c r="B114" s="4" t="s">
        <v>168</v>
      </c>
      <c r="C114" s="4">
        <v>3</v>
      </c>
      <c r="D114" s="4">
        <v>4</v>
      </c>
      <c r="E114" s="4">
        <v>200</v>
      </c>
      <c r="F114" s="4" t="str">
        <f t="shared" si="5"/>
        <v>icon_item_equip_treasure_4403</v>
      </c>
      <c r="G114" s="4" t="str">
        <f t="shared" si="4"/>
        <v>equipTable:description_4403</v>
      </c>
      <c r="H114" s="4" t="str">
        <f t="array" ref="H114">_xlfn.SWITCH(D114,1,"0.25,1.5",2,"0.5,3",3,"1,6",4,"1.5,9",5,"2.5,15")</f>
        <v>1.5,9</v>
      </c>
      <c r="I114" s="7" t="s">
        <v>166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</row>
    <row r="115" spans="1:15">
      <c r="A115" s="4">
        <v>4404</v>
      </c>
      <c r="B115" s="4" t="s">
        <v>169</v>
      </c>
      <c r="C115" s="4">
        <v>3</v>
      </c>
      <c r="D115" s="4">
        <v>4</v>
      </c>
      <c r="E115" s="4">
        <v>200</v>
      </c>
      <c r="F115" s="4" t="str">
        <f t="shared" si="5"/>
        <v>icon_item_equip_treasure_4404</v>
      </c>
      <c r="G115" s="4" t="str">
        <f t="shared" si="4"/>
        <v>equipTable:description_4404</v>
      </c>
      <c r="H115" s="4" t="str">
        <f t="array" ref="H115">_xlfn.SWITCH(D115,1,"0.25,1.5",2,"0.5,3",3,"1,6",4,"1.5,9",5,"2.5,15")</f>
        <v>1.5,9</v>
      </c>
      <c r="I115" s="7" t="s">
        <v>166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</row>
    <row r="116" spans="1:15">
      <c r="A116" s="4">
        <v>4405</v>
      </c>
      <c r="B116" s="4" t="s">
        <v>170</v>
      </c>
      <c r="C116" s="4">
        <v>3</v>
      </c>
      <c r="D116" s="4">
        <v>4</v>
      </c>
      <c r="E116" s="4">
        <v>200</v>
      </c>
      <c r="F116" s="4" t="str">
        <f t="shared" si="5"/>
        <v>icon_item_equip_treasure_4405</v>
      </c>
      <c r="G116" s="4" t="str">
        <f t="shared" si="4"/>
        <v>equipTable:description_4405</v>
      </c>
      <c r="H116" s="4" t="str">
        <f t="array" ref="H116">_xlfn.SWITCH(D116,1,"0.25,1.5",2,"0.5,3",3,"1,6",4,"1.5,9",5,"2.5,15")</f>
        <v>1.5,9</v>
      </c>
      <c r="I116" s="7" t="s">
        <v>166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</row>
    <row r="117" spans="1:15">
      <c r="A117" s="4">
        <v>4406</v>
      </c>
      <c r="B117" s="4" t="s">
        <v>171</v>
      </c>
      <c r="C117" s="4">
        <v>3</v>
      </c>
      <c r="D117" s="4">
        <v>4</v>
      </c>
      <c r="E117" s="4">
        <v>200</v>
      </c>
      <c r="F117" s="4" t="str">
        <f t="shared" si="5"/>
        <v>icon_item_equip_treasure_4406</v>
      </c>
      <c r="G117" s="4" t="str">
        <f t="shared" si="4"/>
        <v>equipTable:description_4406</v>
      </c>
      <c r="H117" s="4" t="str">
        <f t="array" ref="H117">_xlfn.SWITCH(D117,1,"0.25,1.5",2,"0.5,3",3,"1,6",4,"1.5,9",5,"2.5,15")</f>
        <v>1.5,9</v>
      </c>
      <c r="I117" s="7" t="s">
        <v>166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</row>
    <row r="118" spans="1:15">
      <c r="A118" s="4">
        <v>4407</v>
      </c>
      <c r="B118" s="4" t="s">
        <v>172</v>
      </c>
      <c r="C118" s="4">
        <v>3</v>
      </c>
      <c r="D118" s="4">
        <v>4</v>
      </c>
      <c r="E118" s="4">
        <v>200</v>
      </c>
      <c r="F118" s="4" t="str">
        <f t="shared" si="5"/>
        <v>icon_item_equip_treasure_4407</v>
      </c>
      <c r="G118" s="4" t="str">
        <f t="shared" si="4"/>
        <v>equipTable:description_4407</v>
      </c>
      <c r="H118" s="4" t="str">
        <f t="array" ref="H118">_xlfn.SWITCH(D118,1,"0.25,1.5",2,"0.5,3",3,"1,6",4,"1.5,9",5,"2.5,15")</f>
        <v>1.5,9</v>
      </c>
      <c r="I118" s="7" t="s">
        <v>166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</row>
    <row r="119" spans="1:15">
      <c r="A119" s="4">
        <v>4408</v>
      </c>
      <c r="B119" s="4" t="s">
        <v>173</v>
      </c>
      <c r="C119" s="4">
        <v>3</v>
      </c>
      <c r="D119" s="4">
        <v>4</v>
      </c>
      <c r="E119" s="4">
        <v>200</v>
      </c>
      <c r="F119" s="4" t="str">
        <f t="shared" si="5"/>
        <v>icon_item_equip_treasure_4408</v>
      </c>
      <c r="G119" s="4" t="str">
        <f t="shared" si="4"/>
        <v>equipTable:description_4408</v>
      </c>
      <c r="H119" s="4" t="str">
        <f t="array" ref="H119">_xlfn.SWITCH(D119,1,"0.25,1.5",2,"0.5,3",3,"1,6",4,"1.5,9",5,"2.5,15")</f>
        <v>1.5,9</v>
      </c>
      <c r="I119" s="7" t="s">
        <v>166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</row>
    <row r="120" spans="1:15">
      <c r="A120" s="4">
        <v>4409</v>
      </c>
      <c r="B120" s="4" t="s">
        <v>174</v>
      </c>
      <c r="C120" s="4">
        <v>3</v>
      </c>
      <c r="D120" s="4">
        <v>4</v>
      </c>
      <c r="E120" s="4">
        <v>200</v>
      </c>
      <c r="F120" s="4" t="str">
        <f t="shared" si="5"/>
        <v>icon_item_equip_treasure_4409</v>
      </c>
      <c r="G120" s="4" t="str">
        <f t="shared" si="4"/>
        <v>equipTable:description_4409</v>
      </c>
      <c r="H120" s="4" t="str">
        <f t="array" ref="H120">_xlfn.SWITCH(D120,1,"0.25,1.5",2,"0.5,3",3,"1,6",4,"1.5,9",5,"2.5,15")</f>
        <v>1.5,9</v>
      </c>
      <c r="I120" s="7" t="s">
        <v>166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</row>
    <row r="121" spans="1:15">
      <c r="A121" s="4">
        <v>4410</v>
      </c>
      <c r="B121" s="4" t="s">
        <v>175</v>
      </c>
      <c r="C121" s="4">
        <v>3</v>
      </c>
      <c r="D121" s="4">
        <v>4</v>
      </c>
      <c r="E121" s="4">
        <v>200</v>
      </c>
      <c r="F121" s="4" t="str">
        <f t="shared" si="5"/>
        <v>icon_item_equip_treasure_4410</v>
      </c>
      <c r="G121" s="4" t="str">
        <f t="shared" si="4"/>
        <v>equipTable:description_4410</v>
      </c>
      <c r="H121" s="4" t="str">
        <f t="array" ref="H121">_xlfn.SWITCH(D121,1,"0.25,1.5",2,"0.5,3",3,"1,6",4,"1.5,9",5,"2.5,15")</f>
        <v>1.5,9</v>
      </c>
      <c r="I121" s="7" t="s">
        <v>166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</row>
    <row r="122" spans="1:15">
      <c r="A122" s="4">
        <v>4411</v>
      </c>
      <c r="B122" s="4" t="s">
        <v>176</v>
      </c>
      <c r="C122" s="4">
        <v>3</v>
      </c>
      <c r="D122" s="4">
        <v>4</v>
      </c>
      <c r="E122" s="4">
        <v>200</v>
      </c>
      <c r="F122" s="4" t="str">
        <f t="shared" si="5"/>
        <v>icon_item_equip_treasure_4411</v>
      </c>
      <c r="G122" s="4" t="str">
        <f t="shared" si="4"/>
        <v>equipTable:description_4411</v>
      </c>
      <c r="H122" s="4" t="str">
        <f t="array" ref="H122">_xlfn.SWITCH(D122,1,"0.25,1.5",2,"0.5,3",3,"1,6",4,"1.5,9",5,"2.5,15")</f>
        <v>1.5,9</v>
      </c>
      <c r="I122" s="7" t="s">
        <v>166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</row>
    <row r="123" spans="1:15">
      <c r="A123" s="4">
        <v>4412</v>
      </c>
      <c r="B123" s="4" t="s">
        <v>177</v>
      </c>
      <c r="C123" s="4">
        <v>3</v>
      </c>
      <c r="D123" s="4">
        <v>4</v>
      </c>
      <c r="E123" s="4">
        <v>200</v>
      </c>
      <c r="F123" s="4" t="str">
        <f t="shared" si="5"/>
        <v>icon_item_equip_treasure_4412</v>
      </c>
      <c r="G123" s="4" t="str">
        <f t="shared" si="4"/>
        <v>equipTable:description_4412</v>
      </c>
      <c r="H123" s="4" t="str">
        <f t="array" ref="H123">_xlfn.SWITCH(D123,1,"0.25,1.5",2,"0.5,3",3,"1,6",4,"1.5,9",5,"2.5,15")</f>
        <v>1.5,9</v>
      </c>
      <c r="I123" s="7" t="s">
        <v>166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</row>
    <row r="124" spans="1:15">
      <c r="A124" s="4">
        <v>4413</v>
      </c>
      <c r="B124" s="4" t="s">
        <v>178</v>
      </c>
      <c r="C124" s="4">
        <v>3</v>
      </c>
      <c r="D124" s="4">
        <v>4</v>
      </c>
      <c r="E124" s="4">
        <v>200</v>
      </c>
      <c r="F124" s="4" t="str">
        <f t="shared" si="5"/>
        <v>icon_item_equip_treasure_4413</v>
      </c>
      <c r="G124" s="4" t="str">
        <f t="shared" si="4"/>
        <v>equipTable:description_4413</v>
      </c>
      <c r="H124" s="4" t="str">
        <f t="array" ref="H124">_xlfn.SWITCH(D124,1,"0.25,1.5",2,"0.5,3",3,"1,6",4,"1.5,9",5,"2.5,15")</f>
        <v>1.5,9</v>
      </c>
      <c r="I124" s="7" t="s">
        <v>166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</row>
    <row r="125" spans="1:15">
      <c r="A125" s="4">
        <v>4414</v>
      </c>
      <c r="B125" s="4" t="s">
        <v>179</v>
      </c>
      <c r="C125" s="4">
        <v>3</v>
      </c>
      <c r="D125" s="4">
        <v>4</v>
      </c>
      <c r="E125" s="4">
        <v>200</v>
      </c>
      <c r="F125" s="4" t="str">
        <f t="shared" si="5"/>
        <v>icon_item_equip_treasure_4414</v>
      </c>
      <c r="G125" s="4" t="str">
        <f t="shared" si="4"/>
        <v>equipTable:description_4414</v>
      </c>
      <c r="H125" s="4" t="str">
        <f t="array" ref="H125">_xlfn.SWITCH(D125,1,"0.25,1.5",2,"0.5,3",3,"1,6",4,"1.5,9",5,"2.5,15")</f>
        <v>1.5,9</v>
      </c>
      <c r="I125" s="7" t="s">
        <v>166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</row>
    <row r="126" spans="1:15">
      <c r="A126" s="4">
        <v>4415</v>
      </c>
      <c r="B126" s="4" t="s">
        <v>180</v>
      </c>
      <c r="C126" s="4">
        <v>3</v>
      </c>
      <c r="D126" s="4">
        <v>4</v>
      </c>
      <c r="E126" s="4">
        <v>200</v>
      </c>
      <c r="F126" s="4" t="str">
        <f t="shared" si="5"/>
        <v>icon_item_equip_treasure_4415</v>
      </c>
      <c r="G126" s="4" t="str">
        <f t="shared" si="4"/>
        <v>equipTable:description_4415</v>
      </c>
      <c r="H126" s="4" t="str">
        <f t="array" ref="H126">_xlfn.SWITCH(D126,1,"0.25,1.5",2,"0.5,3",3,"1,6",4,"1.5,9",5,"2.5,15")</f>
        <v>1.5,9</v>
      </c>
      <c r="I126" s="7" t="s">
        <v>166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</row>
    <row r="127" spans="1:15">
      <c r="A127" s="4">
        <v>4416</v>
      </c>
      <c r="B127" s="4" t="s">
        <v>181</v>
      </c>
      <c r="C127" s="4">
        <v>3</v>
      </c>
      <c r="D127" s="4">
        <v>4</v>
      </c>
      <c r="E127" s="4">
        <v>200</v>
      </c>
      <c r="F127" s="4" t="str">
        <f t="shared" si="5"/>
        <v>icon_item_equip_treasure_4416</v>
      </c>
      <c r="G127" s="4" t="str">
        <f t="shared" si="4"/>
        <v>equipTable:description_4416</v>
      </c>
      <c r="H127" s="4" t="str">
        <f t="array" ref="H127">_xlfn.SWITCH(D127,1,"0.25,1.5",2,"0.5,3",3,"1,6",4,"1.5,9",5,"2.5,15")</f>
        <v>1.5,9</v>
      </c>
      <c r="I127" s="7" t="s">
        <v>166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</row>
    <row r="128" spans="1:15">
      <c r="A128" s="4">
        <v>4417</v>
      </c>
      <c r="B128" s="4" t="s">
        <v>182</v>
      </c>
      <c r="C128" s="4">
        <v>3</v>
      </c>
      <c r="D128" s="4">
        <v>4</v>
      </c>
      <c r="E128" s="4">
        <v>200</v>
      </c>
      <c r="F128" s="4" t="str">
        <f t="shared" si="5"/>
        <v>icon_item_equip_treasure_4417</v>
      </c>
      <c r="G128" s="4" t="str">
        <f t="shared" si="4"/>
        <v>equipTable:description_4417</v>
      </c>
      <c r="H128" s="4" t="str">
        <f t="array" ref="H128">_xlfn.SWITCH(D128,1,"0.25,1.5",2,"0.5,3",3,"1,6",4,"1.5,9",5,"2.5,15")</f>
        <v>1.5,9</v>
      </c>
      <c r="I128" s="7" t="s">
        <v>166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</row>
    <row r="129" spans="1:15">
      <c r="A129" s="4">
        <v>4501</v>
      </c>
      <c r="B129" s="4" t="s">
        <v>183</v>
      </c>
      <c r="C129" s="4">
        <v>3</v>
      </c>
      <c r="D129" s="4">
        <v>5</v>
      </c>
      <c r="E129" s="4">
        <v>250</v>
      </c>
      <c r="F129" s="4" t="str">
        <f t="shared" si="5"/>
        <v>icon_item_equip_treasure_4501</v>
      </c>
      <c r="G129" s="4" t="str">
        <f t="shared" si="4"/>
        <v>equipTable:description_4501</v>
      </c>
      <c r="H129" s="4" t="str">
        <f t="array" ref="H129">_xlfn.SWITCH(D129,1,"0.25,1.5",2,"0.5,3",3,"1,6",4,"1.5,9",5,"2.5,15")</f>
        <v>2.5,15</v>
      </c>
      <c r="I129" s="7" t="s">
        <v>184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</row>
    <row r="130" spans="1:15">
      <c r="A130" s="4">
        <v>4502</v>
      </c>
      <c r="B130" s="4" t="s">
        <v>185</v>
      </c>
      <c r="C130" s="4">
        <v>3</v>
      </c>
      <c r="D130" s="4">
        <v>5</v>
      </c>
      <c r="E130" s="4">
        <v>250</v>
      </c>
      <c r="F130" s="4" t="str">
        <f t="shared" si="5"/>
        <v>icon_item_equip_treasure_4502</v>
      </c>
      <c r="G130" s="4" t="str">
        <f t="shared" si="4"/>
        <v>equipTable:description_4502</v>
      </c>
      <c r="H130" s="4" t="str">
        <f t="array" ref="H130">_xlfn.SWITCH(D130,1,"0.25,1.5",2,"0.5,3",3,"1,6",4,"1.5,9",5,"2.5,15")</f>
        <v>2.5,15</v>
      </c>
      <c r="I130" s="7" t="s">
        <v>184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</row>
    <row r="131" spans="1:15">
      <c r="A131" s="4">
        <v>4503</v>
      </c>
      <c r="B131" s="4" t="s">
        <v>186</v>
      </c>
      <c r="C131" s="4">
        <v>3</v>
      </c>
      <c r="D131" s="4">
        <v>5</v>
      </c>
      <c r="E131" s="4">
        <v>250</v>
      </c>
      <c r="F131" s="4" t="str">
        <f t="shared" si="5"/>
        <v>icon_item_equip_treasure_4503</v>
      </c>
      <c r="G131" s="4" t="str">
        <f t="shared" si="4"/>
        <v>equipTable:description_4503</v>
      </c>
      <c r="H131" s="4" t="str">
        <f t="array" ref="H131">_xlfn.SWITCH(D131,1,"0.25,1.5",2,"0.5,3",3,"1,6",4,"1.5,9",5,"2.5,15")</f>
        <v>2.5,15</v>
      </c>
      <c r="I131" s="7" t="s">
        <v>184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</row>
    <row r="132" spans="1:15">
      <c r="A132" s="4">
        <v>4504</v>
      </c>
      <c r="B132" s="4" t="s">
        <v>187</v>
      </c>
      <c r="C132" s="4">
        <v>3</v>
      </c>
      <c r="D132" s="4">
        <v>5</v>
      </c>
      <c r="E132" s="4">
        <v>250</v>
      </c>
      <c r="F132" s="4" t="str">
        <f t="shared" si="5"/>
        <v>icon_item_equip_treasure_4504</v>
      </c>
      <c r="G132" s="4" t="str">
        <f t="shared" si="4"/>
        <v>equipTable:description_4504</v>
      </c>
      <c r="H132" s="4" t="str">
        <f t="array" ref="H132">_xlfn.SWITCH(D132,1,"0.25,1.5",2,"0.5,3",3,"1,6",4,"1.5,9",5,"2.5,15")</f>
        <v>2.5,15</v>
      </c>
      <c r="I132" s="7" t="s">
        <v>184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</row>
    <row r="133" spans="1:15">
      <c r="A133" s="4">
        <v>4505</v>
      </c>
      <c r="B133" s="4" t="s">
        <v>188</v>
      </c>
      <c r="C133" s="4">
        <v>3</v>
      </c>
      <c r="D133" s="4">
        <v>5</v>
      </c>
      <c r="E133" s="4">
        <v>250</v>
      </c>
      <c r="F133" s="4" t="str">
        <f t="shared" si="5"/>
        <v>icon_item_equip_treasure_4505</v>
      </c>
      <c r="G133" s="4" t="str">
        <f t="shared" ref="G133:G145" si="6">"equipTable:description_"&amp;A133</f>
        <v>equipTable:description_4505</v>
      </c>
      <c r="H133" s="4" t="str">
        <f t="array" ref="H133">_xlfn.SWITCH(D133,1,"0.25,1.5",2,"0.5,3",3,"1,6",4,"1.5,9",5,"2.5,15")</f>
        <v>2.5,15</v>
      </c>
      <c r="I133" s="7" t="s">
        <v>184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</row>
    <row r="134" spans="1:15">
      <c r="A134" s="4">
        <v>4506</v>
      </c>
      <c r="B134" s="4" t="s">
        <v>189</v>
      </c>
      <c r="C134" s="4">
        <v>3</v>
      </c>
      <c r="D134" s="4">
        <v>5</v>
      </c>
      <c r="E134" s="4">
        <v>250</v>
      </c>
      <c r="F134" s="4" t="str">
        <f t="shared" si="5"/>
        <v>icon_item_equip_treasure_4506</v>
      </c>
      <c r="G134" s="4" t="str">
        <f t="shared" si="6"/>
        <v>equipTable:description_4506</v>
      </c>
      <c r="H134" s="4" t="str">
        <f t="array" ref="H134">_xlfn.SWITCH(D134,1,"0.25,1.5",2,"0.5,3",3,"1,6",4,"1.5,9",5,"2.5,15")</f>
        <v>2.5,15</v>
      </c>
      <c r="I134" s="7" t="s">
        <v>190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</row>
    <row r="135" spans="1:15">
      <c r="A135" s="4">
        <v>4507</v>
      </c>
      <c r="B135" s="4" t="s">
        <v>191</v>
      </c>
      <c r="C135" s="4">
        <v>3</v>
      </c>
      <c r="D135" s="4">
        <v>5</v>
      </c>
      <c r="E135" s="4">
        <v>250</v>
      </c>
      <c r="F135" s="4" t="str">
        <f t="shared" si="5"/>
        <v>icon_item_equip_treasure_4507</v>
      </c>
      <c r="G135" s="4" t="str">
        <f t="shared" si="6"/>
        <v>equipTable:description_4507</v>
      </c>
      <c r="H135" s="4" t="str">
        <f t="array" ref="H135">_xlfn.SWITCH(D135,1,"0.25,1.5",2,"0.5,3",3,"1,6",4,"1.5,9",5,"2.5,15")</f>
        <v>2.5,15</v>
      </c>
      <c r="I135" s="7" t="s">
        <v>192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</row>
    <row r="136" spans="1:15">
      <c r="A136" s="4">
        <v>4508</v>
      </c>
      <c r="B136" s="4" t="s">
        <v>193</v>
      </c>
      <c r="C136" s="4">
        <v>3</v>
      </c>
      <c r="D136" s="4">
        <v>5</v>
      </c>
      <c r="E136" s="4">
        <v>250</v>
      </c>
      <c r="F136" s="4" t="str">
        <f t="shared" si="5"/>
        <v>icon_item_equip_treasure_4508</v>
      </c>
      <c r="G136" s="4" t="str">
        <f t="shared" si="6"/>
        <v>equipTable:description_4508</v>
      </c>
      <c r="H136" s="4" t="str">
        <f t="array" ref="H136">_xlfn.SWITCH(D136,1,"0.25,1.5",2,"0.5,3",3,"1,6",4,"1.5,9",5,"2.5,15")</f>
        <v>2.5,15</v>
      </c>
      <c r="I136" s="7" t="s">
        <v>184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</row>
    <row r="137" spans="1:15">
      <c r="A137" s="4">
        <v>4509</v>
      </c>
      <c r="B137" s="4" t="s">
        <v>194</v>
      </c>
      <c r="C137" s="4">
        <v>3</v>
      </c>
      <c r="D137" s="4">
        <v>5</v>
      </c>
      <c r="E137" s="4">
        <v>250</v>
      </c>
      <c r="F137" s="4" t="str">
        <f t="shared" si="5"/>
        <v>icon_item_equip_treasure_4509</v>
      </c>
      <c r="G137" s="4" t="str">
        <f t="shared" si="6"/>
        <v>equipTable:description_4509</v>
      </c>
      <c r="H137" s="4" t="str">
        <f t="array" ref="H137">_xlfn.SWITCH(D137,1,"0.25,1.5",2,"0.5,3",3,"1,6",4,"1.5,9",5,"2.5,15")</f>
        <v>2.5,15</v>
      </c>
      <c r="I137" s="7" t="s">
        <v>184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</row>
    <row r="138" spans="1:15">
      <c r="A138" s="4">
        <v>4510</v>
      </c>
      <c r="B138" s="4" t="s">
        <v>195</v>
      </c>
      <c r="C138" s="4">
        <v>3</v>
      </c>
      <c r="D138" s="4">
        <v>5</v>
      </c>
      <c r="E138" s="4">
        <v>250</v>
      </c>
      <c r="F138" s="4" t="str">
        <f t="shared" si="5"/>
        <v>icon_item_equip_treasure_4510</v>
      </c>
      <c r="G138" s="4" t="str">
        <f t="shared" si="6"/>
        <v>equipTable:description_4510</v>
      </c>
      <c r="H138" s="4" t="str">
        <f t="array" ref="H138">_xlfn.SWITCH(D138,1,"0.25,1.5",2,"0.5,3",3,"1,6",4,"1.5,9",5,"2.5,15")</f>
        <v>2.5,15</v>
      </c>
      <c r="I138" s="7" t="s">
        <v>184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</row>
    <row r="139" spans="1:15">
      <c r="A139" s="4">
        <v>4511</v>
      </c>
      <c r="B139" s="4" t="s">
        <v>196</v>
      </c>
      <c r="C139" s="4">
        <v>3</v>
      </c>
      <c r="D139" s="4">
        <v>5</v>
      </c>
      <c r="E139" s="4">
        <v>250</v>
      </c>
      <c r="F139" s="4" t="str">
        <f t="shared" si="5"/>
        <v>icon_item_equip_treasure_4511</v>
      </c>
      <c r="G139" s="4" t="str">
        <f t="shared" si="6"/>
        <v>equipTable:description_4511</v>
      </c>
      <c r="H139" s="4" t="str">
        <f t="array" ref="H139">_xlfn.SWITCH(D139,1,"0.25,1.5",2,"0.5,3",3,"1,6",4,"1.5,9",5,"2.5,15")</f>
        <v>2.5,15</v>
      </c>
      <c r="I139" s="7" t="s">
        <v>197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</row>
    <row r="140" spans="1:15">
      <c r="A140" s="4">
        <v>4512</v>
      </c>
      <c r="B140" s="4" t="s">
        <v>198</v>
      </c>
      <c r="C140" s="4">
        <v>3</v>
      </c>
      <c r="D140" s="4">
        <v>5</v>
      </c>
      <c r="E140" s="4">
        <v>250</v>
      </c>
      <c r="F140" s="4" t="str">
        <f t="shared" si="5"/>
        <v>icon_item_equip_treasure_4512</v>
      </c>
      <c r="G140" s="4" t="str">
        <f t="shared" si="6"/>
        <v>equipTable:description_4512</v>
      </c>
      <c r="H140" s="4" t="str">
        <f t="array" ref="H140">_xlfn.SWITCH(D140,1,"0.25,1.5",2,"0.5,3",3,"1,6",4,"1.5,9",5,"2.5,15")</f>
        <v>2.5,15</v>
      </c>
      <c r="I140" s="7" t="s">
        <v>199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</row>
    <row r="141" spans="1:15">
      <c r="A141" s="4">
        <v>4513</v>
      </c>
      <c r="B141" s="4" t="s">
        <v>200</v>
      </c>
      <c r="C141" s="4">
        <v>3</v>
      </c>
      <c r="D141" s="4">
        <v>5</v>
      </c>
      <c r="E141" s="4">
        <v>250</v>
      </c>
      <c r="F141" s="4" t="str">
        <f t="shared" si="5"/>
        <v>icon_item_equip_treasure_4513</v>
      </c>
      <c r="G141" s="4" t="str">
        <f t="shared" si="6"/>
        <v>equipTable:description_4513</v>
      </c>
      <c r="H141" s="4" t="str">
        <f t="array" ref="H141">_xlfn.SWITCH(D141,1,"0.25,1.5",2,"0.5,3",3,"1,6",4,"1.5,9",5,"2.5,15")</f>
        <v>2.5,15</v>
      </c>
      <c r="I141" s="7" t="s">
        <v>184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</row>
    <row r="142" spans="1:15">
      <c r="A142" s="4">
        <v>4514</v>
      </c>
      <c r="B142" s="4" t="s">
        <v>201</v>
      </c>
      <c r="C142" s="4">
        <v>3</v>
      </c>
      <c r="D142" s="4">
        <v>5</v>
      </c>
      <c r="E142" s="4">
        <v>250</v>
      </c>
      <c r="F142" s="4" t="str">
        <f t="shared" si="5"/>
        <v>icon_item_equip_treasure_4514</v>
      </c>
      <c r="G142" s="4" t="str">
        <f t="shared" si="6"/>
        <v>equipTable:description_4514</v>
      </c>
      <c r="H142" s="4" t="str">
        <f t="array" ref="H142">_xlfn.SWITCH(D142,1,"0.25,1.5",2,"0.5,3",3,"1,6",4,"1.5,9",5,"2.5,15")</f>
        <v>2.5,15</v>
      </c>
      <c r="I142" s="7" t="s">
        <v>184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</row>
    <row r="143" spans="1:15">
      <c r="A143" s="4">
        <v>4515</v>
      </c>
      <c r="B143" s="4" t="s">
        <v>202</v>
      </c>
      <c r="C143" s="4">
        <v>3</v>
      </c>
      <c r="D143" s="4">
        <v>5</v>
      </c>
      <c r="E143" s="4">
        <v>250</v>
      </c>
      <c r="F143" s="4" t="str">
        <f t="shared" si="5"/>
        <v>icon_item_equip_treasure_4515</v>
      </c>
      <c r="G143" s="4" t="str">
        <f t="shared" si="6"/>
        <v>equipTable:description_4515</v>
      </c>
      <c r="H143" s="4" t="str">
        <f t="array" ref="H143">_xlfn.SWITCH(D143,1,"0.25,1.5",2,"0.5,3",3,"1,6",4,"1.5,9",5,"2.5,15")</f>
        <v>2.5,15</v>
      </c>
      <c r="I143" s="7" t="s">
        <v>184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</row>
    <row r="144" spans="1:15">
      <c r="A144" s="4">
        <v>4516</v>
      </c>
      <c r="B144" s="4" t="s">
        <v>203</v>
      </c>
      <c r="C144" s="4">
        <v>3</v>
      </c>
      <c r="D144" s="4">
        <v>5</v>
      </c>
      <c r="E144" s="4">
        <v>250</v>
      </c>
      <c r="F144" s="4" t="str">
        <f t="shared" si="5"/>
        <v>icon_item_equip_treasure_4516</v>
      </c>
      <c r="G144" s="4" t="str">
        <f t="shared" si="6"/>
        <v>equipTable:description_4516</v>
      </c>
      <c r="H144" s="4" t="str">
        <f t="array" ref="H144">_xlfn.SWITCH(D144,1,"0.25,1.5",2,"0.5,3",3,"1,6",4,"1.5,9",5,"2.5,15")</f>
        <v>2.5,15</v>
      </c>
      <c r="I144" s="7" t="s">
        <v>184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</row>
    <row r="145" spans="1:15">
      <c r="A145" s="4">
        <v>4517</v>
      </c>
      <c r="B145" s="4" t="s">
        <v>204</v>
      </c>
      <c r="C145" s="4">
        <v>3</v>
      </c>
      <c r="D145" s="4">
        <v>5</v>
      </c>
      <c r="E145" s="4">
        <v>250</v>
      </c>
      <c r="F145" s="4" t="str">
        <f t="shared" si="5"/>
        <v>icon_item_equip_treasure_4517</v>
      </c>
      <c r="G145" s="4" t="str">
        <f t="shared" si="6"/>
        <v>equipTable:description_4517</v>
      </c>
      <c r="H145" s="4" t="str">
        <f t="array" ref="H145">_xlfn.SWITCH(D145,1,"0.25,1.5",2,"0.5,3",3,"1,6",4,"1.5,9",5,"2.5,15")</f>
        <v>2.5,15</v>
      </c>
      <c r="I145" s="7" t="s">
        <v>184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</row>
  </sheetData>
  <dataValidations count="1">
    <dataValidation type="list" allowBlank="1" showInputMessage="1" showErrorMessage="1" sqref="$A3:$XFD3">
      <formula1>"Byte,Int,Long,Float,Double,String,Boolean,Vector2,Vector3,ArrayByte,ArrayInt,ArrayLong,ArrayFloat,ArrayDouble,ArrayString,ArrayBoolean,ArrayVector2,ArrayVector3,i18n,Ignore"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2006-09-16T00:00:00Z</dcterms:created>
  <dcterms:modified xsi:type="dcterms:W3CDTF">2020-06-18T09:05:22Z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37606799-0dc6-4e6a-b399-aab827eaa7e8</vt:lpwstr>
  </property>
</Properties>
</file>