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filterPrivacy="1" autoCompressPictures="0"/>
  <bookViews>
    <workbookView xWindow="39640" yWindow="10660" windowWidth="25600" windowHeight="16060" activeTab="2"/>
  </bookViews>
  <sheets>
    <sheet name="link" sheetId="1" r:id="rId1"/>
    <sheet name="Mango" sheetId="3" r:id="rId2"/>
    <sheet name="Avocado" sheetId="5" r:id="rId3"/>
    <sheet name="Banana" sheetId="4" r:id="rId4"/>
    <sheet name="Papaya" sheetId="2" r:id="rId5"/>
    <sheet name="Passion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0" i="5" l="1"/>
  <c r="L21" i="5"/>
  <c r="D30" i="5"/>
  <c r="D21" i="5"/>
  <c r="D16" i="5"/>
  <c r="D8" i="5"/>
  <c r="D8" i="3"/>
  <c r="D16" i="3"/>
  <c r="D21" i="3"/>
  <c r="D30" i="3"/>
  <c r="J30" i="6"/>
  <c r="J21" i="6"/>
  <c r="J16" i="6"/>
  <c r="J8" i="6"/>
  <c r="K30" i="5"/>
  <c r="K21" i="5"/>
  <c r="K16" i="5"/>
  <c r="L16" i="5"/>
  <c r="M16" i="5"/>
  <c r="K8" i="5"/>
  <c r="L8" i="5"/>
  <c r="M8" i="5"/>
  <c r="Q30" i="4"/>
  <c r="Q21" i="4"/>
  <c r="Q16" i="4"/>
  <c r="Q8" i="4"/>
  <c r="I30" i="3"/>
  <c r="J30" i="3"/>
  <c r="I21" i="3"/>
  <c r="J21" i="3"/>
  <c r="K21" i="3"/>
  <c r="I16" i="3"/>
  <c r="J16" i="3"/>
  <c r="K16" i="3"/>
  <c r="I8" i="3"/>
  <c r="J8" i="3"/>
  <c r="K8" i="3"/>
  <c r="L30" i="2"/>
  <c r="L21" i="2"/>
  <c r="L16" i="2"/>
  <c r="L8" i="2"/>
  <c r="H30" i="6"/>
  <c r="I30" i="6"/>
  <c r="H21" i="6"/>
  <c r="I21" i="6"/>
  <c r="H16" i="6"/>
  <c r="I16" i="6"/>
  <c r="I8" i="6"/>
  <c r="H8" i="6"/>
  <c r="O30" i="4"/>
  <c r="P30" i="4"/>
  <c r="O21" i="4"/>
  <c r="P21" i="4"/>
  <c r="O16" i="4"/>
  <c r="P16" i="4"/>
  <c r="P8" i="4"/>
  <c r="O8" i="4"/>
  <c r="K8" i="2"/>
  <c r="J8" i="2"/>
  <c r="D30" i="2"/>
  <c r="J30" i="2"/>
  <c r="K30" i="2"/>
  <c r="D21" i="2"/>
  <c r="J21" i="2"/>
  <c r="K21" i="2"/>
  <c r="D16" i="2"/>
  <c r="J16" i="2"/>
  <c r="K16" i="2"/>
  <c r="D8" i="2"/>
  <c r="D30" i="6"/>
  <c r="D21" i="6"/>
  <c r="D16" i="6"/>
  <c r="D8" i="6"/>
  <c r="D30" i="4"/>
  <c r="D21" i="4"/>
  <c r="D16" i="4"/>
  <c r="D8" i="4"/>
  <c r="M21" i="5"/>
</calcChain>
</file>

<file path=xl/sharedStrings.xml><?xml version="1.0" encoding="utf-8"?>
<sst xmlns="http://schemas.openxmlformats.org/spreadsheetml/2006/main" count="471" uniqueCount="103">
  <si>
    <t>https://www.ncbi.nlm.nih.gov/pmc/articles/PMC3787803/</t>
  </si>
  <si>
    <t>http://www.fda.gov/Food/IngredientsPackagingLabeling/LabelingNutrition/ucm063482.htm</t>
  </si>
  <si>
    <t>https://ndb.nal.usda.gov/ndb/foods/show/2271?qlookup=09148&amp;format=Full&amp;max=25&amp;man=&amp;lfacet=&amp;new=1</t>
  </si>
  <si>
    <t>Source: USDA National Nutrient Database for Standard Reference 28 slightly revised May 2016 Software v.3.6.4.1 2017-01-17</t>
  </si>
  <si>
    <t>Basic Report</t>
  </si>
  <si>
    <t>Report Run at: January 27</t>
  </si>
  <si>
    <t xml:space="preserve"> 2017 06:46 EST</t>
  </si>
  <si>
    <t>Nutrient data for: 09226, Papayas, raw</t>
  </si>
  <si>
    <t>Nutrient</t>
  </si>
  <si>
    <t>Unit</t>
  </si>
  <si>
    <t>1Value per 100 g</t>
  </si>
  <si>
    <t>1 cup 1" pieces = 145.0g</t>
  </si>
  <si>
    <t>1 cup, mashed = 230.0g</t>
  </si>
  <si>
    <t>1 fruit, small = 157.0g</t>
  </si>
  <si>
    <t>1 fruit, large = 781.0g</t>
  </si>
  <si>
    <t>Proximates</t>
  </si>
  <si>
    <t>Water</t>
  </si>
  <si>
    <t>g</t>
  </si>
  <si>
    <t>Energy</t>
  </si>
  <si>
    <t>kcal</t>
  </si>
  <si>
    <t>Protein</t>
  </si>
  <si>
    <t>Total lipid (fat)</t>
  </si>
  <si>
    <t>Carbohydrate, by difference</t>
  </si>
  <si>
    <t>Fiber, total dietary</t>
  </si>
  <si>
    <t>Sugars, total</t>
  </si>
  <si>
    <t>Minerals</t>
  </si>
  <si>
    <t>Calcium, Ca</t>
  </si>
  <si>
    <t>mg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</si>
  <si>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</si>
  <si>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</si>
  <si>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</si>
  <si>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</si>
  <si>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</si>
  <si>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</si>
  <si>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</si>
  <si>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</si>
  <si>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</si>
  <si>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</si>
  <si>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</si>
  <si>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</si>
  <si>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</si>
  <si>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µg</t>
  </si>
  <si>
    <t>Vitamin B-12</t>
  </si>
  <si>
    <t>Vitamin A, RAE</t>
  </si>
  <si>
    <t>Vitamin A, IU</t>
  </si>
  <si>
    <t>IU</t>
  </si>
  <si>
    <t>Vitamin E (alpha-tocopherol)</t>
  </si>
  <si>
    <t>Vitamin D (D2 + D3)</t>
  </si>
  <si>
    <t>Vitamin D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</si>
  <si>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</si>
  <si>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</si>
  <si>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</si>
  <si>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</si>
  <si>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</si>
  <si>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Fatty acids, total trans</t>
  </si>
  <si>
    <t>Cholesterol</t>
  </si>
  <si>
    <t>Amino Acids</t>
  </si>
  <si>
    <t>Other</t>
  </si>
  <si>
    <t>Caffeine</t>
  </si>
  <si>
    <t>Footnotes</t>
  </si>
  <si>
    <t>(c)"Large variability in weight of whole fruit</t>
  </si>
  <si>
    <t xml:space="preserve"> especially between different cultivars."</t>
  </si>
  <si>
    <t>(a)"Mean value contains data based on the analysis of 5-methyltetrahydrofolate plus total folate determined microbiologically"</t>
  </si>
  <si>
    <t>(b)"Based on red-fleshed papaya; yellow-orange-fleshed papayas have 0 mcg lycopene/100 g."</t>
  </si>
  <si>
    <t xml:space="preserve"> 2017 06:48 EST</t>
  </si>
  <si>
    <t>Nutrient data for: 09176, Mangos, raw</t>
  </si>
  <si>
    <t>1 cup pieces = 165.0g</t>
  </si>
  <si>
    <t>1 fruit without refuse = 336.0g</t>
  </si>
  <si>
    <t>(b)"Mean value contains data based on the analysis of 5-methyltetrahydrofolate plus total folate determined microbiologically."</t>
  </si>
  <si>
    <t>(a)"Values based on analyses of Tommy Atkins</t>
  </si>
  <si>
    <t xml:space="preserve"> Keitt</t>
  </si>
  <si>
    <t xml:space="preserve"> Kent</t>
  </si>
  <si>
    <t xml:space="preserve"> and/or Haden cultivars."</t>
  </si>
  <si>
    <t xml:space="preserve"> 2017 06:49 EST</t>
  </si>
  <si>
    <t>Nutrient data for: 09040, Bananas, raw</t>
  </si>
  <si>
    <t>1 cup, mashed = 225.0g</t>
  </si>
  <si>
    <t>1 cup, sliced = 150.0g</t>
  </si>
  <si>
    <t>1 extra small (less than 6" long) = 81.0g</t>
  </si>
  <si>
    <t>1 small (6" to 6-7/8" long) = 101.0g</t>
  </si>
  <si>
    <t>1 medium (7" to 7-7/8" long) = 118.0g</t>
  </si>
  <si>
    <t>1 large (8" to 8-7/8" long) = 136.0g</t>
  </si>
  <si>
    <t>1 extra large (9" or longer) = 152.0g</t>
  </si>
  <si>
    <t>1 NLEA serving = 126.0g</t>
  </si>
  <si>
    <t xml:space="preserve"> 2017 06:51 EST</t>
  </si>
  <si>
    <t>Nutrient data for: 09037, Avocados, raw, all commercial varieties</t>
  </si>
  <si>
    <t>1 cup, cubes = 150.0g</t>
  </si>
  <si>
    <t>1 cup, pureed = 230.0g</t>
  </si>
  <si>
    <t>1 cup, sliced = 146.0g</t>
  </si>
  <si>
    <t>1 avocado, NS as to Florida or California = 201.0g</t>
  </si>
  <si>
    <t>(a)"Based on 86% California and 14% Florida varieties."</t>
  </si>
  <si>
    <t xml:space="preserve"> 2017 06:52 EST</t>
  </si>
  <si>
    <t>Nutrient data for: 09231, Passion-fruit, (granadilla), purple, raw</t>
  </si>
  <si>
    <t>1 cup = 236.0g</t>
  </si>
  <si>
    <t>1 fruit without refuse = 18.0g</t>
  </si>
  <si>
    <t>Microgram, to be divided by 1000 for value in mg</t>
  </si>
  <si>
    <t> RAE: retinol activity equivalents</t>
  </si>
  <si>
    <t>In kg</t>
  </si>
  <si>
    <t>Upper</t>
  </si>
  <si>
    <t>Lower</t>
  </si>
  <si>
    <t>Variance</t>
  </si>
  <si>
    <t>mean</t>
  </si>
  <si>
    <t>Check shiny</t>
  </si>
  <si>
    <t>Shiny mean and variance (check again)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</si>
</sst>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545454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Courier New"/>
    </font>
    <font>
      <sz val="11"/>
      <color theme="1"/>
      <name val="Courier New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2" borderId="1" xfId="0" applyFill="1" applyBorder="1"/>
    <xf numFmtId="0" fontId="2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</cellXfs>
  <cellStyles count="3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"/>
  <sheetViews>
    <sheetView workbookViewId="0">
      <selection activeCell="E16" sqref="E16"/>
    </sheetView>
  </sheetViews>
  <sheetFormatPr baseColWidth="10" defaultColWidth="8.83203125" defaultRowHeight="14" x14ac:dyDescent="0"/>
  <sheetData>
    <row r="1" spans="2:2">
      <c r="B1" t="s">
        <v>0</v>
      </c>
    </row>
    <row r="2" spans="2:2">
      <c r="B2" t="s">
        <v>1</v>
      </c>
    </row>
    <row r="3" spans="2:2">
      <c r="B3" t="s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workbookViewId="0">
      <selection activeCell="L30" sqref="L30"/>
    </sheetView>
  </sheetViews>
  <sheetFormatPr baseColWidth="10" defaultColWidth="8.83203125" defaultRowHeight="14" x14ac:dyDescent="0"/>
  <cols>
    <col min="1" max="1" width="35.83203125" customWidth="1"/>
    <col min="3" max="3" width="15.5" bestFit="1" customWidth="1"/>
    <col min="4" max="4" width="15.5" style="4" customWidth="1"/>
  </cols>
  <sheetData>
    <row r="1" spans="1:12">
      <c r="A1" t="s">
        <v>3</v>
      </c>
    </row>
    <row r="2" spans="1:12">
      <c r="A2" t="s">
        <v>4</v>
      </c>
    </row>
    <row r="3" spans="1:12">
      <c r="A3" t="s">
        <v>5</v>
      </c>
      <c r="B3" t="s">
        <v>64</v>
      </c>
    </row>
    <row r="4" spans="1:12">
      <c r="A4" t="s">
        <v>65</v>
      </c>
      <c r="K4" s="13" t="s">
        <v>102</v>
      </c>
      <c r="L4" s="13"/>
    </row>
    <row r="5" spans="1:12">
      <c r="A5" t="s">
        <v>8</v>
      </c>
      <c r="B5" t="s">
        <v>9</v>
      </c>
      <c r="C5" t="s">
        <v>10</v>
      </c>
      <c r="D5" s="5" t="s">
        <v>96</v>
      </c>
      <c r="E5" t="s">
        <v>66</v>
      </c>
      <c r="F5" t="s">
        <v>67</v>
      </c>
      <c r="I5" s="7" t="s">
        <v>98</v>
      </c>
      <c r="J5" s="7" t="s">
        <v>97</v>
      </c>
      <c r="K5" s="7" t="s">
        <v>100</v>
      </c>
      <c r="L5" s="7" t="s">
        <v>99</v>
      </c>
    </row>
    <row r="6" spans="1:12">
      <c r="A6" t="s">
        <v>15</v>
      </c>
      <c r="D6" s="5">
        <v>10</v>
      </c>
    </row>
    <row r="7" spans="1:12" ht="15" thickBot="1">
      <c r="A7" t="s">
        <v>16</v>
      </c>
      <c r="B7" t="s">
        <v>17</v>
      </c>
      <c r="C7">
        <v>83.46</v>
      </c>
      <c r="E7">
        <v>137.71</v>
      </c>
      <c r="F7">
        <v>280.43</v>
      </c>
    </row>
    <row r="8" spans="1:12" s="1" customFormat="1" ht="18" thickBot="1">
      <c r="A8" s="1" t="s">
        <v>18</v>
      </c>
      <c r="B8" s="1" t="s">
        <v>19</v>
      </c>
      <c r="C8" s="2">
        <v>60</v>
      </c>
      <c r="D8" s="6">
        <f>C8*10</f>
        <v>600</v>
      </c>
      <c r="E8" s="1">
        <v>99</v>
      </c>
      <c r="F8" s="1">
        <v>202</v>
      </c>
      <c r="I8" s="1">
        <f>D8*0.1</f>
        <v>60</v>
      </c>
      <c r="J8" s="1">
        <f>D8+I8</f>
        <v>660</v>
      </c>
      <c r="K8" s="1">
        <f>AVERAGE(I8,J8)</f>
        <v>360</v>
      </c>
      <c r="L8" s="11">
        <v>23427.74</v>
      </c>
    </row>
    <row r="9" spans="1:12">
      <c r="A9" t="s">
        <v>20</v>
      </c>
      <c r="B9" t="s">
        <v>17</v>
      </c>
      <c r="C9">
        <v>0.82</v>
      </c>
      <c r="E9">
        <v>1.35</v>
      </c>
      <c r="F9">
        <v>2.76</v>
      </c>
    </row>
    <row r="10" spans="1:12">
      <c r="A10" t="s">
        <v>21</v>
      </c>
      <c r="B10" t="s">
        <v>17</v>
      </c>
      <c r="C10">
        <v>0.38</v>
      </c>
      <c r="E10">
        <v>0.63</v>
      </c>
      <c r="F10">
        <v>1.28</v>
      </c>
    </row>
    <row r="11" spans="1:12">
      <c r="A11" t="s">
        <v>22</v>
      </c>
      <c r="B11" t="s">
        <v>17</v>
      </c>
      <c r="C11">
        <v>14.98</v>
      </c>
      <c r="E11">
        <v>24.72</v>
      </c>
      <c r="F11">
        <v>50.33</v>
      </c>
    </row>
    <row r="12" spans="1:12">
      <c r="A12" t="s">
        <v>23</v>
      </c>
      <c r="B12" t="s">
        <v>17</v>
      </c>
      <c r="C12">
        <v>1.6</v>
      </c>
      <c r="E12">
        <v>2.6</v>
      </c>
      <c r="F12">
        <v>5.4</v>
      </c>
    </row>
    <row r="13" spans="1:12">
      <c r="A13" t="s">
        <v>24</v>
      </c>
      <c r="B13" t="s">
        <v>17</v>
      </c>
      <c r="C13">
        <v>13.66</v>
      </c>
      <c r="E13">
        <v>22.54</v>
      </c>
      <c r="F13">
        <v>45.9</v>
      </c>
    </row>
    <row r="14" spans="1:12">
      <c r="A14" t="s">
        <v>25</v>
      </c>
    </row>
    <row r="15" spans="1:12" ht="15" thickBot="1">
      <c r="A15" t="s">
        <v>26</v>
      </c>
      <c r="B15" t="s">
        <v>27</v>
      </c>
      <c r="C15">
        <v>11</v>
      </c>
      <c r="E15">
        <v>18</v>
      </c>
      <c r="F15">
        <v>37</v>
      </c>
    </row>
    <row r="16" spans="1:12" s="1" customFormat="1" ht="18" thickBot="1">
      <c r="A16" s="1" t="s">
        <v>28</v>
      </c>
      <c r="B16" s="1" t="s">
        <v>27</v>
      </c>
      <c r="C16" s="2">
        <v>0.16</v>
      </c>
      <c r="D16" s="6">
        <f>C16*10</f>
        <v>1.6</v>
      </c>
      <c r="E16" s="1">
        <v>0.26</v>
      </c>
      <c r="F16" s="1">
        <v>0.54</v>
      </c>
      <c r="I16" s="1">
        <f>D16*0.1</f>
        <v>0.16000000000000003</v>
      </c>
      <c r="J16" s="1">
        <f>D16+I16</f>
        <v>1.7600000000000002</v>
      </c>
      <c r="K16" s="1">
        <f>AVERAGE(I16,J16)</f>
        <v>0.96000000000000019</v>
      </c>
      <c r="L16" s="11">
        <v>0.17</v>
      </c>
    </row>
    <row r="17" spans="1:19">
      <c r="A17" t="s">
        <v>29</v>
      </c>
      <c r="B17" t="s">
        <v>27</v>
      </c>
      <c r="C17">
        <v>10</v>
      </c>
      <c r="E17">
        <v>16</v>
      </c>
      <c r="F17">
        <v>34</v>
      </c>
    </row>
    <row r="18" spans="1:19">
      <c r="A18" t="s">
        <v>30</v>
      </c>
      <c r="B18" t="s">
        <v>27</v>
      </c>
      <c r="C18">
        <v>14</v>
      </c>
      <c r="E18">
        <v>23</v>
      </c>
      <c r="F18">
        <v>47</v>
      </c>
    </row>
    <row r="19" spans="1:19">
      <c r="A19" t="s">
        <v>31</v>
      </c>
      <c r="B19" t="s">
        <v>27</v>
      </c>
      <c r="C19">
        <v>168</v>
      </c>
      <c r="E19">
        <v>277</v>
      </c>
      <c r="F19">
        <v>564</v>
      </c>
    </row>
    <row r="20" spans="1:19" ht="15" thickBot="1">
      <c r="A20" t="s">
        <v>32</v>
      </c>
      <c r="B20" t="s">
        <v>27</v>
      </c>
      <c r="C20">
        <v>1</v>
      </c>
      <c r="E20">
        <v>2</v>
      </c>
      <c r="F20">
        <v>3</v>
      </c>
    </row>
    <row r="21" spans="1:19" s="1" customFormat="1" ht="18" thickBot="1">
      <c r="A21" s="1" t="s">
        <v>33</v>
      </c>
      <c r="B21" s="1" t="s">
        <v>27</v>
      </c>
      <c r="C21" s="2">
        <v>0.09</v>
      </c>
      <c r="D21" s="6">
        <f>C21*10</f>
        <v>0.89999999999999991</v>
      </c>
      <c r="E21" s="1">
        <v>0.15</v>
      </c>
      <c r="F21" s="1">
        <v>0.3</v>
      </c>
      <c r="I21" s="1">
        <f>D21*0.1</f>
        <v>0.09</v>
      </c>
      <c r="J21" s="1">
        <f>D21+I21</f>
        <v>0.98999999999999988</v>
      </c>
      <c r="K21" s="1">
        <f>AVERAGE(I21,J21)</f>
        <v>0.53999999999999992</v>
      </c>
      <c r="L21" s="11">
        <v>0.05</v>
      </c>
    </row>
    <row r="22" spans="1:19">
      <c r="A22" t="s">
        <v>34</v>
      </c>
    </row>
    <row r="23" spans="1:19">
      <c r="A23" t="s">
        <v>35</v>
      </c>
      <c r="B23" t="s">
        <v>27</v>
      </c>
      <c r="C23">
        <v>36.4</v>
      </c>
      <c r="E23">
        <v>60.1</v>
      </c>
      <c r="F23">
        <v>122.3</v>
      </c>
    </row>
    <row r="24" spans="1:19">
      <c r="A24" t="s">
        <v>36</v>
      </c>
      <c r="B24" t="s">
        <v>27</v>
      </c>
      <c r="C24">
        <v>2.8000000000000001E-2</v>
      </c>
      <c r="E24">
        <v>4.5999999999999999E-2</v>
      </c>
      <c r="F24">
        <v>9.4E-2</v>
      </c>
    </row>
    <row r="25" spans="1:19">
      <c r="A25" t="s">
        <v>37</v>
      </c>
      <c r="B25" t="s">
        <v>27</v>
      </c>
      <c r="C25">
        <v>3.7999999999999999E-2</v>
      </c>
      <c r="E25">
        <v>6.3E-2</v>
      </c>
      <c r="F25">
        <v>0.128</v>
      </c>
    </row>
    <row r="26" spans="1:19">
      <c r="A26" t="s">
        <v>38</v>
      </c>
      <c r="B26" t="s">
        <v>27</v>
      </c>
      <c r="C26">
        <v>0.66900000000000004</v>
      </c>
      <c r="E26">
        <v>1.1040000000000001</v>
      </c>
      <c r="F26">
        <v>2.2480000000000002</v>
      </c>
    </row>
    <row r="27" spans="1:19">
      <c r="A27" t="s">
        <v>39</v>
      </c>
      <c r="B27" t="s">
        <v>27</v>
      </c>
      <c r="C27">
        <v>0.11899999999999999</v>
      </c>
      <c r="E27">
        <v>0.19600000000000001</v>
      </c>
      <c r="F27">
        <v>0.4</v>
      </c>
    </row>
    <row r="28" spans="1:19">
      <c r="A28" t="s">
        <v>40</v>
      </c>
      <c r="B28" t="s">
        <v>41</v>
      </c>
      <c r="C28">
        <v>43</v>
      </c>
      <c r="E28">
        <v>71</v>
      </c>
      <c r="F28">
        <v>144</v>
      </c>
    </row>
    <row r="29" spans="1:19" ht="15" thickBot="1">
      <c r="A29" t="s">
        <v>42</v>
      </c>
      <c r="B29" t="s">
        <v>41</v>
      </c>
      <c r="C29">
        <v>0</v>
      </c>
      <c r="E29">
        <v>0</v>
      </c>
      <c r="F29">
        <v>0</v>
      </c>
    </row>
    <row r="30" spans="1:19" s="1" customFormat="1" ht="18" thickBot="1">
      <c r="A30" s="1" t="s">
        <v>43</v>
      </c>
      <c r="B30" s="1" t="s">
        <v>41</v>
      </c>
      <c r="C30" s="2">
        <v>54</v>
      </c>
      <c r="D30" s="6">
        <f>C30*10</f>
        <v>540</v>
      </c>
      <c r="E30" s="1">
        <v>89</v>
      </c>
      <c r="F30" s="1">
        <v>181</v>
      </c>
      <c r="I30" s="1">
        <f>D30*0.1</f>
        <v>54</v>
      </c>
      <c r="J30" s="1">
        <f>D30+I30</f>
        <v>594</v>
      </c>
      <c r="K30" s="11">
        <v>189.61</v>
      </c>
      <c r="L30" s="12">
        <v>4744.12</v>
      </c>
      <c r="N30" s="1" t="s">
        <v>94</v>
      </c>
      <c r="S30" s="3" t="s">
        <v>95</v>
      </c>
    </row>
    <row r="31" spans="1:19">
      <c r="A31" t="s">
        <v>44</v>
      </c>
      <c r="B31" t="s">
        <v>45</v>
      </c>
      <c r="C31">
        <v>1082</v>
      </c>
      <c r="E31">
        <v>1785</v>
      </c>
      <c r="F31">
        <v>3636</v>
      </c>
    </row>
    <row r="32" spans="1:19">
      <c r="A32" t="s">
        <v>46</v>
      </c>
      <c r="B32" t="s">
        <v>27</v>
      </c>
      <c r="C32">
        <v>0.9</v>
      </c>
      <c r="E32">
        <v>1.49</v>
      </c>
      <c r="F32">
        <v>3.02</v>
      </c>
    </row>
    <row r="33" spans="1:6">
      <c r="A33" t="s">
        <v>47</v>
      </c>
      <c r="B33" t="s">
        <v>41</v>
      </c>
      <c r="C33">
        <v>0</v>
      </c>
      <c r="E33">
        <v>0</v>
      </c>
      <c r="F33">
        <v>0</v>
      </c>
    </row>
    <row r="34" spans="1:6">
      <c r="A34" t="s">
        <v>48</v>
      </c>
      <c r="B34" t="s">
        <v>45</v>
      </c>
      <c r="C34">
        <v>0</v>
      </c>
      <c r="E34">
        <v>0</v>
      </c>
      <c r="F34">
        <v>0</v>
      </c>
    </row>
    <row r="35" spans="1:6">
      <c r="A35" t="s">
        <v>49</v>
      </c>
      <c r="B35" t="s">
        <v>41</v>
      </c>
      <c r="C35">
        <v>4.2</v>
      </c>
      <c r="E35">
        <v>6.9</v>
      </c>
      <c r="F35">
        <v>14.1</v>
      </c>
    </row>
    <row r="36" spans="1:6">
      <c r="A36" t="s">
        <v>50</v>
      </c>
    </row>
    <row r="37" spans="1:6">
      <c r="A37" t="s">
        <v>51</v>
      </c>
      <c r="B37" t="s">
        <v>17</v>
      </c>
      <c r="C37">
        <v>9.1999999999999998E-2</v>
      </c>
      <c r="E37">
        <v>0.152</v>
      </c>
      <c r="F37">
        <v>0.309</v>
      </c>
    </row>
    <row r="38" spans="1:6">
      <c r="A38" t="s">
        <v>52</v>
      </c>
      <c r="B38" t="s">
        <v>17</v>
      </c>
      <c r="C38">
        <v>0.14000000000000001</v>
      </c>
      <c r="E38">
        <v>0.23100000000000001</v>
      </c>
      <c r="F38">
        <v>0.47</v>
      </c>
    </row>
    <row r="39" spans="1:6">
      <c r="A39" t="s">
        <v>53</v>
      </c>
      <c r="B39" t="s">
        <v>17</v>
      </c>
      <c r="C39">
        <v>7.0999999999999994E-2</v>
      </c>
      <c r="E39">
        <v>0.11700000000000001</v>
      </c>
      <c r="F39">
        <v>0.23899999999999999</v>
      </c>
    </row>
    <row r="40" spans="1:6">
      <c r="A40" t="s">
        <v>54</v>
      </c>
      <c r="B40" t="s">
        <v>17</v>
      </c>
      <c r="C40">
        <v>0</v>
      </c>
      <c r="E40">
        <v>0</v>
      </c>
      <c r="F40">
        <v>0</v>
      </c>
    </row>
    <row r="41" spans="1:6">
      <c r="A41" t="s">
        <v>55</v>
      </c>
      <c r="B41" t="s">
        <v>27</v>
      </c>
      <c r="C41">
        <v>0</v>
      </c>
      <c r="E41">
        <v>0</v>
      </c>
      <c r="F41">
        <v>0</v>
      </c>
    </row>
    <row r="42" spans="1:6">
      <c r="A42" t="s">
        <v>56</v>
      </c>
    </row>
    <row r="43" spans="1:6">
      <c r="A43" t="s">
        <v>57</v>
      </c>
    </row>
    <row r="44" spans="1:6">
      <c r="A44" t="s">
        <v>58</v>
      </c>
      <c r="B44" t="s">
        <v>27</v>
      </c>
      <c r="C44">
        <v>0</v>
      </c>
      <c r="E44">
        <v>0</v>
      </c>
      <c r="F44">
        <v>0</v>
      </c>
    </row>
    <row r="45" spans="1:6">
      <c r="A45" t="s">
        <v>59</v>
      </c>
    </row>
    <row r="46" spans="1:6">
      <c r="A46" t="s">
        <v>68</v>
      </c>
    </row>
    <row r="47" spans="1:6">
      <c r="A47" t="s">
        <v>69</v>
      </c>
      <c r="B47" t="s">
        <v>70</v>
      </c>
      <c r="C47" t="s">
        <v>71</v>
      </c>
      <c r="E47" t="s">
        <v>72</v>
      </c>
    </row>
  </sheetData>
  <mergeCells count="1">
    <mergeCell ref="K4:L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D1" workbookViewId="0">
      <selection activeCell="N30" sqref="N30"/>
    </sheetView>
  </sheetViews>
  <sheetFormatPr baseColWidth="10" defaultColWidth="8.83203125" defaultRowHeight="14" x14ac:dyDescent="0"/>
  <cols>
    <col min="1" max="1" width="28.5" customWidth="1"/>
    <col min="3" max="3" width="15.5" customWidth="1"/>
    <col min="4" max="4" width="15.5" style="4" customWidth="1"/>
    <col min="5" max="5" width="19.5" customWidth="1"/>
    <col min="6" max="6" width="20.6640625" customWidth="1"/>
    <col min="7" max="7" width="19.5" customWidth="1"/>
    <col min="8" max="8" width="44.1640625" customWidth="1"/>
    <col min="9" max="9" width="8.83203125" customWidth="1"/>
    <col min="10" max="10" width="11.5" customWidth="1"/>
    <col min="14" max="14" width="10.5" bestFit="1" customWidth="1"/>
  </cols>
  <sheetData>
    <row r="1" spans="1:14">
      <c r="A1" t="s">
        <v>3</v>
      </c>
    </row>
    <row r="2" spans="1:14">
      <c r="A2" t="s">
        <v>4</v>
      </c>
    </row>
    <row r="3" spans="1:14">
      <c r="A3" t="s">
        <v>5</v>
      </c>
      <c r="B3" t="s">
        <v>83</v>
      </c>
    </row>
    <row r="4" spans="1:14">
      <c r="A4" t="s">
        <v>84</v>
      </c>
      <c r="M4" s="13" t="s">
        <v>101</v>
      </c>
      <c r="N4" s="13"/>
    </row>
    <row r="5" spans="1:14">
      <c r="A5" t="s">
        <v>8</v>
      </c>
      <c r="B5" t="s">
        <v>9</v>
      </c>
      <c r="C5" t="s">
        <v>10</v>
      </c>
      <c r="D5" s="5" t="s">
        <v>96</v>
      </c>
      <c r="E5" t="s">
        <v>85</v>
      </c>
      <c r="F5" t="s">
        <v>86</v>
      </c>
      <c r="G5" t="s">
        <v>87</v>
      </c>
      <c r="H5" t="s">
        <v>88</v>
      </c>
      <c r="K5" s="7" t="s">
        <v>98</v>
      </c>
      <c r="L5" s="7" t="s">
        <v>97</v>
      </c>
      <c r="M5" s="7" t="s">
        <v>100</v>
      </c>
      <c r="N5" t="s">
        <v>99</v>
      </c>
    </row>
    <row r="6" spans="1:14">
      <c r="A6" t="s">
        <v>15</v>
      </c>
      <c r="D6" s="5">
        <v>10</v>
      </c>
    </row>
    <row r="7" spans="1:14" ht="15" thickBot="1">
      <c r="A7" t="s">
        <v>16</v>
      </c>
      <c r="B7" t="s">
        <v>17</v>
      </c>
      <c r="C7">
        <v>73.23</v>
      </c>
      <c r="E7">
        <v>109.84</v>
      </c>
      <c r="F7">
        <v>168.43</v>
      </c>
      <c r="G7">
        <v>106.92</v>
      </c>
      <c r="H7">
        <v>147.19</v>
      </c>
    </row>
    <row r="8" spans="1:14" s="1" customFormat="1" ht="18" thickBot="1">
      <c r="A8" s="1" t="s">
        <v>18</v>
      </c>
      <c r="B8" s="1" t="s">
        <v>19</v>
      </c>
      <c r="C8" s="2">
        <v>160</v>
      </c>
      <c r="D8" s="6">
        <f>C8*10</f>
        <v>1600</v>
      </c>
      <c r="E8" s="1">
        <v>240</v>
      </c>
      <c r="F8" s="1">
        <v>368</v>
      </c>
      <c r="G8" s="1">
        <v>234</v>
      </c>
      <c r="H8" s="1">
        <v>322</v>
      </c>
      <c r="K8" s="1">
        <f>D8*0.1</f>
        <v>160</v>
      </c>
      <c r="L8" s="1">
        <f>D8+K8</f>
        <v>1760</v>
      </c>
      <c r="M8" s="1">
        <f>AVERAGE(K8,L8)</f>
        <v>960</v>
      </c>
      <c r="N8" s="11">
        <v>166597.25</v>
      </c>
    </row>
    <row r="9" spans="1:14" hidden="1">
      <c r="A9" t="s">
        <v>20</v>
      </c>
      <c r="B9" t="s">
        <v>17</v>
      </c>
      <c r="C9">
        <v>2</v>
      </c>
      <c r="E9">
        <v>3</v>
      </c>
      <c r="F9">
        <v>4.5999999999999996</v>
      </c>
      <c r="G9">
        <v>2.92</v>
      </c>
      <c r="H9">
        <v>4.0199999999999996</v>
      </c>
    </row>
    <row r="10" spans="1:14" hidden="1">
      <c r="A10" t="s">
        <v>21</v>
      </c>
      <c r="B10" t="s">
        <v>17</v>
      </c>
      <c r="C10">
        <v>14.66</v>
      </c>
      <c r="E10">
        <v>21.99</v>
      </c>
      <c r="F10">
        <v>33.72</v>
      </c>
      <c r="G10">
        <v>21.4</v>
      </c>
      <c r="H10">
        <v>29.47</v>
      </c>
    </row>
    <row r="11" spans="1:14" hidden="1">
      <c r="A11" t="s">
        <v>22</v>
      </c>
      <c r="B11" t="s">
        <v>17</v>
      </c>
      <c r="C11">
        <v>8.5299999999999994</v>
      </c>
      <c r="E11">
        <v>12.79</v>
      </c>
      <c r="F11">
        <v>19.62</v>
      </c>
      <c r="G11">
        <v>12.45</v>
      </c>
      <c r="H11">
        <v>17.149999999999999</v>
      </c>
    </row>
    <row r="12" spans="1:14" hidden="1">
      <c r="A12" t="s">
        <v>23</v>
      </c>
      <c r="B12" t="s">
        <v>17</v>
      </c>
      <c r="C12">
        <v>6.7</v>
      </c>
      <c r="E12">
        <v>10.1</v>
      </c>
      <c r="F12">
        <v>15.4</v>
      </c>
      <c r="G12">
        <v>9.8000000000000007</v>
      </c>
      <c r="H12">
        <v>13.5</v>
      </c>
    </row>
    <row r="13" spans="1:14" hidden="1">
      <c r="A13" t="s">
        <v>24</v>
      </c>
      <c r="B13" t="s">
        <v>17</v>
      </c>
      <c r="C13">
        <v>0.66</v>
      </c>
      <c r="E13">
        <v>0.99</v>
      </c>
      <c r="F13">
        <v>1.52</v>
      </c>
      <c r="G13">
        <v>0.96</v>
      </c>
      <c r="H13">
        <v>1.33</v>
      </c>
    </row>
    <row r="14" spans="1:14" hidden="1">
      <c r="A14" t="s">
        <v>25</v>
      </c>
    </row>
    <row r="15" spans="1:14" ht="15" hidden="1" thickBot="1">
      <c r="A15" t="s">
        <v>26</v>
      </c>
      <c r="B15" t="s">
        <v>27</v>
      </c>
      <c r="C15">
        <v>12</v>
      </c>
      <c r="E15">
        <v>18</v>
      </c>
      <c r="F15">
        <v>28</v>
      </c>
      <c r="G15">
        <v>18</v>
      </c>
      <c r="H15">
        <v>24</v>
      </c>
    </row>
    <row r="16" spans="1:14" s="1" customFormat="1" ht="18" thickBot="1">
      <c r="A16" s="1" t="s">
        <v>28</v>
      </c>
      <c r="B16" s="1" t="s">
        <v>27</v>
      </c>
      <c r="C16" s="2">
        <v>0.55000000000000004</v>
      </c>
      <c r="D16" s="6">
        <f>C16*10</f>
        <v>5.5</v>
      </c>
      <c r="E16" s="1">
        <v>0.82</v>
      </c>
      <c r="F16" s="1">
        <v>1.27</v>
      </c>
      <c r="G16" s="1">
        <v>0.8</v>
      </c>
      <c r="H16" s="1">
        <v>1.1100000000000001</v>
      </c>
      <c r="K16" s="1">
        <f>D16*0.1</f>
        <v>0.55000000000000004</v>
      </c>
      <c r="L16" s="1">
        <f>D16+K16</f>
        <v>6.05</v>
      </c>
      <c r="M16" s="1">
        <f>AVERAGE(K16,L16)</f>
        <v>3.3</v>
      </c>
      <c r="N16" s="11">
        <v>1.97</v>
      </c>
    </row>
    <row r="17" spans="1:16">
      <c r="A17" t="s">
        <v>29</v>
      </c>
      <c r="B17" t="s">
        <v>27</v>
      </c>
      <c r="C17">
        <v>29</v>
      </c>
      <c r="E17">
        <v>44</v>
      </c>
      <c r="F17">
        <v>67</v>
      </c>
      <c r="G17">
        <v>42</v>
      </c>
      <c r="H17">
        <v>58</v>
      </c>
    </row>
    <row r="18" spans="1:16">
      <c r="A18" t="s">
        <v>30</v>
      </c>
      <c r="B18" t="s">
        <v>27</v>
      </c>
      <c r="C18">
        <v>52</v>
      </c>
      <c r="E18">
        <v>78</v>
      </c>
      <c r="F18">
        <v>120</v>
      </c>
      <c r="G18">
        <v>76</v>
      </c>
      <c r="H18">
        <v>105</v>
      </c>
    </row>
    <row r="19" spans="1:16">
      <c r="A19" t="s">
        <v>31</v>
      </c>
      <c r="B19" t="s">
        <v>27</v>
      </c>
      <c r="C19">
        <v>485</v>
      </c>
      <c r="E19">
        <v>728</v>
      </c>
      <c r="F19">
        <v>1116</v>
      </c>
      <c r="G19">
        <v>708</v>
      </c>
      <c r="H19">
        <v>975</v>
      </c>
    </row>
    <row r="20" spans="1:16" ht="15" thickBot="1">
      <c r="A20" t="s">
        <v>32</v>
      </c>
      <c r="B20" t="s">
        <v>27</v>
      </c>
      <c r="C20">
        <v>7</v>
      </c>
      <c r="E20">
        <v>10</v>
      </c>
      <c r="F20">
        <v>16</v>
      </c>
      <c r="G20">
        <v>10</v>
      </c>
      <c r="H20">
        <v>14</v>
      </c>
    </row>
    <row r="21" spans="1:16" s="1" customFormat="1" ht="18" thickBot="1">
      <c r="A21" s="1" t="s">
        <v>33</v>
      </c>
      <c r="B21" s="1" t="s">
        <v>27</v>
      </c>
      <c r="C21" s="2">
        <v>0.64</v>
      </c>
      <c r="D21" s="6">
        <f>C21*10</f>
        <v>6.4</v>
      </c>
      <c r="E21" s="1">
        <v>0.96</v>
      </c>
      <c r="F21" s="1">
        <v>1.47</v>
      </c>
      <c r="G21" s="1">
        <v>0.93</v>
      </c>
      <c r="H21" s="1">
        <v>1.29</v>
      </c>
      <c r="K21" s="1">
        <f>D21*0.1</f>
        <v>0.64000000000000012</v>
      </c>
      <c r="L21" s="1">
        <f>D21+K21</f>
        <v>7.0400000000000009</v>
      </c>
      <c r="M21" s="1">
        <f>AVERAGE(K21,L21)</f>
        <v>3.8400000000000007</v>
      </c>
      <c r="N21" s="11">
        <v>2.67</v>
      </c>
    </row>
    <row r="22" spans="1:16">
      <c r="A22" t="s">
        <v>34</v>
      </c>
    </row>
    <row r="23" spans="1:16">
      <c r="A23" t="s">
        <v>35</v>
      </c>
      <c r="B23" t="s">
        <v>27</v>
      </c>
      <c r="C23">
        <v>10</v>
      </c>
      <c r="E23">
        <v>15</v>
      </c>
      <c r="F23">
        <v>23</v>
      </c>
      <c r="G23">
        <v>14.6</v>
      </c>
      <c r="H23">
        <v>20.100000000000001</v>
      </c>
    </row>
    <row r="24" spans="1:16">
      <c r="A24" t="s">
        <v>36</v>
      </c>
      <c r="B24" t="s">
        <v>27</v>
      </c>
      <c r="C24">
        <v>6.7000000000000004E-2</v>
      </c>
      <c r="E24">
        <v>0.10100000000000001</v>
      </c>
      <c r="F24">
        <v>0.154</v>
      </c>
      <c r="G24">
        <v>9.8000000000000004E-2</v>
      </c>
      <c r="H24">
        <v>0.13500000000000001</v>
      </c>
    </row>
    <row r="25" spans="1:16">
      <c r="A25" t="s">
        <v>37</v>
      </c>
      <c r="B25" t="s">
        <v>27</v>
      </c>
      <c r="C25">
        <v>0.13</v>
      </c>
      <c r="E25">
        <v>0.19500000000000001</v>
      </c>
      <c r="F25">
        <v>0.29899999999999999</v>
      </c>
      <c r="G25">
        <v>0.19</v>
      </c>
      <c r="H25">
        <v>0.26100000000000001</v>
      </c>
    </row>
    <row r="26" spans="1:16">
      <c r="A26" t="s">
        <v>38</v>
      </c>
      <c r="B26" t="s">
        <v>27</v>
      </c>
      <c r="C26">
        <v>1.738</v>
      </c>
      <c r="E26">
        <v>2.6070000000000002</v>
      </c>
      <c r="F26">
        <v>3.9969999999999999</v>
      </c>
      <c r="G26">
        <v>2.5369999999999999</v>
      </c>
      <c r="H26">
        <v>3.4929999999999999</v>
      </c>
    </row>
    <row r="27" spans="1:16">
      <c r="A27" t="s">
        <v>39</v>
      </c>
      <c r="B27" t="s">
        <v>27</v>
      </c>
      <c r="C27">
        <v>0.25700000000000001</v>
      </c>
      <c r="E27">
        <v>0.38600000000000001</v>
      </c>
      <c r="F27">
        <v>0.59099999999999997</v>
      </c>
      <c r="G27">
        <v>0.375</v>
      </c>
      <c r="H27">
        <v>0.51700000000000002</v>
      </c>
    </row>
    <row r="28" spans="1:16">
      <c r="A28" t="s">
        <v>40</v>
      </c>
      <c r="B28" t="s">
        <v>41</v>
      </c>
      <c r="C28">
        <v>81</v>
      </c>
      <c r="E28">
        <v>122</v>
      </c>
      <c r="F28">
        <v>186</v>
      </c>
      <c r="G28">
        <v>118</v>
      </c>
      <c r="H28">
        <v>163</v>
      </c>
    </row>
    <row r="29" spans="1:16" ht="15" thickBot="1">
      <c r="A29" t="s">
        <v>42</v>
      </c>
      <c r="B29" t="s">
        <v>41</v>
      </c>
      <c r="C29">
        <v>0</v>
      </c>
      <c r="E29">
        <v>0</v>
      </c>
      <c r="F29">
        <v>0</v>
      </c>
      <c r="G29">
        <v>0</v>
      </c>
      <c r="H29">
        <v>0</v>
      </c>
    </row>
    <row r="30" spans="1:16" s="1" customFormat="1" ht="18" thickBot="1">
      <c r="A30" s="1" t="s">
        <v>43</v>
      </c>
      <c r="B30" s="1" t="s">
        <v>41</v>
      </c>
      <c r="C30" s="2">
        <v>7</v>
      </c>
      <c r="D30" s="6">
        <f>C30*10</f>
        <v>70</v>
      </c>
      <c r="E30" s="1">
        <v>10</v>
      </c>
      <c r="F30" s="1">
        <v>16</v>
      </c>
      <c r="G30" s="1">
        <v>10</v>
      </c>
      <c r="H30" s="1">
        <v>14</v>
      </c>
      <c r="J30" s="1" t="s">
        <v>94</v>
      </c>
      <c r="K30" s="1">
        <f>D30*0.1</f>
        <v>7</v>
      </c>
      <c r="L30" s="1">
        <f>D30+K30</f>
        <v>77</v>
      </c>
      <c r="M30" s="11">
        <v>41.81</v>
      </c>
      <c r="N30" s="11">
        <v>318.88</v>
      </c>
      <c r="P30" s="3" t="s">
        <v>95</v>
      </c>
    </row>
    <row r="31" spans="1:16">
      <c r="A31" t="s">
        <v>44</v>
      </c>
      <c r="B31" t="s">
        <v>45</v>
      </c>
      <c r="C31">
        <v>146</v>
      </c>
      <c r="E31">
        <v>219</v>
      </c>
      <c r="F31">
        <v>336</v>
      </c>
      <c r="G31">
        <v>213</v>
      </c>
      <c r="H31">
        <v>293</v>
      </c>
    </row>
    <row r="32" spans="1:16">
      <c r="A32" t="s">
        <v>46</v>
      </c>
      <c r="B32" t="s">
        <v>27</v>
      </c>
      <c r="C32">
        <v>2.0699999999999998</v>
      </c>
      <c r="E32">
        <v>3.1</v>
      </c>
      <c r="F32">
        <v>4.76</v>
      </c>
      <c r="G32">
        <v>3.02</v>
      </c>
      <c r="H32">
        <v>4.16</v>
      </c>
    </row>
    <row r="33" spans="1:8">
      <c r="A33" t="s">
        <v>47</v>
      </c>
      <c r="B33" t="s">
        <v>41</v>
      </c>
      <c r="C33">
        <v>0</v>
      </c>
      <c r="E33">
        <v>0</v>
      </c>
      <c r="F33">
        <v>0</v>
      </c>
      <c r="G33">
        <v>0</v>
      </c>
      <c r="H33">
        <v>0</v>
      </c>
    </row>
    <row r="34" spans="1:8">
      <c r="A34" t="s">
        <v>48</v>
      </c>
      <c r="B34" t="s">
        <v>45</v>
      </c>
      <c r="C34">
        <v>0</v>
      </c>
      <c r="E34">
        <v>0</v>
      </c>
      <c r="F34">
        <v>0</v>
      </c>
      <c r="G34">
        <v>0</v>
      </c>
      <c r="H34">
        <v>0</v>
      </c>
    </row>
    <row r="35" spans="1:8">
      <c r="A35" t="s">
        <v>49</v>
      </c>
      <c r="B35" t="s">
        <v>41</v>
      </c>
      <c r="C35">
        <v>21</v>
      </c>
      <c r="E35">
        <v>31.5</v>
      </c>
      <c r="F35">
        <v>48.3</v>
      </c>
      <c r="G35">
        <v>30.7</v>
      </c>
      <c r="H35">
        <v>42.2</v>
      </c>
    </row>
    <row r="36" spans="1:8">
      <c r="A36" t="s">
        <v>50</v>
      </c>
    </row>
    <row r="37" spans="1:8">
      <c r="A37" t="s">
        <v>51</v>
      </c>
      <c r="B37" t="s">
        <v>17</v>
      </c>
      <c r="C37">
        <v>2.1259999999999999</v>
      </c>
      <c r="E37">
        <v>3.1890000000000001</v>
      </c>
      <c r="F37">
        <v>4.8899999999999997</v>
      </c>
      <c r="G37">
        <v>3.1040000000000001</v>
      </c>
      <c r="H37">
        <v>4.2729999999999997</v>
      </c>
    </row>
    <row r="38" spans="1:8">
      <c r="A38" t="s">
        <v>52</v>
      </c>
      <c r="B38" t="s">
        <v>17</v>
      </c>
      <c r="C38">
        <v>9.7989999999999995</v>
      </c>
      <c r="E38">
        <v>14.698</v>
      </c>
      <c r="F38">
        <v>22.538</v>
      </c>
      <c r="G38">
        <v>14.307</v>
      </c>
      <c r="H38">
        <v>19.696000000000002</v>
      </c>
    </row>
    <row r="39" spans="1:8">
      <c r="A39" t="s">
        <v>53</v>
      </c>
      <c r="B39" t="s">
        <v>17</v>
      </c>
      <c r="C39">
        <v>1.8160000000000001</v>
      </c>
      <c r="E39">
        <v>2.7240000000000002</v>
      </c>
      <c r="F39">
        <v>4.1769999999999996</v>
      </c>
      <c r="G39">
        <v>2.6509999999999998</v>
      </c>
      <c r="H39">
        <v>3.65</v>
      </c>
    </row>
    <row r="40" spans="1:8">
      <c r="A40" t="s">
        <v>54</v>
      </c>
      <c r="B40" t="s">
        <v>17</v>
      </c>
      <c r="C40">
        <v>0</v>
      </c>
      <c r="E40">
        <v>0</v>
      </c>
      <c r="F40">
        <v>0</v>
      </c>
      <c r="G40">
        <v>0</v>
      </c>
      <c r="H40">
        <v>0</v>
      </c>
    </row>
    <row r="41" spans="1:8">
      <c r="A41" t="s">
        <v>55</v>
      </c>
      <c r="B41" t="s">
        <v>27</v>
      </c>
      <c r="C41">
        <v>0</v>
      </c>
      <c r="E41">
        <v>0</v>
      </c>
      <c r="F41">
        <v>0</v>
      </c>
      <c r="G41">
        <v>0</v>
      </c>
      <c r="H41">
        <v>0</v>
      </c>
    </row>
    <row r="42" spans="1:8">
      <c r="A42" t="s">
        <v>56</v>
      </c>
    </row>
    <row r="43" spans="1:8">
      <c r="A43" t="s">
        <v>57</v>
      </c>
    </row>
    <row r="44" spans="1:8">
      <c r="A44" t="s">
        <v>58</v>
      </c>
      <c r="B44" t="s">
        <v>27</v>
      </c>
      <c r="C44">
        <v>0</v>
      </c>
      <c r="E44">
        <v>0</v>
      </c>
      <c r="F44">
        <v>0</v>
      </c>
      <c r="G44">
        <v>0</v>
      </c>
      <c r="H44">
        <v>0</v>
      </c>
    </row>
    <row r="45" spans="1:8">
      <c r="A45" t="s">
        <v>59</v>
      </c>
    </row>
    <row r="46" spans="1:8">
      <c r="A46" t="s">
        <v>89</v>
      </c>
    </row>
  </sheetData>
  <mergeCells count="1">
    <mergeCell ref="M4:N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activeCell="R8" sqref="R8"/>
    </sheetView>
  </sheetViews>
  <sheetFormatPr baseColWidth="10" defaultColWidth="8.83203125" defaultRowHeight="14" x14ac:dyDescent="0"/>
  <cols>
    <col min="1" max="1" width="40.6640625" customWidth="1"/>
    <col min="3" max="3" width="15.5" bestFit="1" customWidth="1"/>
    <col min="4" max="4" width="15.5" style="4" customWidth="1"/>
    <col min="5" max="5" width="21.5" hidden="1" customWidth="1"/>
    <col min="6" max="6" width="19.5" hidden="1" customWidth="1"/>
    <col min="7" max="7" width="35.6640625" hidden="1" customWidth="1"/>
    <col min="8" max="8" width="31.5" hidden="1" customWidth="1"/>
    <col min="9" max="9" width="34.33203125" hidden="1" customWidth="1"/>
    <col min="10" max="10" width="31.1640625" hidden="1" customWidth="1"/>
    <col min="11" max="11" width="32.1640625" hidden="1" customWidth="1"/>
    <col min="12" max="12" width="21.6640625" hidden="1" customWidth="1"/>
  </cols>
  <sheetData>
    <row r="1" spans="1:18">
      <c r="A1" t="s">
        <v>3</v>
      </c>
    </row>
    <row r="2" spans="1:18">
      <c r="A2" t="s">
        <v>4</v>
      </c>
    </row>
    <row r="3" spans="1:18">
      <c r="A3" t="s">
        <v>5</v>
      </c>
      <c r="B3" t="s">
        <v>73</v>
      </c>
    </row>
    <row r="4" spans="1:18">
      <c r="A4" t="s">
        <v>74</v>
      </c>
    </row>
    <row r="5" spans="1:18">
      <c r="A5" t="s">
        <v>8</v>
      </c>
      <c r="B5" t="s">
        <v>9</v>
      </c>
      <c r="C5" t="s">
        <v>10</v>
      </c>
      <c r="D5" s="5" t="s">
        <v>96</v>
      </c>
      <c r="E5" t="s">
        <v>75</v>
      </c>
      <c r="F5" t="s">
        <v>76</v>
      </c>
      <c r="G5" t="s">
        <v>77</v>
      </c>
      <c r="H5" t="s">
        <v>78</v>
      </c>
      <c r="I5" t="s">
        <v>79</v>
      </c>
      <c r="J5" t="s">
        <v>80</v>
      </c>
      <c r="K5" t="s">
        <v>81</v>
      </c>
      <c r="L5" t="s">
        <v>82</v>
      </c>
      <c r="O5" s="7" t="s">
        <v>98</v>
      </c>
      <c r="P5" s="7" t="s">
        <v>97</v>
      </c>
      <c r="Q5" s="7" t="s">
        <v>100</v>
      </c>
      <c r="R5" t="s">
        <v>99</v>
      </c>
    </row>
    <row r="6" spans="1:18">
      <c r="A6" t="s">
        <v>15</v>
      </c>
      <c r="D6" s="5">
        <v>10</v>
      </c>
    </row>
    <row r="7" spans="1:18" ht="15" thickBot="1">
      <c r="A7" t="s">
        <v>16</v>
      </c>
      <c r="B7" t="s">
        <v>17</v>
      </c>
      <c r="C7">
        <v>74.91</v>
      </c>
      <c r="E7">
        <v>168.55</v>
      </c>
      <c r="F7">
        <v>112.36</v>
      </c>
      <c r="G7">
        <v>60.68</v>
      </c>
      <c r="H7">
        <v>75.66</v>
      </c>
      <c r="I7">
        <v>88.39</v>
      </c>
      <c r="J7">
        <v>101.88</v>
      </c>
      <c r="K7">
        <v>113.86</v>
      </c>
      <c r="L7">
        <v>94.39</v>
      </c>
    </row>
    <row r="8" spans="1:18" s="1" customFormat="1" ht="18" thickBot="1">
      <c r="A8" s="1" t="s">
        <v>18</v>
      </c>
      <c r="B8" s="1" t="s">
        <v>19</v>
      </c>
      <c r="C8" s="2">
        <v>89</v>
      </c>
      <c r="D8" s="6">
        <f>C8*$D$6</f>
        <v>890</v>
      </c>
      <c r="E8" s="1">
        <v>200</v>
      </c>
      <c r="F8" s="1">
        <v>134</v>
      </c>
      <c r="G8" s="1">
        <v>72</v>
      </c>
      <c r="H8" s="1">
        <v>90</v>
      </c>
      <c r="I8" s="1">
        <v>105</v>
      </c>
      <c r="J8" s="1">
        <v>121</v>
      </c>
      <c r="K8" s="1">
        <v>135</v>
      </c>
      <c r="L8" s="1">
        <v>112</v>
      </c>
      <c r="O8" s="1">
        <f>D8*0.1</f>
        <v>89</v>
      </c>
      <c r="P8" s="1">
        <f>D8+O8</f>
        <v>979</v>
      </c>
      <c r="Q8" s="1">
        <f>AVERAGE(O8,P8)</f>
        <v>534</v>
      </c>
      <c r="R8" s="11">
        <v>41753.5</v>
      </c>
    </row>
    <row r="9" spans="1:18">
      <c r="A9" t="s">
        <v>20</v>
      </c>
      <c r="B9" t="s">
        <v>17</v>
      </c>
      <c r="C9">
        <v>1.0900000000000001</v>
      </c>
      <c r="E9">
        <v>2.4500000000000002</v>
      </c>
      <c r="F9">
        <v>1.64</v>
      </c>
      <c r="G9">
        <v>0.88</v>
      </c>
      <c r="H9">
        <v>1.1000000000000001</v>
      </c>
      <c r="I9">
        <v>1.29</v>
      </c>
      <c r="J9">
        <v>1.48</v>
      </c>
      <c r="K9">
        <v>1.66</v>
      </c>
      <c r="L9">
        <v>1.37</v>
      </c>
    </row>
    <row r="10" spans="1:18">
      <c r="A10" t="s">
        <v>21</v>
      </c>
      <c r="B10" t="s">
        <v>17</v>
      </c>
      <c r="C10">
        <v>0.33</v>
      </c>
      <c r="E10">
        <v>0.74</v>
      </c>
      <c r="F10">
        <v>0.49</v>
      </c>
      <c r="G10">
        <v>0.27</v>
      </c>
      <c r="H10">
        <v>0.33</v>
      </c>
      <c r="I10">
        <v>0.39</v>
      </c>
      <c r="J10">
        <v>0.45</v>
      </c>
      <c r="K10">
        <v>0.5</v>
      </c>
      <c r="L10">
        <v>0.42</v>
      </c>
    </row>
    <row r="11" spans="1:18">
      <c r="A11" t="s">
        <v>22</v>
      </c>
      <c r="B11" t="s">
        <v>17</v>
      </c>
      <c r="C11">
        <v>22.84</v>
      </c>
      <c r="E11">
        <v>51.39</v>
      </c>
      <c r="F11">
        <v>34.26</v>
      </c>
      <c r="G11">
        <v>18.5</v>
      </c>
      <c r="H11">
        <v>23.07</v>
      </c>
      <c r="I11">
        <v>26.95</v>
      </c>
      <c r="J11">
        <v>31.06</v>
      </c>
      <c r="K11">
        <v>34.72</v>
      </c>
      <c r="L11">
        <v>28.78</v>
      </c>
    </row>
    <row r="12" spans="1:18">
      <c r="A12" t="s">
        <v>23</v>
      </c>
      <c r="B12" t="s">
        <v>17</v>
      </c>
      <c r="C12">
        <v>2.6</v>
      </c>
      <c r="E12">
        <v>5.8</v>
      </c>
      <c r="F12">
        <v>3.9</v>
      </c>
      <c r="G12">
        <v>2.1</v>
      </c>
      <c r="H12">
        <v>2.6</v>
      </c>
      <c r="I12">
        <v>3.1</v>
      </c>
      <c r="J12">
        <v>3.5</v>
      </c>
      <c r="K12">
        <v>4</v>
      </c>
      <c r="L12">
        <v>3.3</v>
      </c>
    </row>
    <row r="13" spans="1:18">
      <c r="A13" t="s">
        <v>24</v>
      </c>
      <c r="B13" t="s">
        <v>17</v>
      </c>
      <c r="C13">
        <v>12.23</v>
      </c>
      <c r="E13">
        <v>27.52</v>
      </c>
      <c r="F13">
        <v>18.34</v>
      </c>
      <c r="G13">
        <v>9.91</v>
      </c>
      <c r="H13">
        <v>12.35</v>
      </c>
      <c r="I13">
        <v>14.43</v>
      </c>
      <c r="J13">
        <v>16.63</v>
      </c>
      <c r="K13">
        <v>18.59</v>
      </c>
      <c r="L13">
        <v>15.41</v>
      </c>
    </row>
    <row r="14" spans="1:18">
      <c r="A14" t="s">
        <v>25</v>
      </c>
    </row>
    <row r="15" spans="1:18" ht="15" thickBot="1">
      <c r="A15" t="s">
        <v>26</v>
      </c>
      <c r="B15" t="s">
        <v>27</v>
      </c>
      <c r="C15">
        <v>5</v>
      </c>
      <c r="E15">
        <v>11</v>
      </c>
      <c r="F15">
        <v>8</v>
      </c>
      <c r="G15">
        <v>4</v>
      </c>
      <c r="H15">
        <v>5</v>
      </c>
      <c r="I15">
        <v>6</v>
      </c>
      <c r="J15">
        <v>7</v>
      </c>
      <c r="K15">
        <v>8</v>
      </c>
      <c r="L15">
        <v>6</v>
      </c>
    </row>
    <row r="16" spans="1:18" s="1" customFormat="1" ht="18" thickBot="1">
      <c r="A16" s="1" t="s">
        <v>28</v>
      </c>
      <c r="B16" s="1" t="s">
        <v>27</v>
      </c>
      <c r="C16" s="2">
        <v>0.26</v>
      </c>
      <c r="D16" s="6">
        <f>C16*$D$6</f>
        <v>2.6</v>
      </c>
      <c r="E16" s="1">
        <v>0.57999999999999996</v>
      </c>
      <c r="F16" s="1">
        <v>0.39</v>
      </c>
      <c r="G16" s="1">
        <v>0.21</v>
      </c>
      <c r="H16" s="1">
        <v>0.26</v>
      </c>
      <c r="I16" s="1">
        <v>0.31</v>
      </c>
      <c r="J16" s="1">
        <v>0.35</v>
      </c>
      <c r="K16" s="1">
        <v>0.4</v>
      </c>
      <c r="L16" s="1">
        <v>0.33</v>
      </c>
      <c r="O16" s="1">
        <f>D16*0.1</f>
        <v>0.26</v>
      </c>
      <c r="P16" s="1">
        <f>D16+O16</f>
        <v>2.8600000000000003</v>
      </c>
      <c r="Q16" s="1">
        <f>AVERAGE(O16,P16)</f>
        <v>1.56</v>
      </c>
      <c r="R16" s="11">
        <v>0.44</v>
      </c>
    </row>
    <row r="17" spans="1:21">
      <c r="A17" t="s">
        <v>29</v>
      </c>
      <c r="B17" t="s">
        <v>27</v>
      </c>
      <c r="C17">
        <v>27</v>
      </c>
      <c r="E17">
        <v>61</v>
      </c>
      <c r="F17">
        <v>40</v>
      </c>
      <c r="G17">
        <v>22</v>
      </c>
      <c r="H17">
        <v>27</v>
      </c>
      <c r="I17">
        <v>32</v>
      </c>
      <c r="J17">
        <v>37</v>
      </c>
      <c r="K17">
        <v>41</v>
      </c>
      <c r="L17">
        <v>34</v>
      </c>
    </row>
    <row r="18" spans="1:21">
      <c r="A18" t="s">
        <v>30</v>
      </c>
      <c r="B18" t="s">
        <v>27</v>
      </c>
      <c r="C18">
        <v>22</v>
      </c>
      <c r="E18">
        <v>50</v>
      </c>
      <c r="F18">
        <v>33</v>
      </c>
      <c r="G18">
        <v>18</v>
      </c>
      <c r="H18">
        <v>22</v>
      </c>
      <c r="I18">
        <v>26</v>
      </c>
      <c r="J18">
        <v>30</v>
      </c>
      <c r="K18">
        <v>33</v>
      </c>
      <c r="L18">
        <v>28</v>
      </c>
    </row>
    <row r="19" spans="1:21">
      <c r="A19" t="s">
        <v>31</v>
      </c>
      <c r="B19" t="s">
        <v>27</v>
      </c>
      <c r="C19">
        <v>358</v>
      </c>
      <c r="E19">
        <v>806</v>
      </c>
      <c r="F19">
        <v>537</v>
      </c>
      <c r="G19">
        <v>290</v>
      </c>
      <c r="H19">
        <v>362</v>
      </c>
      <c r="I19">
        <v>422</v>
      </c>
      <c r="J19">
        <v>487</v>
      </c>
      <c r="K19">
        <v>544</v>
      </c>
      <c r="L19">
        <v>451</v>
      </c>
    </row>
    <row r="20" spans="1:21" ht="15" thickBot="1">
      <c r="A20" t="s">
        <v>32</v>
      </c>
      <c r="B20" t="s">
        <v>27</v>
      </c>
      <c r="C20">
        <v>1</v>
      </c>
      <c r="E20">
        <v>2</v>
      </c>
      <c r="F20">
        <v>2</v>
      </c>
      <c r="G20">
        <v>1</v>
      </c>
      <c r="H20">
        <v>1</v>
      </c>
      <c r="I20">
        <v>1</v>
      </c>
      <c r="J20">
        <v>1</v>
      </c>
      <c r="K20">
        <v>2</v>
      </c>
      <c r="L20">
        <v>1</v>
      </c>
    </row>
    <row r="21" spans="1:21" s="1" customFormat="1" ht="18" thickBot="1">
      <c r="A21" s="1" t="s">
        <v>33</v>
      </c>
      <c r="B21" s="1" t="s">
        <v>27</v>
      </c>
      <c r="C21" s="2">
        <v>0.15</v>
      </c>
      <c r="D21" s="6">
        <f>C21*$D$6</f>
        <v>1.5</v>
      </c>
      <c r="E21" s="1">
        <v>0.34</v>
      </c>
      <c r="F21" s="1">
        <v>0.23</v>
      </c>
      <c r="G21" s="1">
        <v>0.12</v>
      </c>
      <c r="H21" s="1">
        <v>0.15</v>
      </c>
      <c r="I21" s="1">
        <v>0.18</v>
      </c>
      <c r="J21" s="1">
        <v>0.2</v>
      </c>
      <c r="K21" s="1">
        <v>0.23</v>
      </c>
      <c r="L21" s="1">
        <v>0.19</v>
      </c>
      <c r="O21" s="1">
        <f>D21*0.1</f>
        <v>0.15000000000000002</v>
      </c>
      <c r="P21" s="1">
        <f>D21+O21</f>
        <v>1.65</v>
      </c>
      <c r="Q21" s="1">
        <f>AVERAGE(O21,P21)</f>
        <v>0.89999999999999991</v>
      </c>
      <c r="R21" s="11">
        <v>0.15</v>
      </c>
    </row>
    <row r="22" spans="1:21">
      <c r="A22" t="s">
        <v>34</v>
      </c>
    </row>
    <row r="23" spans="1:21">
      <c r="A23" t="s">
        <v>35</v>
      </c>
      <c r="B23" t="s">
        <v>27</v>
      </c>
      <c r="C23">
        <v>8.6999999999999993</v>
      </c>
      <c r="E23">
        <v>19.600000000000001</v>
      </c>
      <c r="F23">
        <v>13.1</v>
      </c>
      <c r="G23">
        <v>7</v>
      </c>
      <c r="H23">
        <v>8.8000000000000007</v>
      </c>
      <c r="I23">
        <v>10.3</v>
      </c>
      <c r="J23">
        <v>11.8</v>
      </c>
      <c r="K23">
        <v>13.2</v>
      </c>
      <c r="L23">
        <v>11</v>
      </c>
    </row>
    <row r="24" spans="1:21">
      <c r="A24" t="s">
        <v>36</v>
      </c>
      <c r="B24" t="s">
        <v>27</v>
      </c>
      <c r="C24">
        <v>3.1E-2</v>
      </c>
      <c r="E24">
        <v>7.0000000000000007E-2</v>
      </c>
      <c r="F24">
        <v>4.7E-2</v>
      </c>
      <c r="G24">
        <v>2.5000000000000001E-2</v>
      </c>
      <c r="H24">
        <v>3.1E-2</v>
      </c>
      <c r="I24">
        <v>3.6999999999999998E-2</v>
      </c>
      <c r="J24">
        <v>4.2000000000000003E-2</v>
      </c>
      <c r="K24">
        <v>4.7E-2</v>
      </c>
      <c r="L24">
        <v>3.9E-2</v>
      </c>
    </row>
    <row r="25" spans="1:21">
      <c r="A25" t="s">
        <v>37</v>
      </c>
      <c r="B25" t="s">
        <v>27</v>
      </c>
      <c r="C25">
        <v>7.2999999999999995E-2</v>
      </c>
      <c r="E25">
        <v>0.16400000000000001</v>
      </c>
      <c r="F25">
        <v>0.109</v>
      </c>
      <c r="G25">
        <v>5.8999999999999997E-2</v>
      </c>
      <c r="H25">
        <v>7.3999999999999996E-2</v>
      </c>
      <c r="I25">
        <v>8.5999999999999993E-2</v>
      </c>
      <c r="J25">
        <v>9.9000000000000005E-2</v>
      </c>
      <c r="K25">
        <v>0.111</v>
      </c>
      <c r="L25">
        <v>9.1999999999999998E-2</v>
      </c>
    </row>
    <row r="26" spans="1:21">
      <c r="A26" t="s">
        <v>38</v>
      </c>
      <c r="B26" t="s">
        <v>27</v>
      </c>
      <c r="C26">
        <v>0.66500000000000004</v>
      </c>
      <c r="E26">
        <v>1.496</v>
      </c>
      <c r="F26">
        <v>0.998</v>
      </c>
      <c r="G26">
        <v>0.53900000000000003</v>
      </c>
      <c r="H26">
        <v>0.67200000000000004</v>
      </c>
      <c r="I26">
        <v>0.78500000000000003</v>
      </c>
      <c r="J26">
        <v>0.90400000000000003</v>
      </c>
      <c r="K26">
        <v>1.0109999999999999</v>
      </c>
      <c r="L26">
        <v>0.83799999999999997</v>
      </c>
    </row>
    <row r="27" spans="1:21">
      <c r="A27" t="s">
        <v>39</v>
      </c>
      <c r="B27" t="s">
        <v>27</v>
      </c>
      <c r="C27">
        <v>0.36699999999999999</v>
      </c>
      <c r="E27">
        <v>0.82599999999999996</v>
      </c>
      <c r="F27">
        <v>0.55000000000000004</v>
      </c>
      <c r="G27">
        <v>0.29699999999999999</v>
      </c>
      <c r="H27">
        <v>0.371</v>
      </c>
      <c r="I27">
        <v>0.433</v>
      </c>
      <c r="J27">
        <v>0.499</v>
      </c>
      <c r="K27">
        <v>0.55800000000000005</v>
      </c>
      <c r="L27">
        <v>0.46200000000000002</v>
      </c>
    </row>
    <row r="28" spans="1:21">
      <c r="A28" t="s">
        <v>40</v>
      </c>
      <c r="B28" t="s">
        <v>41</v>
      </c>
      <c r="C28">
        <v>20</v>
      </c>
      <c r="E28">
        <v>45</v>
      </c>
      <c r="F28">
        <v>30</v>
      </c>
      <c r="G28">
        <v>16</v>
      </c>
      <c r="H28">
        <v>20</v>
      </c>
      <c r="I28">
        <v>24</v>
      </c>
      <c r="J28">
        <v>27</v>
      </c>
      <c r="K28">
        <v>30</v>
      </c>
      <c r="L28">
        <v>25</v>
      </c>
    </row>
    <row r="29" spans="1:21" ht="15" thickBot="1">
      <c r="A29" t="s">
        <v>42</v>
      </c>
      <c r="B29" t="s">
        <v>41</v>
      </c>
      <c r="C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21" s="1" customFormat="1" ht="15" thickBot="1">
      <c r="A30" s="1" t="s">
        <v>43</v>
      </c>
      <c r="B30" s="1" t="s">
        <v>41</v>
      </c>
      <c r="C30" s="2">
        <v>3</v>
      </c>
      <c r="D30" s="6">
        <f>C30*$D$6/1000</f>
        <v>0.03</v>
      </c>
      <c r="E30" s="1">
        <v>7</v>
      </c>
      <c r="F30" s="1">
        <v>4</v>
      </c>
      <c r="G30" s="1">
        <v>2</v>
      </c>
      <c r="H30" s="1">
        <v>3</v>
      </c>
      <c r="I30" s="1">
        <v>4</v>
      </c>
      <c r="J30" s="1">
        <v>4</v>
      </c>
      <c r="K30" s="1">
        <v>5</v>
      </c>
      <c r="L30" s="1">
        <v>4</v>
      </c>
      <c r="O30" s="1">
        <f>D30*0.1</f>
        <v>3.0000000000000001E-3</v>
      </c>
      <c r="P30" s="1">
        <f>D30+O30</f>
        <v>3.3000000000000002E-2</v>
      </c>
      <c r="Q30" s="1">
        <f>AVERAGE(O30,P30)</f>
        <v>1.8000000000000002E-2</v>
      </c>
      <c r="R30" s="1">
        <v>1E-3</v>
      </c>
      <c r="U30" s="3" t="s">
        <v>95</v>
      </c>
    </row>
    <row r="31" spans="1:21">
      <c r="A31" t="s">
        <v>44</v>
      </c>
      <c r="B31" t="s">
        <v>45</v>
      </c>
      <c r="C31">
        <v>64</v>
      </c>
      <c r="E31">
        <v>144</v>
      </c>
      <c r="F31">
        <v>96</v>
      </c>
      <c r="G31">
        <v>52</v>
      </c>
      <c r="H31">
        <v>65</v>
      </c>
      <c r="I31">
        <v>76</v>
      </c>
      <c r="J31">
        <v>87</v>
      </c>
      <c r="K31">
        <v>97</v>
      </c>
      <c r="L31">
        <v>81</v>
      </c>
    </row>
    <row r="32" spans="1:21">
      <c r="A32" t="s">
        <v>46</v>
      </c>
      <c r="B32" t="s">
        <v>27</v>
      </c>
      <c r="C32">
        <v>0.1</v>
      </c>
      <c r="E32">
        <v>0.23</v>
      </c>
      <c r="F32">
        <v>0.15</v>
      </c>
      <c r="G32">
        <v>0.08</v>
      </c>
      <c r="H32">
        <v>0.1</v>
      </c>
      <c r="I32">
        <v>0.12</v>
      </c>
      <c r="J32">
        <v>0.14000000000000001</v>
      </c>
      <c r="K32">
        <v>0.15</v>
      </c>
      <c r="L32">
        <v>0.13</v>
      </c>
    </row>
    <row r="33" spans="1:12">
      <c r="A33" t="s">
        <v>47</v>
      </c>
      <c r="B33" t="s">
        <v>41</v>
      </c>
      <c r="C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>
      <c r="A34" t="s">
        <v>48</v>
      </c>
      <c r="B34" t="s">
        <v>45</v>
      </c>
      <c r="C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>
      <c r="A35" t="s">
        <v>49</v>
      </c>
      <c r="B35" t="s">
        <v>41</v>
      </c>
      <c r="C35">
        <v>0.5</v>
      </c>
      <c r="E35">
        <v>1.1000000000000001</v>
      </c>
      <c r="F35">
        <v>0.8</v>
      </c>
      <c r="G35">
        <v>0.4</v>
      </c>
      <c r="H35">
        <v>0.5</v>
      </c>
      <c r="I35">
        <v>0.6</v>
      </c>
      <c r="J35">
        <v>0.7</v>
      </c>
      <c r="K35">
        <v>0.8</v>
      </c>
      <c r="L35">
        <v>0.6</v>
      </c>
    </row>
    <row r="36" spans="1:12">
      <c r="A36" t="s">
        <v>50</v>
      </c>
    </row>
    <row r="37" spans="1:12">
      <c r="A37" t="s">
        <v>51</v>
      </c>
      <c r="B37" t="s">
        <v>17</v>
      </c>
      <c r="C37">
        <v>0.112</v>
      </c>
      <c r="E37">
        <v>0.252</v>
      </c>
      <c r="F37">
        <v>0.16800000000000001</v>
      </c>
      <c r="G37">
        <v>9.0999999999999998E-2</v>
      </c>
      <c r="H37">
        <v>0.113</v>
      </c>
      <c r="I37">
        <v>0.13200000000000001</v>
      </c>
      <c r="J37">
        <v>0.152</v>
      </c>
      <c r="K37">
        <v>0.17</v>
      </c>
      <c r="L37">
        <v>0.14099999999999999</v>
      </c>
    </row>
    <row r="38" spans="1:12">
      <c r="A38" t="s">
        <v>52</v>
      </c>
      <c r="B38" t="s">
        <v>17</v>
      </c>
      <c r="C38">
        <v>3.2000000000000001E-2</v>
      </c>
      <c r="E38">
        <v>7.1999999999999995E-2</v>
      </c>
      <c r="F38">
        <v>4.8000000000000001E-2</v>
      </c>
      <c r="G38">
        <v>2.5999999999999999E-2</v>
      </c>
      <c r="H38">
        <v>3.2000000000000001E-2</v>
      </c>
      <c r="I38">
        <v>3.7999999999999999E-2</v>
      </c>
      <c r="J38">
        <v>4.3999999999999997E-2</v>
      </c>
      <c r="K38">
        <v>4.9000000000000002E-2</v>
      </c>
      <c r="L38">
        <v>0.04</v>
      </c>
    </row>
    <row r="39" spans="1:12">
      <c r="A39" t="s">
        <v>53</v>
      </c>
      <c r="B39" t="s">
        <v>17</v>
      </c>
      <c r="C39">
        <v>7.2999999999999995E-2</v>
      </c>
      <c r="E39">
        <v>0.16400000000000001</v>
      </c>
      <c r="F39">
        <v>0.109</v>
      </c>
      <c r="G39">
        <v>5.8999999999999997E-2</v>
      </c>
      <c r="H39">
        <v>7.3999999999999996E-2</v>
      </c>
      <c r="I39">
        <v>8.5999999999999993E-2</v>
      </c>
      <c r="J39">
        <v>9.9000000000000005E-2</v>
      </c>
      <c r="K39">
        <v>0.111</v>
      </c>
      <c r="L39">
        <v>9.1999999999999998E-2</v>
      </c>
    </row>
    <row r="40" spans="1:12">
      <c r="A40" t="s">
        <v>54</v>
      </c>
      <c r="B40" t="s">
        <v>17</v>
      </c>
      <c r="C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>
      <c r="A41" t="s">
        <v>55</v>
      </c>
      <c r="B41" t="s">
        <v>27</v>
      </c>
      <c r="C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>
      <c r="A42" t="s">
        <v>56</v>
      </c>
    </row>
    <row r="43" spans="1:12">
      <c r="A43" t="s">
        <v>57</v>
      </c>
    </row>
    <row r="44" spans="1:12">
      <c r="A44" t="s">
        <v>58</v>
      </c>
      <c r="B44" t="s">
        <v>27</v>
      </c>
      <c r="C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M8" sqref="M8"/>
    </sheetView>
  </sheetViews>
  <sheetFormatPr baseColWidth="10" defaultColWidth="8.83203125" defaultRowHeight="14" x14ac:dyDescent="0"/>
  <cols>
    <col min="1" max="3" width="11" customWidth="1"/>
    <col min="4" max="4" width="11" style="4" customWidth="1"/>
    <col min="5" max="8" width="11" customWidth="1"/>
  </cols>
  <sheetData>
    <row r="1" spans="1:13">
      <c r="A1" t="s">
        <v>3</v>
      </c>
    </row>
    <row r="2" spans="1:13">
      <c r="A2" t="s">
        <v>4</v>
      </c>
    </row>
    <row r="3" spans="1:13">
      <c r="A3" t="s">
        <v>5</v>
      </c>
      <c r="B3" t="s">
        <v>6</v>
      </c>
    </row>
    <row r="4" spans="1:13">
      <c r="A4" t="s">
        <v>7</v>
      </c>
    </row>
    <row r="5" spans="1:13" s="7" customFormat="1" ht="42">
      <c r="A5" s="7" t="s">
        <v>8</v>
      </c>
      <c r="B5" s="7" t="s">
        <v>9</v>
      </c>
      <c r="C5" s="7" t="s">
        <v>10</v>
      </c>
      <c r="D5" s="8" t="s">
        <v>96</v>
      </c>
      <c r="E5" s="7" t="s">
        <v>11</v>
      </c>
      <c r="F5" s="7" t="s">
        <v>12</v>
      </c>
      <c r="G5" s="7" t="s">
        <v>13</v>
      </c>
      <c r="H5" s="7" t="s">
        <v>14</v>
      </c>
      <c r="J5" s="7" t="s">
        <v>98</v>
      </c>
      <c r="K5" s="7" t="s">
        <v>97</v>
      </c>
      <c r="L5" s="7" t="s">
        <v>100</v>
      </c>
      <c r="M5" s="7" t="s">
        <v>99</v>
      </c>
    </row>
    <row r="6" spans="1:13">
      <c r="A6" t="s">
        <v>15</v>
      </c>
      <c r="D6" s="5">
        <v>10</v>
      </c>
    </row>
    <row r="7" spans="1:13" ht="15" thickBot="1">
      <c r="A7" t="s">
        <v>16</v>
      </c>
      <c r="B7" t="s">
        <v>17</v>
      </c>
      <c r="C7">
        <v>88.06</v>
      </c>
      <c r="E7">
        <v>127.69</v>
      </c>
      <c r="F7">
        <v>202.54</v>
      </c>
      <c r="G7">
        <v>138.25</v>
      </c>
      <c r="H7">
        <v>687.75</v>
      </c>
    </row>
    <row r="8" spans="1:13" s="1" customFormat="1" ht="18" thickBot="1">
      <c r="A8" s="1" t="s">
        <v>18</v>
      </c>
      <c r="B8" s="1" t="s">
        <v>19</v>
      </c>
      <c r="C8" s="2">
        <v>43</v>
      </c>
      <c r="D8" s="6">
        <f>C8*$D$6</f>
        <v>430</v>
      </c>
      <c r="E8" s="1">
        <v>62</v>
      </c>
      <c r="F8" s="1">
        <v>99</v>
      </c>
      <c r="G8" s="1">
        <v>68</v>
      </c>
      <c r="H8" s="1">
        <v>336</v>
      </c>
      <c r="J8" s="1">
        <f>D8*0.1</f>
        <v>43</v>
      </c>
      <c r="K8" s="1">
        <f>D8+J8</f>
        <v>473</v>
      </c>
      <c r="L8" s="1">
        <f>AVERAGE(J8,K8)</f>
        <v>258</v>
      </c>
      <c r="M8" s="11">
        <v>12032.75</v>
      </c>
    </row>
    <row r="9" spans="1:13">
      <c r="A9" t="s">
        <v>20</v>
      </c>
      <c r="B9" t="s">
        <v>17</v>
      </c>
      <c r="C9">
        <v>0.47</v>
      </c>
      <c r="E9">
        <v>0.68</v>
      </c>
      <c r="F9">
        <v>1.08</v>
      </c>
      <c r="G9">
        <v>0.74</v>
      </c>
      <c r="H9">
        <v>3.67</v>
      </c>
    </row>
    <row r="10" spans="1:13">
      <c r="A10" t="s">
        <v>21</v>
      </c>
      <c r="B10" t="s">
        <v>17</v>
      </c>
      <c r="C10">
        <v>0.26</v>
      </c>
      <c r="E10">
        <v>0.38</v>
      </c>
      <c r="F10">
        <v>0.6</v>
      </c>
      <c r="G10">
        <v>0.41</v>
      </c>
      <c r="H10">
        <v>2.0299999999999998</v>
      </c>
    </row>
    <row r="11" spans="1:13">
      <c r="A11" t="s">
        <v>22</v>
      </c>
      <c r="B11" t="s">
        <v>17</v>
      </c>
      <c r="C11">
        <v>10.82</v>
      </c>
      <c r="E11">
        <v>15.69</v>
      </c>
      <c r="F11">
        <v>24.89</v>
      </c>
      <c r="G11">
        <v>16.989999999999998</v>
      </c>
      <c r="H11">
        <v>84.5</v>
      </c>
    </row>
    <row r="12" spans="1:13">
      <c r="A12" t="s">
        <v>23</v>
      </c>
      <c r="B12" t="s">
        <v>17</v>
      </c>
      <c r="C12">
        <v>1.7</v>
      </c>
      <c r="E12">
        <v>2.5</v>
      </c>
      <c r="F12">
        <v>3.9</v>
      </c>
      <c r="G12">
        <v>2.7</v>
      </c>
      <c r="H12">
        <v>13.3</v>
      </c>
    </row>
    <row r="13" spans="1:13">
      <c r="A13" t="s">
        <v>24</v>
      </c>
      <c r="B13" t="s">
        <v>17</v>
      </c>
      <c r="C13">
        <v>7.82</v>
      </c>
      <c r="E13">
        <v>11.34</v>
      </c>
      <c r="F13">
        <v>17.989999999999998</v>
      </c>
      <c r="G13">
        <v>12.28</v>
      </c>
      <c r="H13">
        <v>61.07</v>
      </c>
    </row>
    <row r="14" spans="1:13">
      <c r="A14" t="s">
        <v>25</v>
      </c>
    </row>
    <row r="15" spans="1:13" ht="15" thickBot="1">
      <c r="A15" t="s">
        <v>26</v>
      </c>
      <c r="B15" t="s">
        <v>27</v>
      </c>
      <c r="C15">
        <v>20</v>
      </c>
      <c r="E15">
        <v>29</v>
      </c>
      <c r="F15">
        <v>46</v>
      </c>
      <c r="G15">
        <v>31</v>
      </c>
      <c r="H15">
        <v>156</v>
      </c>
    </row>
    <row r="16" spans="1:13" s="1" customFormat="1" ht="18" thickBot="1">
      <c r="A16" s="1" t="s">
        <v>28</v>
      </c>
      <c r="B16" s="1" t="s">
        <v>27</v>
      </c>
      <c r="C16" s="2">
        <v>0.25</v>
      </c>
      <c r="D16" s="6">
        <f>C16*$D$6</f>
        <v>2.5</v>
      </c>
      <c r="E16" s="1">
        <v>0.36</v>
      </c>
      <c r="F16" s="1">
        <v>0.56999999999999995</v>
      </c>
      <c r="G16" s="1">
        <v>0.39</v>
      </c>
      <c r="H16" s="1">
        <v>1.95</v>
      </c>
      <c r="J16" s="1">
        <f>D16*0.1</f>
        <v>0.25</v>
      </c>
      <c r="K16" s="1">
        <f>D16+J16</f>
        <v>2.75</v>
      </c>
      <c r="L16" s="1">
        <f>AVERAGE(J16,K16)</f>
        <v>1.5</v>
      </c>
      <c r="M16" s="11">
        <v>0.41</v>
      </c>
    </row>
    <row r="17" spans="1:21">
      <c r="A17" t="s">
        <v>29</v>
      </c>
      <c r="B17" t="s">
        <v>27</v>
      </c>
      <c r="C17">
        <v>21</v>
      </c>
      <c r="E17">
        <v>30</v>
      </c>
      <c r="F17">
        <v>48</v>
      </c>
      <c r="G17">
        <v>33</v>
      </c>
      <c r="H17">
        <v>164</v>
      </c>
    </row>
    <row r="18" spans="1:21">
      <c r="A18" t="s">
        <v>30</v>
      </c>
      <c r="B18" t="s">
        <v>27</v>
      </c>
      <c r="C18">
        <v>10</v>
      </c>
      <c r="E18">
        <v>14</v>
      </c>
      <c r="F18">
        <v>23</v>
      </c>
      <c r="G18">
        <v>16</v>
      </c>
      <c r="H18">
        <v>78</v>
      </c>
    </row>
    <row r="19" spans="1:21">
      <c r="A19" t="s">
        <v>31</v>
      </c>
      <c r="B19" t="s">
        <v>27</v>
      </c>
      <c r="C19">
        <v>182</v>
      </c>
      <c r="E19">
        <v>264</v>
      </c>
      <c r="F19">
        <v>419</v>
      </c>
      <c r="G19">
        <v>286</v>
      </c>
      <c r="H19">
        <v>1421</v>
      </c>
    </row>
    <row r="20" spans="1:21" ht="15" thickBot="1">
      <c r="A20" t="s">
        <v>32</v>
      </c>
      <c r="B20" t="s">
        <v>27</v>
      </c>
      <c r="C20">
        <v>8</v>
      </c>
      <c r="E20">
        <v>12</v>
      </c>
      <c r="F20">
        <v>18</v>
      </c>
      <c r="G20">
        <v>13</v>
      </c>
      <c r="H20">
        <v>62</v>
      </c>
    </row>
    <row r="21" spans="1:21" s="1" customFormat="1" ht="15" thickBot="1">
      <c r="A21" s="1" t="s">
        <v>33</v>
      </c>
      <c r="B21" s="1" t="s">
        <v>27</v>
      </c>
      <c r="C21" s="2">
        <v>0.08</v>
      </c>
      <c r="D21" s="6">
        <f>C21*$D$6</f>
        <v>0.8</v>
      </c>
      <c r="E21" s="1">
        <v>0.12</v>
      </c>
      <c r="F21" s="1">
        <v>0.18</v>
      </c>
      <c r="G21" s="1">
        <v>0.13</v>
      </c>
      <c r="H21" s="1">
        <v>0.62</v>
      </c>
      <c r="J21" s="1">
        <f>D21*0.1</f>
        <v>8.0000000000000016E-2</v>
      </c>
      <c r="K21" s="1">
        <f>D21+J21</f>
        <v>0.88000000000000012</v>
      </c>
      <c r="L21" s="1">
        <f>AVERAGE(J21,K21)</f>
        <v>0.48000000000000009</v>
      </c>
      <c r="M21" s="12">
        <v>0.04</v>
      </c>
    </row>
    <row r="22" spans="1:21">
      <c r="A22" t="s">
        <v>34</v>
      </c>
    </row>
    <row r="23" spans="1:21">
      <c r="A23" t="s">
        <v>35</v>
      </c>
      <c r="B23" t="s">
        <v>27</v>
      </c>
      <c r="C23">
        <v>60.9</v>
      </c>
      <c r="E23">
        <v>88.3</v>
      </c>
      <c r="F23">
        <v>140.1</v>
      </c>
      <c r="G23">
        <v>95.6</v>
      </c>
      <c r="H23">
        <v>475.6</v>
      </c>
    </row>
    <row r="24" spans="1:21">
      <c r="A24" t="s">
        <v>36</v>
      </c>
      <c r="B24" t="s">
        <v>27</v>
      </c>
      <c r="C24">
        <v>2.3E-2</v>
      </c>
      <c r="E24">
        <v>3.3000000000000002E-2</v>
      </c>
      <c r="F24">
        <v>5.2999999999999999E-2</v>
      </c>
      <c r="G24">
        <v>3.5999999999999997E-2</v>
      </c>
      <c r="H24">
        <v>0.18</v>
      </c>
    </row>
    <row r="25" spans="1:21">
      <c r="A25" t="s">
        <v>37</v>
      </c>
      <c r="B25" t="s">
        <v>27</v>
      </c>
      <c r="C25">
        <v>2.7E-2</v>
      </c>
      <c r="E25">
        <v>3.9E-2</v>
      </c>
      <c r="F25">
        <v>6.2E-2</v>
      </c>
      <c r="G25">
        <v>4.2000000000000003E-2</v>
      </c>
      <c r="H25">
        <v>0.21099999999999999</v>
      </c>
    </row>
    <row r="26" spans="1:21">
      <c r="A26" t="s">
        <v>38</v>
      </c>
      <c r="B26" t="s">
        <v>27</v>
      </c>
      <c r="C26">
        <v>0.35699999999999998</v>
      </c>
      <c r="E26">
        <v>0.51800000000000002</v>
      </c>
      <c r="F26">
        <v>0.82099999999999995</v>
      </c>
      <c r="G26">
        <v>0.56000000000000005</v>
      </c>
      <c r="H26">
        <v>2.7879999999999998</v>
      </c>
    </row>
    <row r="27" spans="1:21">
      <c r="A27" t="s">
        <v>39</v>
      </c>
      <c r="B27" t="s">
        <v>27</v>
      </c>
      <c r="C27">
        <v>3.7999999999999999E-2</v>
      </c>
      <c r="E27">
        <v>5.5E-2</v>
      </c>
      <c r="F27">
        <v>8.6999999999999994E-2</v>
      </c>
      <c r="G27">
        <v>0.06</v>
      </c>
      <c r="H27">
        <v>0.29699999999999999</v>
      </c>
    </row>
    <row r="28" spans="1:21">
      <c r="A28" t="s">
        <v>40</v>
      </c>
      <c r="B28" t="s">
        <v>41</v>
      </c>
      <c r="C28">
        <v>37</v>
      </c>
      <c r="E28">
        <v>54</v>
      </c>
      <c r="F28">
        <v>85</v>
      </c>
      <c r="G28">
        <v>58</v>
      </c>
      <c r="H28">
        <v>289</v>
      </c>
    </row>
    <row r="29" spans="1:21" ht="15" thickBot="1">
      <c r="A29" t="s">
        <v>42</v>
      </c>
      <c r="B29" t="s">
        <v>41</v>
      </c>
      <c r="C29">
        <v>0</v>
      </c>
      <c r="E29">
        <v>0</v>
      </c>
      <c r="F29">
        <v>0</v>
      </c>
      <c r="G29">
        <v>0</v>
      </c>
      <c r="H29">
        <v>0</v>
      </c>
    </row>
    <row r="30" spans="1:21" s="1" customFormat="1" ht="18" thickBot="1">
      <c r="A30" s="1" t="s">
        <v>43</v>
      </c>
      <c r="B30" s="1" t="s">
        <v>41</v>
      </c>
      <c r="C30" s="2">
        <v>47</v>
      </c>
      <c r="D30" s="6">
        <f>C30*$D$6/1000</f>
        <v>0.47</v>
      </c>
      <c r="E30" s="1">
        <v>68</v>
      </c>
      <c r="F30" s="1">
        <v>108</v>
      </c>
      <c r="G30" s="1">
        <v>74</v>
      </c>
      <c r="H30" s="1">
        <v>367</v>
      </c>
      <c r="J30" s="1">
        <f>D30*0.1</f>
        <v>4.7E-2</v>
      </c>
      <c r="K30" s="1">
        <f>D30+J30</f>
        <v>0.51700000000000002</v>
      </c>
      <c r="L30" s="1">
        <f>AVERAGE(J30,K30)</f>
        <v>0.28200000000000003</v>
      </c>
      <c r="M30" s="11">
        <v>0.01</v>
      </c>
      <c r="N30" s="9" t="s">
        <v>94</v>
      </c>
      <c r="O30" s="9"/>
      <c r="P30" s="9"/>
      <c r="Q30" s="9"/>
      <c r="R30" s="9"/>
      <c r="S30" s="10" t="s">
        <v>95</v>
      </c>
      <c r="T30" s="10"/>
      <c r="U30" s="10"/>
    </row>
    <row r="31" spans="1:21">
      <c r="A31" t="s">
        <v>44</v>
      </c>
      <c r="B31" t="s">
        <v>45</v>
      </c>
      <c r="C31">
        <v>950</v>
      </c>
      <c r="E31">
        <v>1378</v>
      </c>
      <c r="F31">
        <v>2185</v>
      </c>
      <c r="G31">
        <v>1492</v>
      </c>
      <c r="H31">
        <v>7420</v>
      </c>
    </row>
    <row r="32" spans="1:21">
      <c r="A32" t="s">
        <v>46</v>
      </c>
      <c r="B32" t="s">
        <v>27</v>
      </c>
      <c r="C32">
        <v>0.3</v>
      </c>
      <c r="E32">
        <v>0.43</v>
      </c>
      <c r="F32">
        <v>0.69</v>
      </c>
      <c r="G32">
        <v>0.47</v>
      </c>
      <c r="H32">
        <v>2.34</v>
      </c>
    </row>
    <row r="33" spans="1:8">
      <c r="A33" t="s">
        <v>47</v>
      </c>
      <c r="B33" t="s">
        <v>41</v>
      </c>
      <c r="C33">
        <v>0</v>
      </c>
      <c r="E33">
        <v>0</v>
      </c>
      <c r="F33">
        <v>0</v>
      </c>
      <c r="G33">
        <v>0</v>
      </c>
      <c r="H33">
        <v>0</v>
      </c>
    </row>
    <row r="34" spans="1:8">
      <c r="A34" t="s">
        <v>48</v>
      </c>
      <c r="B34" t="s">
        <v>45</v>
      </c>
      <c r="C34">
        <v>0</v>
      </c>
      <c r="E34">
        <v>0</v>
      </c>
      <c r="F34">
        <v>0</v>
      </c>
      <c r="G34">
        <v>0</v>
      </c>
      <c r="H34">
        <v>0</v>
      </c>
    </row>
    <row r="35" spans="1:8">
      <c r="A35" t="s">
        <v>49</v>
      </c>
      <c r="B35" t="s">
        <v>41</v>
      </c>
      <c r="C35">
        <v>2.6</v>
      </c>
      <c r="E35">
        <v>3.8</v>
      </c>
      <c r="F35">
        <v>6</v>
      </c>
      <c r="G35">
        <v>4.0999999999999996</v>
      </c>
      <c r="H35">
        <v>20.3</v>
      </c>
    </row>
    <row r="36" spans="1:8">
      <c r="A36" t="s">
        <v>50</v>
      </c>
    </row>
    <row r="37" spans="1:8">
      <c r="A37" t="s">
        <v>51</v>
      </c>
      <c r="B37" t="s">
        <v>17</v>
      </c>
      <c r="C37">
        <v>8.1000000000000003E-2</v>
      </c>
      <c r="E37">
        <v>0.11700000000000001</v>
      </c>
      <c r="F37">
        <v>0.186</v>
      </c>
      <c r="G37">
        <v>0.127</v>
      </c>
      <c r="H37">
        <v>0.63300000000000001</v>
      </c>
    </row>
    <row r="38" spans="1:8">
      <c r="A38" t="s">
        <v>52</v>
      </c>
      <c r="B38" t="s">
        <v>17</v>
      </c>
      <c r="C38">
        <v>7.1999999999999995E-2</v>
      </c>
      <c r="E38">
        <v>0.104</v>
      </c>
      <c r="F38">
        <v>0.16600000000000001</v>
      </c>
      <c r="G38">
        <v>0.113</v>
      </c>
      <c r="H38">
        <v>0.56200000000000006</v>
      </c>
    </row>
    <row r="39" spans="1:8">
      <c r="A39" t="s">
        <v>53</v>
      </c>
      <c r="B39" t="s">
        <v>17</v>
      </c>
      <c r="C39">
        <v>5.8000000000000003E-2</v>
      </c>
      <c r="E39">
        <v>8.4000000000000005E-2</v>
      </c>
      <c r="F39">
        <v>0.13300000000000001</v>
      </c>
      <c r="G39">
        <v>9.0999999999999998E-2</v>
      </c>
      <c r="H39">
        <v>0.45300000000000001</v>
      </c>
    </row>
    <row r="40" spans="1:8">
      <c r="A40" t="s">
        <v>54</v>
      </c>
      <c r="B40" t="s">
        <v>17</v>
      </c>
      <c r="C40">
        <v>0</v>
      </c>
      <c r="E40">
        <v>0</v>
      </c>
      <c r="F40">
        <v>0</v>
      </c>
      <c r="G40">
        <v>0</v>
      </c>
      <c r="H40">
        <v>0</v>
      </c>
    </row>
    <row r="41" spans="1:8">
      <c r="A41" t="s">
        <v>55</v>
      </c>
      <c r="B41" t="s">
        <v>27</v>
      </c>
      <c r="C41">
        <v>0</v>
      </c>
      <c r="E41">
        <v>0</v>
      </c>
      <c r="F41">
        <v>0</v>
      </c>
      <c r="G41">
        <v>0</v>
      </c>
      <c r="H41">
        <v>0</v>
      </c>
    </row>
    <row r="42" spans="1:8">
      <c r="A42" t="s">
        <v>56</v>
      </c>
    </row>
    <row r="43" spans="1:8">
      <c r="A43" t="s">
        <v>57</v>
      </c>
    </row>
    <row r="44" spans="1:8">
      <c r="A44" t="s">
        <v>58</v>
      </c>
      <c r="B44" t="s">
        <v>27</v>
      </c>
      <c r="C44">
        <v>0</v>
      </c>
      <c r="E44">
        <v>0</v>
      </c>
      <c r="F44">
        <v>0</v>
      </c>
      <c r="G44">
        <v>0</v>
      </c>
      <c r="H44">
        <v>0</v>
      </c>
    </row>
    <row r="45" spans="1:8">
      <c r="A45" t="s">
        <v>59</v>
      </c>
    </row>
    <row r="46" spans="1:8">
      <c r="A46" t="s">
        <v>60</v>
      </c>
      <c r="B46" t="s">
        <v>61</v>
      </c>
    </row>
    <row r="47" spans="1:8">
      <c r="A47" t="s">
        <v>62</v>
      </c>
    </row>
    <row r="48" spans="1:8">
      <c r="A48" t="s">
        <v>63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K8" sqref="K8"/>
    </sheetView>
  </sheetViews>
  <sheetFormatPr baseColWidth="10" defaultColWidth="8.83203125" defaultRowHeight="14" x14ac:dyDescent="0"/>
  <cols>
    <col min="1" max="1" width="30" customWidth="1"/>
    <col min="3" max="3" width="15.5" bestFit="1" customWidth="1"/>
    <col min="4" max="4" width="15.5" style="4" customWidth="1"/>
    <col min="5" max="5" width="13.1640625" hidden="1" customWidth="1"/>
    <col min="6" max="6" width="26.83203125" hidden="1" customWidth="1"/>
  </cols>
  <sheetData>
    <row r="1" spans="1:11">
      <c r="A1" t="s">
        <v>3</v>
      </c>
    </row>
    <row r="2" spans="1:11">
      <c r="A2" t="s">
        <v>4</v>
      </c>
    </row>
    <row r="3" spans="1:11">
      <c r="A3" t="s">
        <v>5</v>
      </c>
      <c r="B3" t="s">
        <v>90</v>
      </c>
    </row>
    <row r="4" spans="1:11">
      <c r="A4" t="s">
        <v>91</v>
      </c>
    </row>
    <row r="5" spans="1:11">
      <c r="A5" t="s">
        <v>8</v>
      </c>
      <c r="B5" t="s">
        <v>9</v>
      </c>
      <c r="C5" t="s">
        <v>10</v>
      </c>
      <c r="D5" s="5" t="s">
        <v>96</v>
      </c>
      <c r="E5" t="s">
        <v>92</v>
      </c>
      <c r="F5" t="s">
        <v>93</v>
      </c>
      <c r="H5" s="7" t="s">
        <v>98</v>
      </c>
      <c r="I5" s="7" t="s">
        <v>97</v>
      </c>
      <c r="J5" s="7" t="s">
        <v>100</v>
      </c>
      <c r="K5" t="s">
        <v>99</v>
      </c>
    </row>
    <row r="6" spans="1:11">
      <c r="A6" t="s">
        <v>15</v>
      </c>
      <c r="D6" s="5">
        <v>10</v>
      </c>
    </row>
    <row r="7" spans="1:11" ht="15" thickBot="1">
      <c r="A7" t="s">
        <v>16</v>
      </c>
      <c r="B7" t="s">
        <v>17</v>
      </c>
      <c r="C7">
        <v>72.930000000000007</v>
      </c>
      <c r="E7">
        <v>172.11</v>
      </c>
      <c r="F7">
        <v>13.13</v>
      </c>
    </row>
    <row r="8" spans="1:11" s="1" customFormat="1" ht="18" thickBot="1">
      <c r="A8" s="1" t="s">
        <v>18</v>
      </c>
      <c r="B8" s="1" t="s">
        <v>19</v>
      </c>
      <c r="C8" s="2">
        <v>97</v>
      </c>
      <c r="D8" s="6">
        <f>C8*$D$6</f>
        <v>970</v>
      </c>
      <c r="E8" s="1">
        <v>229</v>
      </c>
      <c r="F8" s="1">
        <v>17</v>
      </c>
      <c r="H8" s="1">
        <f>D8*0.1</f>
        <v>97</v>
      </c>
      <c r="I8" s="1">
        <f>D8+H8</f>
        <v>1067</v>
      </c>
      <c r="J8" s="1">
        <f>AVERAGE(H8,I8)</f>
        <v>582</v>
      </c>
      <c r="K8" s="11">
        <v>61231</v>
      </c>
    </row>
    <row r="9" spans="1:11">
      <c r="A9" t="s">
        <v>20</v>
      </c>
      <c r="B9" t="s">
        <v>17</v>
      </c>
      <c r="C9">
        <v>2.2000000000000002</v>
      </c>
      <c r="E9">
        <v>5.19</v>
      </c>
      <c r="F9">
        <v>0.4</v>
      </c>
    </row>
    <row r="10" spans="1:11">
      <c r="A10" t="s">
        <v>21</v>
      </c>
      <c r="B10" t="s">
        <v>17</v>
      </c>
      <c r="C10">
        <v>0.7</v>
      </c>
      <c r="E10">
        <v>1.65</v>
      </c>
      <c r="F10">
        <v>0.13</v>
      </c>
    </row>
    <row r="11" spans="1:11">
      <c r="A11" t="s">
        <v>22</v>
      </c>
      <c r="B11" t="s">
        <v>17</v>
      </c>
      <c r="C11">
        <v>23.38</v>
      </c>
      <c r="E11">
        <v>55.18</v>
      </c>
      <c r="F11">
        <v>4.21</v>
      </c>
    </row>
    <row r="12" spans="1:11">
      <c r="A12" t="s">
        <v>23</v>
      </c>
      <c r="B12" t="s">
        <v>17</v>
      </c>
      <c r="C12">
        <v>10.4</v>
      </c>
      <c r="E12">
        <v>24.5</v>
      </c>
      <c r="F12">
        <v>1.9</v>
      </c>
    </row>
    <row r="13" spans="1:11">
      <c r="A13" t="s">
        <v>24</v>
      </c>
      <c r="B13" t="s">
        <v>17</v>
      </c>
      <c r="C13">
        <v>11.2</v>
      </c>
      <c r="E13">
        <v>26.43</v>
      </c>
      <c r="F13">
        <v>2.02</v>
      </c>
    </row>
    <row r="14" spans="1:11">
      <c r="A14" t="s">
        <v>25</v>
      </c>
    </row>
    <row r="15" spans="1:11" ht="15" thickBot="1">
      <c r="A15" t="s">
        <v>26</v>
      </c>
      <c r="B15" t="s">
        <v>27</v>
      </c>
      <c r="C15">
        <v>12</v>
      </c>
      <c r="E15">
        <v>28</v>
      </c>
      <c r="F15">
        <v>2</v>
      </c>
    </row>
    <row r="16" spans="1:11" s="1" customFormat="1" ht="18" thickBot="1">
      <c r="A16" s="1" t="s">
        <v>28</v>
      </c>
      <c r="B16" s="1" t="s">
        <v>27</v>
      </c>
      <c r="C16" s="2">
        <v>1.6</v>
      </c>
      <c r="D16" s="6">
        <f>C16*$D$6</f>
        <v>16</v>
      </c>
      <c r="E16" s="1">
        <v>3.78</v>
      </c>
      <c r="F16" s="1">
        <v>0.28999999999999998</v>
      </c>
      <c r="H16" s="1">
        <f>D16*0.1</f>
        <v>1.6</v>
      </c>
      <c r="I16" s="1">
        <f>D16+H16</f>
        <v>17.600000000000001</v>
      </c>
      <c r="J16" s="1">
        <f>AVERAGE(H16,I16)</f>
        <v>9.6000000000000014</v>
      </c>
      <c r="K16" s="11">
        <v>16.66</v>
      </c>
    </row>
    <row r="17" spans="1:15">
      <c r="A17" t="s">
        <v>29</v>
      </c>
      <c r="B17" t="s">
        <v>27</v>
      </c>
      <c r="C17">
        <v>29</v>
      </c>
      <c r="E17">
        <v>68</v>
      </c>
      <c r="F17">
        <v>5</v>
      </c>
    </row>
    <row r="18" spans="1:15">
      <c r="A18" t="s">
        <v>30</v>
      </c>
      <c r="B18" t="s">
        <v>27</v>
      </c>
      <c r="C18">
        <v>68</v>
      </c>
      <c r="E18">
        <v>160</v>
      </c>
      <c r="F18">
        <v>12</v>
      </c>
    </row>
    <row r="19" spans="1:15">
      <c r="A19" t="s">
        <v>31</v>
      </c>
      <c r="B19" t="s">
        <v>27</v>
      </c>
      <c r="C19">
        <v>348</v>
      </c>
      <c r="E19">
        <v>821</v>
      </c>
      <c r="F19">
        <v>63</v>
      </c>
    </row>
    <row r="20" spans="1:15" ht="15" thickBot="1">
      <c r="A20" t="s">
        <v>32</v>
      </c>
      <c r="B20" t="s">
        <v>27</v>
      </c>
      <c r="C20">
        <v>28</v>
      </c>
      <c r="E20">
        <v>66</v>
      </c>
      <c r="F20">
        <v>5</v>
      </c>
    </row>
    <row r="21" spans="1:15" s="1" customFormat="1" ht="18" thickBot="1">
      <c r="A21" s="1" t="s">
        <v>33</v>
      </c>
      <c r="B21" s="1" t="s">
        <v>27</v>
      </c>
      <c r="C21" s="2">
        <v>0.1</v>
      </c>
      <c r="D21" s="6">
        <f>C21*$D$6</f>
        <v>1</v>
      </c>
      <c r="E21" s="1">
        <v>0.24</v>
      </c>
      <c r="F21" s="1">
        <v>0.02</v>
      </c>
      <c r="H21" s="1">
        <f>D21*0.1</f>
        <v>0.1</v>
      </c>
      <c r="I21" s="1">
        <f>D21+H21</f>
        <v>1.1000000000000001</v>
      </c>
      <c r="J21" s="1">
        <f>AVERAGE(H21,I21)</f>
        <v>0.60000000000000009</v>
      </c>
      <c r="K21" s="11">
        <v>7.0000000000000007E-2</v>
      </c>
      <c r="O21" s="3" t="s">
        <v>95</v>
      </c>
    </row>
    <row r="22" spans="1:15">
      <c r="A22" t="s">
        <v>34</v>
      </c>
    </row>
    <row r="23" spans="1:15">
      <c r="A23" t="s">
        <v>35</v>
      </c>
      <c r="B23" t="s">
        <v>27</v>
      </c>
      <c r="C23">
        <v>30</v>
      </c>
      <c r="E23">
        <v>70.8</v>
      </c>
      <c r="F23">
        <v>5.4</v>
      </c>
    </row>
    <row r="24" spans="1:15">
      <c r="A24" t="s">
        <v>36</v>
      </c>
      <c r="B24" t="s">
        <v>27</v>
      </c>
      <c r="C24">
        <v>0</v>
      </c>
      <c r="E24">
        <v>0</v>
      </c>
      <c r="F24">
        <v>0</v>
      </c>
    </row>
    <row r="25" spans="1:15">
      <c r="A25" t="s">
        <v>37</v>
      </c>
      <c r="B25" t="s">
        <v>27</v>
      </c>
      <c r="C25">
        <v>0.13</v>
      </c>
      <c r="E25">
        <v>0.307</v>
      </c>
      <c r="F25">
        <v>2.3E-2</v>
      </c>
    </row>
    <row r="26" spans="1:15">
      <c r="A26" t="s">
        <v>38</v>
      </c>
      <c r="B26" t="s">
        <v>27</v>
      </c>
      <c r="C26">
        <v>1.5</v>
      </c>
      <c r="E26">
        <v>3.54</v>
      </c>
      <c r="F26">
        <v>0.27</v>
      </c>
    </row>
    <row r="27" spans="1:15">
      <c r="A27" t="s">
        <v>39</v>
      </c>
      <c r="B27" t="s">
        <v>27</v>
      </c>
      <c r="C27">
        <v>0.1</v>
      </c>
      <c r="E27">
        <v>0.23599999999999999</v>
      </c>
      <c r="F27">
        <v>1.7999999999999999E-2</v>
      </c>
    </row>
    <row r="28" spans="1:15">
      <c r="A28" t="s">
        <v>40</v>
      </c>
      <c r="B28" t="s">
        <v>41</v>
      </c>
      <c r="C28">
        <v>14</v>
      </c>
      <c r="E28">
        <v>33</v>
      </c>
      <c r="F28">
        <v>3</v>
      </c>
    </row>
    <row r="29" spans="1:15" ht="15" thickBot="1">
      <c r="A29" t="s">
        <v>42</v>
      </c>
      <c r="B29" t="s">
        <v>41</v>
      </c>
      <c r="C29">
        <v>0</v>
      </c>
      <c r="E29">
        <v>0</v>
      </c>
      <c r="F29">
        <v>0</v>
      </c>
    </row>
    <row r="30" spans="1:15" s="1" customFormat="1" ht="18" thickBot="1">
      <c r="A30" s="1" t="s">
        <v>43</v>
      </c>
      <c r="B30" s="1" t="s">
        <v>41</v>
      </c>
      <c r="C30" s="2">
        <v>64</v>
      </c>
      <c r="D30" s="6">
        <f>C30*$D$6/1000</f>
        <v>0.64</v>
      </c>
      <c r="E30" s="1">
        <v>151</v>
      </c>
      <c r="F30" s="1">
        <v>12</v>
      </c>
      <c r="H30" s="1">
        <f>D30*0.1</f>
        <v>6.4000000000000001E-2</v>
      </c>
      <c r="I30" s="1">
        <f>D30+H30</f>
        <v>0.70399999999999996</v>
      </c>
      <c r="J30" s="1">
        <f>AVERAGE(H30,I30)</f>
        <v>0.38400000000000001</v>
      </c>
      <c r="K30" s="11">
        <v>0.03</v>
      </c>
    </row>
    <row r="31" spans="1:15">
      <c r="A31" t="s">
        <v>44</v>
      </c>
      <c r="B31" t="s">
        <v>45</v>
      </c>
      <c r="C31">
        <v>1272</v>
      </c>
      <c r="E31">
        <v>3002</v>
      </c>
      <c r="F31">
        <v>229</v>
      </c>
    </row>
    <row r="32" spans="1:15">
      <c r="A32" t="s">
        <v>46</v>
      </c>
      <c r="B32" t="s">
        <v>27</v>
      </c>
      <c r="C32">
        <v>0.02</v>
      </c>
      <c r="E32">
        <v>0.05</v>
      </c>
      <c r="F32">
        <v>0</v>
      </c>
    </row>
    <row r="33" spans="1:6">
      <c r="A33" t="s">
        <v>47</v>
      </c>
      <c r="B33" t="s">
        <v>41</v>
      </c>
      <c r="C33">
        <v>0</v>
      </c>
      <c r="E33">
        <v>0</v>
      </c>
      <c r="F33">
        <v>0</v>
      </c>
    </row>
    <row r="34" spans="1:6">
      <c r="A34" t="s">
        <v>48</v>
      </c>
      <c r="B34" t="s">
        <v>45</v>
      </c>
      <c r="C34">
        <v>0</v>
      </c>
      <c r="E34">
        <v>0</v>
      </c>
      <c r="F34">
        <v>0</v>
      </c>
    </row>
    <row r="35" spans="1:6">
      <c r="A35" t="s">
        <v>49</v>
      </c>
      <c r="B35" t="s">
        <v>41</v>
      </c>
      <c r="C35">
        <v>0.7</v>
      </c>
      <c r="E35">
        <v>1.7</v>
      </c>
      <c r="F35">
        <v>0.1</v>
      </c>
    </row>
    <row r="36" spans="1:6">
      <c r="A36" t="s">
        <v>50</v>
      </c>
    </row>
    <row r="37" spans="1:6">
      <c r="A37" t="s">
        <v>51</v>
      </c>
      <c r="B37" t="s">
        <v>17</v>
      </c>
      <c r="C37">
        <v>5.8999999999999997E-2</v>
      </c>
      <c r="E37">
        <v>0.13900000000000001</v>
      </c>
      <c r="F37">
        <v>1.0999999999999999E-2</v>
      </c>
    </row>
    <row r="38" spans="1:6">
      <c r="A38" t="s">
        <v>52</v>
      </c>
      <c r="B38" t="s">
        <v>17</v>
      </c>
      <c r="C38">
        <v>8.5999999999999993E-2</v>
      </c>
      <c r="E38">
        <v>0.20300000000000001</v>
      </c>
      <c r="F38">
        <v>1.4999999999999999E-2</v>
      </c>
    </row>
    <row r="39" spans="1:6">
      <c r="A39" t="s">
        <v>53</v>
      </c>
      <c r="B39" t="s">
        <v>17</v>
      </c>
      <c r="C39">
        <v>0.41099999999999998</v>
      </c>
      <c r="E39">
        <v>0.97</v>
      </c>
      <c r="F39">
        <v>7.3999999999999996E-2</v>
      </c>
    </row>
    <row r="40" spans="1:6">
      <c r="A40" t="s">
        <v>54</v>
      </c>
      <c r="B40" t="s">
        <v>17</v>
      </c>
      <c r="C40">
        <v>0</v>
      </c>
      <c r="E40">
        <v>0</v>
      </c>
      <c r="F40">
        <v>0</v>
      </c>
    </row>
    <row r="41" spans="1:6">
      <c r="A41" t="s">
        <v>55</v>
      </c>
      <c r="B41" t="s">
        <v>27</v>
      </c>
      <c r="C41">
        <v>0</v>
      </c>
      <c r="E41">
        <v>0</v>
      </c>
      <c r="F41">
        <v>0</v>
      </c>
    </row>
    <row r="42" spans="1:6">
      <c r="A42" t="s">
        <v>56</v>
      </c>
    </row>
    <row r="43" spans="1:6">
      <c r="A43" t="s">
        <v>57</v>
      </c>
    </row>
    <row r="44" spans="1:6">
      <c r="A44" t="s">
        <v>58</v>
      </c>
      <c r="B44" t="s">
        <v>27</v>
      </c>
      <c r="C44">
        <v>0</v>
      </c>
      <c r="E44">
        <v>0</v>
      </c>
      <c r="F44"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link</vt:lpstr>
      <vt:lpstr>Mango</vt:lpstr>
      <vt:lpstr>Avocado</vt:lpstr>
      <vt:lpstr>Banana</vt:lpstr>
      <vt:lpstr>Papaya</vt:lpstr>
      <vt:lpstr>Passion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2017-02-02T17:56:41Z</dcterms:modified>
</cp:coreProperties>
</file>