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1D0183F4-709A-47C6-8A66-EDA13FC04CD4}" xr6:coauthVersionLast="47" xr6:coauthVersionMax="47" xr10:uidLastSave="{00000000-0000-0000-0000-000000000000}"/>
  <bookViews>
    <workbookView xWindow="-108" yWindow="-108" windowWidth="23256" windowHeight="12456" xr2:uid="{00000000-000D-0000-FFFF-FFFF00000000}"/>
  </bookViews>
  <sheets>
    <sheet name="Sheet1" sheetId="1" r:id="rId1"/>
    <sheet name="Fold 1" sheetId="4" r:id="rId2"/>
    <sheet name="Fold 2" sheetId="3" r:id="rId3"/>
    <sheet name="Fold 3" sheetId="5" r:id="rId4"/>
    <sheet name="Fold 4"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 i="1" l="1"/>
  <c r="F5" i="1"/>
  <c r="E2" i="6" a="1"/>
  <c r="E2" i="6" s="1"/>
  <c r="E2" i="5" a="1"/>
  <c r="E2" i="5" s="1"/>
  <c r="E2" i="3" a="1"/>
  <c r="E2" i="3" s="1"/>
  <c r="E2" i="4" a="1"/>
  <c r="E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<sst xmlns="http://schemas.openxmlformats.org/spreadsheetml/2006/main" count="98" uniqueCount="50">
  <si>
    <t>News</t>
  </si>
  <si>
    <t>* 3-month expiry 10 delta butterfly spread sold in 1-billion euros at 0.35 * Contract hasn't traded this low since November 2023 and Jan 2022 before that * Butterfly spreads are typically sold in a low FX volatility environment * Broader EUR/USD implied volatility is back under under pressure, too * Benchmark 1-month rallied from pre X-mas and long term lows at 5.9 to 7.3 * Its back at 7.1 Friday as the EUR/USD setback from 1.1139 slows down * Traders await U.S.</t>
  </si>
  <si>
    <t>* Implied volatility gauges FX realised volatility - key to FX option premium * Overnight expiry includes US retail sales but its implied volatility is low * EUR/USD overnight expiry implied volatility is currently 7.0 * Premium/break-even for straddle is 31 USD pips in either direction * For context it was 14.0 or 62 USD pips when including June 12 U.S.</t>
  </si>
  <si>
    <t xml:space="preserve">  The USDCNY pair fell 0.4% to 7.1978 yuan, after surging to a four-month high of over 7.2 on Friday.</t>
  </si>
  <si>
    <t>Here are reactions from market analysts: LEMON ZHANG, FX &amp; EM MACRO STRATEGIST, BARCLAYS, SINGAPORE "The fact that scale is bigger than 10 basis points suggests there's more to come in terms of benchmark rate cuts.</t>
  </si>
  <si>
    <t>Barclays note that the confluence of mixed US data, renewed focus on the US election and a fairly weak earnings season has triggered sharp FX moves in the course of what looks like a broad positioning squeeze.</t>
  </si>
  <si>
    <t>labour data that stoked recession worries and expectations of deeper rate cuts by the Federal Reserve.</t>
  </si>
  <si>
    <t>Offshore Yuan Climbs to Over a 1-Year HighThe offshore yuan strengthened past 7.08 per dollar, extending its gains for a second consecutive session and reaching its highest level since June 2023, mainly driven by robust corporate demand for the Chinese currency.</t>
  </si>
  <si>
    <t>On Friday, it looked set for its fifth straight weekly gain, the longest winning streak in more than three years.</t>
  </si>
  <si>
    <t>During Tuesday's rare briefing, PBoC Governor Pan Gongsheng stated that the central bank would reduce the RRR by 50 bps before year-end, though he did not specify an exact timeline.</t>
  </si>
  <si>
    <t>Offshore Yuan Climbs Back to 16-Month PeakThe offshore yuan strengthened past 7.03 per dollar, reaching a fresh sixteen-month high after a brief decline earlier in the session, driven by significant economic stimulus measures announced by the People's Bank of China.</t>
  </si>
  <si>
    <t>Guotai Junan International was sole global coordinator, as well as joint lead manager and bookrunner with BoCom International, China Industrial Securities International, Haitong International, Industrial Bank Hong Kong branch and China Zheshang Bank Hong Kong branch.</t>
  </si>
  <si>
    <t>Outlook for yuan assets stable amid global volatility: analystsAs global markets encountered tremendous volatility in recent days, Chinese markets remained relatively stable, with the yuan strengthening against the US dollar, and the outlook for yuan-denominated assets remains bright, Chinese analysts said on Tuesday.Amid concerns over a potential recession in the US economy, China's economy is expected to rebound steadily despite downward pressure, as more policy measures will likely offer strong support, which in turn will further improve the attractiveness of yuan-denominated assets for global investors, analysts noted.</t>
  </si>
  <si>
    <t>CPI data so far in 2024, warning of the increased potential for the data to generate significant FX realised volatility.</t>
  </si>
  <si>
    <t>* USD/CNH likely to trade with an offered tone after closing 0.5% lower Thu * Weighed down by exporters hedging to guard against further USD drop * Decline may slow Fri as a robust U.S.</t>
  </si>
  <si>
    <t>Commerce Department on Monday proposed prohibiting key Chinese software and hardware on American roads due to national security concerns, a move that would effectively bar Chinese cars and trucks from the U.S.</t>
  </si>
  <si>
    <t xml:space="preserve">  One Shandong Bohui Paper Industrial stock can currently be bought for about CNY 4.16 on popular exchanges.</t>
  </si>
  <si>
    <t xml:space="preserve">  FWD Group chairman and former secretary for financial services and the treasury, Frederick Ma Si-Hang, said many companies are prepared to relocate their supply chains to regions outside China to avoid the tariffs expected to be in excess of 60 percent.</t>
  </si>
  <si>
    <t>The resurgence in FX option implied volatility, fuelled by heightened USD demand following the U.S.</t>
  </si>
  <si>
    <t xml:space="preserve">  The USD/CNH rose for a third day on Monday bringing its three-day rise to 4.13 Swiss Rappen or 0.6%.</t>
  </si>
  <si>
    <t>* AUD/USD -0.2% as USD strengthens broadly on political uncertainty in France * Trump's warning to BRICS nations against replacing USD weighs on currencies * CNH -0.4%, EUR-0.5% on Europe politics, JPY -0.6% on p/taking after Fri drop * Failure to overcome 0.6530 resistance also weighs on AUD; support 0.6470-75 * Downside limited as lower U.S.</t>
  </si>
  <si>
    <t>FX volatility is an unknown, yet key parameter of an FX option premium, so dealers use implied volatility as a stand-in.</t>
  </si>
  <si>
    <t>中金公司外汇团队最新观点认为，人民币汇率面临的外部约束正明显减轻，不过中美利差仍维持在历史相对高位，内生的汇率升值动能依然欠缺；中短期内预计人民币汇率或愈加呈现双向波动态势，压力或较上半年明显减轻</t>
  </si>
  <si>
    <t xml:space="preserve">  市場人士表示，市場結匯意願上升助力人民幣匯價反彈，但盤中有國有大行出手，令反彈遇阻</t>
  </si>
  <si>
    <t>市场人士表示，特朗普新班底或表明未来中美关系会更紧张，人民币反弹力度料受限；关注稍晚公布的美国通胀数据，以寻找美联储未来降息节奏的更多线索</t>
  </si>
  <si>
    <t xml:space="preserve">  外管局有关负责人表示，中国外汇市场韧性稳步提升，能够更好适应外部环境变化</t>
  </si>
  <si>
    <t>瑞穗银行亚洲首席策略师张建泰点评称，中国央行今日再次提高中间价支持力度，以应对中国经济增长低迷担忧对人民币的压力；关注明日将公布的中国经济数据</t>
  </si>
  <si>
    <t>交易员称，本周市场一改去年激进的定价思路，重新调整美联储降息预期，美债收益率和美指均出现反弹；而近期中国公布的数据显示经济复苏仍乏力，宽松预期不减，中美负利差重新走扩，这对长端表现明显不利</t>
  </si>
  <si>
    <t>美股上涨，美国公债收益率下降，美元下跌，大宗商品飙升，多项资产反弹</t>
  </si>
  <si>
    <t xml:space="preserve">  外管局在新闻稿中指出，7月跨境资金流动形势向好，货物贸易等主要流入渠道的支撑作用进一步增强</t>
  </si>
  <si>
    <t>交易员称，新年伊始市场有望重新波动，但中国经济基本面仍欠佳叠加美指重新上行，人民币反弹遇阻</t>
  </si>
  <si>
    <t>交易員們關注周四晚些時候公布的美國第二季度經濟增長數據，但該數據不太可能顯著改變對美聯儲今年降息的押注，9月降息的預期已經完全反映在價格中</t>
  </si>
  <si>
    <t>The 20 basis-point cut in the one-year medium-term lending facility rate, with an additional funds injection, came after China stocks fell the most in six months on Tuesday.</t>
  </si>
  <si>
    <t>交易员们关注周四晚些时候公布的美国第二季度经济增长数据，但该数据不太可能显著改变对美联储今年降息的押注，9月降息的预期已经完全反映在价格中</t>
  </si>
  <si>
    <t>GDP, jobless claims data due later on Thu followed by PCE price data due on Fri * If today's focus is on lower U.S.</t>
  </si>
  <si>
    <t>The big movers in FX and options on Thursday are JPY and CNH, with risk aversion and the unwinding of large short positions the main drivers.</t>
  </si>
  <si>
    <t>With expectations low, the best possible market reaction for now may be a shrug.</t>
  </si>
  <si>
    <t xml:space="preserve">  MIL-OSI China: RMB rebound trend to continueSource: China State Council Information Office The renminbi has rebounded moderately since late July, thanks to a slight improvement in the external environment and rising market confidence boosted by a number of economic stimulus measures, and this trend is likely to extend into the following months, experts said.</t>
  </si>
  <si>
    <t>Overnight expiry FX option implied volatility in the higher beta USD pairings was trading its biggest pre-U.S.</t>
  </si>
  <si>
    <t xml:space="preserve">  外管局在新聞稿中指出，7月跨境資金流動形勢向好，貨物貿易等主要流入渠道的支撐作用進一步增強</t>
  </si>
  <si>
    <t>G10 FX Option implied volatility is well supported by bouts of risk aversion relating to Russia/Ukraine that's underpinning the USD and JPY.</t>
  </si>
  <si>
    <t>There's been renewed demand for FX option implied volatility and JPY call/USD put options that would benefit from USD/JPY spot losses and implied volatility gains.</t>
  </si>
  <si>
    <t>Eli Label</t>
  </si>
  <si>
    <t>Fold 2</t>
  </si>
  <si>
    <t>Fold 1</t>
  </si>
  <si>
    <t>Fold 3</t>
  </si>
  <si>
    <t>Fold 4</t>
  </si>
  <si>
    <t>Accuracy</t>
    <phoneticPr fontId="1" type="noConversion"/>
  </si>
  <si>
    <t>average</t>
    <phoneticPr fontId="1" type="noConversion"/>
  </si>
  <si>
    <t>SD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</si>
</sst>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2"/>
      <scheme val="minor"/>
    </font>
    <font>
      <b/>
      <sz val="11"/>
      <name val="宋体"/>
      <charset val="134"/>
    </font>
    <font>
      <b/>
      <sz val="11"/>
      <name val="宋体"/>
      <family val="3"/>
      <charset val="134"/>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alignment vertical="center"/>
    </xf>
  </cellStyleXfs>
  <cellXfs count="8">
    <xf numFmtId="0" fontId="0" fillId="0" borderId="0" xfId="0"/>
    <xf numFmtId="0" fontId="0" fillId="2" borderId="0" xfId="0" applyFill="1"/>
    <xf numFmtId="0" fontId="3" fillId="0" borderId="1" xfId="0" applyFont="1" applyBorder="1" applyAlignment="1">
      <alignment horizontal="center" vertical="top"/>
    </xf>
    <xf numFmtId="0" fontId="4" fillId="0" borderId="1" xfId="0" applyFont="1" applyBorder="1" applyAlignment="1">
      <alignment horizontal="center" vertical="top"/>
    </xf>
    <xf numFmtId="9" fontId="0" fillId="0" borderId="0" xfId="1" applyFont="1" applyAlignment="1"/>
    <xf numFmtId="10" fontId="0" fillId="0" borderId="0" xfId="1" applyNumberFormat="1" applyFont="1" applyAlignment="1"/>
    <xf numFmtId="9" fontId="0" fillId="0" borderId="0" xfId="1" applyNumberFormat="1" applyFont="1" applyAlignment="1"/>
    <xf numFmtId="10" fontId="0" fillId="0" borderId="0" xfId="0" applyNumberFormat="1"/>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abSelected="1" workbookViewId="0">
      <selection activeCell="F6" sqref="F6"/>
    </sheetView>
  </sheetViews>
  <sheetFormatPr defaultRowHeight="13.8" x14ac:dyDescent="0.25"/>
  <cols>
    <col min="1" max="1" width="64.77734375" customWidth="1"/>
    <col min="2" max="2" width="10.5546875" bestFit="1" customWidth="1"/>
    <col min="6" max="6" width="9.109375" bestFit="1" customWidth="1"/>
  </cols>
  <sheetData>
    <row r="1" spans="1:6" x14ac:dyDescent="0.25">
      <c r="A1" s="1" t="s">
        <v>0</v>
      </c>
      <c r="B1" s="1" t="s">
        <v>42</v>
      </c>
    </row>
    <row r="2" spans="1:6" x14ac:dyDescent="0.25">
      <c r="A2" t="s">
        <v>1</v>
      </c>
      <c r="B2">
        <v>0</v>
      </c>
    </row>
    <row r="3" spans="1:6" x14ac:dyDescent="0.25">
      <c r="A3" t="s">
        <v>2</v>
      </c>
      <c r="B3">
        <v>0</v>
      </c>
    </row>
    <row r="4" spans="1:6" x14ac:dyDescent="0.25">
      <c r="A4" t="s">
        <v>3</v>
      </c>
      <c r="B4">
        <v>-1</v>
      </c>
    </row>
    <row r="5" spans="1:6" x14ac:dyDescent="0.25">
      <c r="A5" t="s">
        <v>4</v>
      </c>
      <c r="B5">
        <v>-1</v>
      </c>
      <c r="E5" t="s">
        <v>48</v>
      </c>
      <c r="F5" s="7">
        <f>AVERAGE('Fold 1'!E2,'Fold 2'!E2,'Fold 3'!E2,'Fold 4'!E2)</f>
        <v>0.65972222222222221</v>
      </c>
    </row>
    <row r="6" spans="1:6" x14ac:dyDescent="0.25">
      <c r="A6" t="s">
        <v>5</v>
      </c>
      <c r="B6">
        <v>-1</v>
      </c>
      <c r="E6" t="s">
        <v>49</v>
      </c>
      <c r="F6">
        <f>_xlfn.STDEV.S('Fold 1'!E2,'Fold 2'!E2,'Fold 3'!E2,'Fold 4'!E2)</f>
        <v>0.11252571722516221</v>
      </c>
    </row>
    <row r="7" spans="1:6" x14ac:dyDescent="0.25">
      <c r="A7" t="s">
        <v>6</v>
      </c>
      <c r="B7">
        <v>-1</v>
      </c>
    </row>
    <row r="8" spans="1:6" x14ac:dyDescent="0.25">
      <c r="A8" t="s">
        <v>7</v>
      </c>
      <c r="B8">
        <v>1</v>
      </c>
    </row>
    <row r="9" spans="1:6" x14ac:dyDescent="0.25">
      <c r="A9" t="s">
        <v>8</v>
      </c>
      <c r="B9">
        <v>1</v>
      </c>
    </row>
    <row r="10" spans="1:6" x14ac:dyDescent="0.25">
      <c r="A10" t="s">
        <v>9</v>
      </c>
      <c r="B10">
        <v>-1</v>
      </c>
    </row>
    <row r="11" spans="1:6" x14ac:dyDescent="0.25">
      <c r="A11" t="s">
        <v>10</v>
      </c>
      <c r="B11">
        <v>1</v>
      </c>
    </row>
    <row r="12" spans="1:6" x14ac:dyDescent="0.25">
      <c r="A12" t="s">
        <v>11</v>
      </c>
      <c r="B12">
        <v>0</v>
      </c>
    </row>
    <row r="13" spans="1:6" x14ac:dyDescent="0.25">
      <c r="A13" t="s">
        <v>12</v>
      </c>
      <c r="B13">
        <v>1</v>
      </c>
    </row>
    <row r="14" spans="1:6" x14ac:dyDescent="0.25">
      <c r="A14" t="s">
        <v>13</v>
      </c>
      <c r="B14">
        <v>-1</v>
      </c>
    </row>
    <row r="15" spans="1:6" x14ac:dyDescent="0.25">
      <c r="A15" t="s">
        <v>14</v>
      </c>
      <c r="B15">
        <v>-1</v>
      </c>
    </row>
    <row r="16" spans="1:6" x14ac:dyDescent="0.25">
      <c r="A16" t="s">
        <v>15</v>
      </c>
      <c r="B16">
        <v>-1</v>
      </c>
    </row>
    <row r="17" spans="1:2" x14ac:dyDescent="0.25">
      <c r="A17" t="s">
        <v>16</v>
      </c>
      <c r="B17">
        <v>0</v>
      </c>
    </row>
    <row r="18" spans="1:2" x14ac:dyDescent="0.25">
      <c r="A18" t="s">
        <v>17</v>
      </c>
      <c r="B18">
        <v>0</v>
      </c>
    </row>
    <row r="19" spans="1:2" x14ac:dyDescent="0.25">
      <c r="A19" t="s">
        <v>18</v>
      </c>
      <c r="B19">
        <v>0</v>
      </c>
    </row>
    <row r="20" spans="1:2" x14ac:dyDescent="0.25">
      <c r="A20" t="s">
        <v>19</v>
      </c>
      <c r="B20">
        <v>1</v>
      </c>
    </row>
    <row r="21" spans="1:2" x14ac:dyDescent="0.25">
      <c r="A21" t="s">
        <v>20</v>
      </c>
      <c r="B21">
        <v>-1</v>
      </c>
    </row>
    <row r="22" spans="1:2" x14ac:dyDescent="0.25">
      <c r="A22" t="s">
        <v>21</v>
      </c>
      <c r="B22">
        <v>0</v>
      </c>
    </row>
    <row r="23" spans="1:2" x14ac:dyDescent="0.25">
      <c r="A23" t="s">
        <v>22</v>
      </c>
      <c r="B23">
        <v>0</v>
      </c>
    </row>
    <row r="24" spans="1:2" x14ac:dyDescent="0.25">
      <c r="A24" t="s">
        <v>23</v>
      </c>
      <c r="B24">
        <v>-1</v>
      </c>
    </row>
    <row r="25" spans="1:2" x14ac:dyDescent="0.25">
      <c r="A25" t="s">
        <v>24</v>
      </c>
      <c r="B25">
        <v>-1</v>
      </c>
    </row>
    <row r="26" spans="1:2" x14ac:dyDescent="0.25">
      <c r="A26" t="s">
        <v>25</v>
      </c>
      <c r="B26">
        <v>1</v>
      </c>
    </row>
    <row r="27" spans="1:2" x14ac:dyDescent="0.25">
      <c r="A27" t="s">
        <v>26</v>
      </c>
      <c r="B27">
        <v>0</v>
      </c>
    </row>
    <row r="28" spans="1:2" x14ac:dyDescent="0.25">
      <c r="A28" t="s">
        <v>27</v>
      </c>
      <c r="B28">
        <v>-1</v>
      </c>
    </row>
    <row r="29" spans="1:2" x14ac:dyDescent="0.25">
      <c r="A29" t="s">
        <v>28</v>
      </c>
      <c r="B29">
        <v>1</v>
      </c>
    </row>
    <row r="30" spans="1:2" x14ac:dyDescent="0.25">
      <c r="A30" t="s">
        <v>29</v>
      </c>
      <c r="B30">
        <v>1</v>
      </c>
    </row>
    <row r="31" spans="1:2" x14ac:dyDescent="0.25">
      <c r="A31" t="s">
        <v>30</v>
      </c>
      <c r="B31">
        <v>-1</v>
      </c>
    </row>
    <row r="32" spans="1:2" x14ac:dyDescent="0.25">
      <c r="A32" t="s">
        <v>31</v>
      </c>
      <c r="B32">
        <v>0</v>
      </c>
    </row>
    <row r="33" spans="1:2" x14ac:dyDescent="0.25">
      <c r="A33" t="s">
        <v>32</v>
      </c>
      <c r="B33">
        <v>-1</v>
      </c>
    </row>
    <row r="34" spans="1:2" x14ac:dyDescent="0.25">
      <c r="A34" t="s">
        <v>33</v>
      </c>
      <c r="B34">
        <v>0</v>
      </c>
    </row>
    <row r="35" spans="1:2" x14ac:dyDescent="0.25">
      <c r="A35" t="s">
        <v>34</v>
      </c>
      <c r="B35">
        <v>0</v>
      </c>
    </row>
    <row r="36" spans="1:2" x14ac:dyDescent="0.25">
      <c r="A36" t="s">
        <v>35</v>
      </c>
      <c r="B36">
        <v>0</v>
      </c>
    </row>
    <row r="37" spans="1:2" x14ac:dyDescent="0.25">
      <c r="A37" t="s">
        <v>36</v>
      </c>
      <c r="B37">
        <v>0</v>
      </c>
    </row>
    <row r="38" spans="1:2" x14ac:dyDescent="0.25">
      <c r="A38" t="s">
        <v>37</v>
      </c>
      <c r="B38">
        <v>1</v>
      </c>
    </row>
    <row r="39" spans="1:2" x14ac:dyDescent="0.25">
      <c r="A39" t="s">
        <v>38</v>
      </c>
      <c r="B39">
        <v>-1</v>
      </c>
    </row>
    <row r="40" spans="1:2" x14ac:dyDescent="0.25">
      <c r="A40" t="s">
        <v>39</v>
      </c>
      <c r="B40">
        <v>1</v>
      </c>
    </row>
    <row r="41" spans="1:2" x14ac:dyDescent="0.25">
      <c r="A41" t="s">
        <v>40</v>
      </c>
      <c r="B41">
        <v>0</v>
      </c>
    </row>
    <row r="42" spans="1:2" x14ac:dyDescent="0.25">
      <c r="A42" t="s">
        <v>41</v>
      </c>
      <c r="B42">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D0AC5-F631-40AB-ACA3-D31FE16D3DCF}">
  <dimension ref="A1:E10"/>
  <sheetViews>
    <sheetView workbookViewId="0">
      <selection activeCell="E1" sqref="E1"/>
    </sheetView>
  </sheetViews>
  <sheetFormatPr defaultRowHeight="13.8" x14ac:dyDescent="0.25"/>
  <sheetData>
    <row r="1" spans="1:5" ht="14.4" x14ac:dyDescent="0.25">
      <c r="A1" s="3" t="s">
        <v>0</v>
      </c>
      <c r="B1" s="3" t="s">
        <v>44</v>
      </c>
      <c r="C1" t="b">
        <v>1</v>
      </c>
      <c r="E1" t="s">
        <v>47</v>
      </c>
    </row>
    <row r="2" spans="1:5" x14ac:dyDescent="0.25">
      <c r="A2" t="s">
        <v>1</v>
      </c>
      <c r="B2">
        <v>0</v>
      </c>
      <c r="C2">
        <v>0</v>
      </c>
      <c r="E2" s="5" cm="1">
        <f t="array" ref="E2">SUMPRODUCT(--(B2:B10 = C2:C10)) / ROWS(B2:B10)</f>
        <v>0.55555555555555558</v>
      </c>
    </row>
    <row r="3" spans="1:5" x14ac:dyDescent="0.25">
      <c r="A3" t="s">
        <v>2</v>
      </c>
      <c r="B3">
        <v>0</v>
      </c>
      <c r="C3">
        <v>0</v>
      </c>
    </row>
    <row r="4" spans="1:5" x14ac:dyDescent="0.25">
      <c r="A4" t="s">
        <v>3</v>
      </c>
      <c r="B4">
        <v>1</v>
      </c>
      <c r="C4">
        <v>-1</v>
      </c>
    </row>
    <row r="5" spans="1:5" x14ac:dyDescent="0.25">
      <c r="A5" t="s">
        <v>4</v>
      </c>
      <c r="B5">
        <v>0</v>
      </c>
      <c r="C5">
        <v>-1</v>
      </c>
    </row>
    <row r="6" spans="1:5" x14ac:dyDescent="0.25">
      <c r="A6" t="s">
        <v>5</v>
      </c>
      <c r="B6">
        <v>0</v>
      </c>
      <c r="C6">
        <v>-1</v>
      </c>
    </row>
    <row r="7" spans="1:5" x14ac:dyDescent="0.25">
      <c r="A7" t="s">
        <v>6</v>
      </c>
      <c r="B7">
        <v>-1</v>
      </c>
      <c r="C7">
        <v>-1</v>
      </c>
    </row>
    <row r="8" spans="1:5" x14ac:dyDescent="0.25">
      <c r="A8" t="s">
        <v>7</v>
      </c>
      <c r="B8">
        <v>1</v>
      </c>
      <c r="C8">
        <v>1</v>
      </c>
    </row>
    <row r="9" spans="1:5" x14ac:dyDescent="0.25">
      <c r="A9" t="s">
        <v>8</v>
      </c>
      <c r="B9">
        <v>1</v>
      </c>
      <c r="C9">
        <v>1</v>
      </c>
    </row>
    <row r="10" spans="1:5" x14ac:dyDescent="0.25">
      <c r="A10" t="s">
        <v>9</v>
      </c>
      <c r="B10">
        <v>0</v>
      </c>
      <c r="C10">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1A8F0-328E-467B-8C1A-86116FE96F5E}">
  <dimension ref="A1:E11"/>
  <sheetViews>
    <sheetView workbookViewId="0">
      <selection activeCell="E1" sqref="E1"/>
    </sheetView>
  </sheetViews>
  <sheetFormatPr defaultRowHeight="13.8" x14ac:dyDescent="0.25"/>
  <sheetData>
    <row r="1" spans="1:5" ht="14.4" x14ac:dyDescent="0.25">
      <c r="A1" s="2" t="s">
        <v>0</v>
      </c>
      <c r="B1" s="3" t="s">
        <v>43</v>
      </c>
      <c r="C1" t="b">
        <v>1</v>
      </c>
      <c r="E1" t="s">
        <v>47</v>
      </c>
    </row>
    <row r="2" spans="1:5" x14ac:dyDescent="0.25">
      <c r="A2" t="s">
        <v>10</v>
      </c>
      <c r="B2">
        <v>1</v>
      </c>
      <c r="C2">
        <v>1</v>
      </c>
      <c r="E2" s="4" cm="1">
        <f t="array" ref="E2">SUMPRODUCT(--(B2:B11 = C2:C11)) / ROWS(B2:B11)</f>
        <v>0.7</v>
      </c>
    </row>
    <row r="3" spans="1:5" x14ac:dyDescent="0.25">
      <c r="A3" t="s">
        <v>11</v>
      </c>
      <c r="B3">
        <v>0</v>
      </c>
      <c r="C3">
        <v>0</v>
      </c>
    </row>
    <row r="4" spans="1:5" x14ac:dyDescent="0.25">
      <c r="A4" t="s">
        <v>12</v>
      </c>
      <c r="B4">
        <v>1</v>
      </c>
      <c r="C4">
        <v>1</v>
      </c>
    </row>
    <row r="5" spans="1:5" x14ac:dyDescent="0.25">
      <c r="A5" t="s">
        <v>13</v>
      </c>
      <c r="B5">
        <v>-1</v>
      </c>
      <c r="C5">
        <v>-1</v>
      </c>
    </row>
    <row r="6" spans="1:5" x14ac:dyDescent="0.25">
      <c r="A6" t="s">
        <v>14</v>
      </c>
      <c r="B6">
        <v>-1</v>
      </c>
      <c r="C6">
        <v>-1</v>
      </c>
    </row>
    <row r="7" spans="1:5" x14ac:dyDescent="0.25">
      <c r="A7" t="s">
        <v>15</v>
      </c>
      <c r="B7">
        <v>-1</v>
      </c>
      <c r="C7">
        <v>-1</v>
      </c>
    </row>
    <row r="8" spans="1:5" x14ac:dyDescent="0.25">
      <c r="A8" t="s">
        <v>16</v>
      </c>
      <c r="B8">
        <v>0</v>
      </c>
      <c r="C8">
        <v>0</v>
      </c>
    </row>
    <row r="9" spans="1:5" x14ac:dyDescent="0.25">
      <c r="A9" t="s">
        <v>17</v>
      </c>
      <c r="B9">
        <v>-1</v>
      </c>
      <c r="C9">
        <v>0</v>
      </c>
    </row>
    <row r="10" spans="1:5" x14ac:dyDescent="0.25">
      <c r="A10" t="s">
        <v>18</v>
      </c>
      <c r="B10">
        <v>-1</v>
      </c>
      <c r="C10">
        <v>0</v>
      </c>
    </row>
    <row r="11" spans="1:5" x14ac:dyDescent="0.25">
      <c r="A11" t="s">
        <v>19</v>
      </c>
      <c r="B11">
        <v>-1</v>
      </c>
      <c r="C11">
        <v>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DBF11-8D08-4B49-A7CE-CFB1C9221BE6}">
  <dimension ref="A1:E11"/>
  <sheetViews>
    <sheetView workbookViewId="0">
      <selection activeCell="E1" sqref="E1"/>
    </sheetView>
  </sheetViews>
  <sheetFormatPr defaultRowHeight="13.8" x14ac:dyDescent="0.25"/>
  <sheetData>
    <row r="1" spans="1:5" ht="14.4" x14ac:dyDescent="0.25">
      <c r="A1" s="3" t="s">
        <v>0</v>
      </c>
      <c r="B1" s="3" t="s">
        <v>45</v>
      </c>
      <c r="C1" t="b">
        <v>1</v>
      </c>
      <c r="E1" t="s">
        <v>47</v>
      </c>
    </row>
    <row r="2" spans="1:5" x14ac:dyDescent="0.25">
      <c r="A2" t="s">
        <v>20</v>
      </c>
      <c r="B2">
        <v>-1</v>
      </c>
      <c r="C2">
        <v>-1</v>
      </c>
      <c r="E2" s="6" cm="1">
        <f t="array" ref="E2">SUMPRODUCT(--(B2:B11 = C2:C11)) / ROWS(B2:B11)</f>
        <v>0.8</v>
      </c>
    </row>
    <row r="3" spans="1:5" x14ac:dyDescent="0.25">
      <c r="A3" t="s">
        <v>21</v>
      </c>
      <c r="B3">
        <v>0</v>
      </c>
      <c r="C3">
        <v>0</v>
      </c>
    </row>
    <row r="4" spans="1:5" x14ac:dyDescent="0.25">
      <c r="A4" t="s">
        <v>22</v>
      </c>
      <c r="B4">
        <v>0</v>
      </c>
      <c r="C4">
        <v>0</v>
      </c>
    </row>
    <row r="5" spans="1:5" x14ac:dyDescent="0.25">
      <c r="A5" t="s">
        <v>23</v>
      </c>
      <c r="B5">
        <v>0</v>
      </c>
      <c r="C5">
        <v>-1</v>
      </c>
    </row>
    <row r="6" spans="1:5" x14ac:dyDescent="0.25">
      <c r="A6" t="s">
        <v>24</v>
      </c>
      <c r="B6">
        <v>-1</v>
      </c>
      <c r="C6">
        <v>-1</v>
      </c>
    </row>
    <row r="7" spans="1:5" x14ac:dyDescent="0.25">
      <c r="A7" t="s">
        <v>25</v>
      </c>
      <c r="B7">
        <v>1</v>
      </c>
      <c r="C7">
        <v>1</v>
      </c>
    </row>
    <row r="8" spans="1:5" x14ac:dyDescent="0.25">
      <c r="A8" t="s">
        <v>26</v>
      </c>
      <c r="B8">
        <v>-1</v>
      </c>
      <c r="C8">
        <v>0</v>
      </c>
    </row>
    <row r="9" spans="1:5" x14ac:dyDescent="0.25">
      <c r="A9" t="s">
        <v>27</v>
      </c>
      <c r="B9">
        <v>-1</v>
      </c>
      <c r="C9">
        <v>-1</v>
      </c>
    </row>
    <row r="10" spans="1:5" x14ac:dyDescent="0.25">
      <c r="A10" t="s">
        <v>28</v>
      </c>
      <c r="B10">
        <v>1</v>
      </c>
      <c r="C10">
        <v>1</v>
      </c>
    </row>
    <row r="11" spans="1:5" x14ac:dyDescent="0.25">
      <c r="A11" t="s">
        <v>29</v>
      </c>
      <c r="B11">
        <v>1</v>
      </c>
      <c r="C11">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DE5F2-2C1A-475D-A1CD-F07A281DAB66}">
  <dimension ref="A1:E13"/>
  <sheetViews>
    <sheetView workbookViewId="0">
      <selection activeCell="E2" sqref="E2"/>
    </sheetView>
  </sheetViews>
  <sheetFormatPr defaultRowHeight="13.8" x14ac:dyDescent="0.25"/>
  <sheetData>
    <row r="1" spans="1:5" ht="14.4" x14ac:dyDescent="0.25">
      <c r="A1" s="3" t="s">
        <v>0</v>
      </c>
      <c r="B1" s="3" t="s">
        <v>46</v>
      </c>
      <c r="C1" t="b">
        <v>1</v>
      </c>
      <c r="E1" t="s">
        <v>47</v>
      </c>
    </row>
    <row r="2" spans="1:5" x14ac:dyDescent="0.25">
      <c r="A2" t="s">
        <v>30</v>
      </c>
      <c r="B2">
        <v>-1</v>
      </c>
      <c r="C2">
        <v>-1</v>
      </c>
      <c r="E2" s="5" cm="1">
        <f t="array" ref="E2">SUMPRODUCT(--(B2:B13 = C2:C13)) / ROWS(B2:B13)</f>
        <v>0.58333333333333337</v>
      </c>
    </row>
    <row r="3" spans="1:5" x14ac:dyDescent="0.25">
      <c r="A3" t="s">
        <v>31</v>
      </c>
      <c r="B3">
        <v>-1</v>
      </c>
      <c r="C3">
        <v>0</v>
      </c>
    </row>
    <row r="4" spans="1:5" x14ac:dyDescent="0.25">
      <c r="A4" t="s">
        <v>32</v>
      </c>
      <c r="B4">
        <v>-1</v>
      </c>
      <c r="C4">
        <v>-1</v>
      </c>
    </row>
    <row r="5" spans="1:5" x14ac:dyDescent="0.25">
      <c r="A5" t="s">
        <v>33</v>
      </c>
      <c r="B5">
        <v>0</v>
      </c>
      <c r="C5">
        <v>0</v>
      </c>
    </row>
    <row r="6" spans="1:5" x14ac:dyDescent="0.25">
      <c r="A6" t="s">
        <v>34</v>
      </c>
      <c r="B6">
        <v>-1</v>
      </c>
      <c r="C6">
        <v>0</v>
      </c>
    </row>
    <row r="7" spans="1:5" x14ac:dyDescent="0.25">
      <c r="A7" t="s">
        <v>35</v>
      </c>
      <c r="B7">
        <v>-1</v>
      </c>
      <c r="C7">
        <v>0</v>
      </c>
    </row>
    <row r="8" spans="1:5" x14ac:dyDescent="0.25">
      <c r="A8" t="s">
        <v>36</v>
      </c>
      <c r="B8">
        <v>0</v>
      </c>
      <c r="C8">
        <v>0</v>
      </c>
    </row>
    <row r="9" spans="1:5" x14ac:dyDescent="0.25">
      <c r="A9" t="s">
        <v>37</v>
      </c>
      <c r="B9">
        <v>1</v>
      </c>
      <c r="C9">
        <v>1</v>
      </c>
    </row>
    <row r="10" spans="1:5" x14ac:dyDescent="0.25">
      <c r="A10" t="s">
        <v>38</v>
      </c>
      <c r="B10">
        <v>0</v>
      </c>
      <c r="C10">
        <v>-1</v>
      </c>
    </row>
    <row r="11" spans="1:5" x14ac:dyDescent="0.25">
      <c r="A11" t="s">
        <v>39</v>
      </c>
      <c r="B11">
        <v>1</v>
      </c>
      <c r="C11">
        <v>1</v>
      </c>
    </row>
    <row r="12" spans="1:5" x14ac:dyDescent="0.25">
      <c r="A12" t="s">
        <v>40</v>
      </c>
      <c r="B12">
        <v>1</v>
      </c>
      <c r="C12">
        <v>0</v>
      </c>
    </row>
    <row r="13" spans="1:5" x14ac:dyDescent="0.25">
      <c r="A13" t="s">
        <v>41</v>
      </c>
      <c r="B13">
        <v>-1</v>
      </c>
      <c r="C13">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Fold 1</vt:lpstr>
      <vt:lpstr>Fold 2</vt:lpstr>
      <vt:lpstr>Fold 3</vt:lpstr>
      <vt:lpstr>Fold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查理</dc:creator>
  <cp:lastModifiedBy>理 查</cp:lastModifiedBy>
  <dcterms:created xsi:type="dcterms:W3CDTF">2015-06-05T18:19:34Z</dcterms:created>
  <dcterms:modified xsi:type="dcterms:W3CDTF">2025-05-03T14:23:36Z</dcterms:modified>
</cp:coreProperties>
</file>