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attistn/Desktop/"/>
    </mc:Choice>
  </mc:AlternateContent>
  <bookViews>
    <workbookView xWindow="4660" yWindow="1920" windowWidth="28800" windowHeight="17600" tabRatio="500"/>
  </bookViews>
  <sheets>
    <sheet name="Sheet1" sheetId="1" r:id="rId1"/>
  </sheets>
  <definedNames>
    <definedName name="a">Sheet1!$B$17</definedName>
    <definedName name="d">Sheet1!$B$11</definedName>
    <definedName name="ds">Sheet1!$B$9</definedName>
    <definedName name="dx">Sheet1!$B$7</definedName>
    <definedName name="dy">Sheet1!$B$8</definedName>
    <definedName name="f">Sheet1!$B$13</definedName>
    <definedName name="G">Sheet1!$B$12</definedName>
    <definedName name="L">Sheet1!$B$16</definedName>
    <definedName name="Lx">Sheet1!$B$3</definedName>
    <definedName name="Ly">Sheet1!$B$4</definedName>
    <definedName name="mu">Sheet1!$B$19</definedName>
    <definedName name="Nx">Sheet1!$B$5</definedName>
    <definedName name="Ny">Sheet1!$B$6</definedName>
    <definedName name="occ">Sheet1!$B$15</definedName>
    <definedName name="rho">Sheet1!$B$14</definedName>
    <definedName name="w">Sheet1!$B$10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B27" i="1"/>
  <c r="B16" i="1"/>
  <c r="B26" i="1"/>
  <c r="B24" i="1"/>
  <c r="C34" i="1"/>
  <c r="C33" i="1"/>
  <c r="C27" i="1"/>
  <c r="C26" i="1"/>
  <c r="C25" i="1"/>
  <c r="B25" i="1"/>
  <c r="C24" i="1"/>
  <c r="C23" i="1"/>
  <c r="B23" i="1"/>
  <c r="E11" i="1"/>
  <c r="E8" i="1"/>
  <c r="E9" i="1"/>
  <c r="E10" i="1"/>
  <c r="E7" i="1"/>
  <c r="B8" i="1"/>
  <c r="E4" i="1"/>
  <c r="B7" i="1"/>
  <c r="B9" i="1"/>
</calcChain>
</file>

<file path=xl/sharedStrings.xml><?xml version="1.0" encoding="utf-8"?>
<sst xmlns="http://schemas.openxmlformats.org/spreadsheetml/2006/main" count="41" uniqueCount="33">
  <si>
    <t>Lx</t>
  </si>
  <si>
    <t>Ly</t>
  </si>
  <si>
    <t>Nx</t>
  </si>
  <si>
    <t>Ny</t>
  </si>
  <si>
    <t>ds</t>
  </si>
  <si>
    <t>w</t>
  </si>
  <si>
    <t>G</t>
  </si>
  <si>
    <t>f</t>
  </si>
  <si>
    <t>dx</t>
  </si>
  <si>
    <t>d</t>
  </si>
  <si>
    <t>dy</t>
  </si>
  <si>
    <t>num Cells d</t>
  </si>
  <si>
    <t>Re</t>
  </si>
  <si>
    <t xml:space="preserve">rho </t>
  </si>
  <si>
    <t>visc</t>
  </si>
  <si>
    <t>occ</t>
  </si>
  <si>
    <t>cm</t>
  </si>
  <si>
    <t>mm</t>
  </si>
  <si>
    <t>variable</t>
  </si>
  <si>
    <t>L</t>
  </si>
  <si>
    <t>faL/G</t>
  </si>
  <si>
    <t>fa (occ*f*G)</t>
  </si>
  <si>
    <t>value</t>
  </si>
  <si>
    <t>SIMULATION PARAMETERS</t>
  </si>
  <si>
    <t>CONVERTING TO PHYSICAL UNITS</t>
  </si>
  <si>
    <t>COMPARE TO DATA FROM PAPER</t>
  </si>
  <si>
    <t>paper</t>
  </si>
  <si>
    <t>sim</t>
  </si>
  <si>
    <t>[0,4]</t>
  </si>
  <si>
    <t>[0,120]</t>
  </si>
  <si>
    <t>a</t>
  </si>
  <si>
    <t>rho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</si>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</sst>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29" sqref="D29"/>
    </sheetView>
  </sheetViews>
  <sheetFormatPr baseColWidth="10" defaultRowHeight="16" x14ac:dyDescent="0.2"/>
  <cols>
    <col min="2" max="2" width="14.1640625" customWidth="1"/>
  </cols>
  <sheetData>
    <row r="1" spans="1:5" x14ac:dyDescent="0.2">
      <c r="A1" s="5" t="s">
        <v>23</v>
      </c>
      <c r="B1" s="5"/>
    </row>
    <row r="2" spans="1:5" x14ac:dyDescent="0.2">
      <c r="A2" s="4" t="s">
        <v>18</v>
      </c>
      <c r="B2" s="4" t="s">
        <v>22</v>
      </c>
    </row>
    <row r="3" spans="1:5" x14ac:dyDescent="0.2">
      <c r="A3" s="2" t="s">
        <v>0</v>
      </c>
      <c r="B3">
        <v>12</v>
      </c>
    </row>
    <row r="4" spans="1:5" x14ac:dyDescent="0.2">
      <c r="A4" s="2" t="s">
        <v>1</v>
      </c>
      <c r="B4">
        <v>3</v>
      </c>
      <c r="D4" t="s">
        <v>11</v>
      </c>
      <c r="E4">
        <f>d/dy</f>
        <v>26.88</v>
      </c>
    </row>
    <row r="5" spans="1:5" x14ac:dyDescent="0.2">
      <c r="A5" s="2" t="s">
        <v>2</v>
      </c>
      <c r="B5">
        <v>512</v>
      </c>
    </row>
    <row r="6" spans="1:5" x14ac:dyDescent="0.2">
      <c r="A6" s="2" t="s">
        <v>3</v>
      </c>
      <c r="B6">
        <v>128</v>
      </c>
      <c r="D6" t="s">
        <v>14</v>
      </c>
      <c r="E6" t="s">
        <v>12</v>
      </c>
    </row>
    <row r="7" spans="1:5" x14ac:dyDescent="0.2">
      <c r="A7" s="2" t="s">
        <v>8</v>
      </c>
      <c r="B7">
        <f>B3/(B5)</f>
        <v>2.34375E-2</v>
      </c>
      <c r="D7">
        <v>100</v>
      </c>
      <c r="E7">
        <f>rho*(d)*(occ*d*f)/D7</f>
        <v>7.5410999999999992</v>
      </c>
    </row>
    <row r="8" spans="1:5" x14ac:dyDescent="0.2">
      <c r="A8" s="2" t="s">
        <v>10</v>
      </c>
      <c r="B8">
        <f>Ly/Ny</f>
        <v>2.34375E-2</v>
      </c>
      <c r="D8">
        <v>10</v>
      </c>
      <c r="E8">
        <f>rho*(d)*(occ*d*f)/D8</f>
        <v>75.410999999999987</v>
      </c>
    </row>
    <row r="9" spans="1:5" x14ac:dyDescent="0.2">
      <c r="A9" s="2" t="s">
        <v>4</v>
      </c>
      <c r="B9">
        <f>0.5*B7</f>
        <v>1.171875E-2</v>
      </c>
      <c r="D9">
        <v>1</v>
      </c>
      <c r="E9">
        <f>rho*(d)*(occ*d*f)/D9</f>
        <v>754.1099999999999</v>
      </c>
    </row>
    <row r="10" spans="1:5" x14ac:dyDescent="0.2">
      <c r="A10" s="2" t="s">
        <v>5</v>
      </c>
      <c r="B10">
        <v>0.63</v>
      </c>
      <c r="D10">
        <v>0.1</v>
      </c>
      <c r="E10">
        <f>rho*(d)*(occ*d*f)/D10</f>
        <v>7541.0999999999985</v>
      </c>
    </row>
    <row r="11" spans="1:5" x14ac:dyDescent="0.2">
      <c r="A11" s="2" t="s">
        <v>9</v>
      </c>
      <c r="B11">
        <v>0.63</v>
      </c>
      <c r="D11">
        <v>4</v>
      </c>
      <c r="E11">
        <f>rho*(d)*(occ*d*f)/D11</f>
        <v>188.52749999999997</v>
      </c>
    </row>
    <row r="12" spans="1:5" x14ac:dyDescent="0.2">
      <c r="A12" s="2" t="s">
        <v>6</v>
      </c>
      <c r="B12">
        <v>0.25</v>
      </c>
    </row>
    <row r="13" spans="1:5" x14ac:dyDescent="0.2">
      <c r="A13" s="2" t="s">
        <v>7</v>
      </c>
      <c r="B13">
        <v>2</v>
      </c>
    </row>
    <row r="14" spans="1:5" x14ac:dyDescent="0.2">
      <c r="A14" s="2" t="s">
        <v>13</v>
      </c>
      <c r="B14">
        <v>1000</v>
      </c>
    </row>
    <row r="15" spans="1:5" x14ac:dyDescent="0.2">
      <c r="A15" s="2" t="s">
        <v>15</v>
      </c>
      <c r="B15">
        <v>0.95</v>
      </c>
    </row>
    <row r="16" spans="1:5" x14ac:dyDescent="0.2">
      <c r="A16" s="2" t="s">
        <v>19</v>
      </c>
      <c r="B16">
        <f>12*w</f>
        <v>7.5600000000000005</v>
      </c>
    </row>
    <row r="17" spans="1:3" x14ac:dyDescent="0.2">
      <c r="A17" s="2" t="s">
        <v>30</v>
      </c>
      <c r="B17">
        <f>occ*G</f>
        <v>0.23749999999999999</v>
      </c>
    </row>
    <row r="18" spans="1:3" x14ac:dyDescent="0.2">
      <c r="A18" s="2" t="s">
        <v>13</v>
      </c>
      <c r="B18">
        <v>1000</v>
      </c>
    </row>
    <row r="19" spans="1:3" x14ac:dyDescent="0.2">
      <c r="A19" s="2" t="s">
        <v>32</v>
      </c>
      <c r="B19">
        <v>50</v>
      </c>
    </row>
    <row r="21" spans="1:3" x14ac:dyDescent="0.2">
      <c r="A21" s="3" t="s">
        <v>24</v>
      </c>
      <c r="B21" s="3"/>
      <c r="C21" s="3"/>
    </row>
    <row r="22" spans="1:3" x14ac:dyDescent="0.2">
      <c r="A22" t="s">
        <v>18</v>
      </c>
      <c r="B22" t="s">
        <v>16</v>
      </c>
      <c r="C22" t="s">
        <v>17</v>
      </c>
    </row>
    <row r="23" spans="1:3" x14ac:dyDescent="0.2">
      <c r="A23" s="2" t="s">
        <v>9</v>
      </c>
      <c r="B23">
        <f>100*d</f>
        <v>63</v>
      </c>
      <c r="C23">
        <f>10*d</f>
        <v>6.3</v>
      </c>
    </row>
    <row r="24" spans="1:3" x14ac:dyDescent="0.2">
      <c r="A24" s="2" t="s">
        <v>6</v>
      </c>
      <c r="B24">
        <f>100*G</f>
        <v>25</v>
      </c>
      <c r="C24">
        <f>10*G</f>
        <v>2.5</v>
      </c>
    </row>
    <row r="25" spans="1:3" x14ac:dyDescent="0.2">
      <c r="A25" s="2" t="s">
        <v>5</v>
      </c>
      <c r="B25">
        <f>100*w</f>
        <v>63</v>
      </c>
      <c r="C25">
        <f>10*w</f>
        <v>6.3</v>
      </c>
    </row>
    <row r="26" spans="1:3" x14ac:dyDescent="0.2">
      <c r="A26" s="2" t="s">
        <v>19</v>
      </c>
      <c r="B26">
        <f>100*L</f>
        <v>756</v>
      </c>
      <c r="C26">
        <f>10*L</f>
        <v>75.600000000000009</v>
      </c>
    </row>
    <row r="27" spans="1:3" x14ac:dyDescent="0.2">
      <c r="A27" s="2" t="s">
        <v>30</v>
      </c>
      <c r="B27">
        <f>100*a</f>
        <v>23.75</v>
      </c>
      <c r="C27">
        <f>10*a</f>
        <v>2.375</v>
      </c>
    </row>
    <row r="28" spans="1:3" x14ac:dyDescent="0.2">
      <c r="A28" s="2" t="s">
        <v>31</v>
      </c>
    </row>
    <row r="29" spans="1:3" x14ac:dyDescent="0.2">
      <c r="A29" s="2" t="s">
        <v>32</v>
      </c>
    </row>
    <row r="31" spans="1:3" x14ac:dyDescent="0.2">
      <c r="A31" s="3" t="s">
        <v>25</v>
      </c>
      <c r="B31" s="3"/>
      <c r="C31" s="3"/>
    </row>
    <row r="32" spans="1:3" x14ac:dyDescent="0.2">
      <c r="A32" s="1"/>
      <c r="B32" s="1" t="s">
        <v>26</v>
      </c>
      <c r="C32" s="4" t="s">
        <v>27</v>
      </c>
    </row>
    <row r="33" spans="1:3" x14ac:dyDescent="0.2">
      <c r="A33" t="s">
        <v>21</v>
      </c>
      <c r="B33" s="2" t="s">
        <v>28</v>
      </c>
      <c r="C33">
        <f>f*B27</f>
        <v>47.5</v>
      </c>
    </row>
    <row r="34" spans="1:3" x14ac:dyDescent="0.2">
      <c r="A34" t="s">
        <v>20</v>
      </c>
      <c r="B34" s="2" t="s">
        <v>29</v>
      </c>
      <c r="C34">
        <f>f*B27*B26/B24</f>
        <v>1436.4</v>
      </c>
    </row>
  </sheetData>
  <mergeCells count="3">
    <mergeCell ref="A21:C21"/>
    <mergeCell ref="A1:B1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2018-05-27T20:50:06Z</dcterms:created>
  <dcterms:modified xsi:type="dcterms:W3CDTF">2018-05-27T22:17:01Z</dcterms:modified>
</cp:coreProperties>
</file>