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ndre\Work\MIEIC - ANO 2 - SEMESTRE 1\MNUM\Exame 2014\"/>
    </mc:Choice>
  </mc:AlternateContent>
  <xr:revisionPtr revIDLastSave="0" documentId="8_{41C9F44A-35CB-4809-A577-80ED28834116}" xr6:coauthVersionLast="45" xr6:coauthVersionMax="45" xr10:uidLastSave="{00000000-0000-0000-0000-000000000000}"/>
  <bookViews>
    <workbookView xWindow="960" yWindow="-15240" windowWidth="17280" windowHeight="9420" xr2:uid="{AF12D54E-56AC-4726-A9D9-6A45B91D6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2" i="1" l="1"/>
  <c r="P23" i="1"/>
  <c r="X23" i="1"/>
  <c r="X24" i="1"/>
  <c r="X25" i="1"/>
  <c r="R25" i="1" a="1"/>
  <c r="R25" i="1" s="1"/>
  <c r="R24" i="1" a="1"/>
  <c r="R24" i="1" s="1"/>
  <c r="R23" i="1" a="1"/>
  <c r="R23" i="1" s="1"/>
  <c r="R22" i="1" a="1"/>
  <c r="R22" i="1" s="1"/>
  <c r="R20" i="1" a="1"/>
  <c r="R20" i="1" s="1"/>
  <c r="R15" i="1" a="1"/>
  <c r="R15" i="1" s="1"/>
  <c r="R14" i="1" a="1"/>
  <c r="R14" i="1" s="1"/>
  <c r="R10" i="1" a="1"/>
  <c r="R10" i="1" s="1"/>
  <c r="R9" i="1" a="1"/>
  <c r="R9" i="1" s="1"/>
  <c r="R8" i="1" a="1"/>
  <c r="R8" i="1" s="1"/>
  <c r="R7" i="1" a="1"/>
  <c r="R7" i="1" s="1"/>
  <c r="P16" i="1"/>
  <c r="P12" i="1"/>
  <c r="P22" i="1"/>
  <c r="P24" i="1"/>
  <c r="P25" i="1"/>
  <c r="J25" i="1" a="1"/>
  <c r="J25" i="1" s="1"/>
  <c r="J24" i="1" a="1"/>
  <c r="J24" i="1" s="1"/>
  <c r="J23" i="1" a="1"/>
  <c r="J23" i="1" s="1"/>
  <c r="J22" i="1" a="1"/>
  <c r="J22" i="1" s="1"/>
  <c r="J20" i="1" a="1"/>
  <c r="J20" i="1" s="1"/>
  <c r="J15" i="1" a="1"/>
  <c r="J15" i="1" s="1"/>
  <c r="J14" i="1" a="1"/>
  <c r="J14" i="1" s="1"/>
  <c r="J10" i="1" a="1"/>
  <c r="J10" i="1" s="1"/>
  <c r="J9" i="1" a="1"/>
  <c r="J9" i="1" s="1"/>
  <c r="J8" i="1" a="1"/>
  <c r="J8" i="1" s="1"/>
  <c r="J7" i="1" a="1"/>
  <c r="J7" i="1" s="1"/>
  <c r="H24" i="1"/>
  <c r="B25" i="1" a="1"/>
  <c r="B25" i="1" s="1"/>
  <c r="B24" i="1" a="1"/>
  <c r="B24" i="1" s="1"/>
  <c r="B23" i="1" a="1"/>
  <c r="B23" i="1" s="1"/>
  <c r="B22" i="1" a="1"/>
  <c r="B22" i="1" s="1"/>
  <c r="B20" i="1" a="1"/>
  <c r="B20" i="1" s="1"/>
  <c r="B15" i="1" a="1"/>
  <c r="B15" i="1" s="1"/>
  <c r="B14" i="1" a="1"/>
  <c r="B14" i="1" s="1"/>
  <c r="B13" i="1" a="1"/>
  <c r="B13" i="1" s="1"/>
  <c r="B10" i="1" a="1"/>
  <c r="B10" i="1" s="1"/>
  <c r="B9" i="1" a="1"/>
  <c r="B9" i="1" s="1"/>
  <c r="C8" i="1" a="1"/>
  <c r="C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<sst xmlns="http://schemas.openxmlformats.org/spreadsheetml/2006/main" count="1" uniqueCount="1">
  <si>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deltab-deltaA*x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</si>
</sst>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88E5-2AE9-49F3-9D2C-7F3E23D9DF2C}">
  <dimension ref="B2:X25"/>
  <sheetViews>
    <sheetView tabSelected="1" workbookViewId="0">
      <selection activeCell="X24" sqref="X24:X25"/>
    </sheetView>
  </sheetViews>
  <sheetFormatPr defaultRowHeight="14.4" x14ac:dyDescent="0.3"/>
  <cols>
    <col min="2" max="2" width="12.6640625" bestFit="1" customWidth="1"/>
  </cols>
  <sheetData>
    <row r="2" spans="2:22" x14ac:dyDescent="0.3">
      <c r="B2">
        <v>0.1</v>
      </c>
      <c r="C2">
        <v>0.5</v>
      </c>
      <c r="D2">
        <v>3</v>
      </c>
      <c r="E2">
        <v>0.25</v>
      </c>
      <c r="F2">
        <v>0</v>
      </c>
      <c r="J2">
        <v>0.1</v>
      </c>
      <c r="K2">
        <v>0.5</v>
      </c>
      <c r="L2">
        <v>3</v>
      </c>
      <c r="M2">
        <v>0.25</v>
      </c>
      <c r="N2">
        <v>0</v>
      </c>
      <c r="R2">
        <v>0.1</v>
      </c>
      <c r="S2">
        <v>0.5</v>
      </c>
      <c r="T2">
        <v>3</v>
      </c>
      <c r="U2">
        <v>0.25</v>
      </c>
      <c r="V2">
        <v>0.28344183736642203</v>
      </c>
    </row>
    <row r="3" spans="2:22" x14ac:dyDescent="0.3">
      <c r="B3">
        <v>1.2</v>
      </c>
      <c r="C3">
        <v>0.2</v>
      </c>
      <c r="D3">
        <v>0.25</v>
      </c>
      <c r="E3">
        <v>0.2</v>
      </c>
      <c r="F3">
        <v>1</v>
      </c>
      <c r="J3">
        <v>1.2</v>
      </c>
      <c r="K3">
        <v>0.2</v>
      </c>
      <c r="L3">
        <v>0.25</v>
      </c>
      <c r="M3">
        <v>0.2</v>
      </c>
      <c r="N3">
        <v>1</v>
      </c>
      <c r="R3">
        <v>1.2</v>
      </c>
      <c r="S3">
        <v>0.2</v>
      </c>
      <c r="T3">
        <v>0.25</v>
      </c>
      <c r="U3">
        <v>0.2</v>
      </c>
      <c r="V3">
        <v>0.28344183736642203</v>
      </c>
    </row>
    <row r="4" spans="2:22" x14ac:dyDescent="0.3">
      <c r="B4">
        <v>-1</v>
      </c>
      <c r="C4">
        <v>0.25</v>
      </c>
      <c r="D4">
        <v>0.3</v>
      </c>
      <c r="E4">
        <v>2</v>
      </c>
      <c r="F4">
        <v>2</v>
      </c>
      <c r="J4">
        <v>-1</v>
      </c>
      <c r="K4">
        <v>0.25</v>
      </c>
      <c r="L4">
        <v>0.3</v>
      </c>
      <c r="M4">
        <v>2</v>
      </c>
      <c r="N4">
        <v>2</v>
      </c>
      <c r="R4">
        <v>-1</v>
      </c>
      <c r="S4">
        <v>0.25</v>
      </c>
      <c r="T4">
        <v>0.3</v>
      </c>
      <c r="U4">
        <v>2</v>
      </c>
      <c r="V4">
        <v>0.28344183736642203</v>
      </c>
    </row>
    <row r="5" spans="2:22" x14ac:dyDescent="0.3">
      <c r="B5">
        <v>2</v>
      </c>
      <c r="C5">
        <v>1.0000000000000001E-5</v>
      </c>
      <c r="D5">
        <v>1</v>
      </c>
      <c r="E5">
        <v>0.4</v>
      </c>
      <c r="F5">
        <v>3</v>
      </c>
      <c r="J5">
        <v>2</v>
      </c>
      <c r="K5">
        <v>1.0000000000000001E-5</v>
      </c>
      <c r="L5">
        <v>1</v>
      </c>
      <c r="M5">
        <v>0.4</v>
      </c>
      <c r="N5">
        <v>3</v>
      </c>
      <c r="R5">
        <v>2</v>
      </c>
      <c r="S5">
        <v>1.0000000000000001E-5</v>
      </c>
      <c r="T5">
        <v>1</v>
      </c>
      <c r="U5">
        <v>0.4</v>
      </c>
      <c r="V5">
        <v>0.28344183736642203</v>
      </c>
    </row>
    <row r="7" spans="2:22" x14ac:dyDescent="0.3">
      <c r="B7">
        <v>0.1</v>
      </c>
      <c r="C7">
        <v>0.5</v>
      </c>
      <c r="D7">
        <v>3</v>
      </c>
      <c r="E7">
        <v>0.25</v>
      </c>
      <c r="F7">
        <v>0</v>
      </c>
      <c r="J7" cm="1">
        <f t="array" ref="J7:N7">J2:N2</f>
        <v>0.1</v>
      </c>
      <c r="K7">
        <v>0.5</v>
      </c>
      <c r="L7">
        <v>3</v>
      </c>
      <c r="M7">
        <v>0.25</v>
      </c>
      <c r="N7">
        <v>0</v>
      </c>
      <c r="R7" cm="1">
        <f t="array" ref="R7:V7">R2:V2</f>
        <v>0.1</v>
      </c>
      <c r="S7">
        <v>0.5</v>
      </c>
      <c r="T7">
        <v>3</v>
      </c>
      <c r="U7">
        <v>0.25</v>
      </c>
      <c r="V7">
        <v>0.28344183736642203</v>
      </c>
    </row>
    <row r="8" spans="2:22" x14ac:dyDescent="0.3">
      <c r="B8">
        <v>0</v>
      </c>
      <c r="C8" cm="1">
        <f t="array" ref="C8:F8">C3:F3-12*C2:F2</f>
        <v>-5.8</v>
      </c>
      <c r="D8">
        <v>-35.75</v>
      </c>
      <c r="E8">
        <v>-2.8</v>
      </c>
      <c r="F8">
        <v>1</v>
      </c>
      <c r="J8" cm="1">
        <f t="array" ref="J8:N8">J3:N3-J2:N2*(J3/J2)</f>
        <v>0</v>
      </c>
      <c r="K8">
        <v>-5.7999999999999989</v>
      </c>
      <c r="L8">
        <v>-35.749999999999993</v>
      </c>
      <c r="M8">
        <v>-2.7999999999999994</v>
      </c>
      <c r="N8">
        <v>1</v>
      </c>
      <c r="R8" cm="1">
        <f t="array" ref="R8:V8">R3:V3-R2:V2*R3/R2</f>
        <v>0</v>
      </c>
      <c r="S8">
        <v>-5.7999999999999989</v>
      </c>
      <c r="T8">
        <v>-35.749999999999993</v>
      </c>
      <c r="U8">
        <v>-2.7999999999999994</v>
      </c>
      <c r="V8">
        <v>-3.1178602110306421</v>
      </c>
    </row>
    <row r="9" spans="2:22" x14ac:dyDescent="0.3">
      <c r="B9" cm="1">
        <f t="array" ref="B9:F9">B4:F4+B2:F2*10</f>
        <v>0</v>
      </c>
      <c r="C9">
        <v>5.25</v>
      </c>
      <c r="D9">
        <v>30.3</v>
      </c>
      <c r="E9">
        <v>4.5</v>
      </c>
      <c r="F9">
        <v>2</v>
      </c>
      <c r="J9" cm="1">
        <f t="array" ref="J9:N9">J4:N4-J2:N2*J4/J2</f>
        <v>0</v>
      </c>
      <c r="K9">
        <v>5.25</v>
      </c>
      <c r="L9">
        <v>30.3</v>
      </c>
      <c r="M9">
        <v>4.5</v>
      </c>
      <c r="N9">
        <v>2</v>
      </c>
      <c r="P9" t="s">
        <v>0</v>
      </c>
      <c r="R9" cm="1">
        <f t="array" ref="R9:V9">R4:V4-R2:V2*R4/R2</f>
        <v>0</v>
      </c>
      <c r="S9">
        <v>5.25</v>
      </c>
      <c r="T9">
        <v>30.3</v>
      </c>
      <c r="U9">
        <v>4.5</v>
      </c>
      <c r="V9">
        <v>3.1178602110306421</v>
      </c>
    </row>
    <row r="10" spans="2:22" x14ac:dyDescent="0.3">
      <c r="B10" cm="1">
        <f t="array" ref="B10:F10">B5:F5-20*B2:F2</f>
        <v>0</v>
      </c>
      <c r="C10">
        <v>-9.9999900000000004</v>
      </c>
      <c r="D10">
        <v>-59</v>
      </c>
      <c r="E10">
        <v>-4.5999999999999996</v>
      </c>
      <c r="F10">
        <v>3</v>
      </c>
      <c r="J10" cm="1">
        <f t="array" ref="J10:N10">J5:N5-J2:N2*J5/J2</f>
        <v>0</v>
      </c>
      <c r="K10">
        <v>-9.9999900000000004</v>
      </c>
      <c r="L10">
        <v>-59</v>
      </c>
      <c r="M10">
        <v>-4.5999999999999996</v>
      </c>
      <c r="N10">
        <v>3</v>
      </c>
      <c r="R10" cm="1">
        <f t="array" ref="R10:V10">R5:V5-R2:V2*R5/R2</f>
        <v>0</v>
      </c>
      <c r="S10">
        <v>-9.9999900000000004</v>
      </c>
      <c r="T10">
        <v>-59</v>
      </c>
      <c r="U10">
        <v>-4.5999999999999996</v>
      </c>
      <c r="V10">
        <v>-5.3853949099620184</v>
      </c>
    </row>
    <row r="12" spans="2:22" x14ac:dyDescent="0.3">
      <c r="B12">
        <v>0.1</v>
      </c>
      <c r="C12">
        <v>0.5</v>
      </c>
      <c r="D12">
        <v>3</v>
      </c>
      <c r="E12">
        <v>0.25</v>
      </c>
      <c r="F12">
        <v>0</v>
      </c>
      <c r="J12">
        <v>0.1</v>
      </c>
      <c r="K12">
        <v>0.5</v>
      </c>
      <c r="L12">
        <v>3</v>
      </c>
      <c r="M12">
        <v>0.25</v>
      </c>
      <c r="N12">
        <v>0</v>
      </c>
      <c r="P12">
        <f>P19*(P22+P23+P24+P25)</f>
        <v>1.6558162633577966E-2</v>
      </c>
      <c r="R12">
        <v>0.1</v>
      </c>
      <c r="S12">
        <v>0.5</v>
      </c>
      <c r="T12">
        <v>3</v>
      </c>
      <c r="U12">
        <v>0.25</v>
      </c>
      <c r="V12">
        <v>0.28344183736642203</v>
      </c>
    </row>
    <row r="13" spans="2:22" x14ac:dyDescent="0.3">
      <c r="B13" cm="1">
        <f t="array" ref="B13:F13">B8:F8</f>
        <v>0</v>
      </c>
      <c r="C13">
        <v>-5.8</v>
      </c>
      <c r="D13">
        <v>-35.75</v>
      </c>
      <c r="E13">
        <v>-2.8</v>
      </c>
      <c r="F13">
        <v>1</v>
      </c>
      <c r="J13">
        <v>0</v>
      </c>
      <c r="K13">
        <v>-5.7999999999999989</v>
      </c>
      <c r="L13">
        <v>-35.749999999999993</v>
      </c>
      <c r="M13">
        <v>-2.7999999999999994</v>
      </c>
      <c r="N13">
        <v>1</v>
      </c>
      <c r="R13">
        <v>0</v>
      </c>
      <c r="S13">
        <v>-5.7999999999999989</v>
      </c>
      <c r="T13">
        <v>-35.749999999999993</v>
      </c>
      <c r="U13">
        <v>-2.7999999999999994</v>
      </c>
      <c r="V13">
        <v>-3.1178602110306421</v>
      </c>
    </row>
    <row r="14" spans="2:22" x14ac:dyDescent="0.3">
      <c r="B14" cm="1">
        <f t="array" ref="B14:F14">B9:F9-((-105)/116)*B8:F8</f>
        <v>0</v>
      </c>
      <c r="C14">
        <v>0</v>
      </c>
      <c r="D14">
        <v>-2.0599137931034441</v>
      </c>
      <c r="E14">
        <v>1.9655172413793105</v>
      </c>
      <c r="F14">
        <v>2.9051724137931032</v>
      </c>
      <c r="J14" cm="1">
        <f t="array" ref="J14:N14">J9:N9-J8:N8*K9/K8</f>
        <v>0</v>
      </c>
      <c r="K14">
        <v>0</v>
      </c>
      <c r="L14">
        <v>-2.0599137931034512</v>
      </c>
      <c r="M14">
        <v>1.9655172413793105</v>
      </c>
      <c r="N14">
        <v>2.9051724137931036</v>
      </c>
      <c r="R14" cm="1">
        <f t="array" ref="R14:V14">R9:V9-R8:V8*S9/S8</f>
        <v>0</v>
      </c>
      <c r="S14">
        <v>0</v>
      </c>
      <c r="T14">
        <v>-2.0599137931034512</v>
      </c>
      <c r="U14">
        <v>1.9655172413793105</v>
      </c>
      <c r="V14">
        <v>0.29565915794256004</v>
      </c>
    </row>
    <row r="15" spans="2:22" x14ac:dyDescent="0.3">
      <c r="B15" cm="1">
        <f t="array" ref="B15:F15">_xlfn.ANCHORARRAY(B10)+_xlfn.ANCHORARRAY(B9)*(47619)/(25000)</f>
        <v>0</v>
      </c>
      <c r="C15">
        <v>0</v>
      </c>
      <c r="D15">
        <v>-1.2857720000000015</v>
      </c>
      <c r="E15">
        <v>3.9714200000000002</v>
      </c>
      <c r="F15">
        <v>6.80952</v>
      </c>
      <c r="J15" cm="1">
        <f t="array" ref="J15:N15">J10:N10-J8:N8*K10/K8</f>
        <v>0</v>
      </c>
      <c r="K15">
        <v>0</v>
      </c>
      <c r="L15">
        <v>2.6378693965517215</v>
      </c>
      <c r="M15">
        <v>0.22758137931034561</v>
      </c>
      <c r="N15">
        <v>1.275863793103448</v>
      </c>
      <c r="R15" cm="1">
        <f t="array" ref="R15:V15">R10:V10-R8:V8*S10/S8</f>
        <v>0</v>
      </c>
      <c r="S15">
        <v>0</v>
      </c>
      <c r="T15">
        <v>2.6378693965517215</v>
      </c>
      <c r="U15">
        <v>0.22758137931034561</v>
      </c>
      <c r="V15">
        <v>-9.7792320819642953E-3</v>
      </c>
    </row>
    <row r="16" spans="2:22" x14ac:dyDescent="0.3">
      <c r="P16">
        <f>P19-P12</f>
        <v>0.28344183736642203</v>
      </c>
    </row>
    <row r="17" spans="2:24" x14ac:dyDescent="0.3">
      <c r="B17">
        <v>0.1</v>
      </c>
      <c r="C17">
        <v>0.5</v>
      </c>
      <c r="D17">
        <v>3</v>
      </c>
      <c r="E17">
        <v>0.25</v>
      </c>
      <c r="F17">
        <v>0</v>
      </c>
      <c r="J17">
        <v>0.1</v>
      </c>
      <c r="K17">
        <v>0.5</v>
      </c>
      <c r="L17">
        <v>3</v>
      </c>
      <c r="M17">
        <v>0.25</v>
      </c>
      <c r="N17">
        <v>0</v>
      </c>
      <c r="R17">
        <v>0.1</v>
      </c>
      <c r="S17">
        <v>0.5</v>
      </c>
      <c r="T17">
        <v>3</v>
      </c>
      <c r="U17">
        <v>0.25</v>
      </c>
      <c r="V17">
        <v>0.28344183736642203</v>
      </c>
    </row>
    <row r="18" spans="2:24" x14ac:dyDescent="0.3">
      <c r="B18">
        <v>0</v>
      </c>
      <c r="C18">
        <v>-5.8</v>
      </c>
      <c r="D18">
        <v>-35.75</v>
      </c>
      <c r="E18">
        <v>-2.8</v>
      </c>
      <c r="F18">
        <v>1</v>
      </c>
      <c r="J18">
        <v>0</v>
      </c>
      <c r="K18">
        <v>-5.7999999999999989</v>
      </c>
      <c r="L18">
        <v>-35.749999999999993</v>
      </c>
      <c r="M18">
        <v>-2.7999999999999994</v>
      </c>
      <c r="N18">
        <v>1</v>
      </c>
      <c r="R18">
        <v>0</v>
      </c>
      <c r="S18">
        <v>-5.7999999999999989</v>
      </c>
      <c r="T18">
        <v>-35.749999999999993</v>
      </c>
      <c r="U18">
        <v>-2.7999999999999994</v>
      </c>
      <c r="V18">
        <v>-3.1178602110306421</v>
      </c>
    </row>
    <row r="19" spans="2:24" x14ac:dyDescent="0.3">
      <c r="B19">
        <v>0</v>
      </c>
      <c r="C19">
        <v>0</v>
      </c>
      <c r="D19">
        <v>-2.0599137931034441</v>
      </c>
      <c r="E19">
        <v>1.9655172413793105</v>
      </c>
      <c r="F19">
        <v>2.9051724137931032</v>
      </c>
      <c r="J19">
        <v>0</v>
      </c>
      <c r="K19">
        <v>0</v>
      </c>
      <c r="L19">
        <v>-2.0599137931034512</v>
      </c>
      <c r="M19">
        <v>1.9655172413793105</v>
      </c>
      <c r="N19">
        <v>2.9051724137931036</v>
      </c>
      <c r="P19">
        <v>0.3</v>
      </c>
      <c r="R19">
        <v>0</v>
      </c>
      <c r="S19">
        <v>0</v>
      </c>
      <c r="T19">
        <v>-2.0599137931034512</v>
      </c>
      <c r="U19">
        <v>1.9655172413793105</v>
      </c>
      <c r="V19">
        <v>0.29565915794256004</v>
      </c>
    </row>
    <row r="20" spans="2:24" x14ac:dyDescent="0.3">
      <c r="B20" cm="1">
        <f t="array" ref="B20:F20">B15:F15+B14:F14*(-D15/D14)</f>
        <v>0</v>
      </c>
      <c r="C20">
        <v>0</v>
      </c>
      <c r="D20">
        <v>0</v>
      </c>
      <c r="E20">
        <v>2.7445691274325137</v>
      </c>
      <c r="F20">
        <v>4.9961483155471802</v>
      </c>
      <c r="J20" cm="1">
        <f t="array" ref="J20:N20">J15:N15-J14:N14*L15/L14</f>
        <v>0</v>
      </c>
      <c r="K20">
        <v>0</v>
      </c>
      <c r="L20">
        <v>0</v>
      </c>
      <c r="M20">
        <v>2.7445691274325119</v>
      </c>
      <c r="N20">
        <v>4.9961483155471766</v>
      </c>
      <c r="R20" cm="1">
        <f t="array" ref="R20:V20">R15:V15-R14:V14*T15/T14</f>
        <v>0</v>
      </c>
      <c r="S20">
        <v>0</v>
      </c>
      <c r="T20">
        <v>0</v>
      </c>
      <c r="U20">
        <v>2.7445691274325119</v>
      </c>
      <c r="V20">
        <v>0.36883381821074906</v>
      </c>
    </row>
    <row r="22" spans="2:24" x14ac:dyDescent="0.3">
      <c r="B22" cm="1">
        <f t="array" ref="B22:F22">B17:F17/B17</f>
        <v>1</v>
      </c>
      <c r="C22">
        <v>5</v>
      </c>
      <c r="D22">
        <v>30</v>
      </c>
      <c r="E22">
        <v>2.5</v>
      </c>
      <c r="F22">
        <v>0</v>
      </c>
      <c r="J22" cm="1">
        <f t="array" ref="J22:N22">J17:N17/J17</f>
        <v>1</v>
      </c>
      <c r="K22">
        <v>5</v>
      </c>
      <c r="L22">
        <v>30</v>
      </c>
      <c r="M22">
        <v>2.5</v>
      </c>
      <c r="N22">
        <v>0</v>
      </c>
      <c r="P22">
        <f>N22-M22*P25-L22*P24-K22*P23</f>
        <v>0.97263024074542415</v>
      </c>
      <c r="R22" cm="1">
        <f t="array" ref="R22:V22">R17:V17/R17</f>
        <v>1</v>
      </c>
      <c r="S22">
        <v>5</v>
      </c>
      <c r="T22">
        <v>30</v>
      </c>
      <c r="U22">
        <v>2.5</v>
      </c>
      <c r="V22">
        <v>2.8344183736642203</v>
      </c>
      <c r="X22">
        <f>V22-U22*X23-T22*X24-S22*X25</f>
        <v>3.329985543964324</v>
      </c>
    </row>
    <row r="23" spans="2:24" x14ac:dyDescent="0.3">
      <c r="B23" cm="1">
        <f t="array" ref="B23:F23">B18:F18/C18</f>
        <v>0</v>
      </c>
      <c r="C23">
        <v>1</v>
      </c>
      <c r="D23">
        <v>6.1637931034482758</v>
      </c>
      <c r="E23">
        <v>0.48275862068965514</v>
      </c>
      <c r="F23">
        <v>-0.17241379310344829</v>
      </c>
      <c r="J23" cm="1">
        <f t="array" ref="J23:N23">J18:N18/K18</f>
        <v>0</v>
      </c>
      <c r="K23">
        <v>1</v>
      </c>
      <c r="L23">
        <v>6.1637931034482758</v>
      </c>
      <c r="M23">
        <v>0.48275862068965514</v>
      </c>
      <c r="N23">
        <v>-0.17241379310344832</v>
      </c>
      <c r="P23">
        <f>N23-M23*P25-L23*P24</f>
        <v>-3.0644322474134853</v>
      </c>
      <c r="R23" cm="1">
        <f t="array" ref="R23:V23">R18:V18/S18</f>
        <v>0</v>
      </c>
      <c r="S23">
        <v>1</v>
      </c>
      <c r="T23">
        <v>6.1637931034482758</v>
      </c>
      <c r="U23">
        <v>0.48275862068965514</v>
      </c>
      <c r="V23">
        <v>0.53756210535011084</v>
      </c>
      <c r="X23">
        <f>V23-U23*X24-T23*X25</f>
        <v>-0.2833833314022004</v>
      </c>
    </row>
    <row r="24" spans="2:24" x14ac:dyDescent="0.3">
      <c r="B24" cm="1">
        <f t="array" ref="B24:F24">B19:F19/D19</f>
        <v>0</v>
      </c>
      <c r="C24">
        <v>0</v>
      </c>
      <c r="D24">
        <v>1</v>
      </c>
      <c r="E24">
        <v>-0.95417451349654936</v>
      </c>
      <c r="F24">
        <v>-1.4103368905628819</v>
      </c>
      <c r="H24">
        <f>F24-E24*H25</f>
        <v>0.32661968331049951</v>
      </c>
      <c r="J24" cm="1">
        <f t="array" ref="J24:N24">J19:N19/L19</f>
        <v>0</v>
      </c>
      <c r="K24">
        <v>0</v>
      </c>
      <c r="L24">
        <v>1</v>
      </c>
      <c r="M24">
        <v>-0.95417451349654614</v>
      </c>
      <c r="N24">
        <v>-1.4103368905628773</v>
      </c>
      <c r="P24">
        <f>N24-M24*P25</f>
        <v>0.32661968331049818</v>
      </c>
      <c r="R24" cm="1">
        <f t="array" ref="R24:V24">R19:V19/T19</f>
        <v>0</v>
      </c>
      <c r="S24">
        <v>0</v>
      </c>
      <c r="T24">
        <v>1</v>
      </c>
      <c r="U24">
        <v>-0.95417451349654614</v>
      </c>
      <c r="V24">
        <v>-0.14352986951804525</v>
      </c>
      <c r="X24">
        <f>V24-U24*X25</f>
        <v>-1.5301425375506911E-2</v>
      </c>
    </row>
    <row r="25" spans="2:24" x14ac:dyDescent="0.3">
      <c r="B25" cm="1">
        <f t="array" ref="B25:F25">B20:F20/E20</f>
        <v>0</v>
      </c>
      <c r="C25">
        <v>0</v>
      </c>
      <c r="D25">
        <v>0</v>
      </c>
      <c r="E25">
        <v>1</v>
      </c>
      <c r="F25">
        <v>1.8203761988028231</v>
      </c>
      <c r="H25">
        <v>1.8203761988028231</v>
      </c>
      <c r="J25" cm="1">
        <f t="array" ref="J25:N25">J20:N20/M20</f>
        <v>0</v>
      </c>
      <c r="K25">
        <v>0</v>
      </c>
      <c r="L25">
        <v>0</v>
      </c>
      <c r="M25">
        <v>1</v>
      </c>
      <c r="N25">
        <v>1.8203761988028229</v>
      </c>
      <c r="P25">
        <f>N25</f>
        <v>1.8203761988028229</v>
      </c>
      <c r="R25" cm="1">
        <f t="array" ref="R25:V25">R20:V20/U20</f>
        <v>0</v>
      </c>
      <c r="S25">
        <v>0</v>
      </c>
      <c r="T25">
        <v>0</v>
      </c>
      <c r="U25">
        <v>1</v>
      </c>
      <c r="V25">
        <v>0.13438678389412095</v>
      </c>
      <c r="X25">
        <f>V25</f>
        <v>0.13438678389412095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Gomes</dc:creator>
  <cp:lastModifiedBy>André Gomes</cp:lastModifiedBy>
  <dcterms:created xsi:type="dcterms:W3CDTF">2020-01-11T14:14:37Z</dcterms:created>
  <dcterms:modified xsi:type="dcterms:W3CDTF">2020-01-12T16:14:18Z</dcterms:modified>
</cp:coreProperties>
</file>