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work\MIEIC_4a1s\PRI\"/>
    </mc:Choice>
  </mc:AlternateContent>
  <xr:revisionPtr revIDLastSave="0" documentId="13_ncr:1_{436D9DBC-9037-48F9-92BE-3CF043B0B054}" xr6:coauthVersionLast="47" xr6:coauthVersionMax="47" xr10:uidLastSave="{00000000-0000-0000-0000-000000000000}"/>
  <bookViews>
    <workbookView xWindow="-120" yWindow="-16320" windowWidth="29040" windowHeight="16440" xr2:uid="{50FD84DB-0E1C-4B9E-A2B4-E41413527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4" i="1"/>
  <c r="U5" i="1"/>
  <c r="P5" i="1" s="1"/>
  <c r="Q4" i="1"/>
  <c r="R4" i="1"/>
  <c r="S4" i="1"/>
  <c r="T4" i="1"/>
  <c r="K22" i="1"/>
  <c r="L22" i="1"/>
  <c r="M22" i="1"/>
  <c r="N22" i="1"/>
  <c r="O22" i="1"/>
  <c r="Q23" i="1" s="1"/>
  <c r="P22" i="1"/>
  <c r="L23" i="1" s="1"/>
  <c r="P24" i="1" s="1"/>
  <c r="Q22" i="1"/>
  <c r="O23" i="1" s="1"/>
  <c r="R22" i="1"/>
  <c r="K23" i="1" s="1"/>
  <c r="S22" i="1"/>
  <c r="T22" i="1"/>
  <c r="M23" i="1"/>
  <c r="P23" i="1"/>
  <c r="S23" i="1"/>
  <c r="T23" i="1"/>
  <c r="M24" i="1"/>
  <c r="P21" i="1"/>
  <c r="T21" i="1"/>
  <c r="S21" i="1"/>
  <c r="R21" i="1"/>
  <c r="Q21" i="1"/>
  <c r="O21" i="1"/>
  <c r="N21" i="1"/>
  <c r="M21" i="1"/>
  <c r="L21" i="1"/>
  <c r="K21" i="1"/>
  <c r="K4" i="1"/>
  <c r="L4" i="1"/>
  <c r="M4" i="1"/>
  <c r="N4" i="1"/>
  <c r="O4" i="1"/>
  <c r="J4" i="1"/>
  <c r="E4" i="1"/>
  <c r="D4" i="1"/>
  <c r="C5" i="1" s="1"/>
  <c r="A6" i="1" s="1"/>
  <c r="C4" i="1"/>
  <c r="A5" i="1" s="1"/>
  <c r="B4" i="1"/>
  <c r="A4" i="1"/>
  <c r="T5" i="1" l="1"/>
  <c r="S5" i="1"/>
  <c r="R5" i="1"/>
  <c r="Q5" i="1"/>
  <c r="Q24" i="1"/>
  <c r="S24" i="1"/>
  <c r="M25" i="1" s="1"/>
  <c r="N23" i="1"/>
  <c r="T24" i="1" s="1"/>
  <c r="R23" i="1"/>
  <c r="P4" i="1"/>
  <c r="D5" i="1"/>
  <c r="C6" i="1" s="1"/>
  <c r="A7" i="1" s="1"/>
  <c r="E5" i="1"/>
  <c r="D6" i="1" s="1"/>
  <c r="C7" i="1" s="1"/>
  <c r="B5" i="1"/>
  <c r="B7" i="1"/>
  <c r="E6" i="1"/>
  <c r="D7" i="1" s="1"/>
  <c r="C8" i="1" s="1"/>
  <c r="A9" i="1" s="1"/>
  <c r="B6" i="1"/>
  <c r="J5" i="1" l="1"/>
  <c r="N5" i="1" s="1"/>
  <c r="K24" i="1"/>
  <c r="N24" i="1"/>
  <c r="T25" i="1" s="1"/>
  <c r="L24" i="1"/>
  <c r="P25" i="1" s="1"/>
  <c r="O24" i="1"/>
  <c r="R24" i="1"/>
  <c r="O25" i="1"/>
  <c r="Q26" i="1" s="1"/>
  <c r="A8" i="1"/>
  <c r="B8" i="1"/>
  <c r="E7" i="1"/>
  <c r="D8" i="1" s="1"/>
  <c r="C9" i="1" s="1"/>
  <c r="A10" i="1" s="1"/>
  <c r="B9" i="1"/>
  <c r="E8" i="1"/>
  <c r="D9" i="1" s="1"/>
  <c r="C10" i="1" s="1"/>
  <c r="A11" i="1" s="1"/>
  <c r="O5" i="1" l="1"/>
  <c r="K5" i="1"/>
  <c r="M5" i="1"/>
  <c r="L5" i="1"/>
  <c r="S25" i="1"/>
  <c r="M26" i="1" s="1"/>
  <c r="Q25" i="1"/>
  <c r="O26" i="1" s="1"/>
  <c r="Q27" i="1" s="1"/>
  <c r="S26" i="1"/>
  <c r="M27" i="1" s="1"/>
  <c r="N25" i="1"/>
  <c r="T26" i="1" s="1"/>
  <c r="K25" i="1"/>
  <c r="L25" i="1"/>
  <c r="P26" i="1" s="1"/>
  <c r="L26" i="1"/>
  <c r="P27" i="1" s="1"/>
  <c r="R25" i="1"/>
  <c r="J6" i="1"/>
  <c r="N6" i="1" s="1"/>
  <c r="E9" i="1"/>
  <c r="D10" i="1" s="1"/>
  <c r="C11" i="1" s="1"/>
  <c r="A12" i="1" s="1"/>
  <c r="B10" i="1"/>
  <c r="B12" i="1"/>
  <c r="B11" i="1"/>
  <c r="E10" i="1"/>
  <c r="D11" i="1" s="1"/>
  <c r="C12" i="1" s="1"/>
  <c r="A13" i="1" s="1"/>
  <c r="U6" i="1" l="1"/>
  <c r="S6" i="1" s="1"/>
  <c r="K6" i="1"/>
  <c r="L6" i="1"/>
  <c r="M6" i="1"/>
  <c r="R26" i="1"/>
  <c r="L27" i="1" s="1"/>
  <c r="P28" i="1" s="1"/>
  <c r="K26" i="1"/>
  <c r="N26" i="1"/>
  <c r="T27" i="1" s="1"/>
  <c r="S27" i="1"/>
  <c r="M28" i="1" s="1"/>
  <c r="O6" i="1"/>
  <c r="E11" i="1"/>
  <c r="D12" i="1" s="1"/>
  <c r="C13" i="1" s="1"/>
  <c r="A14" i="1" s="1"/>
  <c r="B14" i="1"/>
  <c r="E13" i="1"/>
  <c r="D14" i="1" s="1"/>
  <c r="C15" i="1" s="1"/>
  <c r="A16" i="1" s="1"/>
  <c r="E12" i="1"/>
  <c r="D13" i="1" s="1"/>
  <c r="C14" i="1" s="1"/>
  <c r="A15" i="1" s="1"/>
  <c r="B13" i="1"/>
  <c r="Q6" i="1" l="1"/>
  <c r="R6" i="1"/>
  <c r="T6" i="1"/>
  <c r="P6" i="1"/>
  <c r="T7" i="1"/>
  <c r="Q7" i="1"/>
  <c r="S7" i="1"/>
  <c r="P7" i="1"/>
  <c r="R7" i="1"/>
  <c r="R27" i="1"/>
  <c r="N27" i="1"/>
  <c r="T28" i="1" s="1"/>
  <c r="K27" i="1"/>
  <c r="O27" i="1"/>
  <c r="B16" i="1"/>
  <c r="B15" i="1"/>
  <c r="E14" i="1"/>
  <c r="D15" i="1" s="1"/>
  <c r="C16" i="1" s="1"/>
  <c r="A17" i="1" s="1"/>
  <c r="E16" i="1"/>
  <c r="D17" i="1" s="1"/>
  <c r="C18" i="1" s="1"/>
  <c r="A19" i="1" s="1"/>
  <c r="E15" i="1"/>
  <c r="D16" i="1" s="1"/>
  <c r="C17" i="1" s="1"/>
  <c r="A18" i="1" s="1"/>
  <c r="B17" i="1"/>
  <c r="J7" i="1" l="1"/>
  <c r="O7" i="1" s="1"/>
  <c r="N7" i="1"/>
  <c r="K7" i="1"/>
  <c r="Q28" i="1"/>
  <c r="S28" i="1"/>
  <c r="R28" i="1"/>
  <c r="N28" i="1"/>
  <c r="K28" i="1"/>
  <c r="O28" i="1"/>
  <c r="L28" i="1"/>
  <c r="J8" i="1"/>
  <c r="O8" i="1" s="1"/>
  <c r="B19" i="1"/>
  <c r="E18" i="1"/>
  <c r="D19" i="1" s="1"/>
  <c r="C20" i="1" s="1"/>
  <c r="E17" i="1"/>
  <c r="D18" i="1" s="1"/>
  <c r="C19" i="1" s="1"/>
  <c r="A20" i="1" s="1"/>
  <c r="B18" i="1"/>
  <c r="M7" i="1" l="1"/>
  <c r="L7" i="1"/>
  <c r="U8" i="1"/>
  <c r="M8" i="1"/>
  <c r="K8" i="1"/>
  <c r="N8" i="1"/>
  <c r="L8" i="1"/>
  <c r="B20" i="1"/>
  <c r="E19" i="1"/>
  <c r="D20" i="1" s="1"/>
  <c r="E20" i="1"/>
  <c r="P8" i="1" l="1"/>
  <c r="Q8" i="1"/>
  <c r="S8" i="1"/>
  <c r="T8" i="1"/>
  <c r="R8" i="1"/>
  <c r="U9" i="1"/>
  <c r="J9" i="1" l="1"/>
  <c r="M9" i="1" s="1"/>
  <c r="P9" i="1"/>
  <c r="Q9" i="1"/>
  <c r="R9" i="1"/>
  <c r="S9" i="1"/>
  <c r="T9" i="1"/>
  <c r="K9" i="1"/>
  <c r="O9" i="1" l="1"/>
  <c r="L9" i="1"/>
  <c r="N9" i="1"/>
  <c r="J10" i="1"/>
  <c r="U10" i="1" l="1"/>
  <c r="S10" i="1" s="1"/>
  <c r="K10" i="1"/>
  <c r="M10" i="1"/>
  <c r="L10" i="1"/>
  <c r="O10" i="1"/>
  <c r="N10" i="1"/>
  <c r="R10" i="1" l="1"/>
  <c r="T10" i="1"/>
  <c r="Q10" i="1"/>
  <c r="P10" i="1"/>
  <c r="U11" i="1"/>
  <c r="J11" i="1" l="1"/>
  <c r="T11" i="1"/>
  <c r="Q11" i="1"/>
  <c r="R11" i="1"/>
  <c r="S11" i="1"/>
  <c r="P11" i="1"/>
  <c r="M11" i="1" l="1"/>
  <c r="L11" i="1"/>
  <c r="O11" i="1"/>
  <c r="N11" i="1"/>
  <c r="K11" i="1"/>
  <c r="J12" i="1"/>
  <c r="N12" i="1" s="1"/>
  <c r="U12" i="1" l="1"/>
  <c r="R12" i="1" s="1"/>
  <c r="M12" i="1"/>
  <c r="O12" i="1"/>
  <c r="K12" i="1"/>
  <c r="L12" i="1"/>
  <c r="S12" i="1" l="1"/>
  <c r="P12" i="1"/>
  <c r="Q12" i="1"/>
  <c r="T12" i="1"/>
</calcChain>
</file>

<file path=xl/sharedStrings.xml><?xml version="1.0" encoding="utf-8"?>
<sst xmlns="http://schemas.openxmlformats.org/spreadsheetml/2006/main" count="5" uniqueCount="3">
  <si>
    <t>Authority</t>
  </si>
  <si>
    <t>Hub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</si>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</sst>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139211</xdr:colOff>
      <xdr:row>1</xdr:row>
      <xdr:rowOff>164709</xdr:rowOff>
    </xdr:from>
    <xdr:to>
      <xdr:col>8</xdr:col>
      <xdr:colOff>475264</xdr:colOff>
      <xdr:row>17</xdr:row>
      <xdr:rowOff>38342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79EA8A-770A-4873-B737-72200FD67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9884" y="347882"/>
          <a:ext cx="2169982" cy="280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0B35-4E1B-4DA3-A286-7E174238B46F}">
  <dimension ref="A1:U28"/>
  <sheetViews>
    <sheetView tabSelected="1" zoomScale="130" zoomScaleNormal="130" workbookViewId="0">
      <selection activeCell="V15" sqref="V15"/>
    </sheetView>
  </sheetViews>
  <sheetFormatPr defaultRowHeight="14.4" x14ac:dyDescent="0.3"/>
  <sheetData>
    <row r="1" spans="1:21" x14ac:dyDescent="0.3">
      <c r="A1" s="6" t="s">
        <v>2</v>
      </c>
      <c r="B1" s="6"/>
      <c r="C1" s="6"/>
      <c r="D1" s="6"/>
      <c r="E1" s="6"/>
      <c r="K1" s="4" t="s">
        <v>0</v>
      </c>
      <c r="L1" s="4"/>
      <c r="M1" s="4"/>
      <c r="N1" s="4"/>
      <c r="O1" s="4"/>
      <c r="P1" s="5" t="s">
        <v>1</v>
      </c>
      <c r="Q1" s="5"/>
      <c r="R1" s="5"/>
      <c r="S1" s="5"/>
      <c r="T1" s="5"/>
    </row>
    <row r="2" spans="1:21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2">
        <v>1</v>
      </c>
      <c r="Q2" s="2">
        <v>2</v>
      </c>
      <c r="R2" s="2">
        <v>3</v>
      </c>
      <c r="S2" s="2">
        <v>4</v>
      </c>
      <c r="T2" s="2">
        <v>5</v>
      </c>
    </row>
    <row r="3" spans="1:21" x14ac:dyDescent="0.3">
      <c r="A3">
        <v>100</v>
      </c>
      <c r="B3">
        <v>0</v>
      </c>
      <c r="C3">
        <v>0</v>
      </c>
      <c r="D3">
        <v>0</v>
      </c>
      <c r="E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1" x14ac:dyDescent="0.3">
      <c r="A4">
        <f>C3/4</f>
        <v>0</v>
      </c>
      <c r="B4">
        <f>A3+C3/4</f>
        <v>100</v>
      </c>
      <c r="C4">
        <f>D3/2</f>
        <v>0</v>
      </c>
      <c r="D4">
        <f>E3+C3/4</f>
        <v>0</v>
      </c>
      <c r="E4">
        <f>B3+C3/4+D3/2</f>
        <v>0</v>
      </c>
      <c r="J4">
        <f>SQRT(SUM(POWER(SUM(R3),2),POWER(SUM(P3,R3),2),POWER(SUM(S3),2),POWER(SUM(R3,T3),2),POWER(SUM(Q3,R3,S3),2)))</f>
        <v>4.358898943540674</v>
      </c>
      <c r="K4">
        <f>SUM(R3)/J4</f>
        <v>0.22941573387056174</v>
      </c>
      <c r="L4">
        <f>SUM(P3, R3)/J4</f>
        <v>0.45883146774112349</v>
      </c>
      <c r="M4">
        <f>SUM(S3)/J4</f>
        <v>0.22941573387056174</v>
      </c>
      <c r="N4">
        <f>SUM(R3,T3)/J4</f>
        <v>0.45883146774112349</v>
      </c>
      <c r="O4">
        <f>SUM(Q3,R3,S3)/J4</f>
        <v>0.68824720161168518</v>
      </c>
      <c r="P4">
        <f>SUM(L3)/U4</f>
        <v>0.20851441405707477</v>
      </c>
      <c r="Q4">
        <f>SUM(O3)/U4</f>
        <v>0.20851441405707477</v>
      </c>
      <c r="R4">
        <f>SUM(K3,L3,N3,O3)/U4</f>
        <v>0.83405765622829908</v>
      </c>
      <c r="S4">
        <f>SUM(M3,O3)/U4</f>
        <v>0.41702882811414954</v>
      </c>
      <c r="T4">
        <f>SUM(N3)/U4</f>
        <v>0.20851441405707477</v>
      </c>
      <c r="U4">
        <f>SQRT(SUM(POWER(SUM(L3),2),POWER(SUM(O3),2),POWER(SUM(K3,L3,N3,O3),2),POWER(SUM(M3,O3),2),POWER(SUM(N3),2)))</f>
        <v>4.7958315233127191</v>
      </c>
    </row>
    <row r="5" spans="1:21" x14ac:dyDescent="0.3">
      <c r="A5">
        <f>C4/4</f>
        <v>0</v>
      </c>
      <c r="B5">
        <f>A4+C4/4</f>
        <v>0</v>
      </c>
      <c r="C5">
        <f>D4/2</f>
        <v>0</v>
      </c>
      <c r="D5">
        <f>E4+C4/4</f>
        <v>0</v>
      </c>
      <c r="E5">
        <f>B4+C4/4+D4/2</f>
        <v>100</v>
      </c>
      <c r="J5">
        <f t="shared" ref="J5:J10" si="0">SQRT(SUM(POWER(SUM(R4),2),POWER(SUM(P4,R4),2),POWER(SUM(S4),2),POWER(SUM(R4,T4),2),POWER(SUM(Q4,R4,S4),2)))</f>
        <v>2.2746237147005788</v>
      </c>
      <c r="K5">
        <f t="shared" ref="K5:K10" si="1">SUM(R4)/J5</f>
        <v>0.36667939881128458</v>
      </c>
      <c r="L5">
        <f t="shared" ref="L5:L10" si="2">SUM(P4, R4)/J5</f>
        <v>0.45834924851410569</v>
      </c>
      <c r="M5">
        <f t="shared" ref="M5:M10" si="3">SUM(S4)/J5</f>
        <v>0.18333969940564229</v>
      </c>
      <c r="N5">
        <f t="shared" ref="N5:N10" si="4">SUM(R4,T4)/J5</f>
        <v>0.45834924851410569</v>
      </c>
      <c r="O5">
        <f t="shared" ref="O5:O10" si="5">SUM(Q4,R4,S4)/J5</f>
        <v>0.64168894791974795</v>
      </c>
      <c r="P5">
        <f t="shared" ref="P5:P12" si="6">SUM(L4)/U5</f>
        <v>0.20306923302672381</v>
      </c>
      <c r="Q5">
        <f t="shared" ref="Q5:Q12" si="7">SUM(O4)/U5</f>
        <v>0.30460384954008568</v>
      </c>
      <c r="R5">
        <f t="shared" ref="R5:R12" si="8">SUM(K4,L4,N4,O4)/U5</f>
        <v>0.81227693210689522</v>
      </c>
      <c r="S5">
        <f t="shared" ref="S5:S12" si="9">SUM(M4,O4)/U5</f>
        <v>0.40613846605344761</v>
      </c>
      <c r="T5">
        <f t="shared" ref="T5:T12" si="10">SUM(N4)/U5</f>
        <v>0.20306923302672381</v>
      </c>
      <c r="U5">
        <f>SQRT(SUM(POWER(SUM(L4),2),POWER(SUM(O4),2),POWER(SUM(K4,L4,N4,O4),2),POWER(SUM(M4,O4),2),POWER(SUM(N4),2)))</f>
        <v>2.2594829403858609</v>
      </c>
    </row>
    <row r="6" spans="1:21" x14ac:dyDescent="0.3">
      <c r="A6">
        <f>C5/4</f>
        <v>0</v>
      </c>
      <c r="B6">
        <f>A5+C5/4</f>
        <v>0</v>
      </c>
      <c r="C6">
        <f>D5/2</f>
        <v>0</v>
      </c>
      <c r="D6">
        <f>E5+C5/4</f>
        <v>100</v>
      </c>
      <c r="E6">
        <f>B5+C5/4+D5/2</f>
        <v>0</v>
      </c>
      <c r="J6">
        <f t="shared" si="0"/>
        <v>2.2817067223923213</v>
      </c>
      <c r="K6">
        <f t="shared" si="1"/>
        <v>0.35599532759198782</v>
      </c>
      <c r="L6">
        <f t="shared" si="2"/>
        <v>0.44499415948998478</v>
      </c>
      <c r="M6">
        <f t="shared" si="3"/>
        <v>0.17799766379599391</v>
      </c>
      <c r="N6">
        <f t="shared" si="4"/>
        <v>0.44499415948998478</v>
      </c>
      <c r="O6">
        <f t="shared" si="5"/>
        <v>0.66749123923497722</v>
      </c>
      <c r="P6">
        <f t="shared" si="6"/>
        <v>0.20064308847628198</v>
      </c>
      <c r="Q6">
        <f t="shared" si="7"/>
        <v>0.28090032386679481</v>
      </c>
      <c r="R6">
        <f t="shared" si="8"/>
        <v>0.84270097160038437</v>
      </c>
      <c r="S6">
        <f t="shared" si="9"/>
        <v>0.36115755925730758</v>
      </c>
      <c r="T6">
        <f t="shared" si="10"/>
        <v>0.20064308847628198</v>
      </c>
      <c r="U6">
        <f t="shared" ref="U5:U12" si="11">SQRT(SUM(POWER(SUM(L5),2),POWER(SUM(O5),2),POWER(SUM(K5,L5,N5,O5),2),POWER(SUM(M5,O5),2),POWER(SUM(N5),2)))</f>
        <v>2.2844008831547025</v>
      </c>
    </row>
    <row r="7" spans="1:21" x14ac:dyDescent="0.3">
      <c r="A7">
        <f>C6/4</f>
        <v>0</v>
      </c>
      <c r="B7">
        <f>A6+C6/4</f>
        <v>0</v>
      </c>
      <c r="C7">
        <f>D6/2</f>
        <v>50</v>
      </c>
      <c r="D7">
        <f>E6+C6/4</f>
        <v>0</v>
      </c>
      <c r="E7">
        <f>B6+C6/4+D6/2</f>
        <v>50</v>
      </c>
      <c r="J7">
        <f t="shared" si="0"/>
        <v>2.2852182001336816</v>
      </c>
      <c r="K7">
        <f t="shared" si="1"/>
        <v>0.36876171017327258</v>
      </c>
      <c r="L7">
        <f t="shared" si="2"/>
        <v>0.45656211735738511</v>
      </c>
      <c r="M7">
        <f t="shared" si="3"/>
        <v>0.15804073293140256</v>
      </c>
      <c r="N7">
        <f t="shared" si="4"/>
        <v>0.45656211735738511</v>
      </c>
      <c r="O7">
        <f t="shared" si="5"/>
        <v>0.64972301316243275</v>
      </c>
      <c r="P7">
        <f t="shared" si="6"/>
        <v>0.19480930197663146</v>
      </c>
      <c r="Q7">
        <f t="shared" si="7"/>
        <v>0.29221395296494723</v>
      </c>
      <c r="R7">
        <f t="shared" si="8"/>
        <v>0.83767999849951535</v>
      </c>
      <c r="S7">
        <f t="shared" si="9"/>
        <v>0.37013767375559981</v>
      </c>
      <c r="T7">
        <f t="shared" si="10"/>
        <v>0.19480930197663146</v>
      </c>
      <c r="U7">
        <f>SQRT(SUM(POWER(SUM(L6),2),POWER(SUM(O6),2),POWER(SUM(K6,L6,N6,O6),2),POWER(SUM(M6,O6),2),POWER(SUM(N6),2)))</f>
        <v>2.2842551919998382</v>
      </c>
    </row>
    <row r="8" spans="1:21" x14ac:dyDescent="0.3">
      <c r="A8">
        <f>C7/4</f>
        <v>12.5</v>
      </c>
      <c r="B8">
        <f>A7+C7/4</f>
        <v>12.5</v>
      </c>
      <c r="C8">
        <f>D7/2</f>
        <v>0</v>
      </c>
      <c r="D8">
        <f>E7+C7/4</f>
        <v>62.5</v>
      </c>
      <c r="E8">
        <f>B7+C7/4+D7/2</f>
        <v>12.5</v>
      </c>
      <c r="J8">
        <f t="shared" si="0"/>
        <v>2.2849229451504796</v>
      </c>
      <c r="K8">
        <f t="shared" si="1"/>
        <v>0.36661192460665132</v>
      </c>
      <c r="L8">
        <f t="shared" si="2"/>
        <v>0.45187051172447723</v>
      </c>
      <c r="M8">
        <f t="shared" si="3"/>
        <v>0.16199131552386919</v>
      </c>
      <c r="N8">
        <f t="shared" si="4"/>
        <v>0.45187051172447723</v>
      </c>
      <c r="O8">
        <f t="shared" si="5"/>
        <v>0.65649112080725935</v>
      </c>
      <c r="P8">
        <f t="shared" si="6"/>
        <v>0.19978142392784554</v>
      </c>
      <c r="Q8">
        <f t="shared" si="7"/>
        <v>0.28430433405116484</v>
      </c>
      <c r="R8">
        <f t="shared" si="8"/>
        <v>0.84522910123319273</v>
      </c>
      <c r="S8">
        <f t="shared" si="9"/>
        <v>0.3534594423338806</v>
      </c>
      <c r="T8">
        <f t="shared" si="10"/>
        <v>0.19978142392784554</v>
      </c>
      <c r="U8">
        <f t="shared" si="11"/>
        <v>2.2853081551880434</v>
      </c>
    </row>
    <row r="9" spans="1:21" x14ac:dyDescent="0.3">
      <c r="A9">
        <f t="shared" ref="A9:A20" si="12">C8/4</f>
        <v>0</v>
      </c>
      <c r="B9">
        <f t="shared" ref="B9:B20" si="13">A8+C8/4</f>
        <v>12.5</v>
      </c>
      <c r="C9">
        <f t="shared" ref="C9:C20" si="14">D8/2</f>
        <v>31.25</v>
      </c>
      <c r="D9">
        <f t="shared" ref="D9:D20" si="15">E8+C8/4</f>
        <v>12.5</v>
      </c>
      <c r="E9">
        <f t="shared" ref="E9:E20" si="16">B8+C8/4+D8/2</f>
        <v>43.75</v>
      </c>
      <c r="J9">
        <f t="shared" si="0"/>
        <v>2.2853244149152148</v>
      </c>
      <c r="K9">
        <f t="shared" si="1"/>
        <v>0.36985081667914993</v>
      </c>
      <c r="L9">
        <f t="shared" si="2"/>
        <v>0.45727010062149448</v>
      </c>
      <c r="M9">
        <f t="shared" si="3"/>
        <v>0.15466488697491726</v>
      </c>
      <c r="N9">
        <f t="shared" si="4"/>
        <v>0.45727010062149448</v>
      </c>
      <c r="O9">
        <f t="shared" si="5"/>
        <v>0.64892006926432677</v>
      </c>
      <c r="P9">
        <f t="shared" si="6"/>
        <v>0.19774054666022003</v>
      </c>
      <c r="Q9">
        <f t="shared" si="7"/>
        <v>0.28728343571390458</v>
      </c>
      <c r="R9">
        <f t="shared" si="8"/>
        <v>0.84319553858886276</v>
      </c>
      <c r="S9">
        <f t="shared" si="9"/>
        <v>0.35817155621473812</v>
      </c>
      <c r="T9">
        <f t="shared" si="10"/>
        <v>0.19774054666022003</v>
      </c>
      <c r="U9">
        <f t="shared" si="11"/>
        <v>2.2851687190939742</v>
      </c>
    </row>
    <row r="10" spans="1:21" x14ac:dyDescent="0.3">
      <c r="A10">
        <f t="shared" si="12"/>
        <v>7.8125</v>
      </c>
      <c r="B10">
        <f t="shared" si="13"/>
        <v>7.8125</v>
      </c>
      <c r="C10">
        <f t="shared" si="14"/>
        <v>6.25</v>
      </c>
      <c r="D10">
        <f t="shared" si="15"/>
        <v>51.5625</v>
      </c>
      <c r="E10">
        <f t="shared" si="16"/>
        <v>26.5625</v>
      </c>
      <c r="J10">
        <f t="shared" si="0"/>
        <v>2.2852662534450707</v>
      </c>
      <c r="K10">
        <f t="shared" si="1"/>
        <v>0.3689703715344913</v>
      </c>
      <c r="L10">
        <f t="shared" si="2"/>
        <v>0.45549882149611981</v>
      </c>
      <c r="M10">
        <f t="shared" si="3"/>
        <v>0.15673077728898743</v>
      </c>
      <c r="N10">
        <f t="shared" si="4"/>
        <v>0.45549882149611981</v>
      </c>
      <c r="O10">
        <f t="shared" si="5"/>
        <v>0.65141229310735416</v>
      </c>
      <c r="P10">
        <f t="shared" si="6"/>
        <v>0.20008937648448863</v>
      </c>
      <c r="Q10">
        <f t="shared" si="7"/>
        <v>0.2839503651581346</v>
      </c>
      <c r="R10">
        <f t="shared" si="8"/>
        <v>0.84596611381309539</v>
      </c>
      <c r="S10">
        <f t="shared" si="9"/>
        <v>0.35162765426318227</v>
      </c>
      <c r="T10">
        <f t="shared" si="10"/>
        <v>0.20008937648448863</v>
      </c>
      <c r="U10">
        <f t="shared" si="11"/>
        <v>2.2853292296452485</v>
      </c>
    </row>
    <row r="11" spans="1:21" x14ac:dyDescent="0.3">
      <c r="A11">
        <f t="shared" si="12"/>
        <v>1.5625</v>
      </c>
      <c r="B11">
        <f t="shared" si="13"/>
        <v>9.375</v>
      </c>
      <c r="C11">
        <f t="shared" si="14"/>
        <v>25.78125</v>
      </c>
      <c r="D11">
        <f t="shared" si="15"/>
        <v>28.125</v>
      </c>
      <c r="E11">
        <f t="shared" si="16"/>
        <v>35.15625</v>
      </c>
      <c r="J11">
        <f>SQRT(SUM(POWER(SUM(R10),2),POWER(SUM(P10,R10),2),POWER(SUM(S10),2),POWER(SUM(R10,T10),2),POWER(SUM(Q10,R10,S10),2)))</f>
        <v>2.2853310196221908</v>
      </c>
      <c r="K11">
        <f>SUM(R10)/J11</f>
        <v>0.37017224487372069</v>
      </c>
      <c r="L11">
        <f>SUM(P10, R10)/J11</f>
        <v>0.45772602800907031</v>
      </c>
      <c r="M11">
        <f>SUM(S10)/J11</f>
        <v>0.15386289830403346</v>
      </c>
      <c r="N11">
        <f>SUM(R10,T10)/J11</f>
        <v>0.45772602800907031</v>
      </c>
      <c r="O11">
        <f>SUM(Q10,R10,S10)/J11</f>
        <v>0.64828426189188992</v>
      </c>
      <c r="P11">
        <f t="shared" si="6"/>
        <v>0.19931637679098504</v>
      </c>
      <c r="Q11">
        <f t="shared" si="7"/>
        <v>0.28504385067958077</v>
      </c>
      <c r="R11">
        <f t="shared" si="8"/>
        <v>0.84513001341840621</v>
      </c>
      <c r="S11">
        <f t="shared" si="9"/>
        <v>0.35362582979045731</v>
      </c>
      <c r="T11">
        <f t="shared" si="10"/>
        <v>0.19931637679098504</v>
      </c>
      <c r="U11">
        <f t="shared" si="11"/>
        <v>2.2853055470388308</v>
      </c>
    </row>
    <row r="12" spans="1:21" x14ac:dyDescent="0.3">
      <c r="A12">
        <f t="shared" si="12"/>
        <v>6.4453125</v>
      </c>
      <c r="B12">
        <f t="shared" si="13"/>
        <v>8.0078125</v>
      </c>
      <c r="C12">
        <f t="shared" si="14"/>
        <v>14.0625</v>
      </c>
      <c r="D12">
        <f t="shared" si="15"/>
        <v>41.6015625</v>
      </c>
      <c r="E12">
        <f t="shared" si="16"/>
        <v>29.8828125</v>
      </c>
      <c r="J12">
        <f t="shared" ref="J12" si="17">SQRT(SUM(POWER(SUM(R11),2),POWER(SUM(P11,R11),2),POWER(SUM(S11),2),POWER(SUM(R11,T11),2),POWER(SUM(Q11,R11,S11),2)))</f>
        <v>2.2853214265616733</v>
      </c>
      <c r="K12">
        <f t="shared" ref="K12" si="18">SUM(R11)/J12</f>
        <v>0.36980794193573319</v>
      </c>
      <c r="L12">
        <f t="shared" ref="L12" si="19">SUM(P11, R11)/J12</f>
        <v>0.45702384709217403</v>
      </c>
      <c r="M12">
        <f t="shared" ref="M12" si="20">SUM(S11)/J12</f>
        <v>0.1547378962452983</v>
      </c>
      <c r="N12">
        <f t="shared" ref="N12" si="21">SUM(R11,T11)/J12</f>
        <v>0.45702384709217403</v>
      </c>
      <c r="O12">
        <f t="shared" ref="O12" si="22">SUM(Q11,R11,S11)/J12</f>
        <v>0.64927396060905984</v>
      </c>
      <c r="P12">
        <f t="shared" si="6"/>
        <v>0.20028865924261696</v>
      </c>
      <c r="Q12">
        <f t="shared" si="7"/>
        <v>0.28367184227470499</v>
      </c>
      <c r="R12">
        <f t="shared" si="8"/>
        <v>0.84622662779862357</v>
      </c>
      <c r="S12">
        <f t="shared" si="9"/>
        <v>0.35099812857426255</v>
      </c>
      <c r="T12">
        <f t="shared" si="10"/>
        <v>0.20028865924261696</v>
      </c>
      <c r="U12">
        <f t="shared" si="11"/>
        <v>2.2853317294146449</v>
      </c>
    </row>
    <row r="13" spans="1:21" x14ac:dyDescent="0.3">
      <c r="A13">
        <f t="shared" si="12"/>
        <v>3.515625</v>
      </c>
      <c r="B13">
        <f t="shared" si="13"/>
        <v>9.9609375</v>
      </c>
      <c r="C13">
        <f t="shared" si="14"/>
        <v>20.80078125</v>
      </c>
      <c r="D13">
        <f t="shared" si="15"/>
        <v>33.3984375</v>
      </c>
      <c r="E13">
        <f t="shared" si="16"/>
        <v>32.32421875</v>
      </c>
    </row>
    <row r="14" spans="1:21" x14ac:dyDescent="0.3">
      <c r="A14">
        <f t="shared" si="12"/>
        <v>5.2001953125</v>
      </c>
      <c r="B14">
        <f t="shared" si="13"/>
        <v>8.7158203125</v>
      </c>
      <c r="C14">
        <f t="shared" si="14"/>
        <v>16.69921875</v>
      </c>
      <c r="D14">
        <f t="shared" si="15"/>
        <v>37.5244140625</v>
      </c>
      <c r="E14">
        <f t="shared" si="16"/>
        <v>31.8603515625</v>
      </c>
    </row>
    <row r="15" spans="1:21" x14ac:dyDescent="0.3">
      <c r="A15">
        <f t="shared" si="12"/>
        <v>4.1748046875</v>
      </c>
      <c r="B15">
        <f t="shared" si="13"/>
        <v>9.375</v>
      </c>
      <c r="C15">
        <f t="shared" si="14"/>
        <v>18.76220703125</v>
      </c>
      <c r="D15">
        <f t="shared" si="15"/>
        <v>36.03515625</v>
      </c>
      <c r="E15">
        <f t="shared" si="16"/>
        <v>31.65283203125</v>
      </c>
    </row>
    <row r="16" spans="1:21" x14ac:dyDescent="0.3">
      <c r="A16">
        <f t="shared" si="12"/>
        <v>4.6905517578125</v>
      </c>
      <c r="B16">
        <f t="shared" si="13"/>
        <v>8.8653564453125</v>
      </c>
      <c r="C16">
        <f t="shared" si="14"/>
        <v>18.017578125</v>
      </c>
      <c r="D16">
        <f t="shared" si="15"/>
        <v>36.3433837890625</v>
      </c>
      <c r="E16">
        <f t="shared" si="16"/>
        <v>32.0831298828125</v>
      </c>
    </row>
    <row r="17" spans="1:20" x14ac:dyDescent="0.3">
      <c r="A17">
        <f t="shared" si="12"/>
        <v>4.50439453125</v>
      </c>
      <c r="B17">
        <f t="shared" si="13"/>
        <v>9.1949462890625</v>
      </c>
      <c r="C17">
        <f t="shared" si="14"/>
        <v>18.17169189453125</v>
      </c>
      <c r="D17">
        <f t="shared" si="15"/>
        <v>36.5875244140625</v>
      </c>
      <c r="E17">
        <f t="shared" si="16"/>
        <v>31.54144287109375</v>
      </c>
    </row>
    <row r="18" spans="1:20" x14ac:dyDescent="0.3">
      <c r="A18">
        <f t="shared" si="12"/>
        <v>4.5429229736328125</v>
      </c>
      <c r="B18">
        <f t="shared" si="13"/>
        <v>9.0473175048828125</v>
      </c>
      <c r="C18">
        <f t="shared" si="14"/>
        <v>18.29376220703125</v>
      </c>
      <c r="D18">
        <f t="shared" si="15"/>
        <v>36.084365844726563</v>
      </c>
      <c r="E18">
        <f t="shared" si="16"/>
        <v>32.031631469726563</v>
      </c>
      <c r="K18" s="4" t="s">
        <v>0</v>
      </c>
      <c r="L18" s="4"/>
      <c r="M18" s="4"/>
      <c r="N18" s="4"/>
      <c r="O18" s="4"/>
      <c r="P18" s="5" t="s">
        <v>1</v>
      </c>
      <c r="Q18" s="5"/>
      <c r="R18" s="5"/>
      <c r="S18" s="5"/>
      <c r="T18" s="5"/>
    </row>
    <row r="19" spans="1:20" x14ac:dyDescent="0.3">
      <c r="A19">
        <f t="shared" si="12"/>
        <v>4.5734405517578125</v>
      </c>
      <c r="B19">
        <f t="shared" si="13"/>
        <v>9.116363525390625</v>
      </c>
      <c r="C19">
        <f t="shared" si="14"/>
        <v>18.042182922363281</v>
      </c>
      <c r="D19">
        <f t="shared" si="15"/>
        <v>36.605072021484375</v>
      </c>
      <c r="E19">
        <f t="shared" si="16"/>
        <v>31.662940979003906</v>
      </c>
      <c r="K19" s="1">
        <v>1</v>
      </c>
      <c r="L19" s="1">
        <v>2</v>
      </c>
      <c r="M19" s="1">
        <v>3</v>
      </c>
      <c r="N19" s="1">
        <v>4</v>
      </c>
      <c r="O19" s="1">
        <v>5</v>
      </c>
      <c r="P19" s="2">
        <v>1</v>
      </c>
      <c r="Q19" s="2">
        <v>2</v>
      </c>
      <c r="R19" s="2">
        <v>3</v>
      </c>
      <c r="S19" s="2">
        <v>4</v>
      </c>
      <c r="T19" s="2">
        <v>5</v>
      </c>
    </row>
    <row r="20" spans="1:20" x14ac:dyDescent="0.3">
      <c r="A20">
        <f t="shared" si="12"/>
        <v>4.5105457305908203</v>
      </c>
      <c r="B20">
        <f t="shared" si="13"/>
        <v>9.0839862823486328</v>
      </c>
      <c r="C20">
        <f t="shared" si="14"/>
        <v>18.302536010742188</v>
      </c>
      <c r="D20">
        <f t="shared" si="15"/>
        <v>36.173486709594727</v>
      </c>
      <c r="E20">
        <f t="shared" si="16"/>
        <v>31.929445266723633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3">
      <c r="K21">
        <f>R20</f>
        <v>1</v>
      </c>
      <c r="L21">
        <f>P20+R20</f>
        <v>2</v>
      </c>
      <c r="M21">
        <f>S20</f>
        <v>1</v>
      </c>
      <c r="N21">
        <f>R20+T20</f>
        <v>2</v>
      </c>
      <c r="O21">
        <f>Q20+R20+S20</f>
        <v>3</v>
      </c>
      <c r="P21">
        <f>L20</f>
        <v>1</v>
      </c>
      <c r="Q21">
        <f>O20</f>
        <v>1</v>
      </c>
      <c r="R21">
        <f>K20+L20+N20+O20</f>
        <v>4</v>
      </c>
      <c r="S21">
        <f>M20+O20</f>
        <v>2</v>
      </c>
      <c r="T21">
        <f>N20</f>
        <v>1</v>
      </c>
    </row>
    <row r="22" spans="1:20" x14ac:dyDescent="0.3">
      <c r="K22">
        <f t="shared" ref="K22:K28" si="23">R21</f>
        <v>4</v>
      </c>
      <c r="L22">
        <f t="shared" ref="L22:L28" si="24">P21+R21</f>
        <v>5</v>
      </c>
      <c r="M22">
        <f t="shared" ref="M22:M28" si="25">S21</f>
        <v>2</v>
      </c>
      <c r="N22">
        <f t="shared" ref="N22:N28" si="26">R21+T21</f>
        <v>5</v>
      </c>
      <c r="O22">
        <f t="shared" ref="O22:O28" si="27">Q21+R21+S21</f>
        <v>7</v>
      </c>
      <c r="P22">
        <f t="shared" ref="P22:P28" si="28">L21</f>
        <v>2</v>
      </c>
      <c r="Q22">
        <f t="shared" ref="Q22:Q28" si="29">O21</f>
        <v>3</v>
      </c>
      <c r="R22">
        <f t="shared" ref="R22:R28" si="30">K21+L21+N21+O21</f>
        <v>8</v>
      </c>
      <c r="S22">
        <f t="shared" ref="S22:S28" si="31">M21+O21</f>
        <v>4</v>
      </c>
      <c r="T22">
        <f t="shared" ref="T22:T28" si="32">N21</f>
        <v>2</v>
      </c>
    </row>
    <row r="23" spans="1:20" x14ac:dyDescent="0.3">
      <c r="K23">
        <f t="shared" si="23"/>
        <v>8</v>
      </c>
      <c r="L23">
        <f t="shared" si="24"/>
        <v>10</v>
      </c>
      <c r="M23">
        <f t="shared" si="25"/>
        <v>4</v>
      </c>
      <c r="N23">
        <f t="shared" si="26"/>
        <v>10</v>
      </c>
      <c r="O23">
        <f t="shared" si="27"/>
        <v>15</v>
      </c>
      <c r="P23">
        <f t="shared" si="28"/>
        <v>5</v>
      </c>
      <c r="Q23">
        <f t="shared" si="29"/>
        <v>7</v>
      </c>
      <c r="R23">
        <f t="shared" si="30"/>
        <v>21</v>
      </c>
      <c r="S23">
        <f t="shared" si="31"/>
        <v>9</v>
      </c>
      <c r="T23">
        <f t="shared" si="32"/>
        <v>5</v>
      </c>
    </row>
    <row r="24" spans="1:20" x14ac:dyDescent="0.3">
      <c r="K24">
        <f t="shared" si="23"/>
        <v>21</v>
      </c>
      <c r="L24">
        <f t="shared" si="24"/>
        <v>26</v>
      </c>
      <c r="M24">
        <f t="shared" si="25"/>
        <v>9</v>
      </c>
      <c r="N24">
        <f t="shared" si="26"/>
        <v>26</v>
      </c>
      <c r="O24">
        <f t="shared" si="27"/>
        <v>37</v>
      </c>
      <c r="P24">
        <f t="shared" si="28"/>
        <v>10</v>
      </c>
      <c r="Q24">
        <f t="shared" si="29"/>
        <v>15</v>
      </c>
      <c r="R24">
        <f t="shared" si="30"/>
        <v>43</v>
      </c>
      <c r="S24">
        <f t="shared" si="31"/>
        <v>19</v>
      </c>
      <c r="T24">
        <f t="shared" si="32"/>
        <v>10</v>
      </c>
    </row>
    <row r="25" spans="1:20" x14ac:dyDescent="0.3">
      <c r="K25">
        <f t="shared" si="23"/>
        <v>43</v>
      </c>
      <c r="L25">
        <f t="shared" si="24"/>
        <v>53</v>
      </c>
      <c r="M25">
        <f t="shared" si="25"/>
        <v>19</v>
      </c>
      <c r="N25">
        <f t="shared" si="26"/>
        <v>53</v>
      </c>
      <c r="O25">
        <f t="shared" si="27"/>
        <v>77</v>
      </c>
      <c r="P25">
        <f t="shared" si="28"/>
        <v>26</v>
      </c>
      <c r="Q25">
        <f t="shared" si="29"/>
        <v>37</v>
      </c>
      <c r="R25">
        <f t="shared" si="30"/>
        <v>110</v>
      </c>
      <c r="S25">
        <f t="shared" si="31"/>
        <v>46</v>
      </c>
      <c r="T25">
        <f t="shared" si="32"/>
        <v>26</v>
      </c>
    </row>
    <row r="26" spans="1:20" x14ac:dyDescent="0.3">
      <c r="K26">
        <f t="shared" si="23"/>
        <v>110</v>
      </c>
      <c r="L26">
        <f t="shared" si="24"/>
        <v>136</v>
      </c>
      <c r="M26">
        <f t="shared" si="25"/>
        <v>46</v>
      </c>
      <c r="N26">
        <f t="shared" si="26"/>
        <v>136</v>
      </c>
      <c r="O26">
        <f t="shared" si="27"/>
        <v>193</v>
      </c>
      <c r="P26">
        <f t="shared" si="28"/>
        <v>53</v>
      </c>
      <c r="Q26">
        <f t="shared" si="29"/>
        <v>77</v>
      </c>
      <c r="R26">
        <f t="shared" si="30"/>
        <v>226</v>
      </c>
      <c r="S26">
        <f t="shared" si="31"/>
        <v>96</v>
      </c>
      <c r="T26">
        <f t="shared" si="32"/>
        <v>53</v>
      </c>
    </row>
    <row r="27" spans="1:20" x14ac:dyDescent="0.3">
      <c r="K27">
        <f t="shared" si="23"/>
        <v>226</v>
      </c>
      <c r="L27">
        <f t="shared" si="24"/>
        <v>279</v>
      </c>
      <c r="M27">
        <f t="shared" si="25"/>
        <v>96</v>
      </c>
      <c r="N27">
        <f t="shared" si="26"/>
        <v>279</v>
      </c>
      <c r="O27">
        <f t="shared" si="27"/>
        <v>399</v>
      </c>
      <c r="P27">
        <f t="shared" si="28"/>
        <v>136</v>
      </c>
      <c r="Q27">
        <f t="shared" si="29"/>
        <v>193</v>
      </c>
      <c r="R27">
        <f t="shared" si="30"/>
        <v>575</v>
      </c>
      <c r="S27">
        <f t="shared" si="31"/>
        <v>239</v>
      </c>
      <c r="T27">
        <f t="shared" si="32"/>
        <v>136</v>
      </c>
    </row>
    <row r="28" spans="1:20" x14ac:dyDescent="0.3">
      <c r="K28">
        <f t="shared" si="23"/>
        <v>575</v>
      </c>
      <c r="L28">
        <f t="shared" si="24"/>
        <v>711</v>
      </c>
      <c r="M28">
        <f t="shared" si="25"/>
        <v>239</v>
      </c>
      <c r="N28">
        <f t="shared" si="26"/>
        <v>711</v>
      </c>
      <c r="O28">
        <f t="shared" si="27"/>
        <v>1007</v>
      </c>
      <c r="P28">
        <f t="shared" si="28"/>
        <v>279</v>
      </c>
      <c r="Q28">
        <f t="shared" si="29"/>
        <v>399</v>
      </c>
      <c r="R28">
        <f t="shared" si="30"/>
        <v>1183</v>
      </c>
      <c r="S28">
        <f t="shared" si="31"/>
        <v>495</v>
      </c>
      <c r="T28">
        <f t="shared" si="32"/>
        <v>279</v>
      </c>
    </row>
  </sheetData>
  <mergeCells count="5">
    <mergeCell ref="K1:O1"/>
    <mergeCell ref="P1:T1"/>
    <mergeCell ref="A1:E1"/>
    <mergeCell ref="K18:O18"/>
    <mergeCell ref="P18:T18"/>
  </mergeCells>
  <conditionalFormatting sqref="A20:E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O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O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T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M21:M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Gomes</dc:creator>
  <cp:lastModifiedBy>André Gomes</cp:lastModifiedBy>
  <dcterms:created xsi:type="dcterms:W3CDTF">2022-01-22T17:58:18Z</dcterms:created>
  <dcterms:modified xsi:type="dcterms:W3CDTF">2022-01-27T11:12:18Z</dcterms:modified>
</cp:coreProperties>
</file>