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Planning" sheetId="1" r:id="rId4"/>
    <sheet state="visible" name="Sprint 1" sheetId="2" r:id="rId5"/>
    <sheet state="visible" name="Sprint 2" sheetId="3" r:id="rId6"/>
    <sheet state="visible" name="Sprint 3" sheetId="4" r:id="rId7"/>
    <sheet state="visible" name="totales" sheetId="5" r:id="rId8"/>
  </sheets>
  <definedNames>
    <definedName name="Status">#REF!</definedName>
    <definedName name="YesNo">#REF!</definedName>
    <definedName name="Priority">#REF!</definedName>
    <definedName hidden="1" localSheetId="1" name="_xlnm._FilterDatabase">'Sprint 1'!$A$6:$J$52</definedName>
  </definedNames>
  <calcPr/>
  <extLst>
    <ext uri="GoogleSheetsCustomDataVersion2">
      <go:sheetsCustomData xmlns:go="http://customooxmlschemas.google.com/" r:id="rId9" roundtripDataChecksum="D1wW6q56gFsgHbQSv9VB7g12WRIktXzrPGrr9vvhbtU="/>
    </ext>
  </extLst>
</workbook>
</file>

<file path=xl/sharedStrings.xml><?xml version="1.0" encoding="utf-8"?>
<sst xmlns="http://schemas.openxmlformats.org/spreadsheetml/2006/main" count="709" uniqueCount="214">
  <si>
    <t>SPRINT PLANNING</t>
  </si>
  <si>
    <t>Nombre del proyecto</t>
  </si>
  <si>
    <t>Fecha termino</t>
  </si>
  <si>
    <t>HealthPet</t>
  </si>
  <si>
    <t>agustin rodrigez</t>
  </si>
  <si>
    <t>AR</t>
  </si>
  <si>
    <t>Carlos Cortez</t>
  </si>
  <si>
    <t>CC</t>
  </si>
  <si>
    <t>Artefacto</t>
  </si>
  <si>
    <t>Nombre de tarea</t>
  </si>
  <si>
    <t>Asignado</t>
  </si>
  <si>
    <t>Fecha
Inicio</t>
  </si>
  <si>
    <t>fecha de entrega</t>
  </si>
  <si>
    <t>Dias</t>
  </si>
  <si>
    <t>ESTADO</t>
  </si>
  <si>
    <t>Prioridad</t>
  </si>
  <si>
    <t>Comentarios</t>
  </si>
  <si>
    <t>Maria Bahamondes</t>
  </si>
  <si>
    <t>MB</t>
  </si>
  <si>
    <t>Fase 1</t>
  </si>
  <si>
    <t>Definicion de proyecto APT</t>
  </si>
  <si>
    <t>Completo</t>
  </si>
  <si>
    <t>Medio</t>
  </si>
  <si>
    <t>Sprint Planning</t>
  </si>
  <si>
    <t>Alto</t>
  </si>
  <si>
    <t>Auto evaluacion de competencias</t>
  </si>
  <si>
    <t>AR-CC-MB</t>
  </si>
  <si>
    <t>Creacion de Trello,creacion de drive</t>
  </si>
  <si>
    <t>repositorio github</t>
  </si>
  <si>
    <t>toma de requerimientos</t>
  </si>
  <si>
    <t>Analisis del caso</t>
  </si>
  <si>
    <t>vision del proyecto + pilares</t>
  </si>
  <si>
    <t xml:space="preserve">mapa mental </t>
  </si>
  <si>
    <t xml:space="preserve">squad y responsabilidades </t>
  </si>
  <si>
    <t>Documentar los requerimientos funcionales de los modulos del sistema.</t>
  </si>
  <si>
    <t>Epicas de usuarios</t>
  </si>
  <si>
    <t xml:space="preserve">Definir historias de usuarios </t>
  </si>
  <si>
    <t xml:space="preserve"> definicion de actores/ mapa de actores </t>
  </si>
  <si>
    <t>CC-AR</t>
  </si>
  <si>
    <t>Product Backlog priorizado</t>
  </si>
  <si>
    <t>impact mapping</t>
  </si>
  <si>
    <t>Sprint backlog</t>
  </si>
  <si>
    <t>planning poker</t>
  </si>
  <si>
    <t>Fase 2</t>
  </si>
  <si>
    <t>Sprint 1</t>
  </si>
  <si>
    <t>Actualizacion y creacion de artefactos trello</t>
  </si>
  <si>
    <t>Sprint Backlog priorizado</t>
  </si>
  <si>
    <t>mockups del sistema inventario</t>
  </si>
  <si>
    <t>Diario Reflexion fase 2</t>
  </si>
  <si>
    <t>Bajo</t>
  </si>
  <si>
    <t>Desarrollo  proyecto APT Fase 2</t>
  </si>
  <si>
    <t>En progreso</t>
  </si>
  <si>
    <t>Diseño y Configuración de Base de Datos (MySQL)</t>
  </si>
  <si>
    <t>creación de tablas o funciones específicas según las prioridades del producto</t>
  </si>
  <si>
    <t>Login y Control de Acceso</t>
  </si>
  <si>
    <t>Diseño y Configuración de la Base de Datos para Usuarios y Roles</t>
  </si>
  <si>
    <t>Configurar sistema de autenticación (login y registro).</t>
  </si>
  <si>
    <t>crear middleware para control de acceso según roles.</t>
  </si>
  <si>
    <t>Asignar roles a usuarios (Administrador, Empleado).</t>
  </si>
  <si>
    <t>Implementar restricción de acceso a inventario y ventas (solo Admin y Empleados).</t>
  </si>
  <si>
    <t>Esta desconectada esta funcion para que no moleste durante el desarrolllo y pruebas de las vistas de inventario de habilitara cuando se terminen las actividades.</t>
  </si>
  <si>
    <t>Crear registro de usuarios.</t>
  </si>
  <si>
    <t>Gestionar Inventario de Productos y Medicamentos (GIPM)</t>
  </si>
  <si>
    <t>Crear el controlador de inventario</t>
  </si>
  <si>
    <t>Implementar rutas para operaciones CRUD</t>
  </si>
  <si>
    <t>creacion de layout en Laravel</t>
  </si>
  <si>
    <t>Indefinido</t>
  </si>
  <si>
    <t xml:space="preserve">El layout esta sujeto a cambios  durante  el desarrollo de los modulos </t>
  </si>
  <si>
    <t>crear visualización basicas de lista de inventario</t>
  </si>
  <si>
    <t>Programar lógica para mostrar lista de productos/medicamentos</t>
  </si>
  <si>
    <t>editar producto en el listado de productos</t>
  </si>
  <si>
    <t>36 1/2</t>
  </si>
  <si>
    <t>visualizacion de detalle de produto , boton eliminar y editar</t>
  </si>
  <si>
    <t>CC-MB</t>
  </si>
  <si>
    <t>36 2/2</t>
  </si>
  <si>
    <t>Desarrollar funcion eliminar producto ,editar producto.</t>
  </si>
  <si>
    <t>Buscar producto (crear filtro de inventario y busqueda)</t>
  </si>
  <si>
    <t>Desarrollar sistema de alerta de bajo stock</t>
  </si>
  <si>
    <t>Programar lógica de backend para CRUD de productos</t>
  </si>
  <si>
    <t>Crear funcionalidad para detectar bajo stock</t>
  </si>
  <si>
    <t xml:space="preserve">Crear funcionalidad de notificaciones automáticas al administrador </t>
  </si>
  <si>
    <t>vista de notificacion de bajo stock</t>
  </si>
  <si>
    <t>Crear vistas en Blade para gestión de inventario</t>
  </si>
  <si>
    <t>Pruebas unitarias y de integración (PHPUnit)</t>
  </si>
  <si>
    <t xml:space="preserve">Registrar y Actualizar Ventas
</t>
  </si>
  <si>
    <t xml:space="preserve">Crear controlador de ventas </t>
  </si>
  <si>
    <t>Programar lógica para mostrar lista de ventas</t>
  </si>
  <si>
    <t>Crear funcionalidad para registrar una nueva venta (Create)</t>
  </si>
  <si>
    <t>Programar lógica para leer/consultar las ventas existentes (Read)</t>
  </si>
  <si>
    <t>Desarrollar la funcionalidad para actualizar una venta (Update)</t>
  </si>
  <si>
    <t>Programar lógica para Anular una venta (Delete)</t>
  </si>
  <si>
    <t>Implementar lógica para registrar ventas y actualizar inventario</t>
  </si>
  <si>
    <t>Crear visualizaciones básicas de lista de ventas</t>
  </si>
  <si>
    <t>Visualización de detalle de venta y eliminar venta</t>
  </si>
  <si>
    <t>Registrar Deudas y Pagos por Atenciones Médicas</t>
  </si>
  <si>
    <t>Desarrollar CRUD para registrar deudas y pagos</t>
  </si>
  <si>
    <t>Desarrollar funcionalidad para visualizar historial de pagos</t>
  </si>
  <si>
    <t>Programar vista para mostrar historial detallado de pagos</t>
  </si>
  <si>
    <t>Crear vistas en Blade para registrar deudas y pagos</t>
  </si>
  <si>
    <t>Desarrollar lógica para consultar deudas</t>
  </si>
  <si>
    <t>Crear la Vista en Blade para Consultar Deudas</t>
  </si>
  <si>
    <t>Sprint 2</t>
  </si>
  <si>
    <t>65/1</t>
  </si>
  <si>
    <t>Actualizacion del trello y creacion de artefactos</t>
  </si>
  <si>
    <t>65/2</t>
  </si>
  <si>
    <t>Actualizacion del planning ,Avance del proyecto,conteo de HH</t>
  </si>
  <si>
    <t>N/A</t>
  </si>
  <si>
    <t xml:space="preserve">Retrospectiva del Sprint </t>
  </si>
  <si>
    <t>Base de Datos</t>
  </si>
  <si>
    <t>Actualizar la base de datos para incluir nuevas tablas relacionadas con el carrito de compras, pedidos, notificaciones y ofertas.</t>
  </si>
  <si>
    <t>Gestión de Pedidos de Alimentos</t>
  </si>
  <si>
    <t>vista de inicio (Home) Sección de 'Quiénes Somos' y contactanos.</t>
  </si>
  <si>
    <t>Funcionalidades de vista home</t>
  </si>
  <si>
    <t>Login y Registro, acceso como invitado.</t>
  </si>
  <si>
    <t>vista "Pet Shop" con filtros y categorías</t>
  </si>
  <si>
    <t>Funcionalidades de vista "Pet Shop"</t>
  </si>
  <si>
    <t>Detalle de productos</t>
  </si>
  <si>
    <t>Carrito de Compras</t>
  </si>
  <si>
    <t>vista del carrito de compras.</t>
  </si>
  <si>
    <t>Funcionalidad para "Agregar al Carrito"</t>
  </si>
  <si>
    <t>Desarrollar funcionalidades del carrito.</t>
  </si>
  <si>
    <t>Implementar la lógica para calcular el total del carrito.</t>
  </si>
  <si>
    <t>Pasarela de Pago</t>
  </si>
  <si>
    <t>Integrar la pasarela de pago para cobros del 50% o 100%.</t>
  </si>
  <si>
    <t>Desarrollar API para el registro de compras.</t>
  </si>
  <si>
    <t>Implementar la lógica para procesar las compras y actualizar el inventario.</t>
  </si>
  <si>
    <t>Validar y sanitizar los datos ingresados por el usuario.</t>
  </si>
  <si>
    <t>mplementar funcionalidad que permita aplicar descuentos a productos seleccionados.</t>
  </si>
  <si>
    <t>Pedidos de los usuarios</t>
  </si>
  <si>
    <t>vista de pedidos del usuario</t>
  </si>
  <si>
    <t>Crear un formulario en Blade para editar los detalles del pedido.</t>
  </si>
  <si>
    <t>Implementar el método para mostrar la lista de pedidos y otros métodos.</t>
  </si>
  <si>
    <t>Definir rutas en web.php para cada operación (index, create, store, edit, update, delete).</t>
  </si>
  <si>
    <t>Implementar Controlador para cada operación (index, create, store, edit, update, delete).</t>
  </si>
  <si>
    <t xml:space="preserve"> lógica para cambiar  el estado actual de cada pedido.</t>
  </si>
  <si>
    <t>Programar la lógica y crear vista para enviar notificaciones a los clientes sobre el estado de sus pedidos.</t>
  </si>
  <si>
    <t>se esta viendo factivilidad de esta actividad</t>
  </si>
  <si>
    <t>reunion de retrospectiva</t>
  </si>
  <si>
    <t xml:space="preserve">2.6 Desarrollo  proyecto APT Fase 2 </t>
  </si>
  <si>
    <t>Sprint 3</t>
  </si>
  <si>
    <t>Optimización del Sistema</t>
  </si>
  <si>
    <t>Implementar ajustes basados en feedback de las pruebas de usuario.</t>
  </si>
  <si>
    <t>No empezado</t>
  </si>
  <si>
    <t>Guía de Instalación y Configuración</t>
  </si>
  <si>
    <t>Documentación de la Base de Datos</t>
  </si>
  <si>
    <t>Manual usuario</t>
  </si>
  <si>
    <t xml:space="preserve">Pruebas de Usuario </t>
  </si>
  <si>
    <t>sujeto a cambios ,disponibiilidad del cliente</t>
  </si>
  <si>
    <t>Preparación para el Lanzamiento</t>
  </si>
  <si>
    <t xml:space="preserve"> presentación a comisión</t>
  </si>
  <si>
    <t>Sprint 4</t>
  </si>
  <si>
    <t xml:space="preserve"> </t>
  </si>
  <si>
    <t>Elemento de trabajo pendiente</t>
  </si>
  <si>
    <t>Puntos de historia</t>
  </si>
  <si>
    <t>Responsable</t>
  </si>
  <si>
    <t>Personas</t>
  </si>
  <si>
    <t>Estado</t>
  </si>
  <si>
    <t>Estimado orginal</t>
  </si>
  <si>
    <t>Semana 8 /5_10</t>
  </si>
  <si>
    <t>semana 9 /12_10</t>
  </si>
  <si>
    <t>Semana 10 /19_10</t>
  </si>
  <si>
    <t>Revisión del Sprint 18/10</t>
  </si>
  <si>
    <t>C.cortez, A.rodriguez</t>
  </si>
  <si>
    <t>Finalizado</t>
  </si>
  <si>
    <t>A.rodriguez</t>
  </si>
  <si>
    <t>C.cortez</t>
  </si>
  <si>
    <t>0.5</t>
  </si>
  <si>
    <t>M.bahamondes, C.cortez</t>
  </si>
  <si>
    <t>M.bahamondes</t>
  </si>
  <si>
    <t>0.6</t>
  </si>
  <si>
    <t>Crear funcionalidad de notificaciones automáticas al administrador por correo</t>
  </si>
  <si>
    <t>C.cortez, A.rodriguez, M.bahamondes</t>
  </si>
  <si>
    <t>Crear controlador de ventas</t>
  </si>
  <si>
    <t>A.rodriguez, C.cortez</t>
  </si>
  <si>
    <t>Total</t>
  </si>
  <si>
    <t>HH TOTALES ESTIMADAS</t>
  </si>
  <si>
    <t>Persona</t>
  </si>
  <si>
    <t>Semana 12 - 2/11</t>
  </si>
  <si>
    <t>Semana 12 - 9/11</t>
  </si>
  <si>
    <t>semana 13 - 16/11</t>
  </si>
  <si>
    <t>C-A-B</t>
  </si>
  <si>
    <t>finalizado</t>
  </si>
  <si>
    <t>A y C</t>
  </si>
  <si>
    <t>agustin</t>
  </si>
  <si>
    <t>belen</t>
  </si>
  <si>
    <t>C y B</t>
  </si>
  <si>
    <t>A Y B</t>
  </si>
  <si>
    <t>carlitos</t>
  </si>
  <si>
    <t>semana 17</t>
  </si>
  <si>
    <t>semana 18</t>
  </si>
  <si>
    <t>Revisión del Sprint</t>
  </si>
  <si>
    <t>sin iniciar</t>
  </si>
  <si>
    <t>En proceso</t>
  </si>
  <si>
    <t>Realizar pruebas con usuarios (clientes y administradores) para asegurar que el sistema sea fácil de usar.</t>
  </si>
  <si>
    <t>Subtarea: Verificar que el entorno de producción esté configurado correctamente (servidores, base de datos, etc.).</t>
  </si>
  <si>
    <t>Subtarea: Realizar un despliegue en un entorno de prueba para validar el correcto funcionamiento del sistema en producción.</t>
  </si>
  <si>
    <t>Tareas totales</t>
  </si>
  <si>
    <t xml:space="preserve">Porcentaje Avance Proyecto:	</t>
  </si>
  <si>
    <t>Porcentaje HH: %</t>
  </si>
  <si>
    <t xml:space="preserve"> HH consumidas %</t>
  </si>
  <si>
    <t xml:space="preserve"> HH disponibles: %</t>
  </si>
  <si>
    <t>tareas totales finalizadas</t>
  </si>
  <si>
    <t>Sin terminar</t>
  </si>
  <si>
    <t>Sprint 1 HH estimadas</t>
  </si>
  <si>
    <t>Sprint 2 HH estimadas</t>
  </si>
  <si>
    <t xml:space="preserve"> HH todo el proyecto</t>
  </si>
  <si>
    <t>Tareas realizadas actualmente Sprint 1</t>
  </si>
  <si>
    <t>Reales Consumidas</t>
  </si>
  <si>
    <t>En espera</t>
  </si>
  <si>
    <t>Finalizados</t>
  </si>
  <si>
    <t>Sprint 3 HH estimadas</t>
  </si>
  <si>
    <t>Tareas realizadas actualmente Sprint 2</t>
  </si>
  <si>
    <t>por revisar</t>
  </si>
  <si>
    <t>Tareas realizadas actualmente Sprint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</si>
</sst>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M/yyyy"/>
    <numFmt numFmtId="165" formatCode="d/m"/>
    <numFmt numFmtId="166" formatCode="dd/mm/yyyy"/>
    <numFmt numFmtId="167" formatCode="d/m/yyyy"/>
    <numFmt numFmtId="168" formatCode="0.0"/>
  </numFmts>
  <fonts count="30">
    <font>
      <sz val="12.0"/>
      <color theme="1"/>
      <name val="Calibri"/>
      <scheme val="minor"/>
    </font>
    <font>
      <sz val="10.0"/>
      <color theme="1"/>
      <name val="Century Gothic"/>
    </font>
    <font>
      <b/>
      <sz val="24.0"/>
      <color rgb="FF595959"/>
      <name val="Century Gothic"/>
    </font>
    <font>
      <color theme="1"/>
      <name val="Calibri"/>
    </font>
    <font>
      <b/>
      <sz val="9.0"/>
      <color theme="1"/>
      <name val="Century Gothic"/>
    </font>
    <font/>
    <font>
      <sz val="12.0"/>
      <color theme="1"/>
      <name val="Century Gothic"/>
    </font>
    <font>
      <sz val="11.0"/>
      <color theme="1"/>
      <name val="Century Gothic"/>
    </font>
    <font>
      <b/>
      <sz val="10.0"/>
      <color rgb="FFFFFFFF"/>
      <name val="Century Gothic"/>
    </font>
    <font>
      <sz val="10.0"/>
      <color rgb="FF000000"/>
      <name val="Century Gothic"/>
    </font>
    <font>
      <sz val="12.0"/>
      <color rgb="FF000000"/>
      <name val="Calibri"/>
    </font>
    <font>
      <sz val="12.0"/>
      <color theme="1"/>
      <name val="Calibri"/>
    </font>
    <font>
      <sz val="10.0"/>
      <color rgb="FFFFFFFF"/>
      <name val="Century Gothic"/>
    </font>
    <font>
      <b/>
      <sz val="10.0"/>
      <color rgb="FF000000"/>
      <name val="Century Gothic"/>
    </font>
    <font>
      <b/>
      <sz val="10.0"/>
      <color theme="1"/>
      <name val="Century Gothic"/>
    </font>
    <font>
      <color theme="1"/>
      <name val="Calibri"/>
      <scheme val="minor"/>
    </font>
    <font>
      <sz val="11.0"/>
      <color theme="1"/>
      <name val="Calibri"/>
    </font>
    <font>
      <b/>
      <sz val="12.0"/>
      <color rgb="FFFFFFFF"/>
      <name val="Century Gothic"/>
    </font>
    <font>
      <color theme="1"/>
      <name val="Century Gothic"/>
    </font>
    <font>
      <sz val="12.0"/>
      <color rgb="FFFFFFFF"/>
      <name val="Calibri"/>
    </font>
    <font>
      <sz val="18.0"/>
      <color theme="1"/>
      <name val="Calibri"/>
    </font>
    <font>
      <b/>
      <sz val="14.0"/>
      <color rgb="FF000000"/>
      <name val="Calibri"/>
    </font>
    <font>
      <b/>
      <sz val="14.0"/>
      <color theme="1"/>
      <name val="Calibri"/>
    </font>
    <font>
      <b/>
      <sz val="14.0"/>
      <color rgb="FFFFFFFF"/>
      <name val="Calibri"/>
    </font>
    <font>
      <color rgb="FFFFFFFF"/>
      <name val="Calibri"/>
    </font>
    <font>
      <sz val="13.0"/>
      <color theme="1"/>
      <name val="Calibri"/>
    </font>
    <font>
      <sz val="14.0"/>
      <color theme="1"/>
      <name val="Calibri"/>
    </font>
    <font>
      <sz val="11.0"/>
      <color rgb="FF000000"/>
      <name val="Calibri"/>
    </font>
    <font>
      <color rgb="FFFFFFFF"/>
      <name val="Calibri"/>
      <scheme val="minor"/>
    </font>
    <font>
      <b/>
      <sz val="13.0"/>
      <color theme="1"/>
      <name val="Calibri"/>
      <scheme val="minor"/>
    </font>
  </fonts>
  <fills count="3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F7F9FB"/>
        <bgColor rgb="FFF7F9FB"/>
      </patternFill>
    </fill>
    <fill>
      <patternFill patternType="solid">
        <fgColor rgb="FF4961C2"/>
        <bgColor rgb="FF4961C2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03C25B"/>
        <bgColor rgb="FF03C25B"/>
      </patternFill>
    </fill>
    <fill>
      <patternFill patternType="solid">
        <fgColor rgb="FF93C47D"/>
        <bgColor rgb="FF93C47D"/>
      </patternFill>
    </fill>
    <fill>
      <patternFill patternType="solid">
        <fgColor rgb="FFB7B7B7"/>
        <bgColor rgb="FFB7B7B7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theme="4"/>
        <bgColor theme="4"/>
      </patternFill>
    </fill>
    <fill>
      <patternFill patternType="solid">
        <fgColor rgb="FF9FC5E8"/>
        <bgColor rgb="FF9FC5E8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BFBFBF"/>
        <bgColor rgb="FFBFBFBF"/>
      </patternFill>
    </fill>
    <fill>
      <patternFill patternType="solid">
        <fgColor rgb="FF4A86E8"/>
        <bgColor rgb="FF4A86E8"/>
      </patternFill>
    </fill>
    <fill>
      <patternFill patternType="solid">
        <fgColor rgb="FFD3E3FD"/>
        <bgColor rgb="FFD3E3FD"/>
      </patternFill>
    </fill>
    <fill>
      <patternFill patternType="solid">
        <fgColor rgb="FFC2D69B"/>
        <bgColor rgb="FFC2D69B"/>
      </patternFill>
    </fill>
    <fill>
      <patternFill patternType="solid">
        <fgColor rgb="FF85BA88"/>
        <bgColor rgb="FF85BA88"/>
      </patternFill>
    </fill>
    <fill>
      <patternFill patternType="solid">
        <fgColor rgb="FFD9EAD3"/>
        <bgColor rgb="FFD9EAD3"/>
      </patternFill>
    </fill>
    <fill>
      <patternFill patternType="solid">
        <fgColor rgb="FFEAF1DD"/>
        <bgColor rgb="FFEAF1DD"/>
      </patternFill>
    </fill>
    <fill>
      <patternFill patternType="solid">
        <fgColor rgb="FFD9D2E9"/>
        <bgColor rgb="FFD9D2E9"/>
      </patternFill>
    </fill>
    <fill>
      <patternFill patternType="solid">
        <fgColor rgb="FFFFE599"/>
        <bgColor rgb="FFFFE599"/>
      </patternFill>
    </fill>
    <fill>
      <patternFill patternType="solid">
        <fgColor rgb="FFDD7E6B"/>
        <bgColor rgb="FFDD7E6B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FFFF00"/>
        <bgColor rgb="FFFFFF00"/>
      </patternFill>
    </fill>
    <fill>
      <patternFill patternType="solid">
        <fgColor rgb="FFB4A7D6"/>
        <bgColor rgb="FFB4A7D6"/>
      </patternFill>
    </fill>
  </fills>
  <borders count="43">
    <border/>
    <border>
      <left/>
      <right/>
      <top/>
      <bottom/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right style="medium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medium">
        <color rgb="FFBFBFBF"/>
      </bottom>
    </border>
    <border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right style="medium">
        <color rgb="FFBFBFBF"/>
      </right>
      <top style="thin">
        <color rgb="FFBFBFBF"/>
      </top>
      <bottom style="medium">
        <color rgb="FFBFBFBF"/>
      </bottom>
    </border>
    <border>
      <left/>
      <right/>
      <top/>
    </border>
    <border>
      <lef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 style="thin">
        <color rgb="FFBFBFBF"/>
      </left>
      <right style="thin">
        <color rgb="FFBFBFBF"/>
      </right>
      <top style="thick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ck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/>
      <right/>
      <bottom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top style="thin">
        <color rgb="FFBFBFBF"/>
      </top>
      <bottom style="thin">
        <color rgb="FFBFBFBF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CCCCCC"/>
      </left>
      <right style="thin">
        <color rgb="FFCCCCCC"/>
      </right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2" fontId="2" numFmtId="0" xfId="0" applyAlignment="1" applyBorder="1" applyFont="1">
      <alignment vertical="center"/>
    </xf>
    <xf borderId="0" fillId="0" fontId="3" numFmtId="164" xfId="0" applyFont="1" applyNumberFormat="1"/>
    <xf borderId="0" fillId="0" fontId="1" numFmtId="0" xfId="0" applyAlignment="1" applyFont="1">
      <alignment shrinkToFit="0" wrapText="1"/>
    </xf>
    <xf borderId="0" fillId="0" fontId="1" numFmtId="0" xfId="0" applyFont="1"/>
    <xf borderId="2" fillId="3" fontId="4" numFmtId="0" xfId="0" applyAlignment="1" applyBorder="1" applyFill="1" applyFont="1">
      <alignment horizontal="left" shrinkToFit="0" vertical="center" wrapText="1"/>
    </xf>
    <xf borderId="3" fillId="0" fontId="5" numFmtId="0" xfId="0" applyBorder="1" applyFont="1"/>
    <xf borderId="4" fillId="3" fontId="4" numFmtId="0" xfId="0" applyAlignment="1" applyBorder="1" applyFont="1">
      <alignment horizontal="center" shrinkToFit="0" vertical="center" wrapText="1"/>
    </xf>
    <xf borderId="4" fillId="4" fontId="4" numFmtId="164" xfId="0" applyAlignment="1" applyBorder="1" applyFill="1" applyFont="1" applyNumberFormat="1">
      <alignment horizontal="center" shrinkToFit="0" vertical="center" wrapText="1"/>
    </xf>
    <xf borderId="4" fillId="4" fontId="4" numFmtId="0" xfId="0" applyAlignment="1" applyBorder="1" applyFont="1">
      <alignment horizontal="right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5" fillId="0" fontId="5" numFmtId="0" xfId="0" applyBorder="1" applyFont="1"/>
    <xf borderId="1" fillId="2" fontId="1" numFmtId="0" xfId="0" applyBorder="1" applyFont="1"/>
    <xf borderId="6" fillId="5" fontId="6" numFmtId="0" xfId="0" applyAlignment="1" applyBorder="1" applyFill="1" applyFont="1">
      <alignment horizontal="left" vertical="center"/>
    </xf>
    <xf borderId="7" fillId="0" fontId="5" numFmtId="0" xfId="0" applyBorder="1" applyFont="1"/>
    <xf borderId="8" fillId="5" fontId="7" numFmtId="0" xfId="0" applyAlignment="1" applyBorder="1" applyFont="1">
      <alignment horizontal="center" vertical="center"/>
    </xf>
    <xf borderId="8" fillId="0" fontId="1" numFmtId="164" xfId="0" applyAlignment="1" applyBorder="1" applyFont="1" applyNumberFormat="1">
      <alignment horizontal="center" vertical="center"/>
    </xf>
    <xf borderId="7" fillId="4" fontId="4" numFmtId="0" xfId="0" applyAlignment="1" applyBorder="1" applyFont="1">
      <alignment horizontal="right" shrinkToFit="0" vertical="center" wrapText="1"/>
    </xf>
    <xf borderId="9" fillId="4" fontId="4" numFmtId="0" xfId="0" applyAlignment="1" applyBorder="1" applyFont="1">
      <alignment horizontal="right" shrinkToFit="0" vertical="center" wrapText="1"/>
    </xf>
    <xf borderId="6" fillId="0" fontId="1" numFmtId="0" xfId="0" applyAlignment="1" applyBorder="1" applyFont="1">
      <alignment horizontal="left" vertical="center"/>
    </xf>
    <xf borderId="10" fillId="0" fontId="5" numFmtId="0" xfId="0" applyBorder="1" applyFont="1"/>
    <xf borderId="11" fillId="2" fontId="1" numFmtId="0" xfId="0" applyBorder="1" applyFont="1"/>
    <xf borderId="0" fillId="2" fontId="1" numFmtId="0" xfId="0" applyAlignment="1" applyFont="1">
      <alignment horizontal="left" shrinkToFit="0" vertical="center" wrapText="1"/>
    </xf>
    <xf borderId="0" fillId="6" fontId="8" numFmtId="0" xfId="0" applyAlignment="1" applyFill="1" applyFont="1">
      <alignment horizontal="left" shrinkToFit="0" vertical="center" wrapText="1"/>
    </xf>
    <xf borderId="0" fillId="6" fontId="8" numFmtId="0" xfId="0" applyAlignment="1" applyFont="1">
      <alignment horizontal="center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12" fillId="2" fontId="1" numFmtId="0" xfId="0" applyAlignment="1" applyBorder="1" applyFont="1">
      <alignment horizontal="left" shrinkToFit="0" vertical="center" wrapText="1"/>
    </xf>
    <xf borderId="13" fillId="2" fontId="1" numFmtId="0" xfId="0" applyAlignment="1" applyBorder="1" applyFont="1">
      <alignment horizontal="left" shrinkToFit="0" vertical="center" wrapText="1"/>
    </xf>
    <xf borderId="14" fillId="2" fontId="1" numFmtId="0" xfId="0" applyAlignment="1" applyBorder="1" applyFont="1">
      <alignment horizontal="left" shrinkToFit="0" vertical="center" wrapText="1"/>
    </xf>
    <xf borderId="15" fillId="2" fontId="1" numFmtId="0" xfId="0" applyAlignment="1" applyBorder="1" applyFont="1">
      <alignment horizontal="left" shrinkToFit="0" vertical="center" wrapText="1"/>
    </xf>
    <xf borderId="16" fillId="6" fontId="8" numFmtId="0" xfId="0" applyAlignment="1" applyBorder="1" applyFont="1">
      <alignment horizontal="left" shrinkToFit="0" vertical="center" wrapText="1"/>
    </xf>
    <xf borderId="16" fillId="6" fontId="8" numFmtId="0" xfId="0" applyAlignment="1" applyBorder="1" applyFont="1">
      <alignment horizontal="center" shrinkToFit="0" vertical="center" wrapText="1"/>
    </xf>
    <xf borderId="16" fillId="6" fontId="8" numFmtId="0" xfId="0" applyAlignment="1" applyBorder="1" applyFont="1">
      <alignment horizontal="left" readingOrder="0" shrinkToFit="0" vertical="center" wrapText="1"/>
    </xf>
    <xf borderId="17" fillId="6" fontId="8" numFmtId="0" xfId="0" applyAlignment="1" applyBorder="1" applyFont="1">
      <alignment horizontal="left" shrinkToFit="0" vertical="center" wrapText="1"/>
    </xf>
    <xf borderId="4" fillId="7" fontId="9" numFmtId="0" xfId="0" applyAlignment="1" applyBorder="1" applyFill="1" applyFont="1">
      <alignment horizontal="left" readingOrder="1" shrinkToFit="0" vertical="center" wrapText="1"/>
    </xf>
    <xf borderId="18" fillId="7" fontId="1" numFmtId="0" xfId="0" applyAlignment="1" applyBorder="1" applyFont="1">
      <alignment horizontal="center" shrinkToFit="0" vertical="center" wrapText="1"/>
    </xf>
    <xf borderId="19" fillId="7" fontId="1" numFmtId="0" xfId="0" applyAlignment="1" applyBorder="1" applyFont="1">
      <alignment horizontal="left" shrinkToFit="0" vertical="center" wrapText="1"/>
    </xf>
    <xf borderId="4" fillId="7" fontId="1" numFmtId="164" xfId="0" applyAlignment="1" applyBorder="1" applyFont="1" applyNumberFormat="1">
      <alignment horizontal="center" shrinkToFit="0" vertical="center" wrapText="1"/>
    </xf>
    <xf borderId="3" fillId="7" fontId="1" numFmtId="0" xfId="0" applyAlignment="1" applyBorder="1" applyFont="1">
      <alignment horizontal="left" shrinkToFit="0" vertical="center" wrapText="1"/>
    </xf>
    <xf borderId="20" fillId="7" fontId="1" numFmtId="0" xfId="0" applyAlignment="1" applyBorder="1" applyFont="1">
      <alignment horizontal="left" shrinkToFit="0" vertical="center" wrapText="1"/>
    </xf>
    <xf borderId="21" fillId="2" fontId="1" numFmtId="0" xfId="0" applyAlignment="1" applyBorder="1" applyFont="1">
      <alignment horizontal="left" shrinkToFit="0" vertical="center" wrapText="1"/>
    </xf>
    <xf borderId="1" fillId="8" fontId="1" numFmtId="0" xfId="0" applyAlignment="1" applyBorder="1" applyFill="1" applyFont="1">
      <alignment horizontal="left" shrinkToFit="0" vertical="center" wrapText="1"/>
    </xf>
    <xf borderId="22" fillId="2" fontId="10" numFmtId="0" xfId="0" applyAlignment="1" applyBorder="1" applyFont="1">
      <alignment horizontal="left" readingOrder="1" shrinkToFit="0" vertical="center" wrapText="1"/>
    </xf>
    <xf borderId="5" fillId="2" fontId="1" numFmtId="0" xfId="0" applyAlignment="1" applyBorder="1" applyFont="1">
      <alignment horizontal="left" readingOrder="0" shrinkToFit="0" vertical="center" wrapText="1"/>
    </xf>
    <xf borderId="4" fillId="4" fontId="9" numFmtId="164" xfId="0" applyAlignment="1" applyBorder="1" applyFont="1" applyNumberFormat="1">
      <alignment horizontal="center" readingOrder="1" shrinkToFit="0" vertical="center" wrapText="1"/>
    </xf>
    <xf borderId="4" fillId="9" fontId="1" numFmtId="164" xfId="0" applyAlignment="1" applyBorder="1" applyFill="1" applyFont="1" applyNumberFormat="1">
      <alignment horizontal="center" shrinkToFit="0" vertical="center" wrapText="1"/>
    </xf>
    <xf borderId="19" fillId="2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shrinkToFit="0" vertical="center" wrapText="1"/>
    </xf>
    <xf borderId="19" fillId="2" fontId="1" numFmtId="0" xfId="0" applyAlignment="1" applyBorder="1" applyFont="1">
      <alignment horizontal="left" shrinkToFit="0" vertical="center" wrapText="1"/>
    </xf>
    <xf borderId="22" fillId="0" fontId="11" numFmtId="0" xfId="0" applyAlignment="1" applyBorder="1" applyFont="1">
      <alignment horizontal="left"/>
    </xf>
    <xf borderId="5" fillId="2" fontId="1" numFmtId="0" xfId="0" applyAlignment="1" applyBorder="1" applyFont="1">
      <alignment horizontal="left" shrinkToFit="0" vertical="center" wrapText="1"/>
    </xf>
    <xf borderId="22" fillId="0" fontId="11" numFmtId="0" xfId="0" applyAlignment="1" applyBorder="1" applyFont="1">
      <alignment horizontal="left" readingOrder="0"/>
    </xf>
    <xf borderId="2" fillId="0" fontId="1" numFmtId="165" xfId="0" applyAlignment="1" applyBorder="1" applyFont="1" applyNumberForma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4" fontId="9" numFmtId="166" xfId="0" applyAlignment="1" applyBorder="1" applyFont="1" applyNumberFormat="1">
      <alignment horizontal="center" readingOrder="1" shrinkToFit="0" vertical="center" wrapText="1"/>
    </xf>
    <xf borderId="22" fillId="0" fontId="3" numFmtId="0" xfId="0" applyAlignment="1" applyBorder="1" applyFont="1">
      <alignment shrinkToFit="0" wrapText="1"/>
    </xf>
    <xf borderId="23" fillId="8" fontId="1" numFmtId="0" xfId="0" applyAlignment="1" applyBorder="1" applyFont="1">
      <alignment horizontal="left" shrinkToFit="0" vertical="center" wrapText="1"/>
    </xf>
    <xf borderId="3" fillId="8" fontId="1" numFmtId="0" xfId="0" applyAlignment="1" applyBorder="1" applyFont="1">
      <alignment horizontal="left" shrinkToFit="0" vertical="center" wrapText="1"/>
    </xf>
    <xf borderId="19" fillId="8" fontId="1" numFmtId="0" xfId="0" applyAlignment="1" applyBorder="1" applyFont="1">
      <alignment horizontal="left" shrinkToFit="0" vertical="center" wrapText="1"/>
    </xf>
    <xf borderId="22" fillId="0" fontId="3" numFmtId="0" xfId="0" applyBorder="1" applyFont="1"/>
    <xf borderId="22" fillId="8" fontId="9" numFmtId="0" xfId="0" applyAlignment="1" applyBorder="1" applyFont="1">
      <alignment horizontal="left" readingOrder="1" shrinkToFit="0" vertical="center" wrapText="1"/>
    </xf>
    <xf borderId="22" fillId="7" fontId="9" numFmtId="0" xfId="0" applyAlignment="1" applyBorder="1" applyFont="1">
      <alignment horizontal="center" readingOrder="1" shrinkToFit="0" vertical="center" wrapText="1"/>
    </xf>
    <xf borderId="3" fillId="7" fontId="1" numFmtId="164" xfId="0" applyAlignment="1" applyBorder="1" applyFont="1" applyNumberFormat="1">
      <alignment horizontal="center" shrinkToFit="0" vertical="center" wrapText="1"/>
    </xf>
    <xf borderId="22" fillId="6" fontId="8" numFmtId="0" xfId="0" applyAlignment="1" applyBorder="1" applyFont="1">
      <alignment horizontal="left" readingOrder="1" shrinkToFit="0" vertical="center" wrapText="1"/>
    </xf>
    <xf borderId="3" fillId="6" fontId="1" numFmtId="164" xfId="0" applyAlignment="1" applyBorder="1" applyFont="1" applyNumberFormat="1">
      <alignment horizontal="center" shrinkToFit="0" vertical="center" wrapText="1"/>
    </xf>
    <xf borderId="4" fillId="6" fontId="1" numFmtId="164" xfId="0" applyAlignment="1" applyBorder="1" applyFont="1" applyNumberFormat="1">
      <alignment horizontal="center" shrinkToFit="0" vertical="center" wrapText="1"/>
    </xf>
    <xf borderId="4" fillId="6" fontId="12" numFmtId="0" xfId="0" applyAlignment="1" applyBorder="1" applyFont="1">
      <alignment horizontal="center" readingOrder="0" shrinkToFit="0" vertical="center" wrapText="1"/>
    </xf>
    <xf borderId="19" fillId="6" fontId="1" numFmtId="0" xfId="0" applyAlignment="1" applyBorder="1" applyFont="1">
      <alignment horizontal="left" shrinkToFit="0" vertical="center" wrapText="1"/>
    </xf>
    <xf borderId="22" fillId="2" fontId="9" numFmtId="0" xfId="0" applyAlignment="1" applyBorder="1" applyFont="1">
      <alignment horizontal="left" readingOrder="1" shrinkToFit="0" vertical="center" wrapText="1"/>
    </xf>
    <xf borderId="23" fillId="8" fontId="1" numFmtId="0" xfId="0" applyAlignment="1" applyBorder="1" applyFont="1">
      <alignment horizontal="left" readingOrder="0" shrinkToFit="0" vertical="center" wrapText="1"/>
    </xf>
    <xf borderId="4" fillId="4" fontId="1" numFmtId="164" xfId="0" applyAlignment="1" applyBorder="1" applyFont="1" applyNumberFormat="1">
      <alignment horizontal="center" shrinkToFit="0" vertical="center" wrapText="1"/>
    </xf>
    <xf borderId="2" fillId="2" fontId="1" numFmtId="0" xfId="0" applyAlignment="1" applyBorder="1" applyFont="1">
      <alignment horizontal="left" readingOrder="0" shrinkToFit="0" vertical="center" wrapText="1"/>
    </xf>
    <xf borderId="3" fillId="0" fontId="11" numFmtId="0" xfId="0" applyBorder="1" applyFont="1"/>
    <xf borderId="19" fillId="8" fontId="11" numFmtId="0" xfId="0" applyBorder="1" applyFont="1"/>
    <xf borderId="22" fillId="2" fontId="9" numFmtId="0" xfId="0" applyAlignment="1" applyBorder="1" applyFont="1">
      <alignment horizontal="left" readingOrder="1" shrinkToFit="0" vertical="center" wrapText="1"/>
    </xf>
    <xf borderId="5" fillId="8" fontId="1" numFmtId="0" xfId="0" applyAlignment="1" applyBorder="1" applyFont="1">
      <alignment horizontal="left" readingOrder="0" shrinkToFit="0" vertical="center" wrapText="1"/>
    </xf>
    <xf borderId="22" fillId="8" fontId="1" numFmtId="0" xfId="0" applyAlignment="1" applyBorder="1" applyFont="1">
      <alignment horizontal="left" shrinkToFit="0" vertical="center" wrapText="1"/>
    </xf>
    <xf borderId="5" fillId="8" fontId="1" numFmtId="0" xfId="0" applyAlignment="1" applyBorder="1" applyFont="1">
      <alignment horizontal="left" shrinkToFit="0" vertical="center" wrapText="1"/>
    </xf>
    <xf borderId="19" fillId="0" fontId="1" numFmtId="0" xfId="0" applyAlignment="1" applyBorder="1" applyFont="1">
      <alignment horizontal="left" shrinkToFit="0" vertical="center" wrapText="1"/>
    </xf>
    <xf borderId="22" fillId="10" fontId="13" numFmtId="0" xfId="0" applyAlignment="1" applyBorder="1" applyFill="1" applyFont="1">
      <alignment horizontal="left" shrinkToFit="0" vertical="center" wrapText="1"/>
    </xf>
    <xf borderId="3" fillId="11" fontId="1" numFmtId="164" xfId="0" applyAlignment="1" applyBorder="1" applyFill="1" applyFont="1" applyNumberFormat="1">
      <alignment horizontal="center" shrinkToFit="0" vertical="center" wrapText="1"/>
    </xf>
    <xf borderId="4" fillId="10" fontId="1" numFmtId="164" xfId="0" applyAlignment="1" applyBorder="1" applyFont="1" applyNumberFormat="1">
      <alignment horizontal="center" shrinkToFit="0" vertical="center" wrapText="1"/>
    </xf>
    <xf borderId="19" fillId="10" fontId="1" numFmtId="0" xfId="0" applyAlignment="1" applyBorder="1" applyFont="1">
      <alignment horizontal="left" readingOrder="0" shrinkToFit="0" vertical="center" wrapText="1"/>
    </xf>
    <xf borderId="22" fillId="2" fontId="9" numFmtId="0" xfId="0" applyAlignment="1" applyBorder="1" applyFont="1">
      <alignment horizontal="left" shrinkToFit="0" vertical="center" wrapText="1"/>
    </xf>
    <xf borderId="22" fillId="10" fontId="14" numFmtId="0" xfId="0" applyAlignment="1" applyBorder="1" applyFont="1">
      <alignment horizontal="left" shrinkToFit="0" vertical="center" wrapText="1"/>
    </xf>
    <xf borderId="4" fillId="10" fontId="1" numFmtId="0" xfId="0" applyAlignment="1" applyBorder="1" applyFont="1">
      <alignment horizontal="center" readingOrder="0" shrinkToFit="0" vertical="center" wrapText="1"/>
    </xf>
    <xf borderId="22" fillId="7" fontId="13" numFmtId="0" xfId="0" applyAlignment="1" applyBorder="1" applyFont="1">
      <alignment horizontal="left" shrinkToFit="0" vertical="center" wrapText="1"/>
    </xf>
    <xf borderId="4" fillId="7" fontId="1" numFmtId="0" xfId="0" applyAlignment="1" applyBorder="1" applyFont="1">
      <alignment horizontal="center" readingOrder="0" shrinkToFit="0" vertical="center" wrapText="1"/>
    </xf>
    <xf borderId="5" fillId="8" fontId="9" numFmtId="0" xfId="0" applyAlignment="1" applyBorder="1" applyFont="1">
      <alignment horizontal="left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22" fillId="0" fontId="9" numFmtId="0" xfId="0" applyAlignment="1" applyBorder="1" applyFont="1">
      <alignment horizontal="left" shrinkToFit="0" vertical="center" wrapText="1"/>
    </xf>
    <xf borderId="22" fillId="8" fontId="9" numFmtId="0" xfId="0" applyAlignment="1" applyBorder="1" applyFont="1">
      <alignment horizontal="left" shrinkToFit="0" vertical="center" wrapText="1"/>
    </xf>
    <xf borderId="22" fillId="0" fontId="9" numFmtId="0" xfId="0" applyAlignment="1" applyBorder="1" applyFont="1">
      <alignment horizontal="left" readingOrder="1" shrinkToFit="0" vertical="center" wrapText="1"/>
    </xf>
    <xf borderId="4" fillId="4" fontId="1" numFmtId="167" xfId="0" applyAlignment="1" applyBorder="1" applyFont="1" applyNumberFormat="1">
      <alignment horizontal="center" shrinkToFit="0" vertical="center" wrapText="1"/>
    </xf>
    <xf borderId="22" fillId="10" fontId="13" numFmtId="0" xfId="0" applyAlignment="1" applyBorder="1" applyFont="1">
      <alignment horizontal="left" readingOrder="1" shrinkToFit="0" vertical="center" wrapText="1"/>
    </xf>
    <xf borderId="3" fillId="12" fontId="1" numFmtId="164" xfId="0" applyAlignment="1" applyBorder="1" applyFill="1" applyFont="1" applyNumberFormat="1">
      <alignment horizontal="center" shrinkToFit="0" vertical="center" wrapText="1"/>
    </xf>
    <xf borderId="3" fillId="13" fontId="14" numFmtId="164" xfId="0" applyAlignment="1" applyBorder="1" applyFill="1" applyFont="1" applyNumberFormat="1">
      <alignment horizontal="center" shrinkToFit="0" vertical="center" wrapText="1"/>
    </xf>
    <xf borderId="4" fillId="10" fontId="14" numFmtId="164" xfId="0" applyAlignment="1" applyBorder="1" applyFont="1" applyNumberFormat="1">
      <alignment horizontal="center" shrinkToFit="0" vertical="center" wrapText="1"/>
    </xf>
    <xf borderId="4" fillId="10" fontId="14" numFmtId="0" xfId="0" applyAlignment="1" applyBorder="1" applyFont="1">
      <alignment horizontal="center" readingOrder="0" shrinkToFit="0" vertical="center" wrapText="1"/>
    </xf>
    <xf borderId="24" fillId="6" fontId="8" numFmtId="0" xfId="0" applyAlignment="1" applyBorder="1" applyFont="1">
      <alignment horizontal="left" readingOrder="1" shrinkToFit="0" vertical="center" wrapText="1"/>
    </xf>
    <xf borderId="19" fillId="14" fontId="11" numFmtId="0" xfId="0" applyBorder="1" applyFill="1" applyFont="1"/>
    <xf borderId="2" fillId="0" fontId="1" numFmtId="0" xfId="0" applyAlignment="1" applyBorder="1" applyFont="1">
      <alignment horizontal="left" readingOrder="0" shrinkToFit="0" vertical="center" wrapText="1"/>
    </xf>
    <xf borderId="24" fillId="2" fontId="9" numFmtId="0" xfId="0" applyAlignment="1" applyBorder="1" applyFont="1">
      <alignment horizontal="left" readingOrder="1" shrinkToFit="0" vertical="center" wrapText="1"/>
    </xf>
    <xf borderId="4" fillId="4" fontId="1" numFmtId="164" xfId="0" applyAlignment="1" applyBorder="1" applyFont="1" applyNumberFormat="1">
      <alignment horizontal="center" readingOrder="0" shrinkToFit="0" vertical="center" wrapText="1"/>
    </xf>
    <xf borderId="3" fillId="0" fontId="11" numFmtId="0" xfId="0" applyAlignment="1" applyBorder="1" applyFont="1">
      <alignment readingOrder="0"/>
    </xf>
    <xf borderId="2" fillId="8" fontId="11" numFmtId="0" xfId="0" applyBorder="1" applyFont="1"/>
    <xf borderId="25" fillId="10" fontId="15" numFmtId="0" xfId="0" applyBorder="1" applyFont="1"/>
    <xf borderId="3" fillId="10" fontId="1" numFmtId="164" xfId="0" applyAlignment="1" applyBorder="1" applyFont="1" applyNumberFormat="1">
      <alignment horizontal="center" shrinkToFit="0" vertical="center" wrapText="1"/>
    </xf>
    <xf borderId="3" fillId="10" fontId="1" numFmtId="0" xfId="0" applyAlignment="1" applyBorder="1" applyFont="1">
      <alignment horizontal="left" shrinkToFit="0" vertical="center" wrapText="1"/>
    </xf>
    <xf borderId="3" fillId="10" fontId="11" numFmtId="0" xfId="0" applyBorder="1" applyFont="1"/>
    <xf borderId="2" fillId="10" fontId="11" numFmtId="0" xfId="0" applyBorder="1" applyFont="1"/>
    <xf borderId="25" fillId="0" fontId="15" numFmtId="0" xfId="0" applyAlignment="1" applyBorder="1" applyFont="1">
      <alignment shrinkToFit="0" wrapText="1"/>
    </xf>
    <xf borderId="26" fillId="10" fontId="9" numFmtId="0" xfId="0" applyAlignment="1" applyBorder="1" applyFont="1">
      <alignment horizontal="left" shrinkToFit="0" vertical="center" wrapText="1"/>
    </xf>
    <xf borderId="25" fillId="0" fontId="16" numFmtId="0" xfId="0" applyAlignment="1" applyBorder="1" applyFont="1">
      <alignment readingOrder="0" shrinkToFit="0" vertical="bottom" wrapText="1"/>
    </xf>
    <xf borderId="25" fillId="0" fontId="15" numFmtId="0" xfId="0" applyAlignment="1" applyBorder="1" applyFont="1">
      <alignment readingOrder="0"/>
    </xf>
    <xf borderId="25" fillId="0" fontId="16" numFmtId="0" xfId="0" applyAlignment="1" applyBorder="1" applyFont="1">
      <alignment shrinkToFit="0" vertical="bottom" wrapText="1"/>
    </xf>
    <xf borderId="26" fillId="10" fontId="9" numFmtId="0" xfId="0" applyAlignment="1" applyBorder="1" applyFont="1">
      <alignment horizontal="left" readingOrder="0" shrinkToFit="0" vertical="center" wrapText="1"/>
    </xf>
    <xf borderId="2" fillId="10" fontId="11" numFmtId="0" xfId="0" applyAlignment="1" applyBorder="1" applyFont="1">
      <alignment readingOrder="0"/>
    </xf>
    <xf borderId="25" fillId="0" fontId="15" numFmtId="0" xfId="0" applyBorder="1" applyFont="1"/>
    <xf borderId="25" fillId="0" fontId="15" numFmtId="0" xfId="0" applyAlignment="1" applyBorder="1" applyFont="1">
      <alignment horizontal="left" readingOrder="1"/>
    </xf>
    <xf borderId="2" fillId="8" fontId="11" numFmtId="0" xfId="0" applyAlignment="1" applyBorder="1" applyFont="1">
      <alignment readingOrder="0" shrinkToFit="0" wrapText="1"/>
    </xf>
    <xf borderId="25" fillId="2" fontId="9" numFmtId="0" xfId="0" applyAlignment="1" applyBorder="1" applyFont="1">
      <alignment horizontal="left" readingOrder="1" shrinkToFit="0" vertical="center" wrapText="1"/>
    </xf>
    <xf borderId="25" fillId="2" fontId="9" numFmtId="0" xfId="0" applyAlignment="1" applyBorder="1" applyFont="1">
      <alignment horizontal="left" readingOrder="1" shrinkToFit="0" vertical="center" wrapText="1"/>
    </xf>
    <xf borderId="27" fillId="6" fontId="17" numFmtId="0" xfId="0" applyAlignment="1" applyBorder="1" applyFont="1">
      <alignment horizontal="left" readingOrder="1" shrinkToFit="0" vertical="center" wrapText="1"/>
    </xf>
    <xf borderId="3" fillId="6" fontId="17" numFmtId="164" xfId="0" applyAlignment="1" applyBorder="1" applyFont="1" applyNumberFormat="1">
      <alignment horizontal="center" shrinkToFit="0" vertical="center" wrapText="1"/>
    </xf>
    <xf borderId="4" fillId="6" fontId="17" numFmtId="164" xfId="0" applyAlignment="1" applyBorder="1" applyFont="1" applyNumberFormat="1">
      <alignment horizontal="center" shrinkToFit="0" vertical="center" wrapText="1"/>
    </xf>
    <xf borderId="4" fillId="15" fontId="17" numFmtId="0" xfId="0" applyAlignment="1" applyBorder="1" applyFill="1" applyFont="1">
      <alignment horizontal="center" readingOrder="0" shrinkToFit="0" vertical="center" wrapText="1"/>
    </xf>
    <xf borderId="22" fillId="8" fontId="18" numFmtId="0" xfId="0" applyAlignment="1" applyBorder="1" applyFont="1">
      <alignment shrinkToFit="0" wrapText="1"/>
    </xf>
    <xf borderId="23" fillId="0" fontId="11" numFmtId="0" xfId="0" applyAlignment="1" applyBorder="1" applyFont="1">
      <alignment readingOrder="0"/>
    </xf>
    <xf borderId="22" fillId="8" fontId="18" numFmtId="0" xfId="0" applyAlignment="1" applyBorder="1" applyFont="1">
      <alignment readingOrder="0" shrinkToFit="0" wrapText="1"/>
    </xf>
    <xf borderId="19" fillId="8" fontId="11" numFmtId="0" xfId="0" applyAlignment="1" applyBorder="1" applyFont="1">
      <alignment readingOrder="0" shrinkToFit="0" wrapText="1"/>
    </xf>
    <xf borderId="2" fillId="8" fontId="1" numFmtId="0" xfId="0" applyAlignment="1" applyBorder="1" applyFont="1">
      <alignment horizontal="left" shrinkToFit="0" vertical="center" wrapText="1"/>
    </xf>
    <xf borderId="4" fillId="4" fontId="9" numFmtId="164" xfId="0" applyAlignment="1" applyBorder="1" applyFont="1" applyNumberFormat="1">
      <alignment horizontal="center" readingOrder="0" shrinkToFit="0" vertical="center" wrapText="1"/>
    </xf>
    <xf borderId="22" fillId="6" fontId="9" numFmtId="0" xfId="0" applyAlignment="1" applyBorder="1" applyFont="1">
      <alignment horizontal="left" readingOrder="1" shrinkToFit="0" vertical="center" wrapText="1"/>
    </xf>
    <xf borderId="3" fillId="6" fontId="11" numFmtId="164" xfId="0" applyBorder="1" applyFont="1" applyNumberFormat="1"/>
    <xf borderId="18" fillId="6" fontId="11" numFmtId="164" xfId="0" applyBorder="1" applyFont="1" applyNumberFormat="1"/>
    <xf borderId="4" fillId="6" fontId="11" numFmtId="164" xfId="0" applyBorder="1" applyFont="1" applyNumberFormat="1"/>
    <xf borderId="4" fillId="16" fontId="19" numFmtId="0" xfId="0" applyAlignment="1" applyBorder="1" applyFill="1" applyFont="1">
      <alignment readingOrder="0"/>
    </xf>
    <xf borderId="19" fillId="6" fontId="11" numFmtId="0" xfId="0" applyBorder="1" applyFont="1"/>
    <xf borderId="23" fillId="0" fontId="11" numFmtId="0" xfId="0" applyBorder="1" applyFont="1"/>
    <xf borderId="28" fillId="0" fontId="15" numFmtId="0" xfId="0" applyBorder="1" applyFont="1"/>
    <xf borderId="21" fillId="2" fontId="1" numFmtId="164" xfId="0" applyAlignment="1" applyBorder="1" applyFont="1" applyNumberFormat="1">
      <alignment shrinkToFit="0" wrapText="1"/>
    </xf>
    <xf borderId="21" fillId="2" fontId="1" numFmtId="0" xfId="0" applyAlignment="1" applyBorder="1" applyFont="1">
      <alignment shrinkToFit="0" wrapText="1"/>
    </xf>
    <xf borderId="1" fillId="14" fontId="1" numFmtId="0" xfId="0" applyAlignment="1" applyBorder="1" applyFont="1">
      <alignment shrinkToFit="0" wrapText="1"/>
    </xf>
    <xf borderId="1" fillId="2" fontId="1" numFmtId="164" xfId="0" applyAlignment="1" applyBorder="1" applyFont="1" applyNumberFormat="1">
      <alignment shrinkToFit="0" wrapText="1"/>
    </xf>
    <xf borderId="1" fillId="2" fontId="11" numFmtId="0" xfId="0" applyAlignment="1" applyBorder="1" applyFont="1">
      <alignment shrinkToFit="0" vertical="center" wrapText="1"/>
    </xf>
    <xf borderId="1" fillId="2" fontId="11" numFmtId="0" xfId="0" applyBorder="1" applyFont="1"/>
    <xf borderId="1" fillId="2" fontId="20" numFmtId="0" xfId="0" applyAlignment="1" applyBorder="1" applyFont="1">
      <alignment readingOrder="0" shrinkToFit="0" vertical="center" wrapText="1"/>
    </xf>
    <xf borderId="14" fillId="6" fontId="19" numFmtId="0" xfId="0" applyAlignment="1" applyBorder="1" applyFont="1">
      <alignment horizontal="center" shrinkToFit="0" vertical="center" wrapText="1"/>
    </xf>
    <xf borderId="14" fillId="6" fontId="19" numFmtId="0" xfId="0" applyAlignment="1" applyBorder="1" applyFont="1">
      <alignment horizontal="center" vertical="center"/>
    </xf>
    <xf borderId="14" fillId="6" fontId="19" numFmtId="0" xfId="0" applyAlignment="1" applyBorder="1" applyFont="1">
      <alignment horizontal="center" readingOrder="0" vertical="center"/>
    </xf>
    <xf borderId="14" fillId="7" fontId="21" numFmtId="0" xfId="0" applyAlignment="1" applyBorder="1" applyFont="1">
      <alignment shrinkToFit="0" vertical="center" wrapText="1"/>
    </xf>
    <xf borderId="14" fillId="17" fontId="22" numFmtId="0" xfId="0" applyAlignment="1" applyBorder="1" applyFill="1" applyFont="1">
      <alignment horizontal="center"/>
    </xf>
    <xf borderId="14" fillId="17" fontId="11" numFmtId="0" xfId="0" applyBorder="1" applyFont="1"/>
    <xf borderId="14" fillId="17" fontId="11" numFmtId="0" xfId="0" applyAlignment="1" applyBorder="1" applyFont="1">
      <alignment horizontal="center"/>
    </xf>
    <xf borderId="14" fillId="18" fontId="11" numFmtId="0" xfId="0" applyAlignment="1" applyBorder="1" applyFill="1" applyFont="1">
      <alignment shrinkToFit="0" vertical="center" wrapText="1"/>
    </xf>
    <xf borderId="14" fillId="0" fontId="11" numFmtId="0" xfId="0" applyAlignment="1" applyBorder="1" applyFont="1">
      <alignment horizontal="center"/>
    </xf>
    <xf borderId="14" fillId="0" fontId="16" numFmtId="0" xfId="0" applyAlignment="1" applyBorder="1" applyFont="1">
      <alignment shrinkToFit="0" vertical="top" wrapText="1"/>
    </xf>
    <xf borderId="14" fillId="8" fontId="11" numFmtId="0" xfId="0" applyAlignment="1" applyBorder="1" applyFont="1">
      <alignment horizontal="center" readingOrder="0"/>
    </xf>
    <xf borderId="14" fillId="19" fontId="22" numFmtId="0" xfId="0" applyAlignment="1" applyBorder="1" applyFill="1" applyFont="1">
      <alignment horizontal="center"/>
    </xf>
    <xf borderId="0" fillId="16" fontId="23" numFmtId="0" xfId="0" applyAlignment="1" applyFont="1">
      <alignment horizontal="left" shrinkToFit="0" vertical="center" wrapText="1"/>
    </xf>
    <xf borderId="14" fillId="16" fontId="23" numFmtId="0" xfId="0" applyAlignment="1" applyBorder="1" applyFont="1">
      <alignment horizontal="center"/>
    </xf>
    <xf borderId="0" fillId="16" fontId="24" numFmtId="0" xfId="0" applyFont="1"/>
    <xf borderId="0" fillId="16" fontId="23" numFmtId="0" xfId="0" applyAlignment="1" applyFont="1">
      <alignment horizontal="center"/>
    </xf>
    <xf borderId="14" fillId="16" fontId="19" numFmtId="0" xfId="0" applyAlignment="1" applyBorder="1" applyFont="1">
      <alignment horizontal="center"/>
    </xf>
    <xf borderId="14" fillId="18" fontId="25" numFmtId="0" xfId="0" applyAlignment="1" applyBorder="1" applyFont="1">
      <alignment horizontal="left" shrinkToFit="0" vertical="center" wrapText="1"/>
    </xf>
    <xf borderId="14" fillId="8" fontId="22" numFmtId="0" xfId="0" applyAlignment="1" applyBorder="1" applyFont="1">
      <alignment horizontal="center"/>
    </xf>
    <xf borderId="14" fillId="8" fontId="11" numFmtId="0" xfId="0" applyAlignment="1" applyBorder="1" applyFont="1">
      <alignment horizontal="center"/>
    </xf>
    <xf borderId="14" fillId="19" fontId="11" numFmtId="0" xfId="0" applyAlignment="1" applyBorder="1" applyFont="1">
      <alignment horizontal="center"/>
    </xf>
    <xf borderId="14" fillId="18" fontId="26" numFmtId="0" xfId="0" applyAlignment="1" applyBorder="1" applyFont="1">
      <alignment horizontal="left" shrinkToFit="0" vertical="center" wrapText="1"/>
    </xf>
    <xf borderId="14" fillId="16" fontId="19" numFmtId="0" xfId="0" applyBorder="1" applyFont="1"/>
    <xf borderId="0" fillId="18" fontId="11" numFmtId="0" xfId="0" applyAlignment="1" applyFont="1">
      <alignment shrinkToFit="0" vertical="center" wrapText="1"/>
    </xf>
    <xf borderId="14" fillId="16" fontId="19" numFmtId="0" xfId="0" applyAlignment="1" applyBorder="1" applyFont="1">
      <alignment shrinkToFit="0" vertical="center" wrapText="1"/>
    </xf>
    <xf borderId="0" fillId="18" fontId="27" numFmtId="0" xfId="0" applyAlignment="1" applyFont="1">
      <alignment shrinkToFit="0" vertical="center" wrapText="1"/>
    </xf>
    <xf borderId="14" fillId="16" fontId="23" numFmtId="0" xfId="0" applyAlignment="1" applyBorder="1" applyFont="1">
      <alignment shrinkToFit="0" vertical="center" wrapText="1"/>
    </xf>
    <xf borderId="0" fillId="18" fontId="3" numFmtId="0" xfId="0" applyAlignment="1" applyFont="1">
      <alignment shrinkToFit="0" vertical="center" wrapText="1"/>
    </xf>
    <xf borderId="14" fillId="0" fontId="11" numFmtId="0" xfId="0" applyBorder="1" applyFont="1"/>
    <xf borderId="14" fillId="20" fontId="11" numFmtId="0" xfId="0" applyAlignment="1" applyBorder="1" applyFill="1" applyFont="1">
      <alignment horizontal="center" shrinkToFit="0" vertical="center" wrapText="1"/>
    </xf>
    <xf borderId="14" fillId="20" fontId="11" numFmtId="0" xfId="0" applyAlignment="1" applyBorder="1" applyFont="1">
      <alignment horizontal="center"/>
    </xf>
    <xf borderId="14" fillId="21" fontId="19" numFmtId="0" xfId="0" applyAlignment="1" applyBorder="1" applyFill="1" applyFont="1">
      <alignment horizontal="center" vertical="center"/>
    </xf>
    <xf borderId="0" fillId="0" fontId="3" numFmtId="0" xfId="0" applyAlignment="1" applyFont="1">
      <alignment shrinkToFit="0" vertical="center" wrapText="1"/>
    </xf>
    <xf borderId="1" fillId="2" fontId="11" numFmtId="0" xfId="0" applyAlignment="1" applyBorder="1" applyFont="1">
      <alignment horizontal="center"/>
    </xf>
    <xf borderId="1" fillId="2" fontId="20" numFmtId="0" xfId="0" applyAlignment="1" applyBorder="1" applyFont="1">
      <alignment readingOrder="0"/>
    </xf>
    <xf borderId="29" fillId="16" fontId="19" numFmtId="0" xfId="0" applyAlignment="1" applyBorder="1" applyFont="1">
      <alignment horizontal="center" vertical="center"/>
    </xf>
    <xf borderId="14" fillId="16" fontId="19" numFmtId="0" xfId="0" applyAlignment="1" applyBorder="1" applyFont="1">
      <alignment horizontal="center" shrinkToFit="0" vertical="center" wrapText="1"/>
    </xf>
    <xf borderId="14" fillId="16" fontId="19" numFmtId="0" xfId="0" applyAlignment="1" applyBorder="1" applyFont="1">
      <alignment horizontal="center" vertical="center"/>
    </xf>
    <xf borderId="14" fillId="16" fontId="19" numFmtId="0" xfId="0" applyAlignment="1" applyBorder="1" applyFont="1">
      <alignment horizontal="center" readingOrder="0" vertical="center"/>
    </xf>
    <xf borderId="30" fillId="0" fontId="16" numFmtId="0" xfId="0" applyAlignment="1" applyBorder="1" applyFont="1">
      <alignment horizontal="left" shrinkToFit="0" vertical="center" wrapText="1"/>
    </xf>
    <xf borderId="31" fillId="0" fontId="11" numFmtId="0" xfId="0" applyAlignment="1" applyBorder="1" applyFont="1">
      <alignment horizontal="center" readingOrder="0"/>
    </xf>
    <xf borderId="14" fillId="0" fontId="16" numFmtId="0" xfId="0" applyAlignment="1" applyBorder="1" applyFont="1">
      <alignment readingOrder="0" shrinkToFit="0" vertical="top" wrapText="1"/>
    </xf>
    <xf borderId="14" fillId="0" fontId="11" numFmtId="0" xfId="0" applyAlignment="1" applyBorder="1" applyFont="1">
      <alignment horizontal="center" readingOrder="0"/>
    </xf>
    <xf borderId="30" fillId="17" fontId="11" numFmtId="0" xfId="0" applyAlignment="1" applyBorder="1" applyFont="1">
      <alignment horizontal="left" shrinkToFit="0" vertical="center" wrapText="1"/>
    </xf>
    <xf borderId="31" fillId="17" fontId="22" numFmtId="0" xfId="0" applyAlignment="1" applyBorder="1" applyFont="1">
      <alignment horizontal="center"/>
    </xf>
    <xf borderId="30" fillId="0" fontId="11" numFmtId="0" xfId="0" applyAlignment="1" applyBorder="1" applyFont="1">
      <alignment horizontal="left" shrinkToFit="0" vertical="center" wrapText="1"/>
    </xf>
    <xf borderId="31" fillId="0" fontId="11" numFmtId="0" xfId="0" applyAlignment="1" applyBorder="1" applyFont="1">
      <alignment horizontal="center"/>
    </xf>
    <xf borderId="30" fillId="17" fontId="3" numFmtId="0" xfId="0" applyAlignment="1" applyBorder="1" applyFont="1">
      <alignment horizontal="left" shrinkToFit="0" vertical="center" wrapText="1"/>
    </xf>
    <xf borderId="31" fillId="0" fontId="3" numFmtId="0" xfId="0" applyBorder="1" applyFont="1"/>
    <xf borderId="30" fillId="22" fontId="3" numFmtId="0" xfId="0" applyAlignment="1" applyBorder="1" applyFill="1" applyFont="1">
      <alignment horizontal="left" shrinkToFit="0" vertical="center" wrapText="1"/>
    </xf>
    <xf borderId="31" fillId="22" fontId="22" numFmtId="0" xfId="0" applyAlignment="1" applyBorder="1" applyFont="1">
      <alignment horizontal="center"/>
    </xf>
    <xf borderId="14" fillId="22" fontId="11" numFmtId="0" xfId="0" applyBorder="1" applyFont="1"/>
    <xf borderId="14" fillId="22" fontId="11" numFmtId="0" xfId="0" applyAlignment="1" applyBorder="1" applyFont="1">
      <alignment horizontal="center"/>
    </xf>
    <xf borderId="30" fillId="0" fontId="11" numFmtId="0" xfId="0" applyAlignment="1" applyBorder="1" applyFont="1">
      <alignment horizontal="left" readingOrder="0" shrinkToFit="0" vertical="center" wrapText="1"/>
    </xf>
    <xf borderId="30" fillId="0" fontId="11" numFmtId="0" xfId="0" applyAlignment="1" applyBorder="1" applyFont="1">
      <alignment horizontal="left" shrinkToFit="0" vertical="center" wrapText="1"/>
    </xf>
    <xf borderId="26" fillId="22" fontId="9" numFmtId="0" xfId="0" applyAlignment="1" applyBorder="1" applyFont="1">
      <alignment horizontal="left" readingOrder="1" shrinkToFit="0" vertical="center" wrapText="1"/>
    </xf>
    <xf borderId="32" fillId="6" fontId="19" numFmtId="0" xfId="0" applyAlignment="1" applyBorder="1" applyFont="1">
      <alignment horizontal="center"/>
    </xf>
    <xf borderId="14" fillId="6" fontId="19" numFmtId="0" xfId="0" applyAlignment="1" applyBorder="1" applyFont="1">
      <alignment horizontal="center" readingOrder="0"/>
    </xf>
    <xf borderId="14" fillId="6" fontId="19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14" fillId="23" fontId="11" numFmtId="0" xfId="0" applyAlignment="1" applyBorder="1" applyFill="1" applyFont="1">
      <alignment horizontal="center" vertical="center"/>
    </xf>
    <xf borderId="14" fillId="23" fontId="11" numFmtId="0" xfId="0" applyAlignment="1" applyBorder="1" applyFont="1">
      <alignment horizontal="center" shrinkToFit="0" vertical="center" wrapText="1"/>
    </xf>
    <xf borderId="14" fillId="23" fontId="19" numFmtId="0" xfId="0" applyAlignment="1" applyBorder="1" applyFont="1">
      <alignment horizontal="center" vertical="center"/>
    </xf>
    <xf borderId="14" fillId="24" fontId="22" numFmtId="0" xfId="0" applyAlignment="1" applyBorder="1" applyFill="1" applyFont="1">
      <alignment shrinkToFit="0" vertical="center" wrapText="1"/>
    </xf>
    <xf borderId="14" fillId="24" fontId="22" numFmtId="0" xfId="0" applyAlignment="1" applyBorder="1" applyFont="1">
      <alignment horizontal="center"/>
    </xf>
    <xf borderId="14" fillId="24" fontId="11" numFmtId="0" xfId="0" applyBorder="1" applyFont="1"/>
    <xf borderId="14" fillId="24" fontId="11" numFmtId="0" xfId="0" applyAlignment="1" applyBorder="1" applyFont="1">
      <alignment horizontal="center"/>
    </xf>
    <xf borderId="14" fillId="25" fontId="22" numFmtId="0" xfId="0" applyAlignment="1" applyBorder="1" applyFill="1" applyFont="1">
      <alignment readingOrder="0" shrinkToFit="0" vertical="center" wrapText="1"/>
    </xf>
    <xf borderId="14" fillId="26" fontId="22" numFmtId="0" xfId="0" applyAlignment="1" applyBorder="1" applyFill="1" applyFont="1">
      <alignment horizontal="center" readingOrder="0"/>
    </xf>
    <xf borderId="14" fillId="26" fontId="11" numFmtId="0" xfId="0" applyBorder="1" applyFont="1"/>
    <xf borderId="14" fillId="26" fontId="11" numFmtId="0" xfId="0" applyAlignment="1" applyBorder="1" applyFont="1">
      <alignment horizontal="center"/>
    </xf>
    <xf borderId="14" fillId="25" fontId="11" numFmtId="0" xfId="0" applyAlignment="1" applyBorder="1" applyFont="1">
      <alignment shrinkToFit="0" vertical="center" wrapText="1"/>
    </xf>
    <xf borderId="14" fillId="24" fontId="22" numFmtId="0" xfId="0" applyAlignment="1" applyBorder="1" applyFont="1">
      <alignment readingOrder="0" shrinkToFit="0" vertical="center" wrapText="1"/>
    </xf>
    <xf borderId="14" fillId="24" fontId="22" numFmtId="0" xfId="0" applyAlignment="1" applyBorder="1" applyFont="1">
      <alignment horizontal="center" readingOrder="0"/>
    </xf>
    <xf borderId="0" fillId="0" fontId="3" numFmtId="0" xfId="0" applyFont="1"/>
    <xf borderId="0" fillId="0" fontId="15" numFmtId="10" xfId="0" applyFont="1" applyNumberFormat="1"/>
    <xf borderId="33" fillId="27" fontId="3" numFmtId="0" xfId="0" applyAlignment="1" applyBorder="1" applyFill="1" applyFont="1">
      <alignment horizontal="center" vertical="center"/>
    </xf>
    <xf borderId="34" fillId="0" fontId="5" numFmtId="0" xfId="0" applyBorder="1" applyFont="1"/>
    <xf borderId="35" fillId="0" fontId="5" numFmtId="0" xfId="0" applyBorder="1" applyFont="1"/>
    <xf borderId="0" fillId="8" fontId="3" numFmtId="0" xfId="0" applyFont="1"/>
    <xf borderId="13" fillId="0" fontId="3" numFmtId="0" xfId="0" applyAlignment="1" applyBorder="1" applyFont="1">
      <alignment readingOrder="0"/>
    </xf>
    <xf borderId="31" fillId="0" fontId="5" numFmtId="0" xfId="0" applyBorder="1" applyFont="1"/>
    <xf borderId="14" fillId="0" fontId="15" numFmtId="2" xfId="0" applyBorder="1" applyFont="1" applyNumberFormat="1"/>
    <xf borderId="36" fillId="0" fontId="15" numFmtId="0" xfId="0" applyAlignment="1" applyBorder="1" applyFont="1">
      <alignment horizontal="center"/>
    </xf>
    <xf borderId="37" fillId="0" fontId="5" numFmtId="0" xfId="0" applyBorder="1" applyFont="1"/>
    <xf borderId="38" fillId="0" fontId="5" numFmtId="0" xfId="0" applyBorder="1" applyFont="1"/>
    <xf borderId="0" fillId="0" fontId="3" numFmtId="1" xfId="0" applyAlignment="1" applyFont="1" applyNumberFormat="1">
      <alignment horizontal="center" vertical="center"/>
    </xf>
    <xf borderId="13" fillId="0" fontId="15" numFmtId="0" xfId="0" applyAlignment="1" applyBorder="1" applyFont="1">
      <alignment readingOrder="0"/>
    </xf>
    <xf borderId="14" fillId="0" fontId="15" numFmtId="1" xfId="0" applyBorder="1" applyFont="1" applyNumberFormat="1"/>
    <xf borderId="0" fillId="0" fontId="15" numFmtId="2" xfId="0" applyFont="1" applyNumberFormat="1"/>
    <xf borderId="39" fillId="0" fontId="5" numFmtId="0" xfId="0" applyBorder="1" applyFont="1"/>
    <xf borderId="40" fillId="0" fontId="5" numFmtId="0" xfId="0" applyBorder="1" applyFont="1"/>
    <xf borderId="41" fillId="0" fontId="5" numFmtId="0" xfId="0" applyBorder="1" applyFont="1"/>
    <xf borderId="0" fillId="8" fontId="15" numFmtId="0" xfId="0" applyFont="1"/>
    <xf borderId="14" fillId="0" fontId="15" numFmtId="168" xfId="0" applyBorder="1" applyFont="1" applyNumberFormat="1"/>
    <xf borderId="13" fillId="28" fontId="15" numFmtId="0" xfId="0" applyAlignment="1" applyBorder="1" applyFill="1" applyFont="1">
      <alignment readingOrder="0"/>
    </xf>
    <xf borderId="14" fillId="0" fontId="15" numFmtId="0" xfId="0" applyBorder="1" applyFont="1"/>
    <xf borderId="14" fillId="29" fontId="28" numFmtId="0" xfId="0" applyAlignment="1" applyBorder="1" applyFill="1" applyFont="1">
      <alignment readingOrder="0"/>
    </xf>
    <xf borderId="0" fillId="0" fontId="3" numFmtId="0" xfId="0" applyAlignment="1" applyFont="1">
      <alignment horizontal="center" vertical="center"/>
    </xf>
    <xf borderId="13" fillId="30" fontId="3" numFmtId="0" xfId="0" applyBorder="1" applyFill="1" applyFont="1"/>
    <xf borderId="14" fillId="0" fontId="15" numFmtId="0" xfId="0" applyAlignment="1" applyBorder="1" applyFont="1">
      <alignment horizontal="center" readingOrder="0"/>
    </xf>
    <xf borderId="36" fillId="31" fontId="3" numFmtId="0" xfId="0" applyAlignment="1" applyBorder="1" applyFill="1" applyFont="1">
      <alignment horizontal="center"/>
    </xf>
    <xf borderId="13" fillId="0" fontId="3" numFmtId="0" xfId="0" applyBorder="1" applyFont="1"/>
    <xf borderId="29" fillId="0" fontId="29" numFmtId="0" xfId="0" applyAlignment="1" applyBorder="1" applyFont="1">
      <alignment horizontal="center" vertical="center"/>
    </xf>
    <xf borderId="13" fillId="32" fontId="3" numFmtId="0" xfId="0" applyBorder="1" applyFill="1" applyFont="1"/>
    <xf borderId="42" fillId="0" fontId="5" numFmtId="0" xfId="0" applyBorder="1" applyFont="1"/>
    <xf borderId="36" fillId="33" fontId="3" numFmtId="0" xfId="0" applyBorder="1" applyFill="1" applyFont="1"/>
    <xf borderId="36" fillId="0" fontId="3" numFmtId="0" xfId="0" applyAlignment="1" applyBorder="1" applyFont="1">
      <alignment horizontal="center"/>
    </xf>
    <xf borderId="36" fillId="0" fontId="3" numFmtId="0" xfId="0" applyBorder="1" applyFont="1"/>
    <xf borderId="36" fillId="0" fontId="3" numFmtId="1" xfId="0" applyBorder="1" applyFont="1" applyNumberFormat="1"/>
    <xf borderId="32" fillId="0" fontId="5" numFmtId="0" xfId="0" applyBorder="1" applyFont="1"/>
    <xf borderId="29" fillId="7" fontId="3" numFmtId="0" xfId="0" applyBorder="1" applyFont="1"/>
    <xf borderId="29" fillId="12" fontId="3" numFmtId="0" xfId="0" applyBorder="1" applyFont="1"/>
    <xf borderId="29" fillId="0" fontId="29" numFmtId="0" xfId="0" applyAlignment="1" applyBorder="1" applyFont="1">
      <alignment horizontal="center" readingOrder="0" vertical="center"/>
    </xf>
    <xf borderId="36" fillId="0" fontId="3" numFmtId="0" xfId="0" applyAlignment="1" applyBorder="1" applyFont="1">
      <alignment readingOrder="0"/>
    </xf>
    <xf borderId="36" fillId="31" fontId="3" numFmtId="0" xfId="0" applyAlignment="1" applyBorder="1" applyFont="1">
      <alignment horizontal="center" readingOrder="0"/>
    </xf>
    <xf borderId="36" fillId="33" fontId="3" numFmtId="0" xfId="0" applyAlignment="1" applyBorder="1" applyFont="1">
      <alignment readingOrder="0"/>
    </xf>
    <xf borderId="29" fillId="12" fontId="3" numFmtId="0" xfId="0" applyAlignment="1" applyBorder="1" applyFont="1">
      <alignment readingOrder="0"/>
    </xf>
    <xf borderId="29" fillId="0" fontId="15" numFmtId="0" xfId="0" applyAlignment="1" applyBorder="1" applyFont="1">
      <alignment readingOrder="0"/>
    </xf>
    <xf borderId="36" fillId="0" fontId="3" numFmtId="0" xfId="0" applyAlignment="1" applyBorder="1" applyFont="1">
      <alignment horizontal="center" readingOrder="0"/>
    </xf>
  </cellXfs>
  <cellStyles count="1">
    <cellStyle xfId="0" name="Normal" builtinId="0"/>
  </cellStyles>
  <dxfs count="11">
    <dxf>
      <font>
        <color theme="1"/>
      </font>
      <fill>
        <patternFill patternType="solid">
          <fgColor rgb="FF00EAF0"/>
          <bgColor rgb="FF00EAF0"/>
        </patternFill>
      </fill>
      <border/>
    </dxf>
    <dxf>
      <font>
        <color theme="1"/>
      </font>
      <fill>
        <patternFill patternType="solid">
          <fgColor rgb="FFFFC000"/>
          <bgColor rgb="FFFFC000"/>
        </patternFill>
      </fill>
      <border/>
    </dxf>
    <dxf>
      <font>
        <color theme="1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5EE9E7"/>
          <bgColor rgb="FF5EE9E7"/>
        </patternFill>
      </fill>
      <border/>
    </dxf>
    <dxf>
      <font/>
      <fill>
        <patternFill patternType="solid">
          <fgColor rgb="FFABEFEA"/>
          <bgColor rgb="FFABEFEA"/>
        </patternFill>
      </fill>
      <border/>
    </dxf>
    <dxf>
      <font/>
      <fill>
        <patternFill patternType="solid">
          <fgColor rgb="FFFEF2CB"/>
          <bgColor rgb="FFFEF2CB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FFD965"/>
          <bgColor rgb="FFFFD965"/>
        </patternFill>
      </fill>
      <border/>
    </dxf>
    <dxf>
      <font>
        <color theme="1"/>
      </font>
      <fill>
        <patternFill patternType="solid">
          <fgColor rgb="FF03C25B"/>
          <bgColor rgb="FF03C25B"/>
        </patternFill>
      </fill>
      <border/>
    </dxf>
    <dxf>
      <font>
        <color theme="1"/>
      </font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B6FBF5"/>
          <bgColor rgb="FFB6FBF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Gráfico de trabajo pendiente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Sprint Burndown Chart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'Sprint 2'!$G$6:$I$6</c:f>
            </c:strRef>
          </c:cat>
          <c:val>
            <c:numRef>
              <c:f>'Sprint 2'!$G$7:$I$7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'Sprint 2'!$G$6:$I$6</c:f>
            </c:strRef>
          </c:cat>
          <c:val>
            <c:numRef>
              <c:f>'Sprint 2'!$G$7:$I$7</c:f>
              <c:numCache/>
            </c:numRef>
          </c:val>
          <c:smooth val="0"/>
        </c:ser>
        <c:axId val="1388494125"/>
        <c:axId val="1082223480"/>
      </c:lineChart>
      <c:catAx>
        <c:axId val="1388494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82223480"/>
      </c:catAx>
      <c:valAx>
        <c:axId val="10822234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88494125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Gráfico de trabajo pendiente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Sprint Burndown Chart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'Sprint 3'!$F$6:$H$6</c:f>
            </c:strRef>
          </c:cat>
          <c:val>
            <c:numRef>
              <c:f>'Sprint 3'!$E$19:$H$19</c:f>
              <c:numCache/>
            </c:numRef>
          </c:val>
          <c:smooth val="0"/>
        </c:ser>
        <c:axId val="246573661"/>
        <c:axId val="2067816535"/>
      </c:lineChart>
      <c:catAx>
        <c:axId val="246573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67816535"/>
      </c:catAx>
      <c:valAx>
        <c:axId val="2067816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46573661"/>
      </c:valAx>
    </c:plotArea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533400</xdr:colOff>
      <xdr:row>36</xdr:row>
      <xdr:rowOff>47625</xdr:rowOff>
    </xdr:from>
    <xdr:ext cx="7200900" cy="4076700"/>
    <xdr:graphicFrame>
      <xdr:nvGraphicFramePr>
        <xdr:cNvPr id="20683124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495300</xdr:colOff>
      <xdr:row>2</xdr:row>
      <xdr:rowOff>171450</xdr:rowOff>
    </xdr:from>
    <xdr:ext cx="7200900" cy="4076700"/>
    <xdr:graphicFrame>
      <xdr:nvGraphicFramePr>
        <xdr:cNvPr id="1700238586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6DCE4"/>
    <pageSetUpPr fitToPage="1"/>
  </sheetPr>
  <sheetViews>
    <sheetView showGridLines="0" workbookViewId="0"/>
  </sheetViews>
  <sheetFormatPr customHeight="1" defaultColWidth="11.22" defaultRowHeight="15.0"/>
  <cols>
    <col customWidth="1" min="1" max="1" width="5.0"/>
    <col customWidth="1" min="2" max="2" width="8.67"/>
    <col customWidth="1" min="3" max="3" width="58.33"/>
    <col customWidth="1" min="4" max="4" width="12.89"/>
    <col customWidth="1" min="5" max="6" width="11.78"/>
    <col customWidth="1" min="7" max="8" width="13.89"/>
    <col customWidth="1" min="9" max="9" width="10.78"/>
    <col customWidth="1" min="10" max="10" width="17.22"/>
    <col customWidth="1" min="11" max="11" width="10.33"/>
    <col customWidth="1" min="12" max="12" width="11.0"/>
    <col customWidth="1" min="13" max="13" width="13.44"/>
    <col customWidth="1" min="14" max="30" width="11.0"/>
  </cols>
  <sheetData>
    <row r="1" ht="42.0" customHeight="1">
      <c r="A1" s="1"/>
      <c r="B1" s="2" t="s">
        <v>0</v>
      </c>
      <c r="E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4"/>
      <c r="AD1" s="4"/>
    </row>
    <row r="2" ht="34.5" customHeight="1">
      <c r="A2" s="5"/>
      <c r="B2" s="6" t="s">
        <v>1</v>
      </c>
      <c r="C2" s="7"/>
      <c r="D2" s="8"/>
      <c r="E2" s="9" t="s">
        <v>2</v>
      </c>
      <c r="F2" s="10"/>
      <c r="G2" s="10"/>
      <c r="H2" s="10"/>
      <c r="I2" s="11"/>
      <c r="J2" s="12"/>
      <c r="K2" s="5"/>
      <c r="L2" s="5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5"/>
      <c r="AD2" s="5"/>
    </row>
    <row r="3" ht="43.5" customHeight="1">
      <c r="A3" s="5"/>
      <c r="B3" s="14" t="s">
        <v>3</v>
      </c>
      <c r="C3" s="15"/>
      <c r="D3" s="16"/>
      <c r="E3" s="17">
        <v>45645.0</v>
      </c>
      <c r="F3" s="18"/>
      <c r="G3" s="18"/>
      <c r="H3" s="19"/>
      <c r="I3" s="20"/>
      <c r="J3" s="21"/>
      <c r="K3" s="5"/>
      <c r="L3" s="5"/>
      <c r="M3" s="22"/>
      <c r="N3" s="22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5"/>
      <c r="AD3" s="5"/>
    </row>
    <row r="4" ht="34.5" customHeight="1">
      <c r="A4" s="23"/>
      <c r="B4" s="24"/>
      <c r="C4" s="24"/>
      <c r="D4" s="24"/>
      <c r="E4" s="25"/>
      <c r="F4" s="24"/>
      <c r="G4" s="24"/>
      <c r="H4" s="24"/>
      <c r="I4" s="24"/>
      <c r="J4" s="24"/>
      <c r="K4" s="26"/>
      <c r="L4" s="27"/>
      <c r="M4" s="28" t="s">
        <v>4</v>
      </c>
      <c r="N4" s="29" t="s">
        <v>5</v>
      </c>
      <c r="O4" s="30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3"/>
      <c r="AD4" s="23"/>
    </row>
    <row r="5" ht="34.5" customHeight="1">
      <c r="A5" s="23"/>
      <c r="B5" s="24"/>
      <c r="C5" s="24"/>
      <c r="D5" s="24"/>
      <c r="E5" s="25"/>
      <c r="F5" s="24"/>
      <c r="G5" s="24"/>
      <c r="H5" s="24"/>
      <c r="I5" s="24"/>
      <c r="J5" s="24"/>
      <c r="K5" s="26"/>
      <c r="L5" s="27"/>
      <c r="M5" s="28" t="s">
        <v>6</v>
      </c>
      <c r="N5" s="29" t="s">
        <v>7</v>
      </c>
      <c r="O5" s="30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3"/>
      <c r="AD5" s="23"/>
    </row>
    <row r="6" ht="34.5" customHeight="1">
      <c r="A6" s="26"/>
      <c r="B6" s="31" t="s">
        <v>8</v>
      </c>
      <c r="C6" s="31" t="s">
        <v>9</v>
      </c>
      <c r="D6" s="31" t="s">
        <v>10</v>
      </c>
      <c r="E6" s="32" t="s">
        <v>11</v>
      </c>
      <c r="F6" s="32" t="s">
        <v>12</v>
      </c>
      <c r="G6" s="33" t="s">
        <v>13</v>
      </c>
      <c r="H6" s="31" t="s">
        <v>14</v>
      </c>
      <c r="I6" s="31" t="s">
        <v>15</v>
      </c>
      <c r="J6" s="34" t="s">
        <v>16</v>
      </c>
      <c r="K6" s="26"/>
      <c r="L6" s="27"/>
      <c r="M6" s="28" t="s">
        <v>17</v>
      </c>
      <c r="N6" s="29" t="s">
        <v>18</v>
      </c>
      <c r="O6" s="30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ht="35.25" customHeight="1">
      <c r="A7" s="26"/>
      <c r="B7" s="35"/>
      <c r="C7" s="36" t="s">
        <v>19</v>
      </c>
      <c r="D7" s="37"/>
      <c r="E7" s="38"/>
      <c r="F7" s="38"/>
      <c r="G7" s="39"/>
      <c r="H7" s="40"/>
      <c r="I7" s="40"/>
      <c r="J7" s="37"/>
      <c r="K7" s="26"/>
      <c r="L7" s="26"/>
      <c r="M7" s="41"/>
      <c r="N7" s="41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ht="24.75" customHeight="1">
      <c r="A8" s="42"/>
      <c r="B8" s="11">
        <v>1.0</v>
      </c>
      <c r="C8" s="43" t="s">
        <v>20</v>
      </c>
      <c r="D8" s="44" t="s">
        <v>18</v>
      </c>
      <c r="E8" s="45">
        <v>45520.0</v>
      </c>
      <c r="F8" s="46">
        <v>45550.0</v>
      </c>
      <c r="G8" s="47"/>
      <c r="H8" s="48" t="s">
        <v>21</v>
      </c>
      <c r="I8" s="48" t="s">
        <v>22</v>
      </c>
      <c r="J8" s="49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ht="24.75" customHeight="1">
      <c r="A9" s="26"/>
      <c r="B9" s="11">
        <v>2.0</v>
      </c>
      <c r="C9" s="50" t="s">
        <v>23</v>
      </c>
      <c r="D9" s="51" t="s">
        <v>18</v>
      </c>
      <c r="E9" s="45">
        <v>45534.0</v>
      </c>
      <c r="F9" s="45">
        <v>45540.0</v>
      </c>
      <c r="G9" s="49"/>
      <c r="H9" s="48" t="s">
        <v>21</v>
      </c>
      <c r="I9" s="48" t="s">
        <v>24</v>
      </c>
      <c r="J9" s="49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ht="24.75" customHeight="1">
      <c r="A10" s="26"/>
      <c r="B10" s="11">
        <v>3.0</v>
      </c>
      <c r="C10" s="50" t="s">
        <v>25</v>
      </c>
      <c r="D10" s="51" t="s">
        <v>26</v>
      </c>
      <c r="E10" s="45">
        <v>45521.0</v>
      </c>
      <c r="F10" s="45">
        <v>45522.0</v>
      </c>
      <c r="G10" s="49"/>
      <c r="H10" s="48" t="s">
        <v>21</v>
      </c>
      <c r="I10" s="48" t="s">
        <v>22</v>
      </c>
      <c r="J10" s="49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ht="32.25" customHeight="1">
      <c r="A11" s="42"/>
      <c r="B11" s="11">
        <v>4.0</v>
      </c>
      <c r="C11" s="52" t="s">
        <v>27</v>
      </c>
      <c r="D11" s="44" t="s">
        <v>18</v>
      </c>
      <c r="E11" s="45">
        <v>45531.0</v>
      </c>
      <c r="F11" s="45">
        <v>45531.0</v>
      </c>
      <c r="G11" s="49"/>
      <c r="H11" s="48" t="s">
        <v>21</v>
      </c>
      <c r="I11" s="48" t="s">
        <v>22</v>
      </c>
      <c r="J11" s="49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ht="32.25" customHeight="1">
      <c r="A12" s="42"/>
      <c r="B12" s="53">
        <v>45295.0</v>
      </c>
      <c r="C12" s="52" t="s">
        <v>28</v>
      </c>
      <c r="D12" s="44" t="s">
        <v>7</v>
      </c>
      <c r="E12" s="45">
        <v>45531.0</v>
      </c>
      <c r="F12" s="45">
        <v>45531.0</v>
      </c>
      <c r="G12" s="49"/>
      <c r="H12" s="54" t="s">
        <v>21</v>
      </c>
      <c r="I12" s="48" t="s">
        <v>22</v>
      </c>
      <c r="J12" s="49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ht="24.75" customHeight="1">
      <c r="A13" s="26"/>
      <c r="B13" s="11">
        <v>5.0</v>
      </c>
      <c r="C13" s="50" t="s">
        <v>29</v>
      </c>
      <c r="D13" s="51" t="s">
        <v>26</v>
      </c>
      <c r="E13" s="45">
        <v>45532.0</v>
      </c>
      <c r="F13" s="45">
        <v>45530.0</v>
      </c>
      <c r="G13" s="49"/>
      <c r="H13" s="48" t="s">
        <v>21</v>
      </c>
      <c r="I13" s="48" t="s">
        <v>24</v>
      </c>
      <c r="J13" s="49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ht="24.75" customHeight="1">
      <c r="A14" s="42"/>
      <c r="B14" s="11">
        <v>6.0</v>
      </c>
      <c r="C14" s="50" t="s">
        <v>30</v>
      </c>
      <c r="D14" s="51" t="s">
        <v>26</v>
      </c>
      <c r="E14" s="45">
        <v>45528.0</v>
      </c>
      <c r="F14" s="45">
        <v>45528.0</v>
      </c>
      <c r="G14" s="49"/>
      <c r="H14" s="48" t="s">
        <v>21</v>
      </c>
      <c r="I14" s="48" t="s">
        <v>22</v>
      </c>
      <c r="J14" s="49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ht="24.75" customHeight="1">
      <c r="A15" s="26"/>
      <c r="B15" s="11">
        <v>7.0</v>
      </c>
      <c r="C15" s="50" t="s">
        <v>31</v>
      </c>
      <c r="D15" s="44" t="s">
        <v>18</v>
      </c>
      <c r="E15" s="45">
        <v>45529.0</v>
      </c>
      <c r="F15" s="45">
        <v>45535.0</v>
      </c>
      <c r="G15" s="49"/>
      <c r="H15" s="48" t="s">
        <v>21</v>
      </c>
      <c r="I15" s="48" t="s">
        <v>24</v>
      </c>
      <c r="J15" s="49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ht="24.75" customHeight="1">
      <c r="A16" s="26"/>
      <c r="B16" s="11">
        <v>8.0</v>
      </c>
      <c r="C16" s="50" t="s">
        <v>32</v>
      </c>
      <c r="D16" s="51" t="s">
        <v>26</v>
      </c>
      <c r="E16" s="45">
        <v>45534.0</v>
      </c>
      <c r="F16" s="55">
        <v>45534.0</v>
      </c>
      <c r="G16" s="49"/>
      <c r="H16" s="48" t="s">
        <v>21</v>
      </c>
      <c r="I16" s="48" t="s">
        <v>22</v>
      </c>
      <c r="J16" s="49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ht="24.75" customHeight="1">
      <c r="A17" s="42"/>
      <c r="B17" s="11">
        <v>9.0</v>
      </c>
      <c r="C17" s="50" t="s">
        <v>33</v>
      </c>
      <c r="D17" s="51" t="s">
        <v>18</v>
      </c>
      <c r="E17" s="45">
        <v>45535.0</v>
      </c>
      <c r="F17" s="45">
        <v>45540.0</v>
      </c>
      <c r="G17" s="49"/>
      <c r="H17" s="48" t="s">
        <v>21</v>
      </c>
      <c r="I17" s="48" t="s">
        <v>22</v>
      </c>
      <c r="J17" s="49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ht="35.25" customHeight="1">
      <c r="A18" s="42"/>
      <c r="B18" s="11">
        <v>11.0</v>
      </c>
      <c r="C18" s="56" t="s">
        <v>34</v>
      </c>
      <c r="D18" s="57" t="s">
        <v>26</v>
      </c>
      <c r="E18" s="45">
        <v>45533.0</v>
      </c>
      <c r="F18" s="45">
        <v>45540.0</v>
      </c>
      <c r="G18" s="49"/>
      <c r="H18" s="48" t="s">
        <v>21</v>
      </c>
      <c r="I18" s="58" t="s">
        <v>22</v>
      </c>
      <c r="J18" s="59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ht="24.75" customHeight="1">
      <c r="A19" s="26"/>
      <c r="B19" s="11">
        <v>12.0</v>
      </c>
      <c r="C19" s="50" t="s">
        <v>35</v>
      </c>
      <c r="D19" s="51" t="s">
        <v>5</v>
      </c>
      <c r="E19" s="45">
        <v>45538.0</v>
      </c>
      <c r="F19" s="45">
        <v>45540.0</v>
      </c>
      <c r="G19" s="49"/>
      <c r="H19" s="48" t="s">
        <v>21</v>
      </c>
      <c r="I19" s="48" t="s">
        <v>24</v>
      </c>
      <c r="J19" s="49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ht="24.75" customHeight="1">
      <c r="A20" s="42"/>
      <c r="B20" s="11">
        <v>13.0</v>
      </c>
      <c r="C20" s="60" t="s">
        <v>36</v>
      </c>
      <c r="D20" s="51" t="s">
        <v>26</v>
      </c>
      <c r="E20" s="45">
        <v>45538.0</v>
      </c>
      <c r="F20" s="45">
        <v>45540.0</v>
      </c>
      <c r="G20" s="49"/>
      <c r="H20" s="48" t="s">
        <v>21</v>
      </c>
      <c r="I20" s="48" t="s">
        <v>24</v>
      </c>
      <c r="J20" s="49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ht="24.75" customHeight="1">
      <c r="A21" s="26"/>
      <c r="B21" s="11">
        <v>10.0</v>
      </c>
      <c r="C21" s="52" t="s">
        <v>37</v>
      </c>
      <c r="D21" s="51" t="s">
        <v>38</v>
      </c>
      <c r="E21" s="45">
        <v>45538.0</v>
      </c>
      <c r="F21" s="45">
        <v>45543.0</v>
      </c>
      <c r="G21" s="49"/>
      <c r="H21" s="48" t="s">
        <v>21</v>
      </c>
      <c r="I21" s="48" t="s">
        <v>24</v>
      </c>
      <c r="J21" s="49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ht="33.75" customHeight="1">
      <c r="A22" s="42"/>
      <c r="B22" s="11">
        <v>15.0</v>
      </c>
      <c r="C22" s="56" t="s">
        <v>39</v>
      </c>
      <c r="D22" s="44" t="s">
        <v>18</v>
      </c>
      <c r="E22" s="45">
        <v>45547.0</v>
      </c>
      <c r="F22" s="45">
        <v>45547.0</v>
      </c>
      <c r="G22" s="49"/>
      <c r="H22" s="48" t="s">
        <v>21</v>
      </c>
      <c r="I22" s="48" t="s">
        <v>22</v>
      </c>
      <c r="J22" s="49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ht="24.75" customHeight="1">
      <c r="A23" s="42"/>
      <c r="B23" s="11">
        <v>14.0</v>
      </c>
      <c r="C23" s="50" t="s">
        <v>40</v>
      </c>
      <c r="D23" s="51" t="s">
        <v>18</v>
      </c>
      <c r="E23" s="45">
        <v>45541.0</v>
      </c>
      <c r="F23" s="45">
        <v>45545.0</v>
      </c>
      <c r="G23" s="49"/>
      <c r="H23" s="48" t="s">
        <v>21</v>
      </c>
      <c r="I23" s="48" t="s">
        <v>22</v>
      </c>
      <c r="J23" s="49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ht="24.75" customHeight="1">
      <c r="A24" s="42"/>
      <c r="B24" s="11">
        <v>16.0</v>
      </c>
      <c r="C24" s="50" t="s">
        <v>41</v>
      </c>
      <c r="D24" s="44" t="s">
        <v>18</v>
      </c>
      <c r="E24" s="45">
        <v>45547.0</v>
      </c>
      <c r="F24" s="45">
        <v>45547.0</v>
      </c>
      <c r="G24" s="49"/>
      <c r="H24" s="48" t="s">
        <v>21</v>
      </c>
      <c r="I24" s="48" t="s">
        <v>22</v>
      </c>
      <c r="J24" s="49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ht="30.0" customHeight="1">
      <c r="A25" s="42"/>
      <c r="B25" s="11">
        <v>17.0</v>
      </c>
      <c r="C25" s="61" t="s">
        <v>42</v>
      </c>
      <c r="D25" s="51" t="s">
        <v>26</v>
      </c>
      <c r="E25" s="45">
        <v>45544.0</v>
      </c>
      <c r="F25" s="45">
        <v>45546.0</v>
      </c>
      <c r="G25" s="49"/>
      <c r="H25" s="58" t="s">
        <v>21</v>
      </c>
      <c r="I25" s="48" t="s">
        <v>22</v>
      </c>
      <c r="J25" s="59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ht="33.75" customHeight="1">
      <c r="A26" s="42"/>
      <c r="B26" s="11"/>
      <c r="C26" s="62" t="s">
        <v>43</v>
      </c>
      <c r="D26" s="63"/>
      <c r="E26" s="38"/>
      <c r="F26" s="38"/>
      <c r="G26" s="38"/>
      <c r="H26" s="38"/>
      <c r="I26" s="38"/>
      <c r="J26" s="38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ht="35.25" customHeight="1">
      <c r="A27" s="42"/>
      <c r="B27" s="11"/>
      <c r="C27" s="64" t="s">
        <v>44</v>
      </c>
      <c r="D27" s="65"/>
      <c r="E27" s="66"/>
      <c r="F27" s="66"/>
      <c r="G27" s="67">
        <v>7.0</v>
      </c>
      <c r="H27" s="66"/>
      <c r="I27" s="66"/>
      <c r="J27" s="68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</row>
    <row r="28" ht="35.25" customHeight="1">
      <c r="A28" s="42"/>
      <c r="B28" s="11"/>
      <c r="C28" s="69" t="s">
        <v>45</v>
      </c>
      <c r="D28" s="70" t="s">
        <v>18</v>
      </c>
      <c r="E28" s="71">
        <v>45551.0</v>
      </c>
      <c r="F28" s="71">
        <v>45551.0</v>
      </c>
      <c r="G28" s="72"/>
      <c r="H28" s="48" t="s">
        <v>21</v>
      </c>
      <c r="I28" s="73" t="s">
        <v>22</v>
      </c>
      <c r="J28" s="74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</row>
    <row r="29" ht="35.25" customHeight="1">
      <c r="A29" s="42"/>
      <c r="B29" s="11">
        <v>20.0</v>
      </c>
      <c r="C29" s="75" t="s">
        <v>46</v>
      </c>
      <c r="D29" s="76" t="s">
        <v>18</v>
      </c>
      <c r="E29" s="71">
        <v>45551.0</v>
      </c>
      <c r="F29" s="71">
        <v>45551.0</v>
      </c>
      <c r="G29" s="47"/>
      <c r="H29" s="48" t="s">
        <v>21</v>
      </c>
      <c r="I29" s="73" t="s">
        <v>22</v>
      </c>
      <c r="J29" s="74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</row>
    <row r="30" ht="35.25" customHeight="1">
      <c r="A30" s="42"/>
      <c r="B30" s="11">
        <v>21.0</v>
      </c>
      <c r="C30" s="77" t="s">
        <v>47</v>
      </c>
      <c r="D30" s="76" t="s">
        <v>26</v>
      </c>
      <c r="E30" s="71">
        <v>45559.0</v>
      </c>
      <c r="F30" s="71">
        <v>45564.0</v>
      </c>
      <c r="G30" s="47"/>
      <c r="H30" s="48" t="s">
        <v>21</v>
      </c>
      <c r="I30" s="73" t="s">
        <v>24</v>
      </c>
      <c r="J30" s="59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ht="24.75" customHeight="1">
      <c r="A31" s="42"/>
      <c r="B31" s="11">
        <v>22.0</v>
      </c>
      <c r="C31" s="75" t="s">
        <v>48</v>
      </c>
      <c r="D31" s="78" t="s">
        <v>26</v>
      </c>
      <c r="E31" s="71">
        <v>45563.0</v>
      </c>
      <c r="F31" s="71">
        <v>45563.0</v>
      </c>
      <c r="G31" s="47"/>
      <c r="H31" s="54" t="s">
        <v>21</v>
      </c>
      <c r="I31" s="73" t="s">
        <v>49</v>
      </c>
      <c r="J31" s="79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</row>
    <row r="32" ht="24.75" customHeight="1">
      <c r="A32" s="42"/>
      <c r="B32" s="11">
        <v>23.0</v>
      </c>
      <c r="C32" s="75" t="s">
        <v>50</v>
      </c>
      <c r="D32" s="78" t="s">
        <v>18</v>
      </c>
      <c r="E32" s="71">
        <v>45563.0</v>
      </c>
      <c r="F32" s="71">
        <v>45584.0</v>
      </c>
      <c r="G32" s="47"/>
      <c r="H32" s="54" t="s">
        <v>51</v>
      </c>
      <c r="I32" s="73" t="s">
        <v>22</v>
      </c>
      <c r="J32" s="79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</row>
    <row r="33" ht="24.75" customHeight="1">
      <c r="A33" s="42"/>
      <c r="B33" s="11"/>
      <c r="C33" s="80" t="s">
        <v>52</v>
      </c>
      <c r="D33" s="81"/>
      <c r="E33" s="82"/>
      <c r="F33" s="82"/>
      <c r="G33" s="83">
        <v>2.0</v>
      </c>
      <c r="H33" s="82"/>
      <c r="I33" s="82"/>
      <c r="J33" s="82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</row>
    <row r="34" ht="24.75" customHeight="1">
      <c r="A34" s="42"/>
      <c r="B34" s="11">
        <v>24.0</v>
      </c>
      <c r="C34" s="84" t="s">
        <v>53</v>
      </c>
      <c r="D34" s="78" t="s">
        <v>5</v>
      </c>
      <c r="E34" s="71">
        <v>45566.0</v>
      </c>
      <c r="F34" s="71">
        <v>45567.0</v>
      </c>
      <c r="H34" s="48" t="s">
        <v>21</v>
      </c>
      <c r="I34" s="73" t="s">
        <v>24</v>
      </c>
      <c r="J34" s="79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ht="31.5" customHeight="1">
      <c r="A35" s="42"/>
      <c r="B35" s="11"/>
      <c r="C35" s="85" t="s">
        <v>54</v>
      </c>
      <c r="D35" s="81"/>
      <c r="E35" s="82"/>
      <c r="F35" s="82"/>
      <c r="G35" s="86">
        <v>3.0</v>
      </c>
      <c r="H35" s="82"/>
      <c r="I35" s="82"/>
      <c r="J35" s="82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ht="31.5" customHeight="1">
      <c r="A36" s="42"/>
      <c r="B36" s="11">
        <v>25.0</v>
      </c>
      <c r="C36" s="84" t="s">
        <v>55</v>
      </c>
      <c r="D36" s="78" t="s">
        <v>5</v>
      </c>
      <c r="E36" s="71">
        <v>45569.0</v>
      </c>
      <c r="F36" s="71">
        <v>45569.0</v>
      </c>
      <c r="G36" s="47"/>
      <c r="H36" s="48" t="s">
        <v>21</v>
      </c>
      <c r="I36" s="73" t="s">
        <v>22</v>
      </c>
      <c r="J36" s="79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ht="33.0" customHeight="1">
      <c r="A37" s="42"/>
      <c r="B37" s="11">
        <v>26.0</v>
      </c>
      <c r="C37" s="84" t="s">
        <v>56</v>
      </c>
      <c r="D37" s="78" t="s">
        <v>5</v>
      </c>
      <c r="E37" s="71">
        <v>45569.0</v>
      </c>
      <c r="F37" s="71">
        <v>45569.0</v>
      </c>
      <c r="G37" s="47"/>
      <c r="H37" s="48" t="s">
        <v>21</v>
      </c>
      <c r="I37" s="73"/>
      <c r="J37" s="79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ht="41.25" customHeight="1">
      <c r="A38" s="42"/>
      <c r="B38" s="11">
        <v>27.0</v>
      </c>
      <c r="C38" s="84" t="s">
        <v>57</v>
      </c>
      <c r="D38" s="78" t="s">
        <v>5</v>
      </c>
      <c r="E38" s="71">
        <v>45569.0</v>
      </c>
      <c r="F38" s="71">
        <v>45569.0</v>
      </c>
      <c r="G38" s="47"/>
      <c r="H38" s="48" t="s">
        <v>21</v>
      </c>
      <c r="I38" s="73"/>
      <c r="J38" s="79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  <row r="39" ht="33.0" customHeight="1">
      <c r="A39" s="42"/>
      <c r="B39" s="11">
        <v>28.0</v>
      </c>
      <c r="C39" s="84" t="s">
        <v>58</v>
      </c>
      <c r="D39" s="78" t="s">
        <v>5</v>
      </c>
      <c r="E39" s="71">
        <v>45569.0</v>
      </c>
      <c r="F39" s="71">
        <v>45569.0</v>
      </c>
      <c r="G39" s="47"/>
      <c r="H39" s="48" t="s">
        <v>21</v>
      </c>
      <c r="I39" s="73"/>
      <c r="J39" s="79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</row>
    <row r="40" ht="42.0" customHeight="1">
      <c r="A40" s="42"/>
      <c r="B40" s="11">
        <v>29.0</v>
      </c>
      <c r="C40" s="84" t="s">
        <v>59</v>
      </c>
      <c r="D40" s="78" t="s">
        <v>5</v>
      </c>
      <c r="E40" s="71">
        <v>45569.0</v>
      </c>
      <c r="F40" s="71">
        <v>45569.0</v>
      </c>
      <c r="G40" s="47"/>
      <c r="H40" s="48" t="s">
        <v>21</v>
      </c>
      <c r="I40" s="73"/>
      <c r="J40" s="79" t="s">
        <v>60</v>
      </c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</row>
    <row r="41" ht="33.0" customHeight="1">
      <c r="A41" s="42"/>
      <c r="B41" s="11">
        <v>30.0</v>
      </c>
      <c r="C41" s="84" t="s">
        <v>61</v>
      </c>
      <c r="D41" s="78" t="s">
        <v>5</v>
      </c>
      <c r="E41" s="71">
        <v>45569.0</v>
      </c>
      <c r="F41" s="71">
        <v>45569.0</v>
      </c>
      <c r="G41" s="47"/>
      <c r="H41" s="48" t="s">
        <v>21</v>
      </c>
      <c r="I41" s="73"/>
      <c r="J41" s="79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ht="28.5" customHeight="1">
      <c r="A42" s="42"/>
      <c r="B42" s="11"/>
      <c r="C42" s="87" t="s">
        <v>62</v>
      </c>
      <c r="D42" s="81"/>
      <c r="E42" s="38"/>
      <c r="F42" s="38"/>
      <c r="G42" s="88">
        <v>8.0</v>
      </c>
      <c r="H42" s="38"/>
      <c r="I42" s="38"/>
      <c r="J42" s="38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ht="33.75" customHeight="1">
      <c r="A43" s="42"/>
      <c r="B43" s="11">
        <v>31.0</v>
      </c>
      <c r="C43" s="75" t="s">
        <v>63</v>
      </c>
      <c r="D43" s="78" t="s">
        <v>7</v>
      </c>
      <c r="E43" s="71">
        <v>45566.0</v>
      </c>
      <c r="F43" s="71">
        <v>45566.0</v>
      </c>
      <c r="G43" s="49"/>
      <c r="H43" s="48" t="s">
        <v>21</v>
      </c>
      <c r="I43" s="73" t="s">
        <v>22</v>
      </c>
      <c r="J43" s="74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</row>
    <row r="44" ht="42.0" customHeight="1">
      <c r="A44" s="42"/>
      <c r="B44" s="11">
        <v>32.0</v>
      </c>
      <c r="C44" s="75" t="s">
        <v>64</v>
      </c>
      <c r="D44" s="78" t="s">
        <v>7</v>
      </c>
      <c r="E44" s="71">
        <v>45566.0</v>
      </c>
      <c r="F44" s="71">
        <v>45566.0</v>
      </c>
      <c r="G44" s="47"/>
      <c r="H44" s="48" t="s">
        <v>21</v>
      </c>
      <c r="I44" s="73" t="s">
        <v>22</v>
      </c>
      <c r="J44" s="74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</row>
    <row r="45" ht="28.5" customHeight="1">
      <c r="A45" s="42"/>
      <c r="B45" s="11">
        <v>33.0</v>
      </c>
      <c r="C45" s="60" t="s">
        <v>65</v>
      </c>
      <c r="D45" s="89" t="s">
        <v>38</v>
      </c>
      <c r="E45" s="71">
        <v>45566.0</v>
      </c>
      <c r="F45" s="90" t="s">
        <v>66</v>
      </c>
      <c r="G45" s="49"/>
      <c r="H45" s="54" t="s">
        <v>51</v>
      </c>
      <c r="I45" s="73" t="s">
        <v>22</v>
      </c>
      <c r="J45" s="79" t="s">
        <v>67</v>
      </c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ht="48.0" customHeight="1">
      <c r="A46" s="42"/>
      <c r="B46" s="11">
        <v>34.0</v>
      </c>
      <c r="C46" s="60" t="s">
        <v>68</v>
      </c>
      <c r="D46" s="78" t="s">
        <v>7</v>
      </c>
      <c r="E46" s="71">
        <v>45566.0</v>
      </c>
      <c r="F46" s="71">
        <v>45566.0</v>
      </c>
      <c r="G46" s="47"/>
      <c r="H46" s="48" t="s">
        <v>21</v>
      </c>
      <c r="I46" s="73" t="s">
        <v>22</v>
      </c>
      <c r="J46" s="79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ht="32.25" customHeight="1">
      <c r="A47" s="42"/>
      <c r="B47" s="11">
        <v>35.0</v>
      </c>
      <c r="C47" s="60" t="s">
        <v>69</v>
      </c>
      <c r="D47" s="78" t="s">
        <v>38</v>
      </c>
      <c r="E47" s="71">
        <v>45567.0</v>
      </c>
      <c r="F47" s="71">
        <v>45567.0</v>
      </c>
      <c r="G47" s="47"/>
      <c r="H47" s="48" t="s">
        <v>21</v>
      </c>
      <c r="I47" s="73" t="s">
        <v>22</v>
      </c>
      <c r="J47" s="79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  <row r="48" ht="37.5" customHeight="1">
      <c r="A48" s="42"/>
      <c r="B48" s="11">
        <v>40.0</v>
      </c>
      <c r="C48" s="91" t="s">
        <v>70</v>
      </c>
      <c r="D48" s="78" t="s">
        <v>38</v>
      </c>
      <c r="E48" s="71">
        <v>45568.0</v>
      </c>
      <c r="F48" s="71">
        <v>45568.0</v>
      </c>
      <c r="G48" s="47"/>
      <c r="H48" s="48" t="s">
        <v>21</v>
      </c>
      <c r="I48" s="73" t="s">
        <v>22</v>
      </c>
      <c r="J48" s="79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</row>
    <row r="49" ht="36.75" customHeight="1">
      <c r="A49" s="42"/>
      <c r="B49" s="11" t="s">
        <v>71</v>
      </c>
      <c r="C49" s="92" t="s">
        <v>72</v>
      </c>
      <c r="D49" s="78" t="s">
        <v>73</v>
      </c>
      <c r="E49" s="71">
        <v>45568.0</v>
      </c>
      <c r="F49" s="71">
        <v>45568.0</v>
      </c>
      <c r="G49" s="47"/>
      <c r="H49" s="48" t="s">
        <v>21</v>
      </c>
      <c r="I49" s="73"/>
      <c r="J49" s="79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</row>
    <row r="50" ht="54.0" customHeight="1">
      <c r="A50" s="42"/>
      <c r="B50" s="11" t="s">
        <v>74</v>
      </c>
      <c r="C50" s="92" t="s">
        <v>75</v>
      </c>
      <c r="D50" s="78" t="s">
        <v>38</v>
      </c>
      <c r="E50" s="71">
        <v>45568.0</v>
      </c>
      <c r="F50" s="71">
        <v>45568.0</v>
      </c>
      <c r="G50" s="47"/>
      <c r="H50" s="48" t="s">
        <v>21</v>
      </c>
      <c r="I50" s="73" t="s">
        <v>22</v>
      </c>
      <c r="J50" s="79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</row>
    <row r="51" ht="47.25" customHeight="1">
      <c r="A51" s="42"/>
      <c r="B51" s="11">
        <v>37.0</v>
      </c>
      <c r="C51" s="91" t="s">
        <v>76</v>
      </c>
      <c r="D51" s="78" t="s">
        <v>5</v>
      </c>
      <c r="E51" s="71">
        <v>45567.0</v>
      </c>
      <c r="F51" s="71">
        <v>45567.0</v>
      </c>
      <c r="G51" s="47"/>
      <c r="H51" s="48" t="s">
        <v>21</v>
      </c>
      <c r="I51" s="73" t="s">
        <v>22</v>
      </c>
      <c r="J51" s="79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</row>
    <row r="52" ht="42.0" customHeight="1">
      <c r="A52" s="42"/>
      <c r="B52" s="11">
        <v>38.0</v>
      </c>
      <c r="C52" s="75" t="s">
        <v>77</v>
      </c>
      <c r="D52" s="78" t="s">
        <v>18</v>
      </c>
      <c r="E52" s="71">
        <v>45568.0</v>
      </c>
      <c r="F52" s="71">
        <v>45568.0</v>
      </c>
      <c r="G52" s="47"/>
      <c r="H52" s="48" t="s">
        <v>21</v>
      </c>
      <c r="I52" s="73"/>
      <c r="J52" s="74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</row>
    <row r="53" ht="42.0" customHeight="1">
      <c r="A53" s="42"/>
      <c r="B53" s="11">
        <v>39.0</v>
      </c>
      <c r="C53" s="93" t="s">
        <v>78</v>
      </c>
      <c r="D53" s="78" t="s">
        <v>7</v>
      </c>
      <c r="E53" s="71">
        <v>45566.0</v>
      </c>
      <c r="F53" s="71">
        <v>45572.0</v>
      </c>
      <c r="G53" s="47"/>
      <c r="H53" s="48" t="s">
        <v>21</v>
      </c>
      <c r="I53" s="73" t="s">
        <v>22</v>
      </c>
      <c r="J53" s="74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</row>
    <row r="54" ht="42.0" customHeight="1">
      <c r="A54" s="42"/>
      <c r="B54" s="11">
        <v>42.0</v>
      </c>
      <c r="C54" s="75" t="s">
        <v>79</v>
      </c>
      <c r="D54" s="78" t="s">
        <v>18</v>
      </c>
      <c r="E54" s="71">
        <v>45568.0</v>
      </c>
      <c r="F54" s="71">
        <v>45568.0</v>
      </c>
      <c r="G54" s="47"/>
      <c r="H54" s="48" t="s">
        <v>21</v>
      </c>
      <c r="I54" s="73"/>
      <c r="J54" s="74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</row>
    <row r="55" ht="42.0" customHeight="1">
      <c r="A55" s="42"/>
      <c r="B55" s="11">
        <v>43.0</v>
      </c>
      <c r="C55" s="69" t="s">
        <v>80</v>
      </c>
      <c r="D55" s="78" t="s">
        <v>18</v>
      </c>
      <c r="E55" s="71">
        <v>45568.0</v>
      </c>
      <c r="F55" s="71">
        <v>45568.0</v>
      </c>
      <c r="G55" s="47"/>
      <c r="H55" s="48" t="s">
        <v>21</v>
      </c>
      <c r="I55" s="73"/>
      <c r="J55" s="74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</row>
    <row r="56" ht="42.0" customHeight="1">
      <c r="A56" s="42"/>
      <c r="B56" s="11">
        <v>44.0</v>
      </c>
      <c r="C56" s="75" t="s">
        <v>81</v>
      </c>
      <c r="D56" s="78" t="s">
        <v>18</v>
      </c>
      <c r="E56" s="71">
        <v>45568.0</v>
      </c>
      <c r="F56" s="71">
        <v>45568.0</v>
      </c>
      <c r="G56" s="47"/>
      <c r="H56" s="48" t="s">
        <v>21</v>
      </c>
      <c r="I56" s="73"/>
      <c r="J56" s="74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</row>
    <row r="57" ht="42.0" customHeight="1">
      <c r="A57" s="42"/>
      <c r="B57" s="11">
        <v>45.0</v>
      </c>
      <c r="C57" s="75" t="s">
        <v>82</v>
      </c>
      <c r="D57" s="78" t="s">
        <v>26</v>
      </c>
      <c r="E57" s="94">
        <v>45566.0</v>
      </c>
      <c r="F57" s="94">
        <v>45572.0</v>
      </c>
      <c r="G57" s="47"/>
      <c r="H57" s="48" t="s">
        <v>21</v>
      </c>
      <c r="I57" s="73"/>
      <c r="J57" s="74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</row>
    <row r="58" ht="42.0" customHeight="1">
      <c r="A58" s="42"/>
      <c r="B58" s="11">
        <v>46.0</v>
      </c>
      <c r="C58" s="75" t="s">
        <v>83</v>
      </c>
      <c r="D58" s="78" t="s">
        <v>7</v>
      </c>
      <c r="E58" s="71">
        <v>45573.0</v>
      </c>
      <c r="F58" s="71">
        <v>45573.0</v>
      </c>
      <c r="G58" s="47"/>
      <c r="H58" s="48" t="s">
        <v>21</v>
      </c>
      <c r="I58" s="73"/>
      <c r="J58" s="74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</row>
    <row r="59" ht="42.0" customHeight="1">
      <c r="A59" s="42"/>
      <c r="B59" s="11"/>
      <c r="C59" s="95" t="s">
        <v>84</v>
      </c>
      <c r="D59" s="96"/>
      <c r="E59" s="82"/>
      <c r="F59" s="82"/>
      <c r="G59" s="86">
        <v>7.0</v>
      </c>
      <c r="H59" s="82"/>
      <c r="I59" s="82"/>
      <c r="J59" s="82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</row>
    <row r="60" ht="42.0" customHeight="1">
      <c r="A60" s="42"/>
      <c r="B60" s="11">
        <v>47.0</v>
      </c>
      <c r="C60" s="75" t="s">
        <v>85</v>
      </c>
      <c r="D60" s="78" t="s">
        <v>5</v>
      </c>
      <c r="E60" s="71">
        <v>45572.0</v>
      </c>
      <c r="F60" s="71">
        <v>45572.0</v>
      </c>
      <c r="G60" s="47"/>
      <c r="H60" s="48" t="s">
        <v>21</v>
      </c>
      <c r="I60" s="73"/>
      <c r="J60" s="74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</row>
    <row r="61" ht="42.0" customHeight="1">
      <c r="A61" s="42"/>
      <c r="B61" s="11">
        <v>48.0</v>
      </c>
      <c r="C61" s="75" t="s">
        <v>86</v>
      </c>
      <c r="D61" s="78" t="s">
        <v>5</v>
      </c>
      <c r="E61" s="71">
        <v>45572.0</v>
      </c>
      <c r="F61" s="71">
        <v>45572.0</v>
      </c>
      <c r="G61" s="47"/>
      <c r="H61" s="48" t="s">
        <v>21</v>
      </c>
      <c r="I61" s="73"/>
      <c r="J61" s="74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</row>
    <row r="62" ht="42.0" customHeight="1">
      <c r="A62" s="42"/>
      <c r="B62" s="11">
        <v>49.0</v>
      </c>
      <c r="C62" s="75" t="s">
        <v>87</v>
      </c>
      <c r="D62" s="78" t="s">
        <v>38</v>
      </c>
      <c r="E62" s="71">
        <v>45572.0</v>
      </c>
      <c r="F62" s="71">
        <v>45575.0</v>
      </c>
      <c r="G62" s="47"/>
      <c r="H62" s="48" t="s">
        <v>21</v>
      </c>
      <c r="I62" s="73"/>
      <c r="J62" s="74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</row>
    <row r="63" ht="42.0" customHeight="1">
      <c r="A63" s="42"/>
      <c r="B63" s="11">
        <v>50.0</v>
      </c>
      <c r="C63" s="75" t="s">
        <v>88</v>
      </c>
      <c r="D63" s="78" t="s">
        <v>38</v>
      </c>
      <c r="E63" s="71">
        <v>45572.0</v>
      </c>
      <c r="F63" s="71">
        <v>45575.0</v>
      </c>
      <c r="G63" s="47"/>
      <c r="H63" s="48" t="s">
        <v>21</v>
      </c>
      <c r="I63" s="73"/>
      <c r="J63" s="74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</row>
    <row r="64" ht="42.0" customHeight="1">
      <c r="A64" s="42"/>
      <c r="B64" s="11">
        <v>51.0</v>
      </c>
      <c r="C64" s="75" t="s">
        <v>89</v>
      </c>
      <c r="D64" s="78" t="s">
        <v>38</v>
      </c>
      <c r="E64" s="71">
        <v>45572.0</v>
      </c>
      <c r="F64" s="71">
        <v>45575.0</v>
      </c>
      <c r="G64" s="47"/>
      <c r="H64" s="48" t="s">
        <v>21</v>
      </c>
      <c r="I64" s="73"/>
      <c r="J64" s="74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</row>
    <row r="65" ht="42.0" customHeight="1">
      <c r="A65" s="42"/>
      <c r="B65" s="11">
        <v>52.0</v>
      </c>
      <c r="C65" s="75" t="s">
        <v>90</v>
      </c>
      <c r="D65" s="78" t="s">
        <v>7</v>
      </c>
      <c r="E65" s="71">
        <v>45574.0</v>
      </c>
      <c r="F65" s="71">
        <v>45575.0</v>
      </c>
      <c r="G65" s="47"/>
      <c r="H65" s="48" t="s">
        <v>21</v>
      </c>
      <c r="I65" s="73"/>
      <c r="J65" s="74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</row>
    <row r="66" ht="42.0" customHeight="1">
      <c r="A66" s="42"/>
      <c r="B66" s="11">
        <v>53.0</v>
      </c>
      <c r="C66" s="75" t="s">
        <v>91</v>
      </c>
      <c r="D66" s="78" t="s">
        <v>7</v>
      </c>
      <c r="E66" s="71">
        <v>45576.0</v>
      </c>
      <c r="F66" s="71">
        <v>45576.0</v>
      </c>
      <c r="G66" s="47"/>
      <c r="H66" s="48" t="s">
        <v>21</v>
      </c>
      <c r="I66" s="73"/>
      <c r="J66" s="74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</row>
    <row r="67" ht="42.0" customHeight="1">
      <c r="A67" s="42"/>
      <c r="B67" s="11">
        <v>55.0</v>
      </c>
      <c r="C67" s="75" t="s">
        <v>92</v>
      </c>
      <c r="D67" s="78" t="s">
        <v>7</v>
      </c>
      <c r="E67" s="71">
        <v>45575.0</v>
      </c>
      <c r="F67" s="71">
        <v>45575.0</v>
      </c>
      <c r="G67" s="47"/>
      <c r="H67" s="48" t="s">
        <v>21</v>
      </c>
      <c r="I67" s="73"/>
      <c r="J67" s="74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</row>
    <row r="68" ht="42.0" customHeight="1">
      <c r="A68" s="42"/>
      <c r="B68" s="11">
        <v>56.0</v>
      </c>
      <c r="C68" s="75" t="s">
        <v>93</v>
      </c>
      <c r="D68" s="78" t="s">
        <v>5</v>
      </c>
      <c r="E68" s="71">
        <v>45575.0</v>
      </c>
      <c r="F68" s="71">
        <v>45575.0</v>
      </c>
      <c r="G68" s="47"/>
      <c r="H68" s="48" t="s">
        <v>21</v>
      </c>
      <c r="I68" s="73"/>
      <c r="J68" s="74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</row>
    <row r="69" ht="42.0" customHeight="1">
      <c r="A69" s="42"/>
      <c r="B69" s="11">
        <v>57.0</v>
      </c>
      <c r="C69" s="75" t="s">
        <v>83</v>
      </c>
      <c r="D69" s="78" t="s">
        <v>18</v>
      </c>
      <c r="E69" s="71">
        <v>45578.0</v>
      </c>
      <c r="F69" s="71">
        <v>45578.0</v>
      </c>
      <c r="G69" s="47"/>
      <c r="H69" s="48" t="s">
        <v>21</v>
      </c>
      <c r="I69" s="73"/>
      <c r="J69" s="74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</row>
    <row r="70" ht="42.0" customHeight="1">
      <c r="A70" s="42"/>
      <c r="B70" s="11"/>
      <c r="C70" s="95" t="s">
        <v>94</v>
      </c>
      <c r="D70" s="97"/>
      <c r="E70" s="98"/>
      <c r="F70" s="98"/>
      <c r="G70" s="99">
        <v>4.0</v>
      </c>
      <c r="H70" s="98"/>
      <c r="I70" s="98"/>
      <c r="J70" s="98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</row>
    <row r="71" ht="42.0" customHeight="1">
      <c r="A71" s="42"/>
      <c r="B71" s="11">
        <v>58.0</v>
      </c>
      <c r="C71" s="75" t="s">
        <v>95</v>
      </c>
      <c r="D71" s="78" t="s">
        <v>7</v>
      </c>
      <c r="E71" s="71">
        <v>45579.0</v>
      </c>
      <c r="F71" s="71">
        <v>45579.0</v>
      </c>
      <c r="G71" s="47"/>
      <c r="H71" s="48" t="s">
        <v>21</v>
      </c>
      <c r="I71" s="73"/>
      <c r="J71" s="74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</row>
    <row r="72" ht="42.0" customHeight="1">
      <c r="A72" s="42"/>
      <c r="B72" s="11">
        <v>59.0</v>
      </c>
      <c r="C72" s="75" t="s">
        <v>96</v>
      </c>
      <c r="D72" s="78" t="s">
        <v>7</v>
      </c>
      <c r="E72" s="71">
        <v>45580.0</v>
      </c>
      <c r="F72" s="71">
        <v>45580.0</v>
      </c>
      <c r="G72" s="47"/>
      <c r="H72" s="48" t="s">
        <v>21</v>
      </c>
      <c r="I72" s="73"/>
      <c r="J72" s="74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</row>
    <row r="73" ht="42.0" customHeight="1">
      <c r="A73" s="42"/>
      <c r="B73" s="11">
        <v>60.0</v>
      </c>
      <c r="C73" s="75" t="s">
        <v>97</v>
      </c>
      <c r="D73" s="78" t="s">
        <v>7</v>
      </c>
      <c r="E73" s="71">
        <v>45580.0</v>
      </c>
      <c r="F73" s="71">
        <v>45580.0</v>
      </c>
      <c r="G73" s="47"/>
      <c r="H73" s="48" t="s">
        <v>21</v>
      </c>
      <c r="I73" s="73"/>
      <c r="J73" s="74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</row>
    <row r="74" ht="42.0" customHeight="1">
      <c r="A74" s="42"/>
      <c r="B74" s="11">
        <v>61.0</v>
      </c>
      <c r="C74" s="75" t="s">
        <v>98</v>
      </c>
      <c r="D74" s="78" t="s">
        <v>7</v>
      </c>
      <c r="E74" s="71">
        <v>45581.0</v>
      </c>
      <c r="F74" s="71">
        <v>45581.0</v>
      </c>
      <c r="G74" s="47"/>
      <c r="H74" s="48" t="s">
        <v>21</v>
      </c>
      <c r="I74" s="73"/>
      <c r="J74" s="74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</row>
    <row r="75" ht="42.0" customHeight="1">
      <c r="A75" s="42"/>
      <c r="B75" s="11">
        <v>62.0</v>
      </c>
      <c r="C75" s="75" t="s">
        <v>99</v>
      </c>
      <c r="D75" s="78" t="s">
        <v>7</v>
      </c>
      <c r="E75" s="71">
        <v>45581.0</v>
      </c>
      <c r="F75" s="71">
        <v>45581.0</v>
      </c>
      <c r="G75" s="47"/>
      <c r="H75" s="48" t="s">
        <v>21</v>
      </c>
      <c r="I75" s="73"/>
      <c r="J75" s="74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</row>
    <row r="76" ht="42.0" customHeight="1">
      <c r="A76" s="42"/>
      <c r="B76" s="11">
        <v>63.0</v>
      </c>
      <c r="C76" s="75" t="s">
        <v>100</v>
      </c>
      <c r="D76" s="78" t="s">
        <v>7</v>
      </c>
      <c r="E76" s="71">
        <v>45582.0</v>
      </c>
      <c r="F76" s="71">
        <v>45582.0</v>
      </c>
      <c r="H76" s="48" t="s">
        <v>21</v>
      </c>
      <c r="I76" s="73"/>
      <c r="J76" s="74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</row>
    <row r="77" ht="42.0" customHeight="1">
      <c r="A77" s="42"/>
      <c r="B77" s="11">
        <v>64.0</v>
      </c>
      <c r="C77" s="75" t="s">
        <v>83</v>
      </c>
      <c r="D77" s="78" t="s">
        <v>18</v>
      </c>
      <c r="E77" s="71">
        <v>45582.0</v>
      </c>
      <c r="F77" s="71">
        <v>45582.0</v>
      </c>
      <c r="G77" s="47"/>
      <c r="H77" s="48" t="s">
        <v>21</v>
      </c>
      <c r="I77" s="73"/>
      <c r="J77" s="74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</row>
    <row r="78" ht="33.75" customHeight="1">
      <c r="A78" s="42"/>
      <c r="B78" s="11"/>
      <c r="C78" s="100" t="s">
        <v>101</v>
      </c>
      <c r="D78" s="65"/>
      <c r="E78" s="66"/>
      <c r="F78" s="66"/>
      <c r="G78" s="101">
        <f>SUM(G27:G77)</f>
        <v>31</v>
      </c>
      <c r="H78" s="66"/>
      <c r="I78" s="66"/>
      <c r="J78" s="6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</row>
    <row r="79" ht="33.75" customHeight="1">
      <c r="A79" s="42"/>
      <c r="B79" s="102" t="s">
        <v>102</v>
      </c>
      <c r="C79" s="103" t="s">
        <v>103</v>
      </c>
      <c r="D79" s="70" t="s">
        <v>18</v>
      </c>
      <c r="E79" s="104">
        <v>45587.0</v>
      </c>
      <c r="F79" s="104">
        <v>45587.0</v>
      </c>
      <c r="G79" s="47"/>
      <c r="H79" s="48" t="s">
        <v>21</v>
      </c>
      <c r="I79" s="105"/>
      <c r="J79" s="10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</row>
    <row r="80" ht="33.75" customHeight="1">
      <c r="A80" s="42"/>
      <c r="B80" s="102" t="s">
        <v>104</v>
      </c>
      <c r="C80" s="103" t="s">
        <v>105</v>
      </c>
      <c r="D80" s="70" t="s">
        <v>18</v>
      </c>
      <c r="E80" s="104">
        <v>45588.0</v>
      </c>
      <c r="F80" s="104">
        <v>45588.0</v>
      </c>
      <c r="G80" s="47"/>
      <c r="H80" s="48" t="s">
        <v>21</v>
      </c>
      <c r="I80" s="105"/>
      <c r="J80" s="10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</row>
    <row r="81" ht="33.75" customHeight="1">
      <c r="A81" s="42"/>
      <c r="B81" s="102" t="s">
        <v>106</v>
      </c>
      <c r="C81" s="84" t="s">
        <v>107</v>
      </c>
      <c r="D81" s="78" t="s">
        <v>18</v>
      </c>
      <c r="E81" s="104">
        <v>45587.0</v>
      </c>
      <c r="F81" s="104">
        <v>45587.0</v>
      </c>
      <c r="G81" s="47">
        <v>1.0</v>
      </c>
      <c r="H81" s="48" t="s">
        <v>21</v>
      </c>
      <c r="I81" s="105" t="s">
        <v>22</v>
      </c>
      <c r="J81" s="74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</row>
    <row r="82" ht="33.75" customHeight="1">
      <c r="A82" s="42"/>
      <c r="B82" s="11"/>
      <c r="C82" s="107" t="s">
        <v>108</v>
      </c>
      <c r="D82" s="108"/>
      <c r="E82" s="82"/>
      <c r="F82" s="82"/>
      <c r="G82" s="109"/>
      <c r="H82" s="109"/>
      <c r="I82" s="110"/>
      <c r="J82" s="111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</row>
    <row r="83" ht="45.75" customHeight="1">
      <c r="A83" s="42"/>
      <c r="B83" s="102">
        <v>66.0</v>
      </c>
      <c r="C83" s="112" t="s">
        <v>109</v>
      </c>
      <c r="D83" s="70" t="s">
        <v>7</v>
      </c>
      <c r="E83" s="104">
        <v>45587.0</v>
      </c>
      <c r="F83" s="104">
        <v>45596.0</v>
      </c>
      <c r="G83" s="47">
        <v>5.0</v>
      </c>
      <c r="H83" s="54" t="s">
        <v>21</v>
      </c>
      <c r="I83" s="105" t="s">
        <v>24</v>
      </c>
      <c r="J83" s="10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</row>
    <row r="84" ht="33.75" customHeight="1">
      <c r="A84" s="42"/>
      <c r="B84" s="11"/>
      <c r="C84" s="113" t="s">
        <v>110</v>
      </c>
      <c r="D84" s="108"/>
      <c r="E84" s="82"/>
      <c r="F84" s="82"/>
      <c r="G84" s="86">
        <v>3.0</v>
      </c>
      <c r="H84" s="109"/>
      <c r="I84" s="110"/>
      <c r="J84" s="111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</row>
    <row r="85" ht="33.75" customHeight="1">
      <c r="A85" s="42"/>
      <c r="B85" s="102">
        <v>67.0</v>
      </c>
      <c r="C85" s="114" t="s">
        <v>111</v>
      </c>
      <c r="D85" s="70" t="s">
        <v>5</v>
      </c>
      <c r="E85" s="104">
        <v>45588.0</v>
      </c>
      <c r="F85" s="104">
        <v>45595.0</v>
      </c>
      <c r="G85" s="47"/>
      <c r="H85" s="54" t="s">
        <v>51</v>
      </c>
      <c r="I85" s="73" t="s">
        <v>22</v>
      </c>
      <c r="J85" s="10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</row>
    <row r="86" ht="33.75" customHeight="1">
      <c r="A86" s="42"/>
      <c r="B86" s="102">
        <v>68.0</v>
      </c>
      <c r="C86" s="114" t="s">
        <v>112</v>
      </c>
      <c r="D86" s="70" t="s">
        <v>5</v>
      </c>
      <c r="E86" s="104">
        <v>45593.0</v>
      </c>
      <c r="F86" s="104">
        <v>45597.0</v>
      </c>
      <c r="G86" s="47"/>
      <c r="H86" s="54" t="s">
        <v>51</v>
      </c>
      <c r="I86" s="105" t="s">
        <v>22</v>
      </c>
      <c r="J86" s="10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</row>
    <row r="87" ht="33.75" customHeight="1">
      <c r="A87" s="42"/>
      <c r="B87" s="102">
        <v>69.0</v>
      </c>
      <c r="C87" s="115" t="s">
        <v>113</v>
      </c>
      <c r="D87" s="76" t="s">
        <v>5</v>
      </c>
      <c r="E87" s="104">
        <v>45598.0</v>
      </c>
      <c r="F87" s="104">
        <v>45599.0</v>
      </c>
      <c r="G87" s="47"/>
      <c r="H87" s="54" t="s">
        <v>21</v>
      </c>
      <c r="I87" s="105" t="s">
        <v>49</v>
      </c>
      <c r="J87" s="74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</row>
    <row r="88" ht="33.75" customHeight="1">
      <c r="A88" s="42"/>
      <c r="B88" s="102">
        <v>70.0</v>
      </c>
      <c r="C88" s="114" t="s">
        <v>114</v>
      </c>
      <c r="D88" s="70" t="s">
        <v>5</v>
      </c>
      <c r="E88" s="104">
        <v>45593.0</v>
      </c>
      <c r="F88" s="104">
        <v>45598.0</v>
      </c>
      <c r="G88" s="47"/>
      <c r="H88" s="54" t="s">
        <v>21</v>
      </c>
      <c r="I88" s="105" t="s">
        <v>24</v>
      </c>
      <c r="J88" s="10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</row>
    <row r="89" ht="33.75" customHeight="1">
      <c r="A89" s="42"/>
      <c r="B89" s="102">
        <v>71.0</v>
      </c>
      <c r="C89" s="114" t="s">
        <v>115</v>
      </c>
      <c r="D89" s="70" t="s">
        <v>18</v>
      </c>
      <c r="E89" s="104">
        <v>45595.0</v>
      </c>
      <c r="F89" s="104">
        <v>45612.0</v>
      </c>
      <c r="G89" s="47"/>
      <c r="H89" s="54" t="s">
        <v>21</v>
      </c>
      <c r="I89" s="105" t="s">
        <v>22</v>
      </c>
      <c r="J89" s="10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</row>
    <row r="90" ht="33.75" customHeight="1">
      <c r="A90" s="42"/>
      <c r="B90" s="102">
        <v>72.0</v>
      </c>
      <c r="C90" s="114" t="s">
        <v>116</v>
      </c>
      <c r="D90" s="70" t="s">
        <v>73</v>
      </c>
      <c r="E90" s="104">
        <v>45596.0</v>
      </c>
      <c r="F90" s="104">
        <v>45612.0</v>
      </c>
      <c r="G90" s="47"/>
      <c r="H90" s="54" t="s">
        <v>21</v>
      </c>
      <c r="I90" s="105" t="s">
        <v>22</v>
      </c>
      <c r="J90" s="10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</row>
    <row r="91" ht="33.75" customHeight="1">
      <c r="A91" s="42"/>
      <c r="B91" s="102">
        <v>73.0</v>
      </c>
      <c r="C91" s="116" t="s">
        <v>117</v>
      </c>
      <c r="D91" s="70" t="s">
        <v>38</v>
      </c>
      <c r="E91" s="104">
        <v>45598.0</v>
      </c>
      <c r="F91" s="104">
        <v>45607.0</v>
      </c>
      <c r="G91" s="47"/>
      <c r="H91" s="54" t="s">
        <v>21</v>
      </c>
      <c r="I91" s="105" t="s">
        <v>22</v>
      </c>
      <c r="J91" s="10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</row>
    <row r="92" ht="33.75" customHeight="1">
      <c r="A92" s="42"/>
      <c r="B92" s="11"/>
      <c r="C92" s="117" t="s">
        <v>118</v>
      </c>
      <c r="D92" s="108"/>
      <c r="E92" s="82"/>
      <c r="F92" s="82"/>
      <c r="G92" s="118">
        <v>2.0</v>
      </c>
      <c r="H92" s="109"/>
      <c r="I92" s="110"/>
      <c r="J92" s="111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</row>
    <row r="93" ht="33.75" customHeight="1">
      <c r="A93" s="42"/>
      <c r="B93" s="102">
        <v>74.0</v>
      </c>
      <c r="C93" s="115" t="s">
        <v>119</v>
      </c>
      <c r="D93" s="70" t="s">
        <v>7</v>
      </c>
      <c r="E93" s="71">
        <v>45587.0</v>
      </c>
      <c r="F93" s="71">
        <v>45587.0</v>
      </c>
      <c r="G93" s="47"/>
      <c r="H93" s="54" t="s">
        <v>21</v>
      </c>
      <c r="I93" s="73" t="s">
        <v>22</v>
      </c>
      <c r="J93" s="10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</row>
    <row r="94" ht="33.75" customHeight="1">
      <c r="A94" s="42"/>
      <c r="B94" s="102">
        <v>75.0</v>
      </c>
      <c r="C94" s="114" t="s">
        <v>120</v>
      </c>
      <c r="D94" s="70" t="s">
        <v>7</v>
      </c>
      <c r="E94" s="71">
        <v>45588.0</v>
      </c>
      <c r="F94" s="71">
        <v>45588.0</v>
      </c>
      <c r="G94" s="47"/>
      <c r="H94" s="54" t="s">
        <v>21</v>
      </c>
      <c r="I94" s="73" t="s">
        <v>22</v>
      </c>
      <c r="J94" s="10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</row>
    <row r="95" ht="33.75" customHeight="1">
      <c r="A95" s="42"/>
      <c r="B95" s="102">
        <v>76.0</v>
      </c>
      <c r="C95" s="114" t="s">
        <v>121</v>
      </c>
      <c r="D95" s="70" t="s">
        <v>7</v>
      </c>
      <c r="E95" s="104">
        <v>45589.0</v>
      </c>
      <c r="F95" s="104">
        <v>45589.0</v>
      </c>
      <c r="G95" s="47"/>
      <c r="H95" s="54" t="s">
        <v>21</v>
      </c>
      <c r="I95" s="105" t="s">
        <v>22</v>
      </c>
      <c r="J95" s="10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</row>
    <row r="96" ht="24.75" customHeight="1">
      <c r="A96" s="42"/>
      <c r="B96" s="102">
        <v>77.0</v>
      </c>
      <c r="C96" s="116" t="s">
        <v>122</v>
      </c>
      <c r="D96" s="70" t="s">
        <v>7</v>
      </c>
      <c r="E96" s="104">
        <v>45590.0</v>
      </c>
      <c r="F96" s="104">
        <v>45590.0</v>
      </c>
      <c r="G96" s="47"/>
      <c r="H96" s="54" t="s">
        <v>21</v>
      </c>
      <c r="I96" s="105" t="s">
        <v>24</v>
      </c>
      <c r="J96" s="10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</row>
    <row r="97" ht="33.75" customHeight="1">
      <c r="A97" s="42"/>
      <c r="B97" s="11"/>
      <c r="C97" s="117" t="s">
        <v>123</v>
      </c>
      <c r="D97" s="108"/>
      <c r="E97" s="82"/>
      <c r="F97" s="82"/>
      <c r="G97" s="118">
        <v>3.0</v>
      </c>
      <c r="H97" s="109"/>
      <c r="I97" s="110"/>
      <c r="J97" s="111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</row>
    <row r="98" ht="33.75" customHeight="1">
      <c r="A98" s="42"/>
      <c r="B98" s="102">
        <v>79.0</v>
      </c>
      <c r="C98" s="119" t="s">
        <v>124</v>
      </c>
      <c r="D98" s="76" t="s">
        <v>38</v>
      </c>
      <c r="E98" s="104">
        <v>45598.0</v>
      </c>
      <c r="F98" s="104">
        <v>45605.0</v>
      </c>
      <c r="G98" s="47"/>
      <c r="H98" s="54" t="s">
        <v>21</v>
      </c>
      <c r="I98" s="105" t="s">
        <v>24</v>
      </c>
      <c r="J98" s="74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</row>
    <row r="99" ht="33.75" customHeight="1">
      <c r="A99" s="42"/>
      <c r="B99" s="102">
        <v>80.0</v>
      </c>
      <c r="C99" s="115" t="s">
        <v>125</v>
      </c>
      <c r="D99" s="76" t="s">
        <v>7</v>
      </c>
      <c r="E99" s="104">
        <v>45598.0</v>
      </c>
      <c r="F99" s="104">
        <v>45605.0</v>
      </c>
      <c r="G99" s="47"/>
      <c r="H99" s="54" t="s">
        <v>21</v>
      </c>
      <c r="I99" s="105" t="s">
        <v>22</v>
      </c>
      <c r="J99" s="74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</row>
    <row r="100" ht="33.75" customHeight="1">
      <c r="A100" s="42"/>
      <c r="B100" s="102">
        <v>81.0</v>
      </c>
      <c r="C100" s="115" t="s">
        <v>126</v>
      </c>
      <c r="D100" s="76" t="s">
        <v>7</v>
      </c>
      <c r="E100" s="104">
        <v>45598.0</v>
      </c>
      <c r="F100" s="104">
        <v>45605.0</v>
      </c>
      <c r="G100" s="47"/>
      <c r="H100" s="54" t="s">
        <v>21</v>
      </c>
      <c r="I100" s="105" t="s">
        <v>22</v>
      </c>
      <c r="J100" s="74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</row>
    <row r="101" ht="33.75" customHeight="1">
      <c r="A101" s="42"/>
      <c r="B101" s="102">
        <v>82.0</v>
      </c>
      <c r="C101" s="119" t="s">
        <v>127</v>
      </c>
      <c r="D101" s="76" t="s">
        <v>7</v>
      </c>
      <c r="E101" s="104">
        <v>45602.0</v>
      </c>
      <c r="F101" s="104">
        <v>45602.0</v>
      </c>
      <c r="G101" s="47"/>
      <c r="H101" s="54" t="s">
        <v>21</v>
      </c>
      <c r="I101" s="105" t="s">
        <v>24</v>
      </c>
      <c r="J101" s="74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</row>
    <row r="102" ht="33.75" customHeight="1">
      <c r="A102" s="42"/>
      <c r="B102" s="102">
        <v>83.0</v>
      </c>
      <c r="C102" s="120" t="s">
        <v>128</v>
      </c>
      <c r="D102" s="76" t="s">
        <v>7</v>
      </c>
      <c r="E102" s="104">
        <v>45602.0</v>
      </c>
      <c r="F102" s="104">
        <v>45603.0</v>
      </c>
      <c r="G102" s="47"/>
      <c r="H102" s="54" t="s">
        <v>21</v>
      </c>
      <c r="I102" s="105" t="s">
        <v>22</v>
      </c>
      <c r="J102" s="74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</row>
    <row r="103" ht="33.75" customHeight="1">
      <c r="A103" s="42"/>
      <c r="B103" s="102">
        <v>84.0</v>
      </c>
      <c r="C103" s="115" t="s">
        <v>129</v>
      </c>
      <c r="D103" s="76" t="s">
        <v>7</v>
      </c>
      <c r="E103" s="104">
        <v>45604.0</v>
      </c>
      <c r="F103" s="104">
        <v>45604.0</v>
      </c>
      <c r="G103" s="47"/>
      <c r="H103" s="54" t="s">
        <v>21</v>
      </c>
      <c r="I103" s="105" t="s">
        <v>22</v>
      </c>
      <c r="J103" s="74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</row>
    <row r="104" ht="33.75" customHeight="1">
      <c r="A104" s="42"/>
      <c r="B104" s="102"/>
      <c r="C104" s="117" t="s">
        <v>130</v>
      </c>
      <c r="D104" s="108"/>
      <c r="E104" s="82"/>
      <c r="F104" s="82"/>
      <c r="G104" s="118">
        <v>3.0</v>
      </c>
      <c r="H104" s="109"/>
      <c r="I104" s="110"/>
      <c r="J104" s="111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</row>
    <row r="105" ht="33.75" customHeight="1">
      <c r="A105" s="42"/>
      <c r="B105" s="102">
        <v>85.0</v>
      </c>
      <c r="C105" s="114" t="s">
        <v>131</v>
      </c>
      <c r="D105" s="70" t="s">
        <v>7</v>
      </c>
      <c r="E105" s="104">
        <v>45610.0</v>
      </c>
      <c r="F105" s="104">
        <v>45610.0</v>
      </c>
      <c r="G105" s="47"/>
      <c r="H105" s="54" t="s">
        <v>21</v>
      </c>
      <c r="I105" s="105" t="s">
        <v>22</v>
      </c>
      <c r="J105" s="10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</row>
    <row r="106" ht="33.75" customHeight="1">
      <c r="A106" s="42"/>
      <c r="B106" s="102">
        <v>86.0</v>
      </c>
      <c r="C106" s="114" t="s">
        <v>132</v>
      </c>
      <c r="D106" s="70" t="s">
        <v>7</v>
      </c>
      <c r="E106" s="104">
        <v>45610.0</v>
      </c>
      <c r="F106" s="104">
        <v>45610.0</v>
      </c>
      <c r="G106" s="47"/>
      <c r="H106" s="54" t="s">
        <v>21</v>
      </c>
      <c r="I106" s="105" t="s">
        <v>22</v>
      </c>
      <c r="J106" s="10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</row>
    <row r="107" ht="33.75" customHeight="1">
      <c r="A107" s="42"/>
      <c r="B107" s="102">
        <v>87.0</v>
      </c>
      <c r="C107" s="114" t="s">
        <v>133</v>
      </c>
      <c r="D107" s="70" t="s">
        <v>7</v>
      </c>
      <c r="E107" s="104">
        <v>45610.0</v>
      </c>
      <c r="F107" s="104">
        <v>45610.0</v>
      </c>
      <c r="G107" s="47"/>
      <c r="H107" s="54" t="s">
        <v>21</v>
      </c>
      <c r="I107" s="105" t="s">
        <v>22</v>
      </c>
      <c r="J107" s="10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</row>
    <row r="108" ht="33.75" customHeight="1">
      <c r="A108" s="42"/>
      <c r="B108" s="102">
        <v>88.0</v>
      </c>
      <c r="C108" s="114" t="s">
        <v>134</v>
      </c>
      <c r="D108" s="70" t="s">
        <v>7</v>
      </c>
      <c r="E108" s="104">
        <v>45610.0</v>
      </c>
      <c r="F108" s="104">
        <v>45610.0</v>
      </c>
      <c r="G108" s="47"/>
      <c r="H108" s="54" t="s">
        <v>21</v>
      </c>
      <c r="I108" s="105" t="s">
        <v>22</v>
      </c>
      <c r="J108" s="10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</row>
    <row r="109" ht="33.75" customHeight="1">
      <c r="A109" s="42"/>
      <c r="B109" s="102">
        <v>89.0</v>
      </c>
      <c r="C109" s="114" t="s">
        <v>135</v>
      </c>
      <c r="D109" s="70" t="s">
        <v>7</v>
      </c>
      <c r="E109" s="104">
        <v>45610.0</v>
      </c>
      <c r="F109" s="104">
        <v>45610.0</v>
      </c>
      <c r="G109" s="47"/>
      <c r="H109" s="54" t="s">
        <v>21</v>
      </c>
      <c r="I109" s="105" t="s">
        <v>22</v>
      </c>
      <c r="J109" s="10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</row>
    <row r="110" ht="33.75" customHeight="1">
      <c r="A110" s="42"/>
      <c r="B110" s="102">
        <v>90.0</v>
      </c>
      <c r="C110" s="114" t="s">
        <v>135</v>
      </c>
      <c r="D110" s="70" t="s">
        <v>7</v>
      </c>
      <c r="E110" s="104">
        <v>45612.0</v>
      </c>
      <c r="F110" s="104">
        <v>45612.0</v>
      </c>
      <c r="G110" s="47"/>
      <c r="H110" s="54" t="s">
        <v>21</v>
      </c>
      <c r="I110" s="105" t="s">
        <v>49</v>
      </c>
      <c r="J110" s="121" t="s">
        <v>136</v>
      </c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</row>
    <row r="111" ht="33.75" customHeight="1">
      <c r="A111" s="42"/>
      <c r="B111" s="102">
        <v>91.0</v>
      </c>
      <c r="C111" s="122" t="s">
        <v>137</v>
      </c>
      <c r="D111" s="76" t="s">
        <v>26</v>
      </c>
      <c r="E111" s="104">
        <v>45613.0</v>
      </c>
      <c r="F111" s="104">
        <v>45613.0</v>
      </c>
      <c r="G111" s="47"/>
      <c r="H111" s="54" t="s">
        <v>21</v>
      </c>
      <c r="I111" s="73" t="s">
        <v>22</v>
      </c>
      <c r="J111" s="74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</row>
    <row r="112" ht="33.75" customHeight="1">
      <c r="A112" s="42"/>
      <c r="B112" s="102">
        <v>93.0</v>
      </c>
      <c r="C112" s="123" t="s">
        <v>138</v>
      </c>
      <c r="D112" s="70" t="s">
        <v>18</v>
      </c>
      <c r="E112" s="104">
        <v>45612.0</v>
      </c>
      <c r="F112" s="104">
        <v>45618.0</v>
      </c>
      <c r="G112" s="47"/>
      <c r="H112" s="54" t="s">
        <v>21</v>
      </c>
      <c r="I112" s="73"/>
      <c r="J112" s="10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</row>
    <row r="113" ht="33.75" customHeight="1">
      <c r="A113" s="42"/>
      <c r="B113" s="11"/>
      <c r="C113" s="124" t="s">
        <v>139</v>
      </c>
      <c r="D113" s="125"/>
      <c r="E113" s="126"/>
      <c r="F113" s="126"/>
      <c r="G113" s="127">
        <f>SUM(G81:G111)</f>
        <v>17</v>
      </c>
      <c r="H113" s="126"/>
      <c r="I113" s="126"/>
      <c r="J113" s="1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</row>
    <row r="114" ht="33.75" customHeight="1">
      <c r="A114" s="42"/>
      <c r="B114" s="102">
        <v>94.0</v>
      </c>
      <c r="C114" s="128" t="s">
        <v>140</v>
      </c>
      <c r="D114" s="129" t="s">
        <v>38</v>
      </c>
      <c r="E114" s="45">
        <v>45614.0</v>
      </c>
      <c r="F114" s="45">
        <v>45619.0</v>
      </c>
      <c r="G114" s="72"/>
      <c r="H114" s="54" t="s">
        <v>51</v>
      </c>
      <c r="I114" s="73" t="s">
        <v>22</v>
      </c>
      <c r="J114" s="74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</row>
    <row r="115" ht="33.75" customHeight="1">
      <c r="A115" s="42"/>
      <c r="B115" s="102">
        <v>95.0</v>
      </c>
      <c r="C115" s="130" t="s">
        <v>141</v>
      </c>
      <c r="D115" s="129" t="s">
        <v>38</v>
      </c>
      <c r="E115" s="45">
        <v>45621.0</v>
      </c>
      <c r="F115" s="45">
        <v>45621.0</v>
      </c>
      <c r="G115" s="72"/>
      <c r="H115" s="54" t="s">
        <v>142</v>
      </c>
      <c r="I115" s="73" t="s">
        <v>22</v>
      </c>
      <c r="J115" s="74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</row>
    <row r="116" ht="33.75" customHeight="1">
      <c r="A116" s="42"/>
      <c r="B116" s="102">
        <v>96.0</v>
      </c>
      <c r="C116" s="130" t="s">
        <v>143</v>
      </c>
      <c r="D116" s="129" t="s">
        <v>73</v>
      </c>
      <c r="E116" s="45">
        <v>45621.0</v>
      </c>
      <c r="F116" s="45">
        <v>45621.0</v>
      </c>
      <c r="G116" s="72"/>
      <c r="H116" s="54" t="s">
        <v>142</v>
      </c>
      <c r="I116" s="73"/>
      <c r="J116" s="74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</row>
    <row r="117" ht="33.75" customHeight="1">
      <c r="A117" s="42"/>
      <c r="B117" s="102">
        <v>97.0</v>
      </c>
      <c r="C117" s="130" t="s">
        <v>144</v>
      </c>
      <c r="D117" s="129" t="s">
        <v>18</v>
      </c>
      <c r="E117" s="45">
        <v>45622.0</v>
      </c>
      <c r="F117" s="45">
        <v>45622.0</v>
      </c>
      <c r="G117" s="72"/>
      <c r="H117" s="54" t="s">
        <v>142</v>
      </c>
      <c r="I117" s="73"/>
      <c r="J117" s="74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</row>
    <row r="118" ht="33.75" customHeight="1">
      <c r="A118" s="42"/>
      <c r="B118" s="102">
        <v>98.0</v>
      </c>
      <c r="C118" s="130" t="s">
        <v>145</v>
      </c>
      <c r="D118" s="129" t="s">
        <v>18</v>
      </c>
      <c r="E118" s="45">
        <v>45623.0</v>
      </c>
      <c r="F118" s="45">
        <v>45625.0</v>
      </c>
      <c r="G118" s="72"/>
      <c r="H118" s="48" t="s">
        <v>142</v>
      </c>
      <c r="I118" s="73"/>
      <c r="J118" s="74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</row>
    <row r="119" ht="33.75" customHeight="1">
      <c r="A119" s="42"/>
      <c r="B119" s="102">
        <v>99.0</v>
      </c>
      <c r="C119" s="130" t="s">
        <v>146</v>
      </c>
      <c r="D119" s="129" t="s">
        <v>26</v>
      </c>
      <c r="E119" s="45">
        <v>45625.0</v>
      </c>
      <c r="F119" s="45">
        <v>45629.0</v>
      </c>
      <c r="G119" s="72"/>
      <c r="H119" s="48" t="s">
        <v>142</v>
      </c>
      <c r="I119" s="73"/>
      <c r="J119" s="131" t="s">
        <v>147</v>
      </c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</row>
    <row r="120" ht="33.75" customHeight="1">
      <c r="A120" s="42"/>
      <c r="B120" s="102">
        <v>100.0</v>
      </c>
      <c r="C120" s="128" t="s">
        <v>148</v>
      </c>
      <c r="D120" s="129" t="s">
        <v>38</v>
      </c>
      <c r="E120" s="45">
        <v>45629.0</v>
      </c>
      <c r="F120" s="45">
        <v>45662.0</v>
      </c>
      <c r="G120" s="72"/>
      <c r="H120" s="48" t="s">
        <v>142</v>
      </c>
      <c r="I120" s="73"/>
      <c r="J120" s="74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</row>
    <row r="121" ht="33.75" customHeight="1">
      <c r="A121" s="42"/>
      <c r="B121" s="102">
        <v>101.0</v>
      </c>
      <c r="C121" s="128" t="s">
        <v>149</v>
      </c>
      <c r="D121" s="129" t="s">
        <v>26</v>
      </c>
      <c r="E121" s="45">
        <v>45642.0</v>
      </c>
      <c r="F121" s="45">
        <v>45647.0</v>
      </c>
      <c r="G121" s="47"/>
      <c r="H121" s="48" t="s">
        <v>142</v>
      </c>
      <c r="I121" s="73"/>
      <c r="J121" s="74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</row>
    <row r="122" ht="33.75" customHeight="1">
      <c r="A122" s="42"/>
      <c r="B122" s="102">
        <v>113.0</v>
      </c>
      <c r="C122" s="75"/>
      <c r="D122" s="70"/>
      <c r="E122" s="45"/>
      <c r="F122" s="45"/>
      <c r="G122" s="47"/>
      <c r="H122" s="54"/>
      <c r="I122" s="58"/>
      <c r="J122" s="132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</row>
    <row r="123" ht="33.75" customHeight="1">
      <c r="A123" s="42"/>
      <c r="B123" s="102">
        <v>114.0</v>
      </c>
      <c r="C123" s="75"/>
      <c r="D123" s="70"/>
      <c r="E123" s="133"/>
      <c r="F123" s="133"/>
      <c r="G123" s="47"/>
      <c r="H123" s="54"/>
      <c r="I123" s="58"/>
      <c r="J123" s="132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</row>
    <row r="124" ht="33.75" customHeight="1">
      <c r="A124" s="42"/>
      <c r="B124" s="102">
        <v>115.0</v>
      </c>
      <c r="C124" s="75"/>
      <c r="D124" s="70"/>
      <c r="E124" s="133"/>
      <c r="F124" s="133"/>
      <c r="G124" s="47"/>
      <c r="H124" s="54"/>
      <c r="I124" s="58"/>
      <c r="J124" s="132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</row>
    <row r="125" ht="33.75" customHeight="1">
      <c r="A125" s="42"/>
      <c r="B125" s="102">
        <v>116.0</v>
      </c>
      <c r="C125" s="75"/>
      <c r="D125" s="70"/>
      <c r="E125" s="45"/>
      <c r="F125" s="45"/>
      <c r="G125" s="47"/>
      <c r="H125" s="54"/>
      <c r="I125" s="58"/>
      <c r="J125" s="132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</row>
    <row r="126" ht="33.75" customHeight="1">
      <c r="A126" s="42"/>
      <c r="B126" s="102">
        <v>117.0</v>
      </c>
      <c r="C126" s="75"/>
      <c r="D126" s="70"/>
      <c r="E126" s="45"/>
      <c r="F126" s="45"/>
      <c r="G126" s="47"/>
      <c r="H126" s="54"/>
      <c r="I126" s="58"/>
      <c r="J126" s="132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</row>
    <row r="127" ht="33.75" customHeight="1">
      <c r="A127" s="42"/>
      <c r="B127" s="102">
        <v>118.0</v>
      </c>
      <c r="C127" s="75"/>
      <c r="D127" s="70"/>
      <c r="E127" s="45"/>
      <c r="F127" s="45"/>
      <c r="G127" s="47"/>
      <c r="H127" s="54"/>
      <c r="I127" s="58"/>
      <c r="J127" s="132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</row>
    <row r="128" ht="33.75" customHeight="1">
      <c r="A128" s="42"/>
      <c r="B128" s="102">
        <v>119.0</v>
      </c>
      <c r="C128" s="75"/>
      <c r="D128" s="70"/>
      <c r="E128" s="45"/>
      <c r="F128" s="45"/>
      <c r="G128" s="47"/>
      <c r="H128" s="54"/>
      <c r="I128" s="58"/>
      <c r="J128" s="132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</row>
    <row r="129" ht="38.25" customHeight="1">
      <c r="A129" s="42"/>
      <c r="B129" s="11"/>
      <c r="C129" s="134" t="s">
        <v>150</v>
      </c>
      <c r="D129" s="135"/>
      <c r="E129" s="136"/>
      <c r="F129" s="137"/>
      <c r="G129" s="138">
        <v>5.0</v>
      </c>
      <c r="H129" s="137"/>
      <c r="I129" s="137"/>
      <c r="J129" s="139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</row>
    <row r="130" ht="35.25" customHeight="1">
      <c r="A130" s="42"/>
      <c r="B130" s="102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</row>
    <row r="131" ht="35.25" customHeight="1">
      <c r="A131" s="42"/>
      <c r="B131" s="102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</row>
    <row r="132" ht="42.75" customHeight="1">
      <c r="A132" s="42"/>
      <c r="B132" s="102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</row>
    <row r="133" ht="35.25" customHeight="1">
      <c r="A133" s="42"/>
      <c r="B133" s="102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</row>
    <row r="134" ht="35.25" customHeight="1">
      <c r="A134" s="42"/>
      <c r="B134" s="102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</row>
    <row r="135" ht="35.25" customHeight="1">
      <c r="A135" s="42"/>
      <c r="B135" s="102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</row>
    <row r="136" ht="35.25" customHeight="1">
      <c r="A136" s="42"/>
      <c r="B136" s="102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</row>
    <row r="137" ht="35.25" customHeight="1">
      <c r="A137" s="42"/>
      <c r="B137" s="102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</row>
    <row r="138" ht="35.25" customHeight="1">
      <c r="A138" s="42"/>
      <c r="B138" s="102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</row>
    <row r="139" ht="35.25" customHeight="1">
      <c r="A139" s="42"/>
      <c r="B139" s="102">
        <v>121.0</v>
      </c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</row>
    <row r="140" ht="35.25" customHeight="1">
      <c r="A140" s="42"/>
      <c r="B140" s="102">
        <v>122.0</v>
      </c>
      <c r="C140" s="128"/>
      <c r="D140" s="140"/>
      <c r="E140" s="141"/>
      <c r="F140" s="141"/>
      <c r="G140" s="44"/>
      <c r="H140" s="48" t="s">
        <v>142</v>
      </c>
      <c r="I140" s="73"/>
      <c r="J140" s="74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</row>
    <row r="141" ht="24.75" customHeight="1">
      <c r="A141" s="42"/>
      <c r="B141" s="102">
        <v>123.0</v>
      </c>
      <c r="C141" s="128"/>
      <c r="D141" s="140"/>
      <c r="E141" s="141"/>
      <c r="F141" s="141"/>
      <c r="G141" s="44"/>
      <c r="H141" s="48" t="s">
        <v>142</v>
      </c>
      <c r="I141" s="73"/>
      <c r="J141" s="74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</row>
    <row r="142" ht="33.0" customHeight="1">
      <c r="A142" s="42"/>
      <c r="B142" s="1"/>
      <c r="C142" s="1"/>
      <c r="D142" s="1"/>
      <c r="E142" s="142"/>
      <c r="F142" s="143"/>
      <c r="G142" s="144">
        <f>SUM(G114:G141)</f>
        <v>5</v>
      </c>
      <c r="H142" s="1"/>
      <c r="I142" s="1"/>
      <c r="J142" s="1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</row>
    <row r="143" ht="35.25" customHeight="1">
      <c r="A143" s="42"/>
      <c r="B143" s="1"/>
      <c r="C143" s="1"/>
      <c r="D143" s="1"/>
      <c r="E143" s="145"/>
      <c r="F143" s="1"/>
      <c r="G143" s="1"/>
      <c r="H143" s="1"/>
      <c r="I143" s="1"/>
      <c r="J143" s="1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</row>
    <row r="144" ht="30.0" customHeight="1">
      <c r="A144" s="1"/>
      <c r="B144" s="1"/>
      <c r="C144" s="1"/>
      <c r="D144" s="1"/>
      <c r="E144" s="145"/>
      <c r="F144" s="1"/>
      <c r="G144" s="1"/>
      <c r="H144" s="1"/>
      <c r="I144" s="1"/>
      <c r="J144" s="1"/>
      <c r="K144" s="1"/>
      <c r="L144" s="26"/>
      <c r="M144" s="26"/>
      <c r="N144" s="26"/>
      <c r="O144" s="26"/>
      <c r="P144" s="26"/>
      <c r="Q144" s="26"/>
      <c r="R144" s="26"/>
      <c r="S144" s="26"/>
      <c r="T144" s="26"/>
      <c r="U144" s="26"/>
    </row>
    <row r="145" ht="35.25" customHeight="1">
      <c r="A145" s="1"/>
      <c r="B145" s="1"/>
      <c r="C145" s="1"/>
      <c r="D145" s="1"/>
      <c r="E145" s="145"/>
      <c r="F145" s="1"/>
      <c r="G145" s="1"/>
      <c r="H145" s="1"/>
      <c r="I145" s="1"/>
      <c r="J145" s="1"/>
      <c r="K145" s="1"/>
      <c r="L145" s="26"/>
      <c r="M145" s="26"/>
      <c r="N145" s="26"/>
      <c r="O145" s="26"/>
      <c r="P145" s="26"/>
      <c r="Q145" s="26"/>
      <c r="R145" s="26"/>
      <c r="S145" s="26"/>
      <c r="T145" s="26"/>
      <c r="U145" s="26"/>
    </row>
    <row r="146" ht="26.25" customHeight="1">
      <c r="A146" s="1"/>
      <c r="B146" s="1"/>
      <c r="C146" s="1"/>
      <c r="D146" s="1"/>
      <c r="E146" s="145"/>
      <c r="F146" s="1"/>
      <c r="G146" s="1"/>
      <c r="H146" s="1"/>
      <c r="I146" s="1"/>
      <c r="J146" s="1"/>
      <c r="K146" s="1"/>
      <c r="L146" s="26"/>
      <c r="M146" s="26"/>
      <c r="N146" s="26"/>
      <c r="O146" s="26"/>
      <c r="P146" s="26"/>
      <c r="Q146" s="26"/>
      <c r="R146" s="26"/>
      <c r="S146" s="26"/>
      <c r="T146" s="26"/>
      <c r="U146" s="26"/>
    </row>
    <row r="147" ht="38.25" customHeight="1">
      <c r="A147" s="1"/>
      <c r="B147" s="1"/>
      <c r="C147" s="1"/>
      <c r="D147" s="1"/>
      <c r="E147" s="145"/>
      <c r="F147" s="1"/>
      <c r="G147" s="1"/>
      <c r="H147" s="1"/>
      <c r="I147" s="1"/>
      <c r="J147" s="1"/>
      <c r="K147" s="1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</row>
    <row r="148" ht="31.5" customHeight="1">
      <c r="A148" s="1"/>
      <c r="B148" s="1"/>
      <c r="C148" s="1"/>
      <c r="D148" s="1"/>
      <c r="E148" s="145"/>
      <c r="F148" s="1"/>
      <c r="G148" s="1"/>
      <c r="H148" s="1"/>
      <c r="I148" s="1"/>
      <c r="J148" s="1"/>
      <c r="K148" s="1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</row>
    <row r="149" ht="25.5" customHeight="1">
      <c r="A149" s="1"/>
      <c r="B149" s="1"/>
      <c r="C149" s="1"/>
      <c r="D149" s="1"/>
      <c r="E149" s="145"/>
      <c r="F149" s="1"/>
      <c r="G149" s="1"/>
      <c r="H149" s="1"/>
      <c r="I149" s="1"/>
      <c r="J149" s="1"/>
      <c r="K149" s="1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</row>
    <row r="150" ht="36.75" customHeight="1">
      <c r="A150" s="1"/>
      <c r="B150" s="1"/>
      <c r="C150" s="1"/>
      <c r="D150" s="1"/>
      <c r="E150" s="145"/>
      <c r="F150" s="1"/>
      <c r="G150" s="1"/>
      <c r="H150" s="1"/>
      <c r="I150" s="1"/>
      <c r="J150" s="1"/>
      <c r="K150" s="1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</row>
    <row r="151" ht="12.75" customHeight="1">
      <c r="A151" s="1"/>
      <c r="B151" s="1"/>
      <c r="C151" s="1"/>
      <c r="D151" s="1"/>
      <c r="E151" s="145"/>
      <c r="F151" s="1"/>
      <c r="G151" s="1"/>
      <c r="H151" s="1"/>
      <c r="I151" s="1"/>
      <c r="J151" s="1"/>
      <c r="K151" s="1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</row>
    <row r="152" ht="12.75" customHeight="1">
      <c r="A152" s="1"/>
      <c r="B152" s="1"/>
      <c r="C152" s="1"/>
      <c r="D152" s="1"/>
      <c r="E152" s="145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ht="12.75" customHeight="1">
      <c r="A153" s="1"/>
      <c r="B153" s="1"/>
      <c r="C153" s="1"/>
      <c r="D153" s="1"/>
      <c r="E153" s="145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ht="12.75" customHeight="1">
      <c r="A154" s="1"/>
      <c r="B154" s="1"/>
      <c r="C154" s="1"/>
      <c r="D154" s="1"/>
      <c r="E154" s="145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ht="12.75" customHeight="1">
      <c r="A155" s="1"/>
      <c r="B155" s="1"/>
      <c r="C155" s="1"/>
      <c r="D155" s="1"/>
      <c r="E155" s="145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ht="12.75" customHeight="1">
      <c r="A156" s="1"/>
      <c r="B156" s="1"/>
      <c r="C156" s="1"/>
      <c r="D156" s="1"/>
      <c r="E156" s="145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ht="12.75" customHeight="1">
      <c r="A157" s="1"/>
      <c r="B157" s="1"/>
      <c r="C157" s="1"/>
      <c r="D157" s="1"/>
      <c r="E157" s="145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ht="12.75" customHeight="1">
      <c r="A158" s="1"/>
      <c r="B158" s="1"/>
      <c r="C158" s="1"/>
      <c r="D158" s="1"/>
      <c r="E158" s="145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ht="12.75" customHeight="1">
      <c r="A159" s="1"/>
      <c r="B159" s="1"/>
      <c r="C159" s="1"/>
      <c r="D159" s="1"/>
      <c r="E159" s="145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ht="12.75" customHeight="1">
      <c r="A160" s="1"/>
      <c r="B160" s="1"/>
      <c r="C160" s="1"/>
      <c r="D160" s="1"/>
      <c r="E160" s="145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ht="12.75" customHeight="1">
      <c r="A161" s="1"/>
      <c r="B161" s="1"/>
      <c r="C161" s="1"/>
      <c r="D161" s="1"/>
      <c r="E161" s="145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ht="12.75" customHeight="1">
      <c r="A162" s="1"/>
      <c r="B162" s="1"/>
      <c r="C162" s="1"/>
      <c r="D162" s="1"/>
      <c r="E162" s="145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ht="12.75" customHeight="1">
      <c r="A163" s="1"/>
      <c r="B163" s="1"/>
      <c r="C163" s="1"/>
      <c r="D163" s="1"/>
      <c r="E163" s="145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ht="12.75" customHeight="1">
      <c r="A164" s="1"/>
      <c r="B164" s="1"/>
      <c r="C164" s="1"/>
      <c r="D164" s="1"/>
      <c r="E164" s="145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ht="12.75" customHeight="1">
      <c r="A165" s="1"/>
      <c r="B165" s="1"/>
      <c r="C165" s="1"/>
      <c r="D165" s="1"/>
      <c r="E165" s="145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ht="12.75" customHeight="1">
      <c r="A166" s="1"/>
      <c r="B166" s="1"/>
      <c r="C166" s="1"/>
      <c r="D166" s="1"/>
      <c r="E166" s="145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ht="12.75" customHeight="1">
      <c r="A167" s="1"/>
      <c r="B167" s="1"/>
      <c r="C167" s="1"/>
      <c r="D167" s="1"/>
      <c r="E167" s="145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ht="12.75" customHeight="1">
      <c r="A168" s="1"/>
      <c r="B168" s="1"/>
      <c r="C168" s="1"/>
      <c r="D168" s="1"/>
      <c r="E168" s="145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ht="12.75" customHeight="1">
      <c r="A169" s="1"/>
      <c r="B169" s="1"/>
      <c r="C169" s="1"/>
      <c r="D169" s="1"/>
      <c r="E169" s="145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ht="12.75" customHeight="1">
      <c r="A170" s="1"/>
      <c r="B170" s="1"/>
      <c r="C170" s="1"/>
      <c r="D170" s="1"/>
      <c r="E170" s="145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ht="12.75" customHeight="1">
      <c r="A171" s="1"/>
      <c r="B171" s="1"/>
      <c r="C171" s="1"/>
      <c r="D171" s="1"/>
      <c r="E171" s="145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ht="12.75" customHeight="1">
      <c r="A172" s="1"/>
      <c r="B172" s="1"/>
      <c r="C172" s="1"/>
      <c r="D172" s="1"/>
      <c r="E172" s="145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ht="12.75" customHeight="1">
      <c r="A173" s="1"/>
      <c r="B173" s="1"/>
      <c r="C173" s="1"/>
      <c r="D173" s="1"/>
      <c r="E173" s="145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ht="12.75" customHeight="1">
      <c r="A174" s="1"/>
      <c r="B174" s="1"/>
      <c r="C174" s="1"/>
      <c r="D174" s="1"/>
      <c r="E174" s="145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ht="12.75" customHeight="1">
      <c r="A175" s="1"/>
      <c r="B175" s="1"/>
      <c r="C175" s="1"/>
      <c r="D175" s="1"/>
      <c r="E175" s="145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ht="12.75" customHeight="1">
      <c r="A176" s="1"/>
      <c r="B176" s="1"/>
      <c r="C176" s="1"/>
      <c r="D176" s="1"/>
      <c r="E176" s="145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ht="12.75" customHeight="1">
      <c r="A177" s="1"/>
      <c r="B177" s="1"/>
      <c r="C177" s="1"/>
      <c r="D177" s="1"/>
      <c r="E177" s="145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ht="12.75" customHeight="1">
      <c r="A178" s="1"/>
      <c r="B178" s="1"/>
      <c r="C178" s="1"/>
      <c r="D178" s="1"/>
      <c r="E178" s="145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ht="12.75" customHeight="1">
      <c r="A179" s="1"/>
      <c r="B179" s="1"/>
      <c r="C179" s="1"/>
      <c r="D179" s="1"/>
      <c r="E179" s="145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ht="12.75" customHeight="1">
      <c r="A180" s="1"/>
      <c r="B180" s="1"/>
      <c r="C180" s="1"/>
      <c r="D180" s="1"/>
      <c r="E180" s="145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ht="12.75" customHeight="1">
      <c r="A181" s="1"/>
      <c r="B181" s="1"/>
      <c r="C181" s="1"/>
      <c r="D181" s="1"/>
      <c r="E181" s="145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ht="12.75" customHeight="1">
      <c r="A182" s="1"/>
      <c r="B182" s="1"/>
      <c r="C182" s="1"/>
      <c r="D182" s="1"/>
      <c r="E182" s="145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ht="12.75" customHeight="1">
      <c r="A183" s="1"/>
      <c r="B183" s="1"/>
      <c r="C183" s="1"/>
      <c r="D183" s="1"/>
      <c r="E183" s="145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ht="12.75" customHeight="1">
      <c r="A184" s="1"/>
      <c r="B184" s="1"/>
      <c r="C184" s="1"/>
      <c r="D184" s="1"/>
      <c r="E184" s="145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ht="12.75" customHeight="1">
      <c r="A185" s="1"/>
      <c r="B185" s="1"/>
      <c r="C185" s="1"/>
      <c r="D185" s="1"/>
      <c r="E185" s="145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ht="12.75" customHeight="1">
      <c r="A186" s="1"/>
      <c r="B186" s="1"/>
      <c r="C186" s="1"/>
      <c r="D186" s="1"/>
      <c r="E186" s="145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ht="12.75" customHeight="1">
      <c r="A187" s="1"/>
      <c r="B187" s="1"/>
      <c r="C187" s="1"/>
      <c r="D187" s="1"/>
      <c r="E187" s="145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ht="12.75" customHeight="1">
      <c r="A188" s="1"/>
      <c r="B188" s="1"/>
      <c r="C188" s="1"/>
      <c r="D188" s="1"/>
      <c r="E188" s="145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ht="12.75" customHeight="1">
      <c r="A189" s="1"/>
      <c r="B189" s="1"/>
      <c r="C189" s="1"/>
      <c r="D189" s="1"/>
      <c r="E189" s="145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ht="12.75" customHeight="1">
      <c r="A190" s="1"/>
      <c r="B190" s="1"/>
      <c r="C190" s="1"/>
      <c r="D190" s="1"/>
      <c r="E190" s="145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ht="12.75" customHeight="1">
      <c r="A191" s="1"/>
      <c r="B191" s="1"/>
      <c r="C191" s="1"/>
      <c r="D191" s="1"/>
      <c r="E191" s="145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ht="12.75" customHeight="1">
      <c r="A192" s="1"/>
      <c r="B192" s="1"/>
      <c r="C192" s="1"/>
      <c r="D192" s="1"/>
      <c r="E192" s="145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ht="12.75" customHeight="1">
      <c r="A193" s="1"/>
      <c r="B193" s="1"/>
      <c r="C193" s="1"/>
      <c r="D193" s="1"/>
      <c r="E193" s="145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ht="12.75" customHeight="1">
      <c r="A194" s="1"/>
      <c r="B194" s="1"/>
      <c r="C194" s="1"/>
      <c r="D194" s="1"/>
      <c r="E194" s="145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ht="12.75" customHeight="1">
      <c r="A195" s="1"/>
      <c r="B195" s="1"/>
      <c r="C195" s="1"/>
      <c r="D195" s="1"/>
      <c r="E195" s="145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ht="12.75" customHeight="1">
      <c r="A196" s="1"/>
      <c r="B196" s="1"/>
      <c r="C196" s="1"/>
      <c r="D196" s="1"/>
      <c r="E196" s="145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ht="12.75" customHeight="1">
      <c r="A197" s="1"/>
      <c r="B197" s="1"/>
      <c r="C197" s="1"/>
      <c r="D197" s="1"/>
      <c r="E197" s="145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ht="12.75" customHeight="1">
      <c r="A198" s="1"/>
      <c r="B198" s="1"/>
      <c r="C198" s="1"/>
      <c r="D198" s="1"/>
      <c r="E198" s="145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ht="12.75" customHeight="1">
      <c r="A199" s="1"/>
      <c r="B199" s="1"/>
      <c r="C199" s="1"/>
      <c r="D199" s="1"/>
      <c r="E199" s="145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ht="12.75" customHeight="1">
      <c r="A200" s="1"/>
      <c r="B200" s="1"/>
      <c r="C200" s="1"/>
      <c r="D200" s="1"/>
      <c r="E200" s="145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ht="12.75" customHeight="1">
      <c r="A201" s="1"/>
      <c r="B201" s="1"/>
      <c r="C201" s="1"/>
      <c r="D201" s="1"/>
      <c r="E201" s="145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ht="12.75" customHeight="1">
      <c r="A202" s="1"/>
      <c r="B202" s="1"/>
      <c r="C202" s="1"/>
      <c r="D202" s="1"/>
      <c r="E202" s="145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ht="12.75" customHeight="1">
      <c r="A203" s="1"/>
      <c r="B203" s="1"/>
      <c r="C203" s="1"/>
      <c r="D203" s="1"/>
      <c r="E203" s="145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ht="12.75" customHeight="1">
      <c r="A204" s="1"/>
      <c r="B204" s="1"/>
      <c r="C204" s="1"/>
      <c r="D204" s="1"/>
      <c r="E204" s="145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ht="12.75" customHeight="1">
      <c r="A205" s="1"/>
      <c r="B205" s="1"/>
      <c r="C205" s="1"/>
      <c r="D205" s="1"/>
      <c r="E205" s="145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ht="12.75" customHeight="1">
      <c r="A206" s="1"/>
      <c r="B206" s="1"/>
      <c r="C206" s="1"/>
      <c r="D206" s="1"/>
      <c r="E206" s="145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ht="12.75" customHeight="1">
      <c r="A207" s="1"/>
      <c r="B207" s="1"/>
      <c r="C207" s="1"/>
      <c r="D207" s="1"/>
      <c r="E207" s="145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ht="12.75" customHeight="1">
      <c r="A208" s="1"/>
      <c r="B208" s="1"/>
      <c r="C208" s="1"/>
      <c r="D208" s="1"/>
      <c r="E208" s="145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ht="12.75" customHeight="1">
      <c r="A209" s="1"/>
      <c r="B209" s="1"/>
      <c r="C209" s="1"/>
      <c r="D209" s="1"/>
      <c r="E209" s="145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ht="12.75" customHeight="1">
      <c r="A210" s="1"/>
      <c r="B210" s="1"/>
      <c r="C210" s="1"/>
      <c r="D210" s="1"/>
      <c r="E210" s="145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ht="12.75" customHeight="1">
      <c r="A211" s="1"/>
      <c r="B211" s="1"/>
      <c r="C211" s="1"/>
      <c r="D211" s="1"/>
      <c r="E211" s="145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ht="12.75" customHeight="1">
      <c r="A212" s="1"/>
      <c r="B212" s="1"/>
      <c r="C212" s="1"/>
      <c r="D212" s="1"/>
      <c r="E212" s="145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ht="12.75" customHeight="1">
      <c r="A213" s="1"/>
      <c r="B213" s="1"/>
      <c r="C213" s="1"/>
      <c r="D213" s="1"/>
      <c r="E213" s="145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ht="12.75" customHeight="1">
      <c r="A214" s="1"/>
      <c r="B214" s="1"/>
      <c r="C214" s="1"/>
      <c r="D214" s="1"/>
      <c r="E214" s="145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ht="12.75" customHeight="1">
      <c r="A215" s="1"/>
      <c r="B215" s="1"/>
      <c r="C215" s="1"/>
      <c r="D215" s="1"/>
      <c r="E215" s="145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ht="12.75" customHeight="1">
      <c r="A216" s="1"/>
      <c r="B216" s="1"/>
      <c r="C216" s="1"/>
      <c r="D216" s="1"/>
      <c r="E216" s="145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ht="12.75" customHeight="1">
      <c r="A217" s="1"/>
      <c r="B217" s="1"/>
      <c r="C217" s="1"/>
      <c r="D217" s="1"/>
      <c r="E217" s="145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ht="12.75" customHeight="1">
      <c r="A218" s="1"/>
      <c r="B218" s="1"/>
      <c r="C218" s="1"/>
      <c r="D218" s="1"/>
      <c r="E218" s="145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ht="12.75" customHeight="1">
      <c r="A219" s="1"/>
      <c r="B219" s="1"/>
      <c r="C219" s="1"/>
      <c r="D219" s="1"/>
      <c r="E219" s="145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ht="12.75" customHeight="1">
      <c r="A220" s="1"/>
      <c r="B220" s="1"/>
      <c r="C220" s="1"/>
      <c r="D220" s="1"/>
      <c r="E220" s="145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ht="12.75" customHeight="1">
      <c r="A221" s="1"/>
      <c r="B221" s="1"/>
      <c r="C221" s="1"/>
      <c r="D221" s="1"/>
      <c r="E221" s="145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ht="12.75" customHeight="1">
      <c r="A222" s="1"/>
      <c r="B222" s="1"/>
      <c r="C222" s="1"/>
      <c r="D222" s="1"/>
      <c r="E222" s="145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ht="12.75" customHeight="1">
      <c r="A223" s="1"/>
      <c r="B223" s="1"/>
      <c r="C223" s="1"/>
      <c r="D223" s="1"/>
      <c r="E223" s="145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ht="12.75" customHeight="1">
      <c r="A224" s="1"/>
      <c r="B224" s="1"/>
      <c r="C224" s="1"/>
      <c r="D224" s="1"/>
      <c r="E224" s="145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ht="12.75" customHeight="1">
      <c r="A225" s="1"/>
      <c r="B225" s="1"/>
      <c r="C225" s="1"/>
      <c r="D225" s="1"/>
      <c r="E225" s="145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ht="12.75" customHeight="1">
      <c r="A226" s="1"/>
      <c r="B226" s="1"/>
      <c r="C226" s="1"/>
      <c r="D226" s="1"/>
      <c r="E226" s="145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ht="12.75" customHeight="1">
      <c r="A227" s="1"/>
      <c r="B227" s="1"/>
      <c r="C227" s="1"/>
      <c r="D227" s="1"/>
      <c r="E227" s="145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ht="12.75" customHeight="1">
      <c r="A228" s="1"/>
      <c r="B228" s="1"/>
      <c r="C228" s="1"/>
      <c r="D228" s="1"/>
      <c r="E228" s="145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ht="12.75" customHeight="1">
      <c r="A229" s="1"/>
      <c r="B229" s="1"/>
      <c r="C229" s="1"/>
      <c r="D229" s="1"/>
      <c r="E229" s="145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ht="12.75" customHeight="1">
      <c r="A230" s="1"/>
      <c r="B230" s="1"/>
      <c r="C230" s="1"/>
      <c r="D230" s="1"/>
      <c r="E230" s="145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ht="12.75" customHeight="1">
      <c r="A231" s="1"/>
      <c r="B231" s="1"/>
      <c r="C231" s="1"/>
      <c r="D231" s="1"/>
      <c r="E231" s="145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ht="12.75" customHeight="1">
      <c r="A232" s="1"/>
      <c r="B232" s="1"/>
      <c r="C232" s="1"/>
      <c r="D232" s="1"/>
      <c r="E232" s="145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ht="12.75" customHeight="1">
      <c r="A233" s="1"/>
      <c r="B233" s="1"/>
      <c r="C233" s="1"/>
      <c r="D233" s="1"/>
      <c r="E233" s="145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ht="12.75" customHeight="1">
      <c r="A234" s="1"/>
      <c r="B234" s="1"/>
      <c r="C234" s="1"/>
      <c r="D234" s="1"/>
      <c r="E234" s="145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ht="12.75" customHeight="1">
      <c r="A235" s="1"/>
      <c r="B235" s="1"/>
      <c r="C235" s="1"/>
      <c r="D235" s="1"/>
      <c r="E235" s="145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ht="12.75" customHeight="1">
      <c r="A236" s="1"/>
      <c r="B236" s="1"/>
      <c r="C236" s="1"/>
      <c r="D236" s="1"/>
      <c r="E236" s="145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ht="12.75" customHeight="1">
      <c r="A237" s="1"/>
      <c r="B237" s="1"/>
      <c r="C237" s="1"/>
      <c r="D237" s="1"/>
      <c r="E237" s="145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ht="12.75" customHeight="1">
      <c r="A238" s="1"/>
      <c r="B238" s="1"/>
      <c r="C238" s="1"/>
      <c r="D238" s="1"/>
      <c r="E238" s="145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ht="12.75" customHeight="1">
      <c r="A239" s="1"/>
      <c r="B239" s="1"/>
      <c r="C239" s="1"/>
      <c r="D239" s="1"/>
      <c r="E239" s="145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ht="12.75" customHeight="1">
      <c r="A240" s="1"/>
      <c r="B240" s="1"/>
      <c r="C240" s="1"/>
      <c r="D240" s="1"/>
      <c r="E240" s="145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ht="12.75" customHeight="1">
      <c r="A241" s="1"/>
      <c r="B241" s="1"/>
      <c r="C241" s="1"/>
      <c r="D241" s="1"/>
      <c r="E241" s="145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ht="12.75" customHeight="1">
      <c r="A242" s="1"/>
      <c r="B242" s="1"/>
      <c r="C242" s="1"/>
      <c r="D242" s="1"/>
      <c r="E242" s="145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ht="12.75" customHeight="1">
      <c r="A243" s="1"/>
      <c r="B243" s="1"/>
      <c r="C243" s="1"/>
      <c r="D243" s="1"/>
      <c r="E243" s="145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ht="12.75" customHeight="1">
      <c r="A244" s="1"/>
      <c r="B244" s="1"/>
      <c r="C244" s="1"/>
      <c r="D244" s="1"/>
      <c r="E244" s="145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ht="12.75" customHeight="1">
      <c r="A245" s="1"/>
      <c r="B245" s="1"/>
      <c r="C245" s="1"/>
      <c r="D245" s="1"/>
      <c r="E245" s="145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ht="12.75" customHeight="1">
      <c r="A246" s="1"/>
      <c r="B246" s="1"/>
      <c r="C246" s="1"/>
      <c r="D246" s="1"/>
      <c r="E246" s="145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ht="12.75" customHeight="1">
      <c r="A247" s="1"/>
      <c r="B247" s="1"/>
      <c r="C247" s="1"/>
      <c r="D247" s="1"/>
      <c r="E247" s="145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ht="12.75" customHeight="1">
      <c r="A248" s="1"/>
      <c r="B248" s="1"/>
      <c r="C248" s="1"/>
      <c r="D248" s="1"/>
      <c r="E248" s="145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ht="12.75" customHeight="1">
      <c r="A249" s="1"/>
      <c r="B249" s="1"/>
      <c r="C249" s="1"/>
      <c r="D249" s="1"/>
      <c r="E249" s="145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ht="12.75" customHeight="1">
      <c r="A250" s="1"/>
      <c r="B250" s="1"/>
      <c r="C250" s="1"/>
      <c r="D250" s="1"/>
      <c r="E250" s="145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ht="12.75" customHeight="1">
      <c r="A251" s="1"/>
      <c r="B251" s="1"/>
      <c r="C251" s="1"/>
      <c r="D251" s="1"/>
      <c r="E251" s="145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ht="12.75" customHeight="1">
      <c r="A252" s="1"/>
      <c r="B252" s="1"/>
      <c r="C252" s="1"/>
      <c r="D252" s="1"/>
      <c r="E252" s="145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ht="12.75" customHeight="1">
      <c r="A253" s="1"/>
      <c r="B253" s="1"/>
      <c r="C253" s="1"/>
      <c r="D253" s="1"/>
      <c r="E253" s="145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ht="12.75" customHeight="1">
      <c r="A254" s="1"/>
      <c r="B254" s="1"/>
      <c r="C254" s="1"/>
      <c r="D254" s="1"/>
      <c r="E254" s="145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ht="12.75" customHeight="1">
      <c r="A255" s="1"/>
      <c r="B255" s="1"/>
      <c r="C255" s="1"/>
      <c r="D255" s="1"/>
      <c r="E255" s="145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ht="12.75" customHeight="1">
      <c r="A256" s="1"/>
      <c r="B256" s="1"/>
      <c r="C256" s="1"/>
      <c r="D256" s="1"/>
      <c r="E256" s="145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ht="12.75" customHeight="1">
      <c r="A257" s="1"/>
      <c r="B257" s="1"/>
      <c r="C257" s="1"/>
      <c r="D257" s="1"/>
      <c r="E257" s="145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ht="12.75" customHeight="1">
      <c r="A258" s="1"/>
      <c r="B258" s="1"/>
      <c r="C258" s="1"/>
      <c r="D258" s="1"/>
      <c r="E258" s="145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ht="12.75" customHeight="1">
      <c r="A259" s="1"/>
      <c r="B259" s="1"/>
      <c r="C259" s="1"/>
      <c r="D259" s="1"/>
      <c r="E259" s="145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ht="12.75" customHeight="1">
      <c r="A260" s="1"/>
      <c r="B260" s="1"/>
      <c r="C260" s="1"/>
      <c r="D260" s="1"/>
      <c r="E260" s="145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ht="12.75" customHeight="1">
      <c r="A261" s="1"/>
      <c r="B261" s="1"/>
      <c r="C261" s="1"/>
      <c r="D261" s="1"/>
      <c r="E261" s="145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ht="12.75" customHeight="1">
      <c r="A262" s="1"/>
      <c r="B262" s="1"/>
      <c r="C262" s="1"/>
      <c r="D262" s="1"/>
      <c r="E262" s="145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ht="12.75" customHeight="1">
      <c r="A263" s="1"/>
      <c r="B263" s="1"/>
      <c r="C263" s="1"/>
      <c r="D263" s="1"/>
      <c r="E263" s="145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ht="12.75" customHeight="1">
      <c r="A264" s="1"/>
      <c r="B264" s="1"/>
      <c r="C264" s="1"/>
      <c r="D264" s="1"/>
      <c r="E264" s="145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ht="12.75" customHeight="1">
      <c r="A265" s="1"/>
      <c r="B265" s="1"/>
      <c r="C265" s="1"/>
      <c r="D265" s="1"/>
      <c r="E265" s="145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ht="12.75" customHeight="1">
      <c r="A266" s="1"/>
      <c r="B266" s="1"/>
      <c r="C266" s="1"/>
      <c r="D266" s="1"/>
      <c r="E266" s="145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ht="12.75" customHeight="1">
      <c r="A267" s="1"/>
      <c r="B267" s="1"/>
      <c r="C267" s="1"/>
      <c r="D267" s="1"/>
      <c r="E267" s="145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ht="12.75" customHeight="1">
      <c r="A268" s="1"/>
      <c r="B268" s="1"/>
      <c r="C268" s="1"/>
      <c r="D268" s="1"/>
      <c r="E268" s="145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ht="12.75" customHeight="1">
      <c r="A269" s="1"/>
      <c r="B269" s="1"/>
      <c r="C269" s="1"/>
      <c r="D269" s="1"/>
      <c r="E269" s="145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ht="12.75" customHeight="1">
      <c r="A270" s="1"/>
      <c r="B270" s="1"/>
      <c r="C270" s="1"/>
      <c r="D270" s="1"/>
      <c r="E270" s="145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ht="12.75" customHeight="1">
      <c r="A271" s="1"/>
      <c r="B271" s="1"/>
      <c r="C271" s="1"/>
      <c r="D271" s="1"/>
      <c r="E271" s="145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ht="12.75" customHeight="1">
      <c r="A272" s="1"/>
      <c r="B272" s="1"/>
      <c r="C272" s="1"/>
      <c r="D272" s="1"/>
      <c r="E272" s="145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ht="12.75" customHeight="1">
      <c r="A273" s="1"/>
      <c r="B273" s="1"/>
      <c r="C273" s="1"/>
      <c r="D273" s="1"/>
      <c r="E273" s="145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ht="12.75" customHeight="1">
      <c r="A274" s="1"/>
      <c r="B274" s="1"/>
      <c r="C274" s="1"/>
      <c r="D274" s="1"/>
      <c r="E274" s="145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ht="12.75" customHeight="1">
      <c r="A275" s="1"/>
      <c r="B275" s="1"/>
      <c r="C275" s="1"/>
      <c r="D275" s="1"/>
      <c r="E275" s="145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ht="12.75" customHeight="1">
      <c r="A276" s="1"/>
      <c r="B276" s="1"/>
      <c r="C276" s="1"/>
      <c r="D276" s="1"/>
      <c r="E276" s="145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ht="12.75" customHeight="1">
      <c r="A277" s="1"/>
      <c r="B277" s="1"/>
      <c r="C277" s="1"/>
      <c r="D277" s="1"/>
      <c r="E277" s="145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ht="12.75" customHeight="1">
      <c r="A278" s="1"/>
      <c r="B278" s="1"/>
      <c r="C278" s="1"/>
      <c r="D278" s="1"/>
      <c r="E278" s="145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ht="12.75" customHeight="1">
      <c r="A279" s="1"/>
      <c r="B279" s="1"/>
      <c r="C279" s="1"/>
      <c r="D279" s="1"/>
      <c r="E279" s="145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ht="12.75" customHeight="1">
      <c r="A280" s="1"/>
      <c r="B280" s="1"/>
      <c r="C280" s="1"/>
      <c r="D280" s="1"/>
      <c r="E280" s="145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ht="12.75" customHeight="1">
      <c r="A281" s="1"/>
      <c r="B281" s="1"/>
      <c r="C281" s="1"/>
      <c r="D281" s="1"/>
      <c r="E281" s="145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ht="12.75" customHeight="1">
      <c r="A282" s="1"/>
      <c r="B282" s="1"/>
      <c r="C282" s="1"/>
      <c r="D282" s="1"/>
      <c r="E282" s="145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ht="12.75" customHeight="1">
      <c r="A283" s="1"/>
      <c r="B283" s="1"/>
      <c r="C283" s="1"/>
      <c r="D283" s="1"/>
      <c r="E283" s="145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ht="12.75" customHeight="1">
      <c r="A284" s="1"/>
      <c r="B284" s="1"/>
      <c r="C284" s="1"/>
      <c r="D284" s="1"/>
      <c r="E284" s="145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ht="12.75" customHeight="1">
      <c r="A285" s="1"/>
      <c r="B285" s="1"/>
      <c r="E285" s="3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ht="12.75" customHeight="1">
      <c r="A286" s="1"/>
      <c r="B286" s="1"/>
      <c r="E286" s="3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ht="12.75" customHeight="1">
      <c r="A287" s="1"/>
      <c r="B287" s="1"/>
      <c r="E287" s="3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ht="12.75" customHeight="1">
      <c r="A288" s="1"/>
      <c r="B288" s="1"/>
      <c r="E288" s="3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ht="12.75" customHeight="1">
      <c r="A289" s="1"/>
      <c r="B289" s="1"/>
      <c r="E289" s="3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ht="12.75" customHeight="1">
      <c r="A290" s="1"/>
      <c r="E290" s="3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ht="12.75" customHeight="1">
      <c r="A291" s="1"/>
      <c r="E291" s="3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ht="12.75" customHeight="1">
      <c r="A292" s="1"/>
      <c r="E292" s="3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ht="12.75" customHeight="1">
      <c r="A293" s="1"/>
      <c r="E293" s="3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ht="12.75" customHeight="1">
      <c r="A294" s="1"/>
      <c r="E294" s="3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ht="12.75" customHeight="1">
      <c r="A295" s="1"/>
      <c r="E295" s="3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ht="12.75" customHeight="1">
      <c r="A296" s="1"/>
      <c r="E296" s="3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ht="12.75" customHeight="1">
      <c r="A297" s="1"/>
      <c r="E297" s="3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ht="12.75" customHeight="1">
      <c r="A298" s="1"/>
      <c r="E298" s="3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ht="15.75" customHeight="1">
      <c r="E299" s="3"/>
    </row>
    <row r="300" ht="15.75" customHeight="1">
      <c r="E300" s="3"/>
    </row>
    <row r="301" ht="15.75" customHeight="1">
      <c r="E301" s="3"/>
    </row>
    <row r="302" ht="15.75" customHeight="1">
      <c r="E302" s="3"/>
    </row>
    <row r="303" ht="15.75" customHeight="1">
      <c r="E303" s="3"/>
    </row>
    <row r="304" ht="15.75" customHeight="1">
      <c r="E304" s="3"/>
    </row>
    <row r="305" ht="15.75" customHeight="1">
      <c r="E305" s="3"/>
    </row>
    <row r="306" ht="15.75" customHeight="1">
      <c r="E306" s="3"/>
    </row>
    <row r="307" ht="15.75" customHeight="1">
      <c r="E307" s="3"/>
    </row>
    <row r="308" ht="15.75" customHeight="1">
      <c r="E308" s="3"/>
    </row>
    <row r="309" ht="15.75" customHeight="1">
      <c r="E309" s="3"/>
    </row>
    <row r="310" ht="15.75" customHeight="1">
      <c r="E310" s="3"/>
    </row>
    <row r="311" ht="15.75" customHeight="1">
      <c r="E311" s="3"/>
    </row>
    <row r="312" ht="15.75" customHeight="1">
      <c r="E312" s="3"/>
    </row>
    <row r="313" ht="15.75" customHeight="1">
      <c r="E313" s="3"/>
    </row>
    <row r="314" ht="15.75" customHeight="1">
      <c r="E314" s="3"/>
    </row>
    <row r="315" ht="15.75" customHeight="1">
      <c r="E315" s="3"/>
    </row>
    <row r="316" ht="15.75" customHeight="1">
      <c r="E316" s="3"/>
    </row>
    <row r="317" ht="15.75" customHeight="1">
      <c r="E317" s="3"/>
    </row>
    <row r="318" ht="15.75" customHeight="1">
      <c r="E318" s="3"/>
    </row>
    <row r="319" ht="15.75" customHeight="1">
      <c r="E319" s="3"/>
    </row>
    <row r="320" ht="15.75" customHeight="1">
      <c r="E320" s="3"/>
    </row>
    <row r="321" ht="15.75" customHeight="1">
      <c r="E321" s="3"/>
    </row>
    <row r="322" ht="15.75" customHeight="1">
      <c r="E322" s="3"/>
    </row>
    <row r="323" ht="15.75" customHeight="1">
      <c r="E323" s="3"/>
    </row>
    <row r="324" ht="15.75" customHeight="1">
      <c r="E324" s="3"/>
    </row>
    <row r="325" ht="15.75" customHeight="1">
      <c r="E325" s="3"/>
    </row>
    <row r="326" ht="15.75" customHeight="1">
      <c r="E326" s="3"/>
    </row>
    <row r="327" ht="15.75" customHeight="1">
      <c r="E327" s="3"/>
    </row>
    <row r="328" ht="15.75" customHeight="1">
      <c r="E328" s="3"/>
    </row>
    <row r="329" ht="15.75" customHeight="1">
      <c r="E329" s="3"/>
    </row>
    <row r="330" ht="15.75" customHeight="1">
      <c r="E330" s="3"/>
    </row>
    <row r="331" ht="15.75" customHeight="1">
      <c r="E331" s="3"/>
    </row>
    <row r="332" ht="15.75" customHeight="1">
      <c r="E332" s="3"/>
    </row>
    <row r="333" ht="15.75" customHeight="1">
      <c r="E333" s="3"/>
    </row>
    <row r="334" ht="15.75" customHeight="1">
      <c r="E334" s="3"/>
    </row>
    <row r="335" ht="15.75" customHeight="1">
      <c r="E335" s="3"/>
    </row>
    <row r="336" ht="15.75" customHeight="1">
      <c r="E336" s="3"/>
    </row>
    <row r="337" ht="15.75" customHeight="1">
      <c r="E337" s="3"/>
    </row>
    <row r="338" ht="15.75" customHeight="1">
      <c r="E338" s="3"/>
    </row>
    <row r="339" ht="15.75" customHeight="1">
      <c r="E339" s="3"/>
    </row>
    <row r="340" ht="15.75" customHeight="1">
      <c r="E340" s="3"/>
    </row>
    <row r="341" ht="15.75" customHeight="1">
      <c r="E341" s="3"/>
    </row>
    <row r="342" ht="15.75" customHeight="1">
      <c r="E342" s="3"/>
    </row>
    <row r="343" ht="15.75" customHeight="1">
      <c r="E343" s="3"/>
    </row>
    <row r="344" ht="15.75" customHeight="1">
      <c r="E344" s="3"/>
    </row>
    <row r="345" ht="15.75" customHeight="1">
      <c r="E345" s="3"/>
    </row>
    <row r="346" ht="15.75" customHeight="1">
      <c r="E346" s="3"/>
    </row>
    <row r="347" ht="15.75" customHeight="1">
      <c r="E347" s="3"/>
    </row>
    <row r="348" ht="15.75" customHeight="1">
      <c r="E348" s="3"/>
    </row>
    <row r="349" ht="15.75" customHeight="1">
      <c r="E349" s="3"/>
    </row>
    <row r="350" ht="15.75" customHeight="1">
      <c r="E350" s="3"/>
    </row>
    <row r="351" ht="15.75" customHeight="1">
      <c r="E351" s="3"/>
    </row>
    <row r="352" ht="15.75" customHeight="1">
      <c r="E352" s="3"/>
    </row>
    <row r="353" ht="15.75" customHeight="1">
      <c r="E353" s="3"/>
    </row>
    <row r="354" ht="15.75" customHeight="1">
      <c r="E354" s="3"/>
    </row>
    <row r="355" ht="15.75" customHeight="1">
      <c r="E355" s="3"/>
    </row>
    <row r="356" ht="15.75" customHeight="1">
      <c r="E356" s="3"/>
    </row>
    <row r="357" ht="15.75" customHeight="1">
      <c r="E357" s="3"/>
    </row>
    <row r="358" ht="15.75" customHeight="1">
      <c r="E358" s="3"/>
    </row>
    <row r="359" ht="15.75" customHeight="1">
      <c r="E359" s="3"/>
    </row>
    <row r="360" ht="15.75" customHeight="1">
      <c r="E360" s="3"/>
    </row>
    <row r="361" ht="15.75" customHeight="1">
      <c r="E361" s="3"/>
    </row>
    <row r="362" ht="15.75" customHeight="1">
      <c r="E362" s="3"/>
    </row>
    <row r="363" ht="15.75" customHeight="1">
      <c r="E363" s="3"/>
    </row>
    <row r="364" ht="15.75" customHeight="1">
      <c r="E364" s="3"/>
    </row>
    <row r="365" ht="15.75" customHeight="1">
      <c r="E365" s="3"/>
    </row>
    <row r="366" ht="15.75" customHeight="1">
      <c r="E366" s="3"/>
    </row>
    <row r="367" ht="15.75" customHeight="1">
      <c r="E367" s="3"/>
    </row>
    <row r="368" ht="15.75" customHeight="1">
      <c r="E368" s="3"/>
    </row>
    <row r="369" ht="15.75" customHeight="1">
      <c r="E369" s="3"/>
    </row>
    <row r="370" ht="15.75" customHeight="1">
      <c r="E370" s="3"/>
    </row>
    <row r="371" ht="15.75" customHeight="1">
      <c r="E371" s="3"/>
    </row>
    <row r="372" ht="15.75" customHeight="1">
      <c r="E372" s="3"/>
    </row>
    <row r="373" ht="15.75" customHeight="1">
      <c r="E373" s="3"/>
    </row>
    <row r="374" ht="15.75" customHeight="1">
      <c r="E374" s="3"/>
    </row>
    <row r="375" ht="15.75" customHeight="1">
      <c r="E375" s="3"/>
    </row>
    <row r="376" ht="15.75" customHeight="1">
      <c r="E376" s="3"/>
    </row>
    <row r="377" ht="15.75" customHeight="1">
      <c r="E377" s="3"/>
    </row>
    <row r="378" ht="15.75" customHeight="1">
      <c r="E378" s="3"/>
    </row>
    <row r="379" ht="15.75" customHeight="1">
      <c r="E379" s="3"/>
    </row>
    <row r="380" ht="15.75" customHeight="1">
      <c r="E380" s="3"/>
    </row>
    <row r="381" ht="15.75" customHeight="1">
      <c r="E381" s="3"/>
    </row>
    <row r="382" ht="15.75" customHeight="1">
      <c r="E382" s="3"/>
    </row>
    <row r="383" ht="15.75" customHeight="1">
      <c r="E383" s="3"/>
    </row>
    <row r="384" ht="15.75" customHeight="1">
      <c r="E384" s="3"/>
    </row>
    <row r="385" ht="15.75" customHeight="1">
      <c r="E385" s="3"/>
    </row>
    <row r="386" ht="15.75" customHeight="1">
      <c r="E386" s="3"/>
    </row>
    <row r="387" ht="15.75" customHeight="1">
      <c r="E387" s="3"/>
    </row>
    <row r="388" ht="15.75" customHeight="1">
      <c r="E388" s="3"/>
    </row>
    <row r="389" ht="15.75" customHeight="1">
      <c r="E389" s="3"/>
    </row>
    <row r="390" ht="15.75" customHeight="1">
      <c r="E390" s="3"/>
    </row>
    <row r="391" ht="15.75" customHeight="1">
      <c r="E391" s="3"/>
    </row>
    <row r="392" ht="15.75" customHeight="1">
      <c r="E392" s="3"/>
    </row>
    <row r="393" ht="15.75" customHeight="1">
      <c r="E393" s="3"/>
    </row>
    <row r="394" ht="15.75" customHeight="1">
      <c r="E394" s="3"/>
    </row>
    <row r="395" ht="15.75" customHeight="1">
      <c r="E395" s="3"/>
    </row>
    <row r="396" ht="15.75" customHeight="1">
      <c r="E396" s="3"/>
    </row>
    <row r="397" ht="15.75" customHeight="1">
      <c r="E397" s="3"/>
    </row>
    <row r="398" ht="15.75" customHeight="1">
      <c r="E398" s="3"/>
    </row>
    <row r="399" ht="15.75" customHeight="1">
      <c r="E399" s="3"/>
    </row>
    <row r="400" ht="15.75" customHeight="1">
      <c r="E400" s="3"/>
    </row>
    <row r="401" ht="15.75" customHeight="1">
      <c r="E401" s="3"/>
    </row>
    <row r="402" ht="15.75" customHeight="1">
      <c r="E402" s="3"/>
    </row>
    <row r="403" ht="15.75" customHeight="1">
      <c r="E403" s="3"/>
    </row>
    <row r="404" ht="15.75" customHeight="1">
      <c r="E404" s="3"/>
    </row>
    <row r="405" ht="15.75" customHeight="1">
      <c r="E405" s="3"/>
    </row>
    <row r="406" ht="15.75" customHeight="1">
      <c r="E406" s="3"/>
    </row>
    <row r="407" ht="15.75" customHeight="1">
      <c r="E407" s="3"/>
    </row>
    <row r="408" ht="15.75" customHeight="1">
      <c r="E408" s="3"/>
    </row>
    <row r="409" ht="15.75" customHeight="1">
      <c r="E409" s="3"/>
    </row>
    <row r="410" ht="15.75" customHeight="1">
      <c r="E410" s="3"/>
    </row>
    <row r="411" ht="15.75" customHeight="1">
      <c r="E411" s="3"/>
    </row>
    <row r="412" ht="15.75" customHeight="1">
      <c r="E412" s="3"/>
    </row>
    <row r="413" ht="15.75" customHeight="1">
      <c r="E413" s="3"/>
    </row>
    <row r="414" ht="15.75" customHeight="1">
      <c r="E414" s="3"/>
    </row>
    <row r="415" ht="15.75" customHeight="1">
      <c r="E415" s="3"/>
    </row>
    <row r="416" ht="15.75" customHeight="1">
      <c r="E416" s="3"/>
    </row>
    <row r="417" ht="15.75" customHeight="1">
      <c r="E417" s="3"/>
    </row>
    <row r="418" ht="15.75" customHeight="1">
      <c r="E418" s="3"/>
    </row>
    <row r="419" ht="15.75" customHeight="1">
      <c r="E419" s="3"/>
    </row>
    <row r="420" ht="15.75" customHeight="1">
      <c r="E420" s="3"/>
    </row>
    <row r="421" ht="15.75" customHeight="1">
      <c r="E421" s="3"/>
    </row>
    <row r="422" ht="15.75" customHeight="1">
      <c r="E422" s="3"/>
    </row>
    <row r="423" ht="15.75" customHeight="1">
      <c r="E423" s="3"/>
    </row>
    <row r="424" ht="15.75" customHeight="1">
      <c r="E424" s="3"/>
    </row>
    <row r="425" ht="15.75" customHeight="1">
      <c r="E425" s="3"/>
    </row>
    <row r="426" ht="15.75" customHeight="1">
      <c r="E426" s="3"/>
    </row>
    <row r="427" ht="15.75" customHeight="1">
      <c r="E427" s="3"/>
    </row>
    <row r="428" ht="15.75" customHeight="1">
      <c r="E428" s="3"/>
    </row>
    <row r="429" ht="15.75" customHeight="1">
      <c r="E429" s="3"/>
    </row>
    <row r="430" ht="15.75" customHeight="1">
      <c r="E430" s="3"/>
    </row>
    <row r="431" ht="15.75" customHeight="1">
      <c r="E431" s="3"/>
    </row>
    <row r="432" ht="15.75" customHeight="1">
      <c r="E432" s="3"/>
    </row>
    <row r="433" ht="15.75" customHeight="1">
      <c r="E433" s="3"/>
    </row>
    <row r="434" ht="15.75" customHeight="1">
      <c r="E434" s="3"/>
    </row>
    <row r="435" ht="15.75" customHeight="1">
      <c r="E435" s="3"/>
    </row>
    <row r="436" ht="15.75" customHeight="1">
      <c r="E436" s="3"/>
    </row>
    <row r="437" ht="15.75" customHeight="1">
      <c r="E437" s="3"/>
    </row>
    <row r="438" ht="15.75" customHeight="1">
      <c r="E438" s="3"/>
    </row>
    <row r="439" ht="15.75" customHeight="1">
      <c r="E439" s="3"/>
    </row>
    <row r="440" ht="15.75" customHeight="1">
      <c r="E440" s="3"/>
    </row>
    <row r="441" ht="15.75" customHeight="1">
      <c r="E441" s="3"/>
    </row>
    <row r="442" ht="15.75" customHeight="1">
      <c r="E442" s="3"/>
    </row>
    <row r="443" ht="15.75" customHeight="1">
      <c r="E443" s="3"/>
    </row>
    <row r="444" ht="15.75" customHeight="1">
      <c r="E444" s="3"/>
    </row>
    <row r="445" ht="15.75" customHeight="1">
      <c r="E445" s="3"/>
    </row>
    <row r="446" ht="15.75" customHeight="1">
      <c r="E446" s="3"/>
    </row>
    <row r="447" ht="15.75" customHeight="1">
      <c r="E447" s="3"/>
    </row>
    <row r="448" ht="15.75" customHeight="1">
      <c r="E448" s="3"/>
    </row>
    <row r="449" ht="15.75" customHeight="1">
      <c r="E449" s="3"/>
    </row>
    <row r="450" ht="15.75" customHeight="1">
      <c r="E450" s="3"/>
    </row>
    <row r="451" ht="15.75" customHeight="1">
      <c r="E451" s="3"/>
    </row>
    <row r="452" ht="15.75" customHeight="1">
      <c r="E452" s="3"/>
    </row>
    <row r="453" ht="15.75" customHeight="1">
      <c r="E453" s="3"/>
    </row>
    <row r="454" ht="15.75" customHeight="1">
      <c r="E454" s="3"/>
    </row>
    <row r="455" ht="15.75" customHeight="1">
      <c r="E455" s="3"/>
    </row>
    <row r="456" ht="15.75" customHeight="1">
      <c r="E456" s="3"/>
    </row>
    <row r="457" ht="15.75" customHeight="1">
      <c r="E457" s="3"/>
    </row>
    <row r="458" ht="15.75" customHeight="1">
      <c r="E458" s="3"/>
    </row>
    <row r="459" ht="15.75" customHeight="1">
      <c r="E459" s="3"/>
    </row>
    <row r="460" ht="15.75" customHeight="1">
      <c r="E460" s="3"/>
    </row>
    <row r="461" ht="15.75" customHeight="1">
      <c r="E461" s="3"/>
    </row>
    <row r="462" ht="15.75" customHeight="1">
      <c r="E462" s="3"/>
    </row>
    <row r="463" ht="15.75" customHeight="1">
      <c r="E463" s="3"/>
    </row>
    <row r="464" ht="15.75" customHeight="1">
      <c r="E464" s="3"/>
    </row>
    <row r="465" ht="15.75" customHeight="1">
      <c r="E465" s="3"/>
    </row>
    <row r="466" ht="15.75" customHeight="1">
      <c r="E466" s="3"/>
    </row>
    <row r="467" ht="15.75" customHeight="1">
      <c r="E467" s="3"/>
    </row>
    <row r="468" ht="15.75" customHeight="1">
      <c r="E468" s="3"/>
    </row>
    <row r="469" ht="15.75" customHeight="1">
      <c r="E469" s="3"/>
    </row>
    <row r="470" ht="15.75" customHeight="1">
      <c r="E470" s="3"/>
    </row>
    <row r="471" ht="15.75" customHeight="1">
      <c r="E471" s="3"/>
    </row>
    <row r="472" ht="15.75" customHeight="1">
      <c r="E472" s="3"/>
    </row>
    <row r="473" ht="15.75" customHeight="1">
      <c r="E473" s="3"/>
    </row>
    <row r="474" ht="15.75" customHeight="1">
      <c r="E474" s="3"/>
    </row>
    <row r="475" ht="15.75" customHeight="1">
      <c r="E475" s="3"/>
    </row>
    <row r="476" ht="15.75" customHeight="1">
      <c r="E476" s="3"/>
    </row>
    <row r="477" ht="15.75" customHeight="1">
      <c r="E477" s="3"/>
    </row>
    <row r="478" ht="15.75" customHeight="1">
      <c r="E478" s="3"/>
    </row>
    <row r="479" ht="15.75" customHeight="1">
      <c r="E479" s="3"/>
    </row>
    <row r="480" ht="15.75" customHeight="1">
      <c r="E480" s="3"/>
    </row>
    <row r="481" ht="15.75" customHeight="1">
      <c r="E481" s="3"/>
    </row>
    <row r="482" ht="15.75" customHeight="1">
      <c r="E482" s="3"/>
    </row>
    <row r="483" ht="15.75" customHeight="1">
      <c r="E483" s="3"/>
    </row>
    <row r="484" ht="15.75" customHeight="1">
      <c r="E484" s="3"/>
    </row>
    <row r="485" ht="15.75" customHeight="1">
      <c r="E485" s="3"/>
    </row>
    <row r="486" ht="15.75" customHeight="1">
      <c r="E486" s="3"/>
    </row>
    <row r="487" ht="15.75" customHeight="1">
      <c r="E487" s="3"/>
    </row>
    <row r="488" ht="15.75" customHeight="1">
      <c r="E488" s="3"/>
    </row>
    <row r="489" ht="15.75" customHeight="1">
      <c r="E489" s="3"/>
    </row>
    <row r="490" ht="15.75" customHeight="1">
      <c r="E490" s="3"/>
    </row>
    <row r="491" ht="15.75" customHeight="1">
      <c r="E491" s="3"/>
    </row>
    <row r="492" ht="15.75" customHeight="1">
      <c r="E492" s="3"/>
    </row>
    <row r="493" ht="15.75" customHeight="1">
      <c r="E493" s="3"/>
    </row>
    <row r="494" ht="15.75" customHeight="1">
      <c r="E494" s="3"/>
    </row>
    <row r="495" ht="15.75" customHeight="1">
      <c r="E495" s="3"/>
    </row>
    <row r="496" ht="15.75" customHeight="1">
      <c r="E496" s="3"/>
    </row>
    <row r="497" ht="15.75" customHeight="1">
      <c r="E497" s="3"/>
    </row>
    <row r="498" ht="15.75" customHeight="1">
      <c r="E498" s="3"/>
    </row>
    <row r="499" ht="15.75" customHeight="1">
      <c r="E499" s="3"/>
    </row>
    <row r="500" ht="15.75" customHeight="1">
      <c r="E500" s="3"/>
    </row>
    <row r="501" ht="15.75" customHeight="1">
      <c r="E501" s="3"/>
    </row>
    <row r="502" ht="15.75" customHeight="1">
      <c r="E502" s="3"/>
    </row>
    <row r="503" ht="15.75" customHeight="1">
      <c r="E503" s="3"/>
    </row>
    <row r="504" ht="15.75" customHeight="1">
      <c r="E504" s="3"/>
    </row>
    <row r="505" ht="15.75" customHeight="1">
      <c r="E505" s="3"/>
    </row>
    <row r="506" ht="15.75" customHeight="1">
      <c r="E506" s="3"/>
    </row>
    <row r="507" ht="15.75" customHeight="1">
      <c r="E507" s="3"/>
    </row>
    <row r="508" ht="15.75" customHeight="1">
      <c r="E508" s="3"/>
    </row>
    <row r="509" ht="15.75" customHeight="1">
      <c r="E509" s="3"/>
    </row>
    <row r="510" ht="15.75" customHeight="1">
      <c r="E510" s="3"/>
    </row>
    <row r="511" ht="15.75" customHeight="1">
      <c r="E511" s="3"/>
    </row>
    <row r="512" ht="15.75" customHeight="1">
      <c r="E512" s="3"/>
    </row>
    <row r="513" ht="15.75" customHeight="1">
      <c r="E513" s="3"/>
    </row>
    <row r="514" ht="15.75" customHeight="1">
      <c r="E514" s="3"/>
    </row>
    <row r="515" ht="15.75" customHeight="1">
      <c r="E515" s="3"/>
    </row>
    <row r="516" ht="15.75" customHeight="1">
      <c r="E516" s="3"/>
    </row>
    <row r="517" ht="15.75" customHeight="1">
      <c r="E517" s="3"/>
    </row>
    <row r="518" ht="15.75" customHeight="1">
      <c r="E518" s="3"/>
    </row>
    <row r="519" ht="15.75" customHeight="1">
      <c r="E519" s="3"/>
    </row>
    <row r="520" ht="15.75" customHeight="1">
      <c r="E520" s="3"/>
    </row>
    <row r="521" ht="15.75" customHeight="1">
      <c r="E521" s="3"/>
    </row>
    <row r="522" ht="15.75" customHeight="1">
      <c r="E522" s="3"/>
    </row>
    <row r="523" ht="15.75" customHeight="1">
      <c r="E523" s="3"/>
    </row>
    <row r="524" ht="15.75" customHeight="1">
      <c r="E524" s="3"/>
    </row>
    <row r="525" ht="15.75" customHeight="1">
      <c r="E525" s="3"/>
    </row>
    <row r="526" ht="15.75" customHeight="1">
      <c r="E526" s="3"/>
    </row>
    <row r="527" ht="15.75" customHeight="1">
      <c r="E527" s="3"/>
    </row>
    <row r="528" ht="15.75" customHeight="1">
      <c r="E528" s="3"/>
    </row>
    <row r="529" ht="15.75" customHeight="1">
      <c r="E529" s="3"/>
    </row>
    <row r="530" ht="15.75" customHeight="1">
      <c r="E530" s="3"/>
    </row>
    <row r="531" ht="15.75" customHeight="1">
      <c r="E531" s="3"/>
    </row>
    <row r="532" ht="15.75" customHeight="1">
      <c r="E532" s="3"/>
    </row>
    <row r="533" ht="15.75" customHeight="1">
      <c r="E533" s="3"/>
    </row>
    <row r="534" ht="15.75" customHeight="1">
      <c r="E534" s="3"/>
    </row>
    <row r="535" ht="15.75" customHeight="1">
      <c r="E535" s="3"/>
    </row>
    <row r="536" ht="15.75" customHeight="1">
      <c r="E536" s="3"/>
    </row>
    <row r="537" ht="15.75" customHeight="1">
      <c r="E537" s="3"/>
    </row>
    <row r="538" ht="15.75" customHeight="1">
      <c r="E538" s="3"/>
    </row>
    <row r="539" ht="15.75" customHeight="1">
      <c r="E539" s="3"/>
    </row>
    <row r="540" ht="15.75" customHeight="1">
      <c r="E540" s="3"/>
    </row>
    <row r="541" ht="15.75" customHeight="1">
      <c r="E541" s="3"/>
    </row>
    <row r="542" ht="15.75" customHeight="1">
      <c r="E542" s="3"/>
    </row>
    <row r="543" ht="15.75" customHeight="1">
      <c r="E543" s="3"/>
    </row>
    <row r="544" ht="15.75" customHeight="1">
      <c r="E544" s="3"/>
    </row>
    <row r="545" ht="15.75" customHeight="1">
      <c r="E545" s="3"/>
    </row>
    <row r="546" ht="15.75" customHeight="1">
      <c r="E546" s="3"/>
    </row>
    <row r="547" ht="15.75" customHeight="1">
      <c r="E547" s="3"/>
    </row>
    <row r="548" ht="15.75" customHeight="1">
      <c r="E548" s="3"/>
    </row>
    <row r="549" ht="15.75" customHeight="1">
      <c r="E549" s="3"/>
    </row>
    <row r="550" ht="15.75" customHeight="1">
      <c r="E550" s="3"/>
    </row>
    <row r="551" ht="15.75" customHeight="1">
      <c r="E551" s="3"/>
    </row>
    <row r="552" ht="15.75" customHeight="1">
      <c r="E552" s="3"/>
    </row>
    <row r="553" ht="15.75" customHeight="1">
      <c r="E553" s="3"/>
    </row>
    <row r="554" ht="15.75" customHeight="1">
      <c r="E554" s="3"/>
    </row>
    <row r="555" ht="15.75" customHeight="1">
      <c r="E555" s="3"/>
    </row>
    <row r="556" ht="15.75" customHeight="1">
      <c r="E556" s="3"/>
    </row>
    <row r="557" ht="15.75" customHeight="1">
      <c r="E557" s="3"/>
    </row>
    <row r="558" ht="15.75" customHeight="1">
      <c r="E558" s="3"/>
    </row>
    <row r="559" ht="15.75" customHeight="1">
      <c r="E559" s="3"/>
    </row>
    <row r="560" ht="15.75" customHeight="1">
      <c r="E560" s="3"/>
    </row>
    <row r="561" ht="15.75" customHeight="1">
      <c r="E561" s="3"/>
    </row>
    <row r="562" ht="15.75" customHeight="1">
      <c r="E562" s="3"/>
    </row>
    <row r="563" ht="15.75" customHeight="1">
      <c r="E563" s="3"/>
    </row>
    <row r="564" ht="15.75" customHeight="1">
      <c r="E564" s="3"/>
    </row>
    <row r="565" ht="15.75" customHeight="1">
      <c r="E565" s="3"/>
    </row>
    <row r="566" ht="15.75" customHeight="1">
      <c r="E566" s="3"/>
    </row>
    <row r="567" ht="15.75" customHeight="1">
      <c r="E567" s="3"/>
    </row>
    <row r="568" ht="15.75" customHeight="1">
      <c r="E568" s="3"/>
    </row>
    <row r="569" ht="15.75" customHeight="1">
      <c r="E569" s="3"/>
    </row>
    <row r="570" ht="15.75" customHeight="1">
      <c r="E570" s="3"/>
    </row>
    <row r="571" ht="15.75" customHeight="1">
      <c r="E571" s="3"/>
    </row>
    <row r="572" ht="15.75" customHeight="1">
      <c r="E572" s="3"/>
    </row>
    <row r="573" ht="15.75" customHeight="1">
      <c r="E573" s="3"/>
    </row>
    <row r="574" ht="15.75" customHeight="1">
      <c r="E574" s="3"/>
    </row>
    <row r="575" ht="15.75" customHeight="1">
      <c r="E575" s="3"/>
    </row>
    <row r="576" ht="15.75" customHeight="1">
      <c r="E576" s="3"/>
    </row>
    <row r="577" ht="15.75" customHeight="1">
      <c r="E577" s="3"/>
    </row>
    <row r="578" ht="15.75" customHeight="1">
      <c r="E578" s="3"/>
    </row>
    <row r="579" ht="15.75" customHeight="1">
      <c r="E579" s="3"/>
    </row>
    <row r="580" ht="15.75" customHeight="1">
      <c r="E580" s="3"/>
    </row>
    <row r="581" ht="15.75" customHeight="1">
      <c r="E581" s="3"/>
    </row>
    <row r="582" ht="15.75" customHeight="1">
      <c r="E582" s="3"/>
    </row>
    <row r="583" ht="15.75" customHeight="1">
      <c r="E583" s="3"/>
    </row>
    <row r="584" ht="15.75" customHeight="1">
      <c r="E584" s="3"/>
    </row>
    <row r="585" ht="15.75" customHeight="1">
      <c r="E585" s="3"/>
    </row>
    <row r="586" ht="15.75" customHeight="1">
      <c r="E586" s="3"/>
    </row>
    <row r="587" ht="15.75" customHeight="1">
      <c r="E587" s="3"/>
    </row>
    <row r="588" ht="15.75" customHeight="1">
      <c r="E588" s="3"/>
    </row>
    <row r="589" ht="15.75" customHeight="1">
      <c r="E589" s="3"/>
    </row>
    <row r="590" ht="15.75" customHeight="1">
      <c r="E590" s="3"/>
    </row>
    <row r="591" ht="15.75" customHeight="1">
      <c r="E591" s="3"/>
    </row>
    <row r="592" ht="15.75" customHeight="1">
      <c r="E592" s="3"/>
    </row>
    <row r="593" ht="15.75" customHeight="1">
      <c r="E593" s="3"/>
    </row>
    <row r="594" ht="15.75" customHeight="1">
      <c r="E594" s="3"/>
    </row>
    <row r="595" ht="15.75" customHeight="1">
      <c r="E595" s="3"/>
    </row>
    <row r="596" ht="15.75" customHeight="1">
      <c r="E596" s="3"/>
    </row>
    <row r="597" ht="15.75" customHeight="1">
      <c r="E597" s="3"/>
    </row>
    <row r="598" ht="15.75" customHeight="1">
      <c r="E598" s="3"/>
    </row>
    <row r="599" ht="15.75" customHeight="1">
      <c r="E599" s="3"/>
    </row>
    <row r="600" ht="15.75" customHeight="1">
      <c r="E600" s="3"/>
    </row>
    <row r="601" ht="15.75" customHeight="1">
      <c r="E601" s="3"/>
    </row>
    <row r="602" ht="15.75" customHeight="1">
      <c r="E602" s="3"/>
    </row>
    <row r="603" ht="15.75" customHeight="1">
      <c r="E603" s="3"/>
    </row>
    <row r="604" ht="15.75" customHeight="1">
      <c r="E604" s="3"/>
    </row>
    <row r="605" ht="15.75" customHeight="1">
      <c r="E605" s="3"/>
    </row>
    <row r="606" ht="15.75" customHeight="1">
      <c r="E606" s="3"/>
    </row>
    <row r="607" ht="15.75" customHeight="1">
      <c r="E607" s="3"/>
    </row>
    <row r="608" ht="15.75" customHeight="1">
      <c r="E608" s="3"/>
    </row>
    <row r="609" ht="15.75" customHeight="1">
      <c r="E609" s="3"/>
    </row>
    <row r="610" ht="15.75" customHeight="1">
      <c r="E610" s="3"/>
    </row>
    <row r="611" ht="15.75" customHeight="1">
      <c r="E611" s="3"/>
    </row>
    <row r="612" ht="15.75" customHeight="1">
      <c r="E612" s="3"/>
    </row>
    <row r="613" ht="15.75" customHeight="1">
      <c r="E613" s="3"/>
    </row>
    <row r="614" ht="15.75" customHeight="1">
      <c r="E614" s="3"/>
    </row>
    <row r="615" ht="15.75" customHeight="1">
      <c r="E615" s="3"/>
    </row>
    <row r="616" ht="15.75" customHeight="1">
      <c r="E616" s="3"/>
    </row>
    <row r="617" ht="15.75" customHeight="1">
      <c r="E617" s="3"/>
    </row>
    <row r="618" ht="15.75" customHeight="1">
      <c r="E618" s="3"/>
    </row>
    <row r="619" ht="15.75" customHeight="1">
      <c r="E619" s="3"/>
    </row>
    <row r="620" ht="15.75" customHeight="1">
      <c r="E620" s="3"/>
    </row>
    <row r="621" ht="15.75" customHeight="1">
      <c r="E621" s="3"/>
    </row>
    <row r="622" ht="15.75" customHeight="1">
      <c r="E622" s="3"/>
    </row>
    <row r="623" ht="15.75" customHeight="1">
      <c r="E623" s="3"/>
    </row>
    <row r="624" ht="15.75" customHeight="1">
      <c r="E624" s="3"/>
    </row>
    <row r="625" ht="15.75" customHeight="1">
      <c r="E625" s="3"/>
    </row>
    <row r="626" ht="15.75" customHeight="1">
      <c r="E626" s="3"/>
    </row>
    <row r="627" ht="15.75" customHeight="1">
      <c r="E627" s="3"/>
    </row>
    <row r="628" ht="15.75" customHeight="1">
      <c r="E628" s="3"/>
    </row>
    <row r="629" ht="15.75" customHeight="1">
      <c r="E629" s="3"/>
    </row>
    <row r="630" ht="15.75" customHeight="1">
      <c r="E630" s="3"/>
    </row>
    <row r="631" ht="15.75" customHeight="1">
      <c r="E631" s="3"/>
    </row>
    <row r="632" ht="15.75" customHeight="1">
      <c r="E632" s="3"/>
    </row>
    <row r="633" ht="15.75" customHeight="1">
      <c r="E633" s="3"/>
    </row>
    <row r="634" ht="15.75" customHeight="1">
      <c r="E634" s="3"/>
    </row>
    <row r="635" ht="15.75" customHeight="1">
      <c r="E635" s="3"/>
    </row>
    <row r="636" ht="15.75" customHeight="1">
      <c r="E636" s="3"/>
    </row>
    <row r="637" ht="15.75" customHeight="1">
      <c r="E637" s="3"/>
    </row>
    <row r="638" ht="15.75" customHeight="1">
      <c r="E638" s="3"/>
    </row>
    <row r="639" ht="15.75" customHeight="1">
      <c r="E639" s="3"/>
    </row>
    <row r="640" ht="15.75" customHeight="1">
      <c r="E640" s="3"/>
    </row>
    <row r="641" ht="15.75" customHeight="1">
      <c r="E641" s="3"/>
    </row>
    <row r="642" ht="15.75" customHeight="1">
      <c r="E642" s="3"/>
    </row>
    <row r="643" ht="15.75" customHeight="1">
      <c r="E643" s="3"/>
    </row>
    <row r="644" ht="15.75" customHeight="1">
      <c r="E644" s="3"/>
    </row>
    <row r="645" ht="15.75" customHeight="1">
      <c r="E645" s="3"/>
    </row>
    <row r="646" ht="15.75" customHeight="1">
      <c r="E646" s="3"/>
    </row>
    <row r="647" ht="15.75" customHeight="1">
      <c r="E647" s="3"/>
    </row>
    <row r="648" ht="15.75" customHeight="1">
      <c r="E648" s="3"/>
    </row>
    <row r="649" ht="15.75" customHeight="1">
      <c r="E649" s="3"/>
    </row>
    <row r="650" ht="15.75" customHeight="1">
      <c r="E650" s="3"/>
    </row>
    <row r="651" ht="15.75" customHeight="1">
      <c r="E651" s="3"/>
    </row>
    <row r="652" ht="15.75" customHeight="1">
      <c r="E652" s="3"/>
    </row>
    <row r="653" ht="15.75" customHeight="1">
      <c r="E653" s="3"/>
    </row>
    <row r="654" ht="15.75" customHeight="1">
      <c r="E654" s="3"/>
    </row>
    <row r="655" ht="15.75" customHeight="1">
      <c r="E655" s="3"/>
    </row>
    <row r="656" ht="15.75" customHeight="1">
      <c r="E656" s="3"/>
    </row>
    <row r="657" ht="15.75" customHeight="1">
      <c r="E657" s="3"/>
    </row>
    <row r="658" ht="15.75" customHeight="1">
      <c r="E658" s="3"/>
    </row>
    <row r="659" ht="15.75" customHeight="1">
      <c r="E659" s="3"/>
    </row>
    <row r="660" ht="15.75" customHeight="1">
      <c r="E660" s="3"/>
    </row>
    <row r="661" ht="15.75" customHeight="1">
      <c r="E661" s="3"/>
    </row>
    <row r="662" ht="15.75" customHeight="1">
      <c r="E662" s="3"/>
    </row>
    <row r="663" ht="15.75" customHeight="1">
      <c r="E663" s="3"/>
    </row>
    <row r="664" ht="15.75" customHeight="1">
      <c r="E664" s="3"/>
    </row>
    <row r="665" ht="15.75" customHeight="1">
      <c r="E665" s="3"/>
    </row>
    <row r="666" ht="15.75" customHeight="1">
      <c r="E666" s="3"/>
    </row>
    <row r="667" ht="15.75" customHeight="1">
      <c r="E667" s="3"/>
    </row>
    <row r="668" ht="15.75" customHeight="1">
      <c r="E668" s="3"/>
    </row>
    <row r="669" ht="15.75" customHeight="1">
      <c r="E669" s="3"/>
    </row>
    <row r="670" ht="15.75" customHeight="1">
      <c r="E670" s="3"/>
    </row>
    <row r="671" ht="15.75" customHeight="1">
      <c r="E671" s="3"/>
    </row>
    <row r="672" ht="15.75" customHeight="1">
      <c r="E672" s="3"/>
    </row>
    <row r="673" ht="15.75" customHeight="1">
      <c r="E673" s="3"/>
    </row>
    <row r="674" ht="15.75" customHeight="1">
      <c r="E674" s="3"/>
    </row>
    <row r="675" ht="15.75" customHeight="1">
      <c r="E675" s="3"/>
    </row>
    <row r="676" ht="15.75" customHeight="1">
      <c r="E676" s="3"/>
    </row>
    <row r="677" ht="15.75" customHeight="1">
      <c r="E677" s="3"/>
    </row>
    <row r="678" ht="15.75" customHeight="1">
      <c r="E678" s="3"/>
    </row>
    <row r="679" ht="15.75" customHeight="1">
      <c r="E679" s="3"/>
    </row>
    <row r="680" ht="15.75" customHeight="1">
      <c r="E680" s="3"/>
    </row>
    <row r="681" ht="15.75" customHeight="1">
      <c r="E681" s="3"/>
    </row>
    <row r="682" ht="15.75" customHeight="1">
      <c r="E682" s="3"/>
    </row>
    <row r="683" ht="15.75" customHeight="1">
      <c r="E683" s="3"/>
    </row>
    <row r="684" ht="15.75" customHeight="1">
      <c r="E684" s="3"/>
    </row>
    <row r="685" ht="15.75" customHeight="1">
      <c r="E685" s="3"/>
    </row>
    <row r="686" ht="15.75" customHeight="1">
      <c r="E686" s="3"/>
    </row>
    <row r="687" ht="15.75" customHeight="1">
      <c r="E687" s="3"/>
    </row>
    <row r="688" ht="15.75" customHeight="1">
      <c r="E688" s="3"/>
    </row>
    <row r="689" ht="15.75" customHeight="1">
      <c r="E689" s="3"/>
    </row>
    <row r="690" ht="15.75" customHeight="1">
      <c r="E690" s="3"/>
    </row>
    <row r="691" ht="15.75" customHeight="1">
      <c r="E691" s="3"/>
    </row>
    <row r="692" ht="15.75" customHeight="1">
      <c r="E692" s="3"/>
    </row>
    <row r="693" ht="15.75" customHeight="1">
      <c r="E693" s="3"/>
    </row>
    <row r="694" ht="15.75" customHeight="1">
      <c r="E694" s="3"/>
    </row>
    <row r="695" ht="15.75" customHeight="1">
      <c r="E695" s="3"/>
    </row>
    <row r="696" ht="15.75" customHeight="1">
      <c r="E696" s="3"/>
    </row>
    <row r="697" ht="15.75" customHeight="1">
      <c r="E697" s="3"/>
    </row>
    <row r="698" ht="15.75" customHeight="1">
      <c r="E698" s="3"/>
    </row>
    <row r="699" ht="15.75" customHeight="1">
      <c r="E699" s="3"/>
    </row>
    <row r="700" ht="15.75" customHeight="1">
      <c r="E700" s="3"/>
    </row>
    <row r="701" ht="15.75" customHeight="1">
      <c r="E701" s="3"/>
    </row>
    <row r="702" ht="15.75" customHeight="1">
      <c r="E702" s="3"/>
    </row>
    <row r="703" ht="15.75" customHeight="1">
      <c r="E703" s="3"/>
    </row>
    <row r="704" ht="15.75" customHeight="1">
      <c r="E704" s="3"/>
    </row>
    <row r="705" ht="15.75" customHeight="1">
      <c r="E705" s="3"/>
    </row>
    <row r="706" ht="15.75" customHeight="1">
      <c r="E706" s="3"/>
    </row>
    <row r="707" ht="15.75" customHeight="1">
      <c r="E707" s="3"/>
    </row>
    <row r="708" ht="15.75" customHeight="1">
      <c r="E708" s="3"/>
    </row>
    <row r="709" ht="15.75" customHeight="1">
      <c r="E709" s="3"/>
    </row>
    <row r="710" ht="15.75" customHeight="1">
      <c r="E710" s="3"/>
    </row>
    <row r="711" ht="15.75" customHeight="1">
      <c r="E711" s="3"/>
    </row>
    <row r="712" ht="15.75" customHeight="1">
      <c r="E712" s="3"/>
    </row>
    <row r="713" ht="15.75" customHeight="1">
      <c r="E713" s="3"/>
    </row>
    <row r="714" ht="15.75" customHeight="1">
      <c r="E714" s="3"/>
    </row>
    <row r="715" ht="15.75" customHeight="1">
      <c r="E715" s="3"/>
    </row>
    <row r="716" ht="15.75" customHeight="1">
      <c r="E716" s="3"/>
    </row>
    <row r="717" ht="15.75" customHeight="1">
      <c r="E717" s="3"/>
    </row>
    <row r="718" ht="15.75" customHeight="1">
      <c r="E718" s="3"/>
    </row>
    <row r="719" ht="15.75" customHeight="1">
      <c r="E719" s="3"/>
    </row>
    <row r="720" ht="15.75" customHeight="1">
      <c r="E720" s="3"/>
    </row>
    <row r="721" ht="15.75" customHeight="1">
      <c r="E721" s="3"/>
    </row>
    <row r="722" ht="15.75" customHeight="1">
      <c r="E722" s="3"/>
    </row>
    <row r="723" ht="15.75" customHeight="1">
      <c r="E723" s="3"/>
    </row>
    <row r="724" ht="15.75" customHeight="1">
      <c r="E724" s="3"/>
    </row>
    <row r="725" ht="15.75" customHeight="1">
      <c r="E725" s="3"/>
    </row>
    <row r="726" ht="15.75" customHeight="1">
      <c r="E726" s="3"/>
    </row>
    <row r="727" ht="15.75" customHeight="1">
      <c r="E727" s="3"/>
    </row>
    <row r="728" ht="15.75" customHeight="1">
      <c r="E728" s="3"/>
    </row>
    <row r="729" ht="15.75" customHeight="1">
      <c r="E729" s="3"/>
    </row>
    <row r="730" ht="15.75" customHeight="1">
      <c r="E730" s="3"/>
    </row>
    <row r="731" ht="15.75" customHeight="1">
      <c r="E731" s="3"/>
    </row>
    <row r="732" ht="15.75" customHeight="1">
      <c r="E732" s="3"/>
    </row>
    <row r="733" ht="15.75" customHeight="1">
      <c r="E733" s="3"/>
    </row>
    <row r="734" ht="15.75" customHeight="1">
      <c r="E734" s="3"/>
    </row>
    <row r="735" ht="15.75" customHeight="1">
      <c r="E735" s="3"/>
    </row>
    <row r="736" ht="15.75" customHeight="1">
      <c r="E736" s="3"/>
    </row>
    <row r="737" ht="15.75" customHeight="1">
      <c r="E737" s="3"/>
    </row>
    <row r="738" ht="15.75" customHeight="1">
      <c r="E738" s="3"/>
    </row>
    <row r="739" ht="15.75" customHeight="1">
      <c r="E739" s="3"/>
    </row>
    <row r="740" ht="15.75" customHeight="1">
      <c r="E740" s="3"/>
    </row>
    <row r="741" ht="15.75" customHeight="1">
      <c r="E741" s="3"/>
    </row>
    <row r="742" ht="15.75" customHeight="1">
      <c r="E742" s="3"/>
    </row>
    <row r="743" ht="15.75" customHeight="1">
      <c r="E743" s="3"/>
    </row>
    <row r="744" ht="15.75" customHeight="1">
      <c r="E744" s="3"/>
    </row>
    <row r="745" ht="15.75" customHeight="1">
      <c r="E745" s="3"/>
    </row>
    <row r="746" ht="15.75" customHeight="1">
      <c r="E746" s="3"/>
    </row>
    <row r="747" ht="15.75" customHeight="1">
      <c r="E747" s="3"/>
    </row>
    <row r="748" ht="15.75" customHeight="1">
      <c r="E748" s="3"/>
    </row>
    <row r="749" ht="15.75" customHeight="1">
      <c r="E749" s="3"/>
    </row>
    <row r="750" ht="15.75" customHeight="1">
      <c r="E750" s="3"/>
    </row>
    <row r="751" ht="15.75" customHeight="1">
      <c r="E751" s="3"/>
    </row>
    <row r="752" ht="15.75" customHeight="1">
      <c r="E752" s="3"/>
    </row>
    <row r="753" ht="15.75" customHeight="1">
      <c r="E753" s="3"/>
    </row>
    <row r="754" ht="15.75" customHeight="1">
      <c r="E754" s="3"/>
    </row>
    <row r="755" ht="15.75" customHeight="1">
      <c r="E755" s="3"/>
    </row>
    <row r="756" ht="15.75" customHeight="1">
      <c r="E756" s="3"/>
    </row>
    <row r="757" ht="15.75" customHeight="1">
      <c r="E757" s="3"/>
    </row>
    <row r="758" ht="15.75" customHeight="1">
      <c r="E758" s="3"/>
    </row>
    <row r="759" ht="15.75" customHeight="1">
      <c r="E759" s="3"/>
    </row>
    <row r="760" ht="15.75" customHeight="1">
      <c r="E760" s="3"/>
    </row>
    <row r="761" ht="15.75" customHeight="1">
      <c r="E761" s="3"/>
    </row>
    <row r="762" ht="15.75" customHeight="1">
      <c r="E762" s="3"/>
    </row>
    <row r="763" ht="15.75" customHeight="1">
      <c r="E763" s="3"/>
    </row>
    <row r="764" ht="15.75" customHeight="1">
      <c r="E764" s="3"/>
    </row>
    <row r="765" ht="15.75" customHeight="1">
      <c r="E765" s="3"/>
    </row>
    <row r="766" ht="15.75" customHeight="1">
      <c r="E766" s="3"/>
    </row>
    <row r="767" ht="15.75" customHeight="1">
      <c r="E767" s="3"/>
    </row>
    <row r="768" ht="15.75" customHeight="1">
      <c r="E768" s="3"/>
    </row>
    <row r="769" ht="15.75" customHeight="1">
      <c r="E769" s="3"/>
    </row>
    <row r="770" ht="15.75" customHeight="1">
      <c r="E770" s="3"/>
    </row>
    <row r="771" ht="15.75" customHeight="1">
      <c r="E771" s="3"/>
    </row>
    <row r="772" ht="15.75" customHeight="1">
      <c r="E772" s="3"/>
    </row>
    <row r="773" ht="15.75" customHeight="1">
      <c r="E773" s="3"/>
    </row>
    <row r="774" ht="15.75" customHeight="1">
      <c r="E774" s="3"/>
    </row>
    <row r="775" ht="15.75" customHeight="1">
      <c r="E775" s="3"/>
    </row>
    <row r="776" ht="15.75" customHeight="1">
      <c r="E776" s="3"/>
    </row>
    <row r="777" ht="15.75" customHeight="1">
      <c r="E777" s="3"/>
    </row>
    <row r="778" ht="15.75" customHeight="1">
      <c r="E778" s="3"/>
    </row>
    <row r="779" ht="15.75" customHeight="1">
      <c r="E779" s="3"/>
    </row>
    <row r="780" ht="15.75" customHeight="1">
      <c r="E780" s="3"/>
    </row>
    <row r="781" ht="15.75" customHeight="1">
      <c r="E781" s="3"/>
    </row>
    <row r="782" ht="15.75" customHeight="1">
      <c r="E782" s="3"/>
    </row>
    <row r="783" ht="15.75" customHeight="1">
      <c r="E783" s="3"/>
    </row>
    <row r="784" ht="15.75" customHeight="1">
      <c r="E784" s="3"/>
    </row>
    <row r="785" ht="15.75" customHeight="1">
      <c r="E785" s="3"/>
    </row>
    <row r="786" ht="15.75" customHeight="1">
      <c r="E786" s="3"/>
    </row>
    <row r="787" ht="15.75" customHeight="1">
      <c r="E787" s="3"/>
    </row>
    <row r="788" ht="15.75" customHeight="1">
      <c r="E788" s="3"/>
    </row>
    <row r="789" ht="15.75" customHeight="1">
      <c r="E789" s="3"/>
    </row>
    <row r="790" ht="15.75" customHeight="1">
      <c r="E790" s="3"/>
    </row>
    <row r="791" ht="15.75" customHeight="1">
      <c r="E791" s="3"/>
    </row>
    <row r="792" ht="15.75" customHeight="1">
      <c r="E792" s="3"/>
    </row>
    <row r="793" ht="15.75" customHeight="1">
      <c r="E793" s="3"/>
    </row>
    <row r="794" ht="15.75" customHeight="1">
      <c r="E794" s="3"/>
    </row>
    <row r="795" ht="15.75" customHeight="1">
      <c r="E795" s="3"/>
    </row>
    <row r="796" ht="15.75" customHeight="1">
      <c r="E796" s="3"/>
    </row>
    <row r="797" ht="15.75" customHeight="1">
      <c r="E797" s="3"/>
    </row>
    <row r="798" ht="15.75" customHeight="1">
      <c r="E798" s="3"/>
    </row>
    <row r="799" ht="15.75" customHeight="1">
      <c r="E799" s="3"/>
    </row>
    <row r="800" ht="15.75" customHeight="1">
      <c r="E800" s="3"/>
    </row>
    <row r="801" ht="15.75" customHeight="1">
      <c r="E801" s="3"/>
    </row>
    <row r="802" ht="15.75" customHeight="1">
      <c r="E802" s="3"/>
    </row>
    <row r="803" ht="15.75" customHeight="1">
      <c r="E803" s="3"/>
    </row>
    <row r="804" ht="15.75" customHeight="1">
      <c r="E804" s="3"/>
    </row>
    <row r="805" ht="15.75" customHeight="1">
      <c r="E805" s="3"/>
    </row>
    <row r="806" ht="15.75" customHeight="1">
      <c r="E806" s="3"/>
    </row>
    <row r="807" ht="15.75" customHeight="1">
      <c r="E807" s="3"/>
    </row>
    <row r="808" ht="15.75" customHeight="1">
      <c r="E808" s="3"/>
    </row>
    <row r="809" ht="15.75" customHeight="1">
      <c r="E809" s="3"/>
    </row>
    <row r="810" ht="15.75" customHeight="1">
      <c r="E810" s="3"/>
    </row>
    <row r="811" ht="15.75" customHeight="1">
      <c r="E811" s="3"/>
    </row>
    <row r="812" ht="15.75" customHeight="1">
      <c r="E812" s="3"/>
    </row>
    <row r="813" ht="15.75" customHeight="1">
      <c r="E813" s="3"/>
    </row>
    <row r="814" ht="15.75" customHeight="1">
      <c r="E814" s="3"/>
    </row>
    <row r="815" ht="15.75" customHeight="1">
      <c r="E815" s="3"/>
    </row>
    <row r="816" ht="15.75" customHeight="1">
      <c r="E816" s="3"/>
    </row>
    <row r="817" ht="15.75" customHeight="1">
      <c r="E817" s="3"/>
    </row>
    <row r="818" ht="15.75" customHeight="1">
      <c r="E818" s="3"/>
    </row>
    <row r="819" ht="15.75" customHeight="1">
      <c r="E819" s="3"/>
    </row>
    <row r="820" ht="15.75" customHeight="1">
      <c r="E820" s="3"/>
    </row>
    <row r="821" ht="15.75" customHeight="1">
      <c r="E821" s="3"/>
    </row>
    <row r="822" ht="15.75" customHeight="1">
      <c r="E822" s="3"/>
    </row>
    <row r="823" ht="15.75" customHeight="1">
      <c r="E823" s="3"/>
    </row>
    <row r="824" ht="15.75" customHeight="1">
      <c r="E824" s="3"/>
    </row>
    <row r="825" ht="15.75" customHeight="1">
      <c r="E825" s="3"/>
    </row>
    <row r="826" ht="15.75" customHeight="1">
      <c r="E826" s="3"/>
    </row>
    <row r="827" ht="15.75" customHeight="1">
      <c r="E827" s="3"/>
    </row>
    <row r="828" ht="15.75" customHeight="1">
      <c r="E828" s="3"/>
    </row>
    <row r="829" ht="15.75" customHeight="1">
      <c r="E829" s="3"/>
    </row>
    <row r="830" ht="15.75" customHeight="1">
      <c r="E830" s="3"/>
    </row>
    <row r="831" ht="15.75" customHeight="1">
      <c r="E831" s="3"/>
    </row>
    <row r="832" ht="15.75" customHeight="1">
      <c r="E832" s="3"/>
    </row>
    <row r="833" ht="15.75" customHeight="1">
      <c r="E833" s="3"/>
    </row>
    <row r="834" ht="15.75" customHeight="1">
      <c r="E834" s="3"/>
    </row>
    <row r="835" ht="15.75" customHeight="1">
      <c r="E835" s="3"/>
    </row>
    <row r="836" ht="15.75" customHeight="1">
      <c r="E836" s="3"/>
    </row>
    <row r="837" ht="15.75" customHeight="1">
      <c r="E837" s="3"/>
    </row>
    <row r="838" ht="15.75" customHeight="1">
      <c r="E838" s="3"/>
    </row>
    <row r="839" ht="15.75" customHeight="1">
      <c r="E839" s="3"/>
    </row>
    <row r="840" ht="15.75" customHeight="1">
      <c r="E840" s="3"/>
    </row>
    <row r="841" ht="15.75" customHeight="1">
      <c r="E841" s="3"/>
    </row>
    <row r="842" ht="15.75" customHeight="1">
      <c r="E842" s="3"/>
    </row>
    <row r="843" ht="15.75" customHeight="1">
      <c r="E843" s="3"/>
    </row>
    <row r="844" ht="15.75" customHeight="1">
      <c r="E844" s="3"/>
    </row>
    <row r="845" ht="15.75" customHeight="1">
      <c r="E845" s="3"/>
    </row>
    <row r="846" ht="15.75" customHeight="1">
      <c r="E846" s="3"/>
    </row>
    <row r="847" ht="15.75" customHeight="1">
      <c r="E847" s="3"/>
    </row>
    <row r="848" ht="15.75" customHeight="1">
      <c r="E848" s="3"/>
    </row>
    <row r="849" ht="15.75" customHeight="1">
      <c r="E849" s="3"/>
    </row>
    <row r="850" ht="15.75" customHeight="1">
      <c r="E850" s="3"/>
    </row>
    <row r="851" ht="15.75" customHeight="1">
      <c r="E851" s="3"/>
    </row>
    <row r="852" ht="15.75" customHeight="1">
      <c r="E852" s="3"/>
    </row>
    <row r="853" ht="15.75" customHeight="1">
      <c r="E853" s="3"/>
    </row>
    <row r="854" ht="15.75" customHeight="1">
      <c r="E854" s="3"/>
    </row>
    <row r="855" ht="15.75" customHeight="1">
      <c r="E855" s="3"/>
    </row>
    <row r="856" ht="15.75" customHeight="1">
      <c r="E856" s="3"/>
    </row>
    <row r="857" ht="15.75" customHeight="1">
      <c r="E857" s="3"/>
    </row>
    <row r="858" ht="15.75" customHeight="1">
      <c r="E858" s="3"/>
    </row>
    <row r="859" ht="15.75" customHeight="1">
      <c r="E859" s="3"/>
    </row>
    <row r="860" ht="15.75" customHeight="1">
      <c r="E860" s="3"/>
    </row>
    <row r="861" ht="15.75" customHeight="1">
      <c r="E861" s="3"/>
    </row>
    <row r="862" ht="15.75" customHeight="1">
      <c r="E862" s="3"/>
    </row>
    <row r="863" ht="15.75" customHeight="1">
      <c r="E863" s="3"/>
    </row>
    <row r="864" ht="15.75" customHeight="1">
      <c r="E864" s="3"/>
    </row>
    <row r="865" ht="15.75" customHeight="1">
      <c r="E865" s="3"/>
    </row>
    <row r="866" ht="15.75" customHeight="1">
      <c r="E866" s="3"/>
    </row>
    <row r="867" ht="15.75" customHeight="1">
      <c r="E867" s="3"/>
    </row>
    <row r="868" ht="15.75" customHeight="1">
      <c r="E868" s="3"/>
    </row>
    <row r="869" ht="15.75" customHeight="1">
      <c r="E869" s="3"/>
    </row>
    <row r="870" ht="15.75" customHeight="1">
      <c r="E870" s="3"/>
    </row>
    <row r="871" ht="15.75" customHeight="1">
      <c r="E871" s="3"/>
    </row>
    <row r="872" ht="15.75" customHeight="1">
      <c r="E872" s="3"/>
    </row>
    <row r="873" ht="15.75" customHeight="1">
      <c r="E873" s="3"/>
    </row>
    <row r="874" ht="15.75" customHeight="1">
      <c r="E874" s="3"/>
    </row>
    <row r="875" ht="15.75" customHeight="1">
      <c r="E875" s="3"/>
    </row>
    <row r="876" ht="15.75" customHeight="1">
      <c r="E876" s="3"/>
    </row>
    <row r="877" ht="15.75" customHeight="1">
      <c r="E877" s="3"/>
    </row>
    <row r="878" ht="15.75" customHeight="1">
      <c r="E878" s="3"/>
    </row>
    <row r="879" ht="15.75" customHeight="1">
      <c r="E879" s="3"/>
    </row>
    <row r="880" ht="15.75" customHeight="1">
      <c r="E880" s="3"/>
    </row>
    <row r="881" ht="15.75" customHeight="1">
      <c r="E881" s="3"/>
    </row>
    <row r="882" ht="15.75" customHeight="1">
      <c r="E882" s="3"/>
    </row>
    <row r="883" ht="15.75" customHeight="1">
      <c r="E883" s="3"/>
    </row>
    <row r="884" ht="15.75" customHeight="1">
      <c r="E884" s="3"/>
    </row>
    <row r="885" ht="15.75" customHeight="1">
      <c r="E885" s="3"/>
    </row>
    <row r="886" ht="15.75" customHeight="1">
      <c r="E886" s="3"/>
    </row>
    <row r="887" ht="15.75" customHeight="1">
      <c r="E887" s="3"/>
    </row>
    <row r="888" ht="15.75" customHeight="1">
      <c r="E888" s="3"/>
    </row>
    <row r="889" ht="15.75" customHeight="1">
      <c r="E889" s="3"/>
    </row>
    <row r="890" ht="15.75" customHeight="1">
      <c r="E890" s="3"/>
    </row>
    <row r="891" ht="15.75" customHeight="1">
      <c r="E891" s="3"/>
    </row>
    <row r="892" ht="15.75" customHeight="1">
      <c r="E892" s="3"/>
    </row>
    <row r="893" ht="15.75" customHeight="1">
      <c r="E893" s="3"/>
    </row>
    <row r="894" ht="15.75" customHeight="1">
      <c r="E894" s="3"/>
    </row>
    <row r="895" ht="15.75" customHeight="1">
      <c r="E895" s="3"/>
    </row>
    <row r="896" ht="15.75" customHeight="1">
      <c r="E896" s="3"/>
    </row>
    <row r="897" ht="15.75" customHeight="1">
      <c r="E897" s="3"/>
    </row>
    <row r="898" ht="15.75" customHeight="1">
      <c r="E898" s="3"/>
    </row>
    <row r="899" ht="15.75" customHeight="1">
      <c r="E899" s="3"/>
    </row>
    <row r="900" ht="15.75" customHeight="1">
      <c r="E900" s="3"/>
    </row>
    <row r="901" ht="15.75" customHeight="1">
      <c r="E901" s="3"/>
    </row>
    <row r="902" ht="15.75" customHeight="1">
      <c r="E902" s="3"/>
    </row>
    <row r="903" ht="15.75" customHeight="1">
      <c r="E903" s="3"/>
    </row>
    <row r="904" ht="15.75" customHeight="1">
      <c r="E904" s="3"/>
    </row>
    <row r="905" ht="15.75" customHeight="1">
      <c r="E905" s="3"/>
    </row>
    <row r="906" ht="15.75" customHeight="1">
      <c r="E906" s="3"/>
    </row>
    <row r="907" ht="15.75" customHeight="1">
      <c r="E907" s="3"/>
    </row>
    <row r="908" ht="15.75" customHeight="1">
      <c r="E908" s="3"/>
    </row>
    <row r="909" ht="15.75" customHeight="1">
      <c r="E909" s="3"/>
    </row>
    <row r="910" ht="15.75" customHeight="1">
      <c r="E910" s="3"/>
    </row>
    <row r="911" ht="15.75" customHeight="1">
      <c r="E911" s="3"/>
    </row>
    <row r="912" ht="15.75" customHeight="1">
      <c r="E912" s="3"/>
    </row>
    <row r="913" ht="15.75" customHeight="1">
      <c r="E913" s="3"/>
    </row>
    <row r="914" ht="15.75" customHeight="1">
      <c r="E914" s="3"/>
    </row>
    <row r="915" ht="15.75" customHeight="1">
      <c r="E915" s="3"/>
    </row>
    <row r="916" ht="15.75" customHeight="1">
      <c r="E916" s="3"/>
    </row>
    <row r="917" ht="15.75" customHeight="1">
      <c r="E917" s="3"/>
    </row>
    <row r="918" ht="15.75" customHeight="1">
      <c r="E918" s="3"/>
    </row>
    <row r="919" ht="15.75" customHeight="1">
      <c r="E919" s="3"/>
    </row>
    <row r="920" ht="15.75" customHeight="1">
      <c r="E920" s="3"/>
    </row>
    <row r="921" ht="15.75" customHeight="1">
      <c r="E921" s="3"/>
    </row>
    <row r="922" ht="15.75" customHeight="1">
      <c r="E922" s="3"/>
    </row>
    <row r="923" ht="15.75" customHeight="1">
      <c r="E923" s="3"/>
    </row>
    <row r="924" ht="15.75" customHeight="1">
      <c r="E924" s="3"/>
    </row>
    <row r="925" ht="15.75" customHeight="1">
      <c r="E925" s="3"/>
    </row>
    <row r="926" ht="15.75" customHeight="1">
      <c r="E926" s="3"/>
    </row>
    <row r="927" ht="15.75" customHeight="1">
      <c r="E927" s="3"/>
    </row>
    <row r="928" ht="15.75" customHeight="1">
      <c r="E928" s="3"/>
    </row>
    <row r="929" ht="15.75" customHeight="1">
      <c r="E929" s="3"/>
    </row>
    <row r="930" ht="15.75" customHeight="1">
      <c r="E930" s="3"/>
    </row>
    <row r="931" ht="15.75" customHeight="1">
      <c r="E931" s="3"/>
    </row>
    <row r="932" ht="15.75" customHeight="1">
      <c r="E932" s="3"/>
    </row>
    <row r="933" ht="15.75" customHeight="1">
      <c r="E933" s="3"/>
    </row>
    <row r="934" ht="15.75" customHeight="1">
      <c r="E934" s="3"/>
    </row>
    <row r="935" ht="15.75" customHeight="1">
      <c r="E935" s="3"/>
    </row>
    <row r="936" ht="15.75" customHeight="1">
      <c r="E936" s="3"/>
    </row>
    <row r="937" ht="15.75" customHeight="1">
      <c r="E937" s="3"/>
    </row>
    <row r="938" ht="15.75" customHeight="1">
      <c r="E938" s="3"/>
    </row>
    <row r="939" ht="15.75" customHeight="1">
      <c r="E939" s="3"/>
    </row>
    <row r="940" ht="15.75" customHeight="1">
      <c r="E940" s="3"/>
    </row>
    <row r="941" ht="15.75" customHeight="1">
      <c r="E941" s="3"/>
    </row>
    <row r="942" ht="15.75" customHeight="1">
      <c r="E942" s="3"/>
    </row>
    <row r="943" ht="15.75" customHeight="1">
      <c r="E943" s="3"/>
    </row>
    <row r="944" ht="15.75" customHeight="1">
      <c r="E944" s="3"/>
    </row>
    <row r="945" ht="15.75" customHeight="1">
      <c r="E945" s="3"/>
    </row>
    <row r="946" ht="15.75" customHeight="1">
      <c r="E946" s="3"/>
    </row>
    <row r="947" ht="15.75" customHeight="1">
      <c r="E947" s="3"/>
    </row>
    <row r="948" ht="15.75" customHeight="1">
      <c r="E948" s="3"/>
    </row>
    <row r="949" ht="15.75" customHeight="1">
      <c r="E949" s="3"/>
    </row>
    <row r="950" ht="15.75" customHeight="1">
      <c r="E950" s="3"/>
    </row>
    <row r="951" ht="15.75" customHeight="1">
      <c r="E951" s="3"/>
    </row>
    <row r="952" ht="15.75" customHeight="1">
      <c r="E952" s="3"/>
    </row>
    <row r="953" ht="15.75" customHeight="1">
      <c r="E953" s="3"/>
    </row>
    <row r="954" ht="15.75" customHeight="1">
      <c r="E954" s="3"/>
    </row>
    <row r="955" ht="15.75" customHeight="1">
      <c r="E955" s="3"/>
    </row>
    <row r="956" ht="15.75" customHeight="1">
      <c r="E956" s="3"/>
    </row>
    <row r="957" ht="15.75" customHeight="1">
      <c r="E957" s="3"/>
    </row>
    <row r="958" ht="15.75" customHeight="1">
      <c r="E958" s="3"/>
    </row>
    <row r="959" ht="15.75" customHeight="1">
      <c r="E959" s="3"/>
    </row>
    <row r="960" ht="15.75" customHeight="1">
      <c r="E960" s="3"/>
    </row>
    <row r="961" ht="15.75" customHeight="1">
      <c r="E961" s="3"/>
    </row>
    <row r="962" ht="15.75" customHeight="1">
      <c r="E962" s="3"/>
    </row>
    <row r="963" ht="15.75" customHeight="1">
      <c r="E963" s="3"/>
    </row>
    <row r="964" ht="15.75" customHeight="1">
      <c r="E964" s="3"/>
    </row>
    <row r="965" ht="15.75" customHeight="1">
      <c r="E965" s="3"/>
    </row>
    <row r="966" ht="15.75" customHeight="1">
      <c r="E966" s="3"/>
    </row>
    <row r="967" ht="15.75" customHeight="1">
      <c r="E967" s="3"/>
    </row>
    <row r="968" ht="15.75" customHeight="1">
      <c r="E968" s="3"/>
    </row>
    <row r="969" ht="15.75" customHeight="1">
      <c r="E969" s="3"/>
    </row>
    <row r="970" ht="15.75" customHeight="1">
      <c r="E970" s="3"/>
    </row>
    <row r="971" ht="15.75" customHeight="1">
      <c r="E971" s="3"/>
    </row>
    <row r="972" ht="15.75" customHeight="1">
      <c r="E972" s="3"/>
    </row>
    <row r="973" ht="15.75" customHeight="1">
      <c r="E973" s="3"/>
    </row>
    <row r="974" ht="15.75" customHeight="1">
      <c r="E974" s="3"/>
    </row>
    <row r="975" ht="15.75" customHeight="1">
      <c r="E975" s="3"/>
    </row>
    <row r="976" ht="15.75" customHeight="1">
      <c r="E976" s="3"/>
    </row>
    <row r="977" ht="15.75" customHeight="1">
      <c r="E977" s="3"/>
    </row>
    <row r="978" ht="15.75" customHeight="1">
      <c r="E978" s="3"/>
    </row>
    <row r="979" ht="15.75" customHeight="1">
      <c r="E979" s="3"/>
    </row>
    <row r="980" ht="15.75" customHeight="1">
      <c r="E980" s="3"/>
    </row>
    <row r="981" ht="15.75" customHeight="1">
      <c r="E981" s="3"/>
    </row>
    <row r="982" ht="15.75" customHeight="1">
      <c r="E982" s="3"/>
    </row>
    <row r="983" ht="15.75" customHeight="1">
      <c r="E983" s="3"/>
    </row>
    <row r="984" ht="15.75" customHeight="1">
      <c r="E984" s="3"/>
    </row>
    <row r="985" ht="15.75" customHeight="1">
      <c r="E985" s="3"/>
    </row>
    <row r="986" ht="15.75" customHeight="1">
      <c r="E986" s="3"/>
    </row>
    <row r="987" ht="15.75" customHeight="1">
      <c r="E987" s="3"/>
    </row>
    <row r="988" ht="15.75" customHeight="1">
      <c r="E988" s="3"/>
    </row>
    <row r="989" ht="15.75" customHeight="1">
      <c r="E989" s="3"/>
    </row>
    <row r="990" ht="15.75" customHeight="1">
      <c r="E990" s="3"/>
    </row>
    <row r="991" ht="15.75" customHeight="1">
      <c r="E991" s="3"/>
    </row>
    <row r="992" ht="15.75" customHeight="1">
      <c r="E992" s="3"/>
    </row>
    <row r="993" ht="15.75" customHeight="1">
      <c r="E993" s="3"/>
    </row>
    <row r="994" ht="15.75" customHeight="1">
      <c r="E994" s="3"/>
    </row>
    <row r="995" ht="15.75" customHeight="1">
      <c r="E995" s="3"/>
    </row>
    <row r="996" ht="15.75" customHeight="1">
      <c r="E996" s="3"/>
    </row>
    <row r="997" ht="15.75" customHeight="1">
      <c r="E997" s="3"/>
    </row>
    <row r="998" ht="15.75" customHeight="1">
      <c r="E998" s="3"/>
    </row>
    <row r="999" ht="15.75" customHeight="1">
      <c r="E999" s="3"/>
    </row>
    <row r="1000" ht="15.75" customHeight="1">
      <c r="E1000" s="3"/>
    </row>
    <row r="1001" ht="15.75" customHeight="1">
      <c r="E1001" s="3"/>
    </row>
    <row r="1002" ht="15.75" customHeight="1">
      <c r="E1002" s="3"/>
    </row>
    <row r="1003" ht="15.75" customHeight="1">
      <c r="E1003" s="3"/>
    </row>
    <row r="1004" ht="15.75" customHeight="1">
      <c r="E1004" s="3"/>
    </row>
    <row r="1005" ht="15.75" customHeight="1">
      <c r="E1005" s="3"/>
    </row>
    <row r="1006" ht="15.75" customHeight="1">
      <c r="E1006" s="3"/>
    </row>
    <row r="1007" ht="15.75" customHeight="1">
      <c r="E1007" s="3"/>
    </row>
    <row r="1008" ht="15.75" customHeight="1">
      <c r="E1008" s="3"/>
    </row>
    <row r="1009" ht="15.75" customHeight="1">
      <c r="E1009" s="3"/>
    </row>
    <row r="1010" ht="15.75" customHeight="1">
      <c r="E1010" s="3"/>
    </row>
    <row r="1011" ht="15.75" customHeight="1">
      <c r="E1011" s="3"/>
    </row>
    <row r="1012" ht="15.75" customHeight="1">
      <c r="E1012" s="3"/>
    </row>
    <row r="1013" ht="15.75" customHeight="1">
      <c r="E1013" s="3"/>
    </row>
    <row r="1014" ht="15.75" customHeight="1">
      <c r="E1014" s="3"/>
    </row>
    <row r="1015" ht="15.75" customHeight="1">
      <c r="E1015" s="3"/>
    </row>
    <row r="1016" ht="15.75" customHeight="1">
      <c r="E1016" s="3"/>
    </row>
    <row r="1017" ht="15.75" customHeight="1">
      <c r="E1017" s="3"/>
    </row>
    <row r="1018" ht="15.75" customHeight="1">
      <c r="E1018" s="3"/>
    </row>
    <row r="1019" ht="15.75" customHeight="1">
      <c r="E1019" s="3"/>
    </row>
    <row r="1020" ht="15.75" customHeight="1">
      <c r="E1020" s="3"/>
    </row>
    <row r="1021" ht="15.75" customHeight="1">
      <c r="E1021" s="3"/>
    </row>
    <row r="1022" ht="15.75" customHeight="1">
      <c r="E1022" s="3"/>
    </row>
    <row r="1023" ht="15.75" customHeight="1">
      <c r="E1023" s="3"/>
    </row>
    <row r="1024" ht="15.75" customHeight="1">
      <c r="E1024" s="3"/>
    </row>
    <row r="1025" ht="15.75" customHeight="1">
      <c r="E1025" s="3"/>
    </row>
    <row r="1026" ht="15.75" customHeight="1">
      <c r="E1026" s="3"/>
    </row>
    <row r="1027" ht="15.75" customHeight="1">
      <c r="E1027" s="3"/>
    </row>
    <row r="1028" ht="15.75" customHeight="1">
      <c r="E1028" s="3"/>
    </row>
    <row r="1029" ht="15.75" customHeight="1">
      <c r="E1029" s="3"/>
    </row>
    <row r="1030" ht="15.75" customHeight="1">
      <c r="E1030" s="3"/>
    </row>
    <row r="1031" ht="15.75" customHeight="1">
      <c r="E1031" s="3"/>
    </row>
    <row r="1032" ht="15.75" customHeight="1">
      <c r="E1032" s="3"/>
    </row>
    <row r="1033" ht="15.75" customHeight="1">
      <c r="E1033" s="3"/>
    </row>
    <row r="1034" ht="15.75" customHeight="1">
      <c r="E1034" s="3"/>
    </row>
    <row r="1035" ht="15.75" customHeight="1">
      <c r="E1035" s="3"/>
    </row>
    <row r="1036" ht="15.75" customHeight="1">
      <c r="E1036" s="3"/>
    </row>
    <row r="1037" ht="15.75" customHeight="1">
      <c r="E1037" s="3"/>
    </row>
    <row r="1038" ht="15.75" customHeight="1">
      <c r="E1038" s="3"/>
    </row>
    <row r="1039" ht="15.75" customHeight="1">
      <c r="E1039" s="3"/>
    </row>
    <row r="1040" ht="15.75" customHeight="1">
      <c r="E1040" s="3"/>
    </row>
    <row r="1041" ht="15.75" customHeight="1">
      <c r="E1041" s="3"/>
    </row>
    <row r="1042" ht="15.75" customHeight="1">
      <c r="E1042" s="3"/>
    </row>
    <row r="1043" ht="15.75" customHeight="1">
      <c r="E1043" s="3"/>
    </row>
    <row r="1044" ht="15.75" customHeight="1">
      <c r="E1044" s="3"/>
    </row>
    <row r="1045" ht="15.75" customHeight="1">
      <c r="E1045" s="3"/>
    </row>
    <row r="1046" ht="15.75" customHeight="1">
      <c r="E1046" s="3"/>
    </row>
    <row r="1047" ht="15.75" customHeight="1">
      <c r="E1047" s="3"/>
    </row>
    <row r="1048" ht="15.75" customHeight="1">
      <c r="E1048" s="3"/>
    </row>
    <row r="1049" ht="15.75" customHeight="1">
      <c r="E1049" s="3"/>
    </row>
    <row r="1050" ht="15.75" customHeight="1">
      <c r="E1050" s="3"/>
    </row>
    <row r="1051" ht="15.75" customHeight="1">
      <c r="E1051" s="3"/>
    </row>
    <row r="1052" ht="15.75" customHeight="1">
      <c r="E1052" s="3"/>
    </row>
    <row r="1053" ht="15.75" customHeight="1">
      <c r="E1053" s="3"/>
    </row>
    <row r="1054" ht="15.75" customHeight="1">
      <c r="E1054" s="3"/>
    </row>
    <row r="1055" ht="15.75" customHeight="1">
      <c r="E1055" s="3"/>
    </row>
    <row r="1056" ht="15.75" customHeight="1">
      <c r="E1056" s="3"/>
    </row>
    <row r="1057" ht="15.75" customHeight="1">
      <c r="E1057" s="3"/>
    </row>
    <row r="1058" ht="15.75" customHeight="1">
      <c r="E1058" s="3"/>
    </row>
    <row r="1059" ht="15.75" customHeight="1">
      <c r="E1059" s="3"/>
    </row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</sheetData>
  <mergeCells count="4">
    <mergeCell ref="B2:C2"/>
    <mergeCell ref="I2:J2"/>
    <mergeCell ref="B3:C3"/>
    <mergeCell ref="I3:J3"/>
  </mergeCells>
  <conditionalFormatting sqref="I7:I25 I28:I32 I34 I36:I41 I43:I58 I60:I69 I71:I146">
    <cfRule type="containsText" dxfId="0" priority="1" operator="containsText" text="Low">
      <formula>NOT(ISERROR(SEARCH(("Low"),(I7))))</formula>
    </cfRule>
  </conditionalFormatting>
  <conditionalFormatting sqref="I7:I25 I28:I32 I34 I36:I41 I43:I58 I60:I69 I71:I146">
    <cfRule type="containsText" dxfId="1" priority="2" operator="containsText" text="Medium">
      <formula>NOT(ISERROR(SEARCH(("Medium"),(I7))))</formula>
    </cfRule>
  </conditionalFormatting>
  <conditionalFormatting sqref="I7:I25 I28:I32 I34 I36:I41 I43:I58 I60:I69 I71:I146">
    <cfRule type="containsText" dxfId="2" priority="3" operator="containsText" text="High">
      <formula>NOT(ISERROR(SEARCH(("High"),(I7))))</formula>
    </cfRule>
  </conditionalFormatting>
  <conditionalFormatting sqref="I7:I25 I28:I32 I34 I36:I41 I43:I58 I60:I69 I71:I146">
    <cfRule type="containsText" dxfId="3" priority="4" operator="containsText" text="Approved">
      <formula>NOT(ISERROR(SEARCH(("Approved"),(I7))))</formula>
    </cfRule>
  </conditionalFormatting>
  <conditionalFormatting sqref="I7:I25 I28:I32 I34 I36:I41 I43:I58 I60:I69 I71:I146">
    <cfRule type="containsText" dxfId="4" priority="5" operator="containsText" text="Needs Review">
      <formula>NOT(ISERROR(SEARCH(("Needs Review"),(I7))))</formula>
    </cfRule>
  </conditionalFormatting>
  <conditionalFormatting sqref="I7:I25 I28:I32 I34 I36:I41 I43:I58 I60:I69 I71:I146">
    <cfRule type="containsText" dxfId="5" priority="6" operator="containsText" text="Not Started">
      <formula>NOT(ISERROR(SEARCH(("Not Started"),(I7))))</formula>
    </cfRule>
  </conditionalFormatting>
  <conditionalFormatting sqref="I7:I25 I28:I32 I34 I36:I41 I43:I58 I60:I69 I71:I146">
    <cfRule type="containsText" dxfId="6" priority="7" operator="containsText" text="On Hold">
      <formula>NOT(ISERROR(SEARCH(("On Hold"),(I7))))</formula>
    </cfRule>
  </conditionalFormatting>
  <conditionalFormatting sqref="I7:I25 I28:I32 I34 I36:I41 I43:I58 I60:I69 I71:I146">
    <cfRule type="containsText" dxfId="7" priority="8" operator="containsText" text="Overdue">
      <formula>NOT(ISERROR(SEARCH(("Overdue"),(I7))))</formula>
    </cfRule>
  </conditionalFormatting>
  <conditionalFormatting sqref="I7:I25 I28:I32 I34 I36:I41 I43:I58 I60:I69 I71:I146">
    <cfRule type="containsText" dxfId="8" priority="9" operator="containsText" text="Complete">
      <formula>NOT(ISERROR(SEARCH(("Complete"),(I7))))</formula>
    </cfRule>
  </conditionalFormatting>
  <conditionalFormatting sqref="I7:I25 I28:I32 I34 I36:I41 I43:I58 I60:I69 I71:I146">
    <cfRule type="containsText" dxfId="9" priority="10" operator="containsText" text="In Progress">
      <formula>NOT(ISERROR(SEARCH(("In Progress"),(I7))))</formula>
    </cfRule>
  </conditionalFormatting>
  <conditionalFormatting sqref="G7 H7:H25 H28:H32 H34 H36:H41 H43:H58 H60:H69 H71:H146 G82 G113 I113 G129 G142:G146 G148:H150">
    <cfRule type="containsText" dxfId="3" priority="11" operator="containsText" text="Approved">
      <formula>NOT(ISERROR(SEARCH(("Approved"),(G7))))</formula>
    </cfRule>
  </conditionalFormatting>
  <conditionalFormatting sqref="G7 H7:H25 H28:H32 H34 H36:H41 H43:H58 H60:H69 H71:H146 G82 G113 I113 G129 G142:G146 G148:H150">
    <cfRule type="containsText" dxfId="4" priority="12" operator="containsText" text="Needs Review">
      <formula>NOT(ISERROR(SEARCH(("Needs Review"),(G7))))</formula>
    </cfRule>
  </conditionalFormatting>
  <conditionalFormatting sqref="G7 H7:H25 H28:H32 H34 H36:H41 H43:H58 H60:H69 H71:H146 G82 G113 I113 G129 G142:G146 G148:H150">
    <cfRule type="containsText" dxfId="5" priority="13" operator="containsText" text="Not Started">
      <formula>NOT(ISERROR(SEARCH(("Not Started"),(G7))))</formula>
    </cfRule>
  </conditionalFormatting>
  <conditionalFormatting sqref="G7 H7:H25 H28:H32 H34 H36:H41 H43:H58 H60:H69 H71:H146 G82 G113 I113 G129 G142:G146 G148:H150">
    <cfRule type="containsText" dxfId="6" priority="14" operator="containsText" text="On Hold">
      <formula>NOT(ISERROR(SEARCH(("On Hold"),(G7))))</formula>
    </cfRule>
  </conditionalFormatting>
  <conditionalFormatting sqref="G7 H7:H25 H28:H32 H34 H36:H41 H43:H58 H60:H69 H71:H146 G82 G113 I113 G129 G142:G146 G148:H150">
    <cfRule type="containsText" dxfId="7" priority="15" operator="containsText" text="Overdue">
      <formula>NOT(ISERROR(SEARCH(("Overdue"),(G7))))</formula>
    </cfRule>
  </conditionalFormatting>
  <conditionalFormatting sqref="G7 H7:H25 H28:H32 H34 H36:H41 H43:H58 H60:H69 H71:H146 G82 G113 I113 G129 G142:G146 G148:H150">
    <cfRule type="containsText" dxfId="8" priority="16" operator="containsText" text="Complete">
      <formula>NOT(ISERROR(SEARCH(("Complete"),(G7))))</formula>
    </cfRule>
  </conditionalFormatting>
  <conditionalFormatting sqref="G7 H7:H25 H28:H32 H34 H36:H41 H43:H58 H60:H69 H71:H146 G82 G113 I113 G129 G142:G146 G148:H150">
    <cfRule type="containsText" dxfId="9" priority="17" operator="containsText" text="In Progress">
      <formula>NOT(ISERROR(SEARCH(("In Progress"),(G7))))</formula>
    </cfRule>
  </conditionalFormatting>
  <conditionalFormatting sqref="B7:B150">
    <cfRule type="containsText" dxfId="6" priority="18" operator="containsText" text="No">
      <formula>NOT(ISERROR(SEARCH(("No"),(B7))))</formula>
    </cfRule>
  </conditionalFormatting>
  <conditionalFormatting sqref="B7:B150">
    <cfRule type="containsText" dxfId="10" priority="19" operator="containsText" text="Yes">
      <formula>NOT(ISERROR(SEARCH(("Yes"),(B7))))</formula>
    </cfRule>
  </conditionalFormatting>
  <conditionalFormatting sqref="L8">
    <cfRule type="colorScale" priority="20">
      <colorScale>
        <cfvo type="min"/>
        <cfvo type="max"/>
        <color rgb="FFFFFFFF"/>
        <color rgb="FF57BB8A"/>
      </colorScale>
    </cfRule>
  </conditionalFormatting>
  <dataValidations>
    <dataValidation type="list" allowBlank="1" showErrorMessage="1" sqref="I7:I25 I28:I32 I34 I36:I41 I43:I58 I60:I69 I71:I77 I79:I112 I114:I128 I140:I141">
      <formula1>'Dropdown Keys - Do Not Delete -'!$D$3:$D$5</formula1>
    </dataValidation>
    <dataValidation type="list" allowBlank="1" showErrorMessage="1" sqref="D7:D25 D28:D32 D34 D36:D41 D43:D58 D60:D69 D71:D77 D79:D81 D83 D85:D90 D93:D96 D98:D103 D105:D112 D114:D128 D140:D141">
      <formula1>"AR-CC-MB,MB,CC,AR,AR-MB,CC-AR,CC-MB"</formula1>
    </dataValidation>
    <dataValidation type="list" allowBlank="1" showErrorMessage="1" sqref="G7:H7 H8:H25 H28:H32 H34 H36:H41 H43:H58 H60:H69 H71:H77 H79:H81 G82:H82 H83:H112 H114:H128 H140:H141">
      <formula1>"Completo,En progreso,No empezado,Necesita revisión"</formula1>
    </dataValidation>
    <dataValidation type="list" allowBlank="1" showErrorMessage="1" sqref="B7">
      <formula1>'Dropdown Keys - Do Not Delete -'!$B$3:$B$4</formula1>
    </dataValidation>
  </dataValidations>
  <printOptions/>
  <pageMargins bottom="0.3" footer="0.0" header="0.0" left="0.3" right="0.3" top="0.3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7.89"/>
    <col customWidth="1" min="2" max="3" width="19.11"/>
    <col customWidth="1" min="4" max="5" width="18.89"/>
    <col customWidth="1" min="6" max="6" width="15.44"/>
    <col customWidth="1" min="7" max="7" width="25.33"/>
    <col customWidth="1" min="8" max="8" width="19.67"/>
    <col customWidth="1" min="9" max="9" width="18.67"/>
    <col customWidth="1" min="10" max="10" width="14.67"/>
  </cols>
  <sheetData>
    <row r="1" ht="15.75" customHeight="1">
      <c r="A1" s="146"/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</row>
    <row r="2" ht="15.75" customHeight="1">
      <c r="A2" s="146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</row>
    <row r="3" ht="15.75" customHeight="1">
      <c r="A3" s="148" t="s">
        <v>44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</row>
    <row r="4" ht="15.75" customHeight="1">
      <c r="A4" s="146"/>
      <c r="B4" s="147"/>
      <c r="C4" s="147"/>
      <c r="D4" s="147"/>
      <c r="E4" s="147"/>
      <c r="F4" s="147"/>
      <c r="G4" s="147" t="s">
        <v>151</v>
      </c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</row>
    <row r="5" ht="15.75" customHeight="1">
      <c r="A5" s="146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</row>
    <row r="6" ht="30.75" customHeight="1">
      <c r="A6" s="149" t="s">
        <v>152</v>
      </c>
      <c r="B6" s="149" t="s">
        <v>153</v>
      </c>
      <c r="C6" s="150" t="s">
        <v>154</v>
      </c>
      <c r="D6" s="151" t="s">
        <v>155</v>
      </c>
      <c r="E6" s="150" t="s">
        <v>156</v>
      </c>
      <c r="F6" s="150" t="s">
        <v>157</v>
      </c>
      <c r="G6" s="150" t="s">
        <v>158</v>
      </c>
      <c r="H6" s="150" t="s">
        <v>159</v>
      </c>
      <c r="I6" s="150" t="s">
        <v>160</v>
      </c>
      <c r="J6" s="149" t="s">
        <v>161</v>
      </c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</row>
    <row r="7">
      <c r="A7" s="152" t="s">
        <v>52</v>
      </c>
      <c r="B7" s="153">
        <v>7.0</v>
      </c>
      <c r="C7" s="153"/>
      <c r="D7" s="154"/>
      <c r="E7" s="154"/>
      <c r="F7" s="155"/>
      <c r="G7" s="155"/>
      <c r="H7" s="155"/>
      <c r="I7" s="155"/>
      <c r="J7" s="155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</row>
    <row r="8">
      <c r="A8" s="156" t="s">
        <v>53</v>
      </c>
      <c r="B8" s="157"/>
      <c r="C8" s="158" t="s">
        <v>162</v>
      </c>
      <c r="D8" s="159">
        <v>2.0</v>
      </c>
      <c r="E8" s="158" t="s">
        <v>163</v>
      </c>
      <c r="F8" s="157">
        <v>2.5</v>
      </c>
      <c r="G8" s="160">
        <v>2.5</v>
      </c>
      <c r="H8" s="157">
        <v>0.0</v>
      </c>
      <c r="I8" s="157">
        <v>0.0</v>
      </c>
      <c r="J8" s="157">
        <v>0.0</v>
      </c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</row>
    <row r="9">
      <c r="A9" s="161" t="s">
        <v>54</v>
      </c>
      <c r="B9" s="162"/>
      <c r="C9" s="163"/>
      <c r="D9" s="164"/>
      <c r="E9" s="162"/>
      <c r="F9" s="162"/>
      <c r="G9" s="162"/>
      <c r="H9" s="162"/>
      <c r="I9" s="162"/>
      <c r="J9" s="165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</row>
    <row r="10">
      <c r="A10" s="166" t="s">
        <v>55</v>
      </c>
      <c r="B10" s="167"/>
      <c r="C10" s="158" t="s">
        <v>164</v>
      </c>
      <c r="D10" s="159">
        <v>1.0</v>
      </c>
      <c r="E10" s="158" t="s">
        <v>163</v>
      </c>
      <c r="F10" s="168">
        <v>1.0</v>
      </c>
      <c r="G10" s="169">
        <v>3.0</v>
      </c>
      <c r="H10" s="168"/>
      <c r="I10" s="168"/>
      <c r="J10" s="168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</row>
    <row r="11">
      <c r="A11" s="170" t="s">
        <v>56</v>
      </c>
      <c r="B11" s="167"/>
      <c r="C11" s="158" t="s">
        <v>164</v>
      </c>
      <c r="D11" s="159">
        <v>1.0</v>
      </c>
      <c r="E11" s="158" t="s">
        <v>163</v>
      </c>
      <c r="F11" s="168">
        <v>2.0</v>
      </c>
      <c r="G11" s="169">
        <v>2.0</v>
      </c>
      <c r="H11" s="168"/>
      <c r="I11" s="168"/>
      <c r="J11" s="168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</row>
    <row r="12">
      <c r="A12" s="170" t="s">
        <v>57</v>
      </c>
      <c r="B12" s="167"/>
      <c r="C12" s="158" t="s">
        <v>164</v>
      </c>
      <c r="D12" s="159">
        <v>1.0</v>
      </c>
      <c r="E12" s="158" t="s">
        <v>163</v>
      </c>
      <c r="F12" s="168">
        <v>2.0</v>
      </c>
      <c r="G12" s="169">
        <v>3.0</v>
      </c>
      <c r="H12" s="168"/>
      <c r="I12" s="168"/>
      <c r="J12" s="168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</row>
    <row r="13">
      <c r="A13" s="170" t="s">
        <v>58</v>
      </c>
      <c r="B13" s="167"/>
      <c r="C13" s="158" t="s">
        <v>164</v>
      </c>
      <c r="D13" s="159">
        <v>1.0</v>
      </c>
      <c r="E13" s="158" t="s">
        <v>163</v>
      </c>
      <c r="F13" s="168">
        <v>1.0</v>
      </c>
      <c r="G13" s="169">
        <v>1.0</v>
      </c>
      <c r="H13" s="168"/>
      <c r="I13" s="168"/>
      <c r="J13" s="168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</row>
    <row r="14">
      <c r="A14" s="170" t="s">
        <v>59</v>
      </c>
      <c r="B14" s="167"/>
      <c r="C14" s="158" t="s">
        <v>164</v>
      </c>
      <c r="D14" s="159">
        <v>1.0</v>
      </c>
      <c r="E14" s="158" t="s">
        <v>163</v>
      </c>
      <c r="F14" s="168">
        <v>2.0</v>
      </c>
      <c r="G14" s="169">
        <v>1.0</v>
      </c>
      <c r="H14" s="168"/>
      <c r="I14" s="168"/>
      <c r="J14" s="168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</row>
    <row r="15">
      <c r="A15" s="170" t="s">
        <v>61</v>
      </c>
      <c r="B15" s="167"/>
      <c r="C15" s="158" t="s">
        <v>164</v>
      </c>
      <c r="D15" s="159">
        <v>1.0</v>
      </c>
      <c r="E15" s="158" t="s">
        <v>163</v>
      </c>
      <c r="F15" s="168">
        <v>6.0</v>
      </c>
      <c r="G15" s="169">
        <v>6.0</v>
      </c>
      <c r="H15" s="168"/>
      <c r="I15" s="168"/>
      <c r="J15" s="168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</row>
    <row r="16">
      <c r="A16" s="161" t="s">
        <v>62</v>
      </c>
      <c r="B16" s="162">
        <f>COUNTA(A17:A32)
</f>
        <v>16</v>
      </c>
      <c r="C16" s="162"/>
      <c r="D16" s="171"/>
      <c r="E16" s="171"/>
      <c r="F16" s="165"/>
      <c r="G16" s="165"/>
      <c r="H16" s="165"/>
      <c r="I16" s="165"/>
      <c r="J16" s="165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</row>
    <row r="17" ht="21.75" customHeight="1">
      <c r="A17" s="172" t="s">
        <v>63</v>
      </c>
      <c r="B17" s="157"/>
      <c r="C17" s="158" t="s">
        <v>165</v>
      </c>
      <c r="D17" s="159">
        <v>1.0</v>
      </c>
      <c r="E17" s="158" t="s">
        <v>163</v>
      </c>
      <c r="F17" s="157">
        <v>5.0</v>
      </c>
      <c r="G17" s="169">
        <v>5.0</v>
      </c>
      <c r="H17" s="157"/>
      <c r="I17" s="157"/>
      <c r="J17" s="15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</row>
    <row r="18" ht="21.75" customHeight="1">
      <c r="A18" s="172" t="s">
        <v>64</v>
      </c>
      <c r="B18" s="157"/>
      <c r="C18" s="158" t="s">
        <v>162</v>
      </c>
      <c r="D18" s="159">
        <v>2.0</v>
      </c>
      <c r="E18" s="158" t="s">
        <v>163</v>
      </c>
      <c r="F18" s="157">
        <v>8.0</v>
      </c>
      <c r="G18" s="169">
        <v>2.0</v>
      </c>
      <c r="H18" s="157"/>
      <c r="I18" s="157"/>
      <c r="J18" s="15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</row>
    <row r="19" ht="21.75" customHeight="1">
      <c r="A19" s="172" t="s">
        <v>65</v>
      </c>
      <c r="B19" s="157"/>
      <c r="C19" s="158" t="s">
        <v>164</v>
      </c>
      <c r="D19" s="159">
        <v>1.0</v>
      </c>
      <c r="E19" s="158" t="s">
        <v>163</v>
      </c>
      <c r="F19" s="157">
        <v>2.0</v>
      </c>
      <c r="G19" s="169">
        <v>2.0</v>
      </c>
      <c r="H19" s="157"/>
      <c r="I19" s="157"/>
      <c r="J19" s="15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</row>
    <row r="20" ht="21.75" customHeight="1">
      <c r="A20" s="172" t="s">
        <v>68</v>
      </c>
      <c r="B20" s="157"/>
      <c r="C20" s="158" t="s">
        <v>164</v>
      </c>
      <c r="D20" s="159">
        <v>1.0</v>
      </c>
      <c r="E20" s="158" t="s">
        <v>163</v>
      </c>
      <c r="F20" s="157">
        <v>1.0</v>
      </c>
      <c r="G20" s="169" t="s">
        <v>166</v>
      </c>
      <c r="H20" s="157"/>
      <c r="I20" s="157"/>
      <c r="J20" s="15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</row>
    <row r="21" ht="21.75" customHeight="1">
      <c r="A21" s="172" t="s">
        <v>69</v>
      </c>
      <c r="B21" s="157"/>
      <c r="C21" s="158" t="s">
        <v>162</v>
      </c>
      <c r="D21" s="159">
        <v>2.0</v>
      </c>
      <c r="E21" s="158" t="s">
        <v>163</v>
      </c>
      <c r="F21" s="157">
        <v>0.5</v>
      </c>
      <c r="G21" s="169" t="s">
        <v>166</v>
      </c>
      <c r="H21" s="157"/>
      <c r="I21" s="157"/>
      <c r="J21" s="15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</row>
    <row r="22" ht="21.75" customHeight="1">
      <c r="A22" s="172" t="s">
        <v>70</v>
      </c>
      <c r="B22" s="157"/>
      <c r="C22" s="158" t="s">
        <v>162</v>
      </c>
      <c r="D22" s="159">
        <v>2.0</v>
      </c>
      <c r="E22" s="158" t="s">
        <v>163</v>
      </c>
      <c r="F22" s="157">
        <v>1.0</v>
      </c>
      <c r="G22" s="169">
        <v>1.0</v>
      </c>
      <c r="H22" s="157"/>
      <c r="I22" s="157"/>
      <c r="J22" s="15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</row>
    <row r="23" ht="21.75" customHeight="1">
      <c r="A23" s="172" t="s">
        <v>72</v>
      </c>
      <c r="B23" s="157"/>
      <c r="C23" s="158" t="s">
        <v>162</v>
      </c>
      <c r="D23" s="159">
        <v>2.0</v>
      </c>
      <c r="E23" s="158" t="s">
        <v>163</v>
      </c>
      <c r="F23" s="157">
        <v>3.0</v>
      </c>
      <c r="G23" s="169">
        <v>2.0</v>
      </c>
      <c r="H23" s="157"/>
      <c r="I23" s="157"/>
      <c r="J23" s="15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</row>
    <row r="24" ht="21.75" customHeight="1">
      <c r="A24" s="172" t="s">
        <v>75</v>
      </c>
      <c r="B24" s="157"/>
      <c r="C24" s="158" t="s">
        <v>167</v>
      </c>
      <c r="D24" s="159">
        <v>2.0</v>
      </c>
      <c r="E24" s="158" t="s">
        <v>163</v>
      </c>
      <c r="F24" s="157">
        <v>1.4</v>
      </c>
      <c r="G24" s="169">
        <v>2.0</v>
      </c>
      <c r="H24" s="157"/>
      <c r="I24" s="157"/>
      <c r="J24" s="15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</row>
    <row r="25" ht="21.75" customHeight="1">
      <c r="A25" s="172" t="s">
        <v>76</v>
      </c>
      <c r="B25" s="157"/>
      <c r="C25" s="158" t="s">
        <v>164</v>
      </c>
      <c r="D25" s="159">
        <v>1.0</v>
      </c>
      <c r="E25" s="158" t="s">
        <v>163</v>
      </c>
      <c r="F25" s="157">
        <v>1.4</v>
      </c>
      <c r="G25" s="169">
        <v>2.0</v>
      </c>
      <c r="H25" s="157"/>
      <c r="I25" s="157"/>
      <c r="J25" s="15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</row>
    <row r="26" ht="21.75" customHeight="1">
      <c r="A26" s="172" t="s">
        <v>77</v>
      </c>
      <c r="B26" s="157"/>
      <c r="C26" s="158" t="s">
        <v>168</v>
      </c>
      <c r="D26" s="159">
        <v>1.0</v>
      </c>
      <c r="E26" s="158" t="s">
        <v>163</v>
      </c>
      <c r="F26" s="157">
        <v>1.4</v>
      </c>
      <c r="G26" s="169">
        <v>5.0</v>
      </c>
      <c r="H26" s="157"/>
      <c r="I26" s="157"/>
      <c r="J26" s="15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</row>
    <row r="27" ht="21.75" customHeight="1">
      <c r="A27" s="172" t="s">
        <v>78</v>
      </c>
      <c r="B27" s="157"/>
      <c r="C27" s="158" t="s">
        <v>165</v>
      </c>
      <c r="D27" s="159">
        <v>1.0</v>
      </c>
      <c r="E27" s="158" t="s">
        <v>163</v>
      </c>
      <c r="F27" s="157">
        <v>1.5</v>
      </c>
      <c r="G27" s="169" t="s">
        <v>169</v>
      </c>
      <c r="H27" s="157"/>
      <c r="I27" s="157"/>
      <c r="J27" s="157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  <c r="W27" s="147"/>
      <c r="X27" s="147"/>
      <c r="Y27" s="147"/>
      <c r="Z27" s="147"/>
    </row>
    <row r="28" ht="21.75" customHeight="1">
      <c r="A28" s="172" t="s">
        <v>79</v>
      </c>
      <c r="B28" s="157"/>
      <c r="C28" s="158" t="s">
        <v>168</v>
      </c>
      <c r="D28" s="159">
        <v>1.0</v>
      </c>
      <c r="E28" s="158" t="s">
        <v>163</v>
      </c>
      <c r="F28" s="157">
        <v>1.5</v>
      </c>
      <c r="G28" s="169" t="s">
        <v>166</v>
      </c>
      <c r="H28" s="157"/>
      <c r="I28" s="157"/>
      <c r="J28" s="157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</row>
    <row r="29" ht="21.75" customHeight="1">
      <c r="A29" s="172" t="s">
        <v>170</v>
      </c>
      <c r="B29" s="157"/>
      <c r="C29" s="158" t="s">
        <v>168</v>
      </c>
      <c r="D29" s="159">
        <v>1.0</v>
      </c>
      <c r="E29" s="158" t="s">
        <v>163</v>
      </c>
      <c r="F29" s="157">
        <v>1.5</v>
      </c>
      <c r="G29" s="169">
        <v>4.0</v>
      </c>
      <c r="H29" s="157"/>
      <c r="I29" s="157"/>
      <c r="J29" s="157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</row>
    <row r="30" ht="21.75" customHeight="1">
      <c r="A30" s="172" t="s">
        <v>81</v>
      </c>
      <c r="B30" s="157"/>
      <c r="C30" s="158" t="s">
        <v>168</v>
      </c>
      <c r="D30" s="159">
        <v>1.0</v>
      </c>
      <c r="E30" s="158" t="s">
        <v>163</v>
      </c>
      <c r="F30" s="157">
        <v>3.0</v>
      </c>
      <c r="G30" s="169">
        <v>1.0</v>
      </c>
      <c r="H30" s="157"/>
      <c r="I30" s="157"/>
      <c r="J30" s="15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</row>
    <row r="31" ht="21.75" customHeight="1">
      <c r="A31" s="172" t="s">
        <v>82</v>
      </c>
      <c r="B31" s="157"/>
      <c r="C31" s="158" t="s">
        <v>171</v>
      </c>
      <c r="D31" s="159">
        <v>3.0</v>
      </c>
      <c r="E31" s="158" t="s">
        <v>163</v>
      </c>
      <c r="F31" s="157">
        <v>1.5</v>
      </c>
      <c r="G31" s="169">
        <v>1.5</v>
      </c>
      <c r="H31" s="157"/>
      <c r="I31" s="157"/>
      <c r="J31" s="15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</row>
    <row r="32" ht="21.75" customHeight="1">
      <c r="A32" s="156" t="s">
        <v>83</v>
      </c>
      <c r="B32" s="157"/>
      <c r="C32" s="158" t="s">
        <v>165</v>
      </c>
      <c r="D32" s="159">
        <v>1.0</v>
      </c>
      <c r="E32" s="158" t="s">
        <v>163</v>
      </c>
      <c r="F32" s="157">
        <v>0.5</v>
      </c>
      <c r="G32" s="169">
        <v>0.5</v>
      </c>
      <c r="H32" s="157"/>
      <c r="I32" s="157"/>
      <c r="J32" s="15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</row>
    <row r="33" ht="15.75" customHeight="1">
      <c r="A33" s="173" t="s">
        <v>84</v>
      </c>
      <c r="B33" s="162">
        <f>COUNTA(A34:A43)
</f>
        <v>10</v>
      </c>
      <c r="C33" s="171"/>
      <c r="D33" s="171"/>
      <c r="E33" s="171"/>
      <c r="F33" s="165"/>
      <c r="G33" s="165"/>
      <c r="H33" s="165"/>
      <c r="I33" s="165"/>
      <c r="J33" s="165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</row>
    <row r="34" ht="15.75" customHeight="1">
      <c r="A34" s="156" t="s">
        <v>172</v>
      </c>
      <c r="B34" s="157"/>
      <c r="C34" s="158" t="s">
        <v>164</v>
      </c>
      <c r="D34" s="159">
        <v>1.0</v>
      </c>
      <c r="E34" s="158" t="s">
        <v>163</v>
      </c>
      <c r="F34" s="157">
        <v>2.0</v>
      </c>
      <c r="G34" s="157"/>
      <c r="H34" s="169">
        <v>4.0</v>
      </c>
      <c r="I34" s="157"/>
      <c r="J34" s="15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  <c r="Z34" s="147"/>
    </row>
    <row r="35" ht="15.75" customHeight="1">
      <c r="A35" s="156" t="s">
        <v>86</v>
      </c>
      <c r="B35" s="157"/>
      <c r="C35" s="158" t="s">
        <v>164</v>
      </c>
      <c r="D35" s="159">
        <v>1.0</v>
      </c>
      <c r="E35" s="158" t="s">
        <v>163</v>
      </c>
      <c r="F35" s="157">
        <v>1.0</v>
      </c>
      <c r="G35" s="157"/>
      <c r="H35" s="169">
        <v>2.0</v>
      </c>
      <c r="I35" s="157"/>
      <c r="J35" s="15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</row>
    <row r="36" ht="15.75" customHeight="1">
      <c r="A36" s="156" t="s">
        <v>87</v>
      </c>
      <c r="B36" s="157"/>
      <c r="C36" s="158" t="s">
        <v>162</v>
      </c>
      <c r="D36" s="159">
        <v>2.0</v>
      </c>
      <c r="E36" s="158" t="s">
        <v>163</v>
      </c>
      <c r="F36" s="157">
        <v>1.0</v>
      </c>
      <c r="G36" s="157"/>
      <c r="H36" s="169">
        <v>3.5</v>
      </c>
      <c r="I36" s="157"/>
      <c r="J36" s="157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</row>
    <row r="37" ht="15.75" customHeight="1">
      <c r="A37" s="156" t="s">
        <v>88</v>
      </c>
      <c r="B37" s="157"/>
      <c r="C37" s="158" t="s">
        <v>173</v>
      </c>
      <c r="D37" s="159">
        <v>2.0</v>
      </c>
      <c r="E37" s="158" t="s">
        <v>163</v>
      </c>
      <c r="F37" s="157">
        <v>1.0</v>
      </c>
      <c r="G37" s="157"/>
      <c r="H37" s="169" t="s">
        <v>166</v>
      </c>
      <c r="I37" s="157"/>
      <c r="J37" s="15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</row>
    <row r="38" ht="15.75" customHeight="1">
      <c r="A38" s="174" t="s">
        <v>89</v>
      </c>
      <c r="B38" s="157"/>
      <c r="C38" s="158" t="s">
        <v>164</v>
      </c>
      <c r="D38" s="159">
        <v>1.0</v>
      </c>
      <c r="E38" s="158" t="s">
        <v>163</v>
      </c>
      <c r="F38" s="157">
        <v>2.5</v>
      </c>
      <c r="G38" s="157"/>
      <c r="H38" s="169">
        <v>5.0</v>
      </c>
      <c r="I38" s="157"/>
      <c r="J38" s="15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</row>
    <row r="39" ht="15.75" customHeight="1">
      <c r="A39" s="174" t="s">
        <v>90</v>
      </c>
      <c r="B39" s="157"/>
      <c r="C39" s="158" t="s">
        <v>165</v>
      </c>
      <c r="D39" s="159">
        <v>1.0</v>
      </c>
      <c r="E39" s="158" t="s">
        <v>163</v>
      </c>
      <c r="F39" s="157">
        <v>2.5</v>
      </c>
      <c r="G39" s="157"/>
      <c r="H39" s="169">
        <v>2.0</v>
      </c>
      <c r="I39" s="157"/>
      <c r="J39" s="15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</row>
    <row r="40" ht="15.75" customHeight="1">
      <c r="A40" s="174" t="s">
        <v>91</v>
      </c>
      <c r="B40" s="157"/>
      <c r="C40" s="158" t="s">
        <v>165</v>
      </c>
      <c r="D40" s="159">
        <v>1.0</v>
      </c>
      <c r="E40" s="158" t="s">
        <v>163</v>
      </c>
      <c r="F40" s="157">
        <v>3.0</v>
      </c>
      <c r="G40" s="157"/>
      <c r="H40" s="169">
        <v>1.5</v>
      </c>
      <c r="I40" s="157"/>
      <c r="J40" s="15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</row>
    <row r="41" ht="15.75" customHeight="1">
      <c r="A41" s="174" t="s">
        <v>92</v>
      </c>
      <c r="B41" s="157"/>
      <c r="C41" s="158" t="s">
        <v>173</v>
      </c>
      <c r="D41" s="159">
        <v>2.0</v>
      </c>
      <c r="E41" s="158" t="s">
        <v>163</v>
      </c>
      <c r="F41" s="157">
        <v>4.0</v>
      </c>
      <c r="G41" s="157"/>
      <c r="H41" s="169">
        <v>2.0</v>
      </c>
      <c r="I41" s="157"/>
      <c r="J41" s="15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  <c r="Z41" s="147"/>
    </row>
    <row r="42" ht="15.75" customHeight="1">
      <c r="A42" s="172" t="s">
        <v>93</v>
      </c>
      <c r="B42" s="157"/>
      <c r="C42" s="158" t="s">
        <v>164</v>
      </c>
      <c r="D42" s="159">
        <v>1.0</v>
      </c>
      <c r="E42" s="158" t="s">
        <v>163</v>
      </c>
      <c r="F42" s="157"/>
      <c r="G42" s="157"/>
      <c r="H42" s="169"/>
      <c r="I42" s="157"/>
      <c r="J42" s="15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</row>
    <row r="43" ht="15.75" customHeight="1">
      <c r="A43" s="156" t="s">
        <v>83</v>
      </c>
      <c r="B43" s="157"/>
      <c r="C43" s="158" t="s">
        <v>173</v>
      </c>
      <c r="D43" s="159">
        <v>2.0</v>
      </c>
      <c r="E43" s="158" t="s">
        <v>163</v>
      </c>
      <c r="F43" s="157">
        <v>0.5</v>
      </c>
      <c r="G43" s="157"/>
      <c r="H43" s="169">
        <v>1.0</v>
      </c>
      <c r="I43" s="157"/>
      <c r="J43" s="15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</row>
    <row r="44" ht="15.75" customHeight="1">
      <c r="A44" s="175" t="s">
        <v>94</v>
      </c>
      <c r="B44" s="162">
        <f>COUNTA(A45:A51)
</f>
        <v>7</v>
      </c>
      <c r="C44" s="171"/>
      <c r="D44" s="171"/>
      <c r="E44" s="171"/>
      <c r="F44" s="165"/>
      <c r="G44" s="165"/>
      <c r="H44" s="165"/>
      <c r="I44" s="165"/>
      <c r="J44" s="165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</row>
    <row r="45" ht="15.75" customHeight="1">
      <c r="A45" s="176" t="s">
        <v>95</v>
      </c>
      <c r="B45" s="157"/>
      <c r="C45" s="158" t="s">
        <v>165</v>
      </c>
      <c r="D45" s="159">
        <v>1.0</v>
      </c>
      <c r="E45" s="158" t="s">
        <v>163</v>
      </c>
      <c r="F45" s="157">
        <v>5.0</v>
      </c>
      <c r="G45" s="157">
        <v>0.0</v>
      </c>
      <c r="H45" s="157">
        <v>0.0</v>
      </c>
      <c r="I45" s="169">
        <v>4.0</v>
      </c>
      <c r="J45" s="157">
        <v>0.0</v>
      </c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</row>
    <row r="46" ht="15.75" customHeight="1">
      <c r="A46" s="176" t="s">
        <v>96</v>
      </c>
      <c r="B46" s="157"/>
      <c r="C46" s="158" t="s">
        <v>165</v>
      </c>
      <c r="D46" s="159">
        <v>1.0</v>
      </c>
      <c r="E46" s="158" t="s">
        <v>163</v>
      </c>
      <c r="F46" s="157">
        <v>3.0</v>
      </c>
      <c r="G46" s="157">
        <v>0.0</v>
      </c>
      <c r="H46" s="157">
        <v>0.0</v>
      </c>
      <c r="I46" s="169">
        <v>1.0</v>
      </c>
      <c r="J46" s="157">
        <v>0.0</v>
      </c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  <c r="W46" s="147"/>
      <c r="X46" s="147"/>
      <c r="Y46" s="147"/>
      <c r="Z46" s="147"/>
    </row>
    <row r="47" ht="15.75" customHeight="1">
      <c r="A47" s="176" t="s">
        <v>97</v>
      </c>
      <c r="B47" s="177"/>
      <c r="C47" s="158" t="s">
        <v>165</v>
      </c>
      <c r="D47" s="159">
        <v>1.0</v>
      </c>
      <c r="E47" s="158" t="s">
        <v>163</v>
      </c>
      <c r="F47" s="157">
        <v>4.0</v>
      </c>
      <c r="G47" s="157">
        <v>0.0</v>
      </c>
      <c r="H47" s="157">
        <v>0.0</v>
      </c>
      <c r="I47" s="169">
        <v>2.0</v>
      </c>
      <c r="J47" s="157">
        <v>0.0</v>
      </c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  <c r="W47" s="147"/>
      <c r="X47" s="147"/>
      <c r="Y47" s="147"/>
      <c r="Z47" s="147"/>
    </row>
    <row r="48" ht="15.75" customHeight="1">
      <c r="A48" s="176" t="s">
        <v>98</v>
      </c>
      <c r="B48" s="177"/>
      <c r="C48" s="158" t="s">
        <v>165</v>
      </c>
      <c r="D48" s="159">
        <v>1.0</v>
      </c>
      <c r="E48" s="158" t="s">
        <v>163</v>
      </c>
      <c r="F48" s="157">
        <v>2.0</v>
      </c>
      <c r="G48" s="157">
        <v>0.0</v>
      </c>
      <c r="H48" s="157">
        <v>0.0</v>
      </c>
      <c r="I48" s="169">
        <v>2.0</v>
      </c>
      <c r="J48" s="157">
        <v>0.0</v>
      </c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</row>
    <row r="49" ht="15.75" customHeight="1">
      <c r="A49" s="176" t="s">
        <v>99</v>
      </c>
      <c r="B49" s="177"/>
      <c r="C49" s="158" t="s">
        <v>165</v>
      </c>
      <c r="D49" s="159">
        <v>1.0</v>
      </c>
      <c r="E49" s="158" t="s">
        <v>163</v>
      </c>
      <c r="F49" s="157">
        <v>3.0</v>
      </c>
      <c r="G49" s="157">
        <v>0.0</v>
      </c>
      <c r="H49" s="157">
        <v>0.0</v>
      </c>
      <c r="I49" s="169">
        <v>2.0</v>
      </c>
      <c r="J49" s="157">
        <v>0.0</v>
      </c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</row>
    <row r="50" ht="15.75" customHeight="1">
      <c r="A50" s="176" t="s">
        <v>100</v>
      </c>
      <c r="B50" s="177"/>
      <c r="C50" s="158" t="s">
        <v>165</v>
      </c>
      <c r="D50" s="159">
        <v>1.0</v>
      </c>
      <c r="E50" s="158" t="s">
        <v>163</v>
      </c>
      <c r="F50" s="157">
        <v>5.0</v>
      </c>
      <c r="G50" s="157">
        <v>0.0</v>
      </c>
      <c r="H50" s="157">
        <v>0.0</v>
      </c>
      <c r="I50" s="169">
        <v>3.0</v>
      </c>
      <c r="J50" s="157">
        <v>0.0</v>
      </c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  <c r="Z50" s="147"/>
    </row>
    <row r="51" ht="15.75" customHeight="1">
      <c r="A51" s="176" t="s">
        <v>83</v>
      </c>
      <c r="B51" s="177"/>
      <c r="C51" s="158" t="s">
        <v>164</v>
      </c>
      <c r="D51" s="159">
        <v>1.0</v>
      </c>
      <c r="E51" s="158" t="s">
        <v>163</v>
      </c>
      <c r="F51" s="157">
        <v>0.5</v>
      </c>
      <c r="G51" s="157">
        <v>0.0</v>
      </c>
      <c r="H51" s="157">
        <v>0.0</v>
      </c>
      <c r="I51" s="169">
        <v>0.5</v>
      </c>
      <c r="J51" s="157">
        <v>0.0</v>
      </c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  <c r="W51" s="147"/>
      <c r="X51" s="147"/>
      <c r="Y51" s="147"/>
      <c r="Z51" s="147"/>
    </row>
    <row r="52" ht="28.5" customHeight="1">
      <c r="A52" s="178" t="s">
        <v>174</v>
      </c>
      <c r="B52" s="179">
        <f>SUM(B7:B51)</f>
        <v>40</v>
      </c>
      <c r="C52" s="179"/>
      <c r="D52" s="180">
        <f>SUM(D7:D51)</f>
        <v>52</v>
      </c>
      <c r="E52" s="180" t="s">
        <v>175</v>
      </c>
      <c r="F52" s="180">
        <f>SUM(F7:F51)</f>
        <v>90.7</v>
      </c>
      <c r="G52" s="179">
        <f>SUM(G8:G51)</f>
        <v>46.5</v>
      </c>
      <c r="H52" s="179">
        <f t="shared" ref="H52:I52" si="1">SUM(H7:H51)</f>
        <v>21</v>
      </c>
      <c r="I52" s="179">
        <f t="shared" si="1"/>
        <v>14.5</v>
      </c>
      <c r="J52" s="179">
        <f>SUM(G52:I52)</f>
        <v>82</v>
      </c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  <c r="W52" s="147"/>
      <c r="X52" s="147"/>
      <c r="Y52" s="147"/>
      <c r="Z52" s="147"/>
    </row>
    <row r="53" ht="15.75" customHeight="1">
      <c r="A53" s="146"/>
      <c r="B53" s="147"/>
      <c r="C53" s="147"/>
      <c r="D53" s="147"/>
      <c r="E53" s="147"/>
      <c r="F53" s="147"/>
      <c r="G53" s="147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  <c r="W53" s="147"/>
      <c r="X53" s="147"/>
      <c r="Y53" s="147"/>
      <c r="Z53" s="147"/>
    </row>
    <row r="54" ht="15.75" customHeight="1">
      <c r="A54" s="146"/>
      <c r="B54" s="147"/>
      <c r="C54" s="147"/>
      <c r="D54" s="147"/>
      <c r="E54" s="147"/>
      <c r="F54" s="147"/>
      <c r="G54" s="147"/>
      <c r="H54" s="147"/>
      <c r="I54" s="147"/>
      <c r="J54" s="147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  <c r="W54" s="147"/>
      <c r="X54" s="147"/>
      <c r="Y54" s="147"/>
      <c r="Z54" s="147"/>
    </row>
    <row r="55" ht="15.75" customHeight="1">
      <c r="A55" s="146"/>
      <c r="B55" s="147"/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</row>
    <row r="56" ht="15.75" customHeight="1">
      <c r="A56" s="146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Y56" s="147"/>
      <c r="Z56" s="147"/>
    </row>
    <row r="57" ht="15.75" customHeight="1">
      <c r="A57" s="146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</row>
    <row r="58" ht="15.75" customHeight="1">
      <c r="A58" s="146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</row>
    <row r="59" ht="15.75" customHeight="1">
      <c r="A59" s="146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</row>
    <row r="60" ht="15.75" customHeight="1">
      <c r="A60" s="146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  <c r="T60" s="147"/>
      <c r="U60" s="147"/>
      <c r="V60" s="147"/>
      <c r="W60" s="147"/>
      <c r="X60" s="147"/>
      <c r="Y60" s="147"/>
      <c r="Z60" s="147"/>
    </row>
    <row r="61" ht="15.75" customHeight="1">
      <c r="A61" s="146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</row>
    <row r="62" ht="15.75" customHeight="1">
      <c r="A62" s="146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</row>
    <row r="63" ht="15.75" customHeight="1">
      <c r="A63" s="146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147"/>
      <c r="W63" s="147"/>
      <c r="X63" s="147"/>
      <c r="Y63" s="147"/>
      <c r="Z63" s="147"/>
    </row>
    <row r="64" ht="15.75" customHeight="1">
      <c r="A64" s="146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  <c r="T64" s="147"/>
      <c r="U64" s="147"/>
      <c r="V64" s="147"/>
      <c r="W64" s="147"/>
      <c r="X64" s="147"/>
      <c r="Y64" s="147"/>
      <c r="Z64" s="147"/>
    </row>
    <row r="65" ht="15.75" customHeight="1">
      <c r="A65" s="146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  <c r="T65" s="147"/>
      <c r="U65" s="147"/>
      <c r="V65" s="147"/>
      <c r="W65" s="147"/>
      <c r="X65" s="147"/>
      <c r="Y65" s="147"/>
      <c r="Z65" s="147"/>
    </row>
    <row r="66" ht="15.75" customHeight="1">
      <c r="A66" s="146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  <c r="T66" s="147"/>
      <c r="U66" s="147"/>
      <c r="V66" s="147"/>
      <c r="W66" s="147"/>
      <c r="X66" s="147"/>
      <c r="Y66" s="147"/>
      <c r="Z66" s="147"/>
    </row>
    <row r="67" ht="15.75" customHeight="1">
      <c r="A67" s="146"/>
      <c r="B67" s="147"/>
      <c r="C67" s="147"/>
      <c r="D67" s="147"/>
      <c r="E67" s="147"/>
      <c r="F67" s="147"/>
      <c r="G67" s="147"/>
      <c r="H67" s="147"/>
      <c r="I67" s="147"/>
      <c r="J67" s="147"/>
      <c r="K67" s="147"/>
      <c r="L67" s="147"/>
      <c r="M67" s="147"/>
      <c r="N67" s="147"/>
      <c r="O67" s="147"/>
      <c r="P67" s="147"/>
      <c r="Q67" s="147"/>
      <c r="R67" s="147"/>
      <c r="S67" s="147"/>
      <c r="T67" s="147"/>
      <c r="U67" s="147"/>
      <c r="V67" s="147"/>
      <c r="W67" s="147"/>
      <c r="X67" s="147"/>
      <c r="Y67" s="147"/>
      <c r="Z67" s="147"/>
    </row>
    <row r="68" ht="15.75" customHeight="1">
      <c r="A68" s="146"/>
      <c r="B68" s="147"/>
      <c r="C68" s="147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7"/>
      <c r="S68" s="147"/>
      <c r="T68" s="147"/>
      <c r="U68" s="147"/>
      <c r="V68" s="147"/>
      <c r="W68" s="147"/>
      <c r="X68" s="147"/>
      <c r="Y68" s="147"/>
      <c r="Z68" s="147"/>
    </row>
    <row r="69" ht="15.75" customHeight="1">
      <c r="A69" s="146"/>
      <c r="B69" s="147"/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7"/>
      <c r="T69" s="147"/>
      <c r="U69" s="147"/>
      <c r="V69" s="147"/>
      <c r="W69" s="147"/>
      <c r="X69" s="147"/>
      <c r="Y69" s="147"/>
      <c r="Z69" s="147"/>
    </row>
    <row r="70" ht="15.75" customHeight="1">
      <c r="A70" s="146"/>
      <c r="B70" s="147"/>
      <c r="C70" s="147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</row>
    <row r="71" ht="15.75" customHeight="1">
      <c r="A71" s="146"/>
      <c r="B71" s="147"/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</row>
    <row r="72" ht="15.75" customHeight="1">
      <c r="A72" s="146"/>
      <c r="B72" s="147"/>
      <c r="C72" s="147"/>
      <c r="D72" s="147"/>
      <c r="E72" s="147"/>
      <c r="F72" s="147"/>
      <c r="G72" s="147"/>
      <c r="H72" s="147"/>
      <c r="I72" s="147"/>
      <c r="J72" s="147"/>
      <c r="K72" s="147"/>
      <c r="L72" s="147"/>
      <c r="M72" s="147"/>
      <c r="N72" s="147"/>
      <c r="O72" s="147"/>
      <c r="P72" s="147"/>
      <c r="Q72" s="147"/>
      <c r="R72" s="147"/>
      <c r="S72" s="147"/>
      <c r="T72" s="147"/>
      <c r="U72" s="147"/>
      <c r="V72" s="147"/>
      <c r="W72" s="147"/>
      <c r="X72" s="147"/>
      <c r="Y72" s="147"/>
      <c r="Z72" s="147"/>
    </row>
    <row r="73" ht="15.75" customHeight="1">
      <c r="A73" s="146"/>
      <c r="B73" s="147"/>
      <c r="C73" s="147"/>
      <c r="D73" s="147"/>
      <c r="E73" s="147"/>
      <c r="F73" s="147"/>
      <c r="G73" s="147"/>
      <c r="H73" s="147"/>
      <c r="I73" s="147"/>
      <c r="J73" s="147"/>
      <c r="K73" s="147"/>
      <c r="L73" s="147"/>
      <c r="M73" s="147"/>
      <c r="N73" s="147"/>
      <c r="O73" s="147"/>
      <c r="P73" s="147"/>
      <c r="Q73" s="147"/>
      <c r="R73" s="147"/>
      <c r="S73" s="147"/>
      <c r="T73" s="147"/>
      <c r="U73" s="147"/>
      <c r="V73" s="147"/>
      <c r="W73" s="147"/>
      <c r="X73" s="147"/>
      <c r="Y73" s="147"/>
      <c r="Z73" s="147"/>
    </row>
    <row r="74" ht="15.75" customHeight="1">
      <c r="A74" s="146"/>
      <c r="B74" s="147"/>
      <c r="C74" s="147"/>
      <c r="D74" s="147"/>
      <c r="E74" s="147"/>
      <c r="F74" s="147"/>
      <c r="G74" s="147"/>
      <c r="H74" s="147"/>
      <c r="I74" s="147"/>
      <c r="J74" s="147"/>
      <c r="K74" s="147"/>
      <c r="L74" s="147"/>
      <c r="M74" s="147"/>
      <c r="N74" s="147"/>
      <c r="O74" s="147"/>
      <c r="P74" s="147"/>
      <c r="Q74" s="147"/>
      <c r="R74" s="147"/>
      <c r="S74" s="147"/>
      <c r="T74" s="147"/>
      <c r="U74" s="147"/>
      <c r="V74" s="147"/>
      <c r="W74" s="147"/>
      <c r="X74" s="147"/>
      <c r="Y74" s="147"/>
      <c r="Z74" s="147"/>
    </row>
    <row r="75" ht="15.75" customHeight="1">
      <c r="A75" s="146"/>
      <c r="B75" s="147"/>
      <c r="C75" s="147"/>
      <c r="D75" s="147"/>
      <c r="E75" s="147"/>
      <c r="F75" s="147"/>
      <c r="G75" s="147"/>
      <c r="H75" s="147"/>
      <c r="I75" s="147"/>
      <c r="J75" s="147"/>
      <c r="K75" s="147"/>
      <c r="L75" s="147"/>
      <c r="M75" s="147"/>
      <c r="N75" s="147"/>
      <c r="O75" s="147"/>
      <c r="P75" s="147"/>
      <c r="Q75" s="147"/>
      <c r="R75" s="147"/>
      <c r="S75" s="147"/>
      <c r="T75" s="147"/>
      <c r="U75" s="147"/>
      <c r="V75" s="147"/>
      <c r="W75" s="147"/>
      <c r="X75" s="147"/>
      <c r="Y75" s="147"/>
      <c r="Z75" s="147"/>
    </row>
    <row r="76" ht="15.75" customHeight="1">
      <c r="A76" s="146"/>
      <c r="B76" s="147"/>
      <c r="C76" s="147"/>
      <c r="D76" s="147"/>
      <c r="E76" s="147"/>
      <c r="F76" s="147"/>
      <c r="G76" s="147"/>
      <c r="H76" s="147"/>
      <c r="I76" s="147"/>
      <c r="J76" s="147"/>
      <c r="K76" s="147"/>
      <c r="L76" s="147"/>
      <c r="M76" s="147"/>
      <c r="N76" s="147"/>
      <c r="O76" s="147"/>
      <c r="P76" s="147"/>
      <c r="Q76" s="147"/>
      <c r="R76" s="147"/>
      <c r="S76" s="147"/>
      <c r="T76" s="147"/>
      <c r="U76" s="147"/>
      <c r="V76" s="147"/>
      <c r="W76" s="147"/>
      <c r="X76" s="147"/>
      <c r="Y76" s="147"/>
      <c r="Z76" s="147"/>
    </row>
    <row r="77" ht="15.75" customHeight="1">
      <c r="A77" s="146"/>
      <c r="B77" s="147"/>
      <c r="C77" s="147"/>
      <c r="D77" s="147"/>
      <c r="E77" s="147"/>
      <c r="F77" s="147"/>
      <c r="G77" s="147"/>
      <c r="H77" s="147"/>
      <c r="I77" s="147"/>
      <c r="J77" s="147"/>
      <c r="K77" s="147"/>
      <c r="L77" s="147"/>
      <c r="M77" s="147"/>
      <c r="N77" s="147"/>
      <c r="O77" s="147"/>
      <c r="P77" s="147"/>
      <c r="Q77" s="147"/>
      <c r="R77" s="147"/>
      <c r="S77" s="147"/>
      <c r="T77" s="147"/>
      <c r="U77" s="147"/>
      <c r="V77" s="147"/>
      <c r="W77" s="147"/>
      <c r="X77" s="147"/>
      <c r="Y77" s="147"/>
      <c r="Z77" s="147"/>
    </row>
    <row r="78" ht="15.75" customHeight="1">
      <c r="A78" s="146"/>
      <c r="B78" s="147"/>
      <c r="C78" s="147"/>
      <c r="D78" s="147"/>
      <c r="E78" s="147"/>
      <c r="F78" s="147"/>
      <c r="G78" s="147"/>
      <c r="H78" s="147"/>
      <c r="I78" s="147"/>
      <c r="J78" s="147"/>
      <c r="K78" s="147"/>
      <c r="L78" s="147"/>
      <c r="M78" s="147"/>
      <c r="N78" s="147"/>
      <c r="O78" s="147"/>
      <c r="P78" s="147"/>
      <c r="Q78" s="147"/>
      <c r="R78" s="147"/>
      <c r="S78" s="147"/>
      <c r="T78" s="147"/>
      <c r="U78" s="147"/>
      <c r="V78" s="147"/>
      <c r="W78" s="147"/>
      <c r="X78" s="147"/>
      <c r="Y78" s="147"/>
      <c r="Z78" s="147"/>
    </row>
    <row r="79" ht="15.75" customHeight="1">
      <c r="A79" s="146"/>
      <c r="B79" s="147"/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  <c r="W79" s="147"/>
      <c r="X79" s="147"/>
      <c r="Y79" s="147"/>
      <c r="Z79" s="147"/>
    </row>
    <row r="80" ht="15.75" customHeight="1">
      <c r="A80" s="146"/>
      <c r="B80" s="147"/>
      <c r="C80" s="147"/>
      <c r="D80" s="147"/>
      <c r="E80" s="147"/>
      <c r="F80" s="147"/>
      <c r="G80" s="147"/>
      <c r="H80" s="147"/>
      <c r="I80" s="147"/>
      <c r="J80" s="147"/>
      <c r="K80" s="147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7"/>
      <c r="Z80" s="147"/>
    </row>
    <row r="81" ht="15.75" customHeight="1">
      <c r="A81" s="146"/>
      <c r="B81" s="147"/>
      <c r="C81" s="147"/>
      <c r="D81" s="147"/>
      <c r="E81" s="147"/>
      <c r="F81" s="147"/>
      <c r="G81" s="147"/>
      <c r="H81" s="147"/>
      <c r="I81" s="147"/>
      <c r="J81" s="147"/>
      <c r="K81" s="147"/>
      <c r="L81" s="147"/>
      <c r="M81" s="147"/>
      <c r="N81" s="147"/>
      <c r="O81" s="147"/>
      <c r="P81" s="147"/>
      <c r="Q81" s="147"/>
      <c r="R81" s="147"/>
      <c r="S81" s="147"/>
      <c r="T81" s="147"/>
      <c r="U81" s="147"/>
      <c r="V81" s="147"/>
      <c r="W81" s="147"/>
      <c r="X81" s="147"/>
      <c r="Y81" s="147"/>
      <c r="Z81" s="147"/>
    </row>
    <row r="82" ht="15.75" customHeight="1">
      <c r="A82" s="146"/>
      <c r="B82" s="147"/>
      <c r="C82" s="147"/>
      <c r="D82" s="147"/>
      <c r="E82" s="147"/>
      <c r="F82" s="147"/>
      <c r="G82" s="147"/>
      <c r="H82" s="147"/>
      <c r="I82" s="147"/>
      <c r="J82" s="147"/>
      <c r="K82" s="147"/>
      <c r="L82" s="147"/>
      <c r="M82" s="147"/>
      <c r="N82" s="147"/>
      <c r="O82" s="147"/>
      <c r="P82" s="147"/>
      <c r="Q82" s="147"/>
      <c r="R82" s="147"/>
      <c r="S82" s="147"/>
      <c r="T82" s="147"/>
      <c r="U82" s="147"/>
      <c r="V82" s="147"/>
      <c r="W82" s="147"/>
      <c r="X82" s="147"/>
      <c r="Y82" s="147"/>
      <c r="Z82" s="147"/>
    </row>
    <row r="83" ht="15.75" customHeight="1">
      <c r="A83" s="146"/>
      <c r="B83" s="147"/>
      <c r="C83" s="147"/>
      <c r="D83" s="147"/>
      <c r="E83" s="147"/>
      <c r="F83" s="147"/>
      <c r="G83" s="147"/>
      <c r="H83" s="147"/>
      <c r="I83" s="147"/>
      <c r="J83" s="147"/>
      <c r="K83" s="147"/>
      <c r="L83" s="147"/>
      <c r="M83" s="147"/>
      <c r="N83" s="147"/>
      <c r="O83" s="147"/>
      <c r="P83" s="147"/>
      <c r="Q83" s="147"/>
      <c r="R83" s="147"/>
      <c r="S83" s="147"/>
      <c r="T83" s="147"/>
      <c r="U83" s="147"/>
      <c r="V83" s="147"/>
      <c r="W83" s="147"/>
      <c r="X83" s="147"/>
      <c r="Y83" s="147"/>
      <c r="Z83" s="147"/>
    </row>
    <row r="84" ht="15.75" customHeight="1">
      <c r="A84" s="146"/>
      <c r="B84" s="147"/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147"/>
      <c r="N84" s="147"/>
      <c r="O84" s="147"/>
      <c r="P84" s="147"/>
      <c r="Q84" s="147"/>
      <c r="R84" s="147"/>
      <c r="S84" s="147"/>
      <c r="T84" s="147"/>
      <c r="U84" s="147"/>
      <c r="V84" s="147"/>
      <c r="W84" s="147"/>
      <c r="X84" s="147"/>
      <c r="Y84" s="147"/>
      <c r="Z84" s="147"/>
    </row>
    <row r="85" ht="15.75" customHeight="1">
      <c r="A85" s="146"/>
      <c r="B85" s="147"/>
      <c r="C85" s="147"/>
      <c r="D85" s="147"/>
      <c r="E85" s="147"/>
      <c r="F85" s="147"/>
      <c r="G85" s="147"/>
      <c r="H85" s="147"/>
      <c r="I85" s="147"/>
      <c r="J85" s="147"/>
      <c r="K85" s="147"/>
      <c r="L85" s="147"/>
      <c r="M85" s="147"/>
      <c r="N85" s="147"/>
      <c r="O85" s="147"/>
      <c r="P85" s="147"/>
      <c r="Q85" s="147"/>
      <c r="R85" s="147"/>
      <c r="S85" s="147"/>
      <c r="T85" s="147"/>
      <c r="U85" s="147"/>
      <c r="V85" s="147"/>
      <c r="W85" s="147"/>
      <c r="X85" s="147"/>
      <c r="Y85" s="147"/>
      <c r="Z85" s="147"/>
    </row>
    <row r="86" ht="15.75" customHeight="1">
      <c r="A86" s="146"/>
      <c r="B86" s="147"/>
      <c r="C86" s="147"/>
      <c r="D86" s="147"/>
      <c r="E86" s="147"/>
      <c r="F86" s="147"/>
      <c r="G86" s="147"/>
      <c r="H86" s="147"/>
      <c r="I86" s="147"/>
      <c r="J86" s="147"/>
      <c r="K86" s="147"/>
      <c r="L86" s="147"/>
      <c r="M86" s="147"/>
      <c r="N86" s="147"/>
      <c r="O86" s="147"/>
      <c r="P86" s="147"/>
      <c r="Q86" s="147"/>
      <c r="R86" s="147"/>
      <c r="S86" s="147"/>
      <c r="T86" s="147"/>
      <c r="U86" s="147"/>
      <c r="V86" s="147"/>
      <c r="W86" s="147"/>
      <c r="X86" s="147"/>
      <c r="Y86" s="147"/>
      <c r="Z86" s="147"/>
    </row>
    <row r="87" ht="15.75" customHeight="1">
      <c r="A87" s="146"/>
      <c r="B87" s="147"/>
      <c r="C87" s="147"/>
      <c r="D87" s="147"/>
      <c r="E87" s="147"/>
      <c r="F87" s="147"/>
      <c r="G87" s="147"/>
      <c r="H87" s="147"/>
      <c r="I87" s="147"/>
      <c r="J87" s="147"/>
      <c r="K87" s="147"/>
      <c r="L87" s="147"/>
      <c r="M87" s="147"/>
      <c r="N87" s="147"/>
      <c r="O87" s="147"/>
      <c r="P87" s="147"/>
      <c r="Q87" s="147"/>
      <c r="R87" s="147"/>
      <c r="S87" s="147"/>
      <c r="T87" s="147"/>
      <c r="U87" s="147"/>
      <c r="V87" s="147"/>
      <c r="W87" s="147"/>
      <c r="X87" s="147"/>
      <c r="Y87" s="147"/>
      <c r="Z87" s="147"/>
    </row>
    <row r="88" ht="15.75" customHeight="1">
      <c r="A88" s="146"/>
      <c r="B88" s="147"/>
      <c r="C88" s="147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47"/>
      <c r="P88" s="147"/>
      <c r="Q88" s="147"/>
      <c r="R88" s="147"/>
      <c r="S88" s="147"/>
      <c r="T88" s="147"/>
      <c r="U88" s="147"/>
      <c r="V88" s="147"/>
      <c r="W88" s="147"/>
      <c r="X88" s="147"/>
      <c r="Y88" s="147"/>
      <c r="Z88" s="147"/>
    </row>
    <row r="89" ht="15.75" customHeight="1">
      <c r="A89" s="146"/>
      <c r="B89" s="147"/>
      <c r="C89" s="147"/>
      <c r="D89" s="147"/>
      <c r="E89" s="147"/>
      <c r="F89" s="147"/>
      <c r="G89" s="147"/>
      <c r="H89" s="147"/>
      <c r="I89" s="147"/>
      <c r="J89" s="147"/>
      <c r="K89" s="147"/>
      <c r="L89" s="147"/>
      <c r="M89" s="147"/>
      <c r="N89" s="147"/>
      <c r="O89" s="147"/>
      <c r="P89" s="147"/>
      <c r="Q89" s="147"/>
      <c r="R89" s="147"/>
      <c r="S89" s="147"/>
      <c r="T89" s="147"/>
      <c r="U89" s="147"/>
      <c r="V89" s="147"/>
      <c r="W89" s="147"/>
      <c r="X89" s="147"/>
      <c r="Y89" s="147"/>
      <c r="Z89" s="147"/>
    </row>
    <row r="90" ht="15.75" customHeight="1">
      <c r="A90" s="146"/>
      <c r="B90" s="147"/>
      <c r="C90" s="147"/>
      <c r="D90" s="147"/>
      <c r="E90" s="147"/>
      <c r="F90" s="147"/>
      <c r="G90" s="147"/>
      <c r="H90" s="147"/>
      <c r="I90" s="147"/>
      <c r="J90" s="147"/>
      <c r="K90" s="147"/>
      <c r="L90" s="147"/>
      <c r="M90" s="147"/>
      <c r="N90" s="147"/>
      <c r="O90" s="147"/>
      <c r="P90" s="147"/>
      <c r="Q90" s="147"/>
      <c r="R90" s="147"/>
      <c r="S90" s="147"/>
      <c r="T90" s="147"/>
      <c r="U90" s="147"/>
      <c r="V90" s="147"/>
      <c r="W90" s="147"/>
      <c r="X90" s="147"/>
      <c r="Y90" s="147"/>
      <c r="Z90" s="147"/>
    </row>
    <row r="91" ht="15.75" customHeight="1">
      <c r="A91" s="146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7"/>
      <c r="R91" s="147"/>
      <c r="S91" s="147"/>
      <c r="T91" s="147"/>
      <c r="U91" s="147"/>
      <c r="V91" s="147"/>
      <c r="W91" s="147"/>
      <c r="X91" s="147"/>
      <c r="Y91" s="147"/>
      <c r="Z91" s="147"/>
    </row>
    <row r="92" ht="15.75" customHeight="1">
      <c r="A92" s="146"/>
      <c r="B92" s="147"/>
      <c r="C92" s="147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147"/>
      <c r="O92" s="147"/>
      <c r="P92" s="147"/>
      <c r="Q92" s="147"/>
      <c r="R92" s="147"/>
      <c r="S92" s="147"/>
      <c r="T92" s="147"/>
      <c r="U92" s="147"/>
      <c r="V92" s="147"/>
      <c r="W92" s="147"/>
      <c r="X92" s="147"/>
      <c r="Y92" s="147"/>
      <c r="Z92" s="147"/>
    </row>
    <row r="93" ht="15.75" customHeight="1">
      <c r="A93" s="146"/>
      <c r="B93" s="147"/>
      <c r="C93" s="147"/>
      <c r="D93" s="147"/>
      <c r="E93" s="147"/>
      <c r="F93" s="147"/>
      <c r="G93" s="147"/>
      <c r="H93" s="147"/>
      <c r="I93" s="147"/>
      <c r="J93" s="147"/>
      <c r="K93" s="147"/>
      <c r="L93" s="147"/>
      <c r="M93" s="147"/>
      <c r="N93" s="147"/>
      <c r="O93" s="147"/>
      <c r="P93" s="147"/>
      <c r="Q93" s="147"/>
      <c r="R93" s="147"/>
      <c r="S93" s="147"/>
      <c r="T93" s="147"/>
      <c r="U93" s="147"/>
      <c r="V93" s="147"/>
      <c r="W93" s="147"/>
      <c r="X93" s="147"/>
      <c r="Y93" s="147"/>
      <c r="Z93" s="147"/>
    </row>
    <row r="94" ht="15.75" customHeight="1">
      <c r="A94" s="146"/>
      <c r="B94" s="147"/>
      <c r="C94" s="147"/>
      <c r="D94" s="147"/>
      <c r="E94" s="147"/>
      <c r="F94" s="147"/>
      <c r="G94" s="147"/>
      <c r="H94" s="147"/>
      <c r="I94" s="147"/>
      <c r="J94" s="147"/>
      <c r="K94" s="147"/>
      <c r="L94" s="147"/>
      <c r="M94" s="147"/>
      <c r="N94" s="147"/>
      <c r="O94" s="147"/>
      <c r="P94" s="147"/>
      <c r="Q94" s="147"/>
      <c r="R94" s="147"/>
      <c r="S94" s="147"/>
      <c r="T94" s="147"/>
      <c r="U94" s="147"/>
      <c r="V94" s="147"/>
      <c r="W94" s="147"/>
      <c r="X94" s="147"/>
      <c r="Y94" s="147"/>
      <c r="Z94" s="147"/>
    </row>
    <row r="95" ht="15.75" customHeight="1">
      <c r="A95" s="146"/>
      <c r="B95" s="147"/>
      <c r="C95" s="147"/>
      <c r="D95" s="147"/>
      <c r="E95" s="147"/>
      <c r="F95" s="147"/>
      <c r="G95" s="147"/>
      <c r="H95" s="147"/>
      <c r="I95" s="147"/>
      <c r="J95" s="147"/>
      <c r="K95" s="147"/>
      <c r="L95" s="147"/>
      <c r="M95" s="147"/>
      <c r="N95" s="147"/>
      <c r="O95" s="147"/>
      <c r="P95" s="147"/>
      <c r="Q95" s="147"/>
      <c r="R95" s="147"/>
      <c r="S95" s="147"/>
      <c r="T95" s="147"/>
      <c r="U95" s="147"/>
      <c r="V95" s="147"/>
      <c r="W95" s="147"/>
      <c r="X95" s="147"/>
      <c r="Y95" s="147"/>
      <c r="Z95" s="147"/>
    </row>
    <row r="96" ht="15.75" customHeight="1">
      <c r="A96" s="146"/>
      <c r="B96" s="147"/>
      <c r="C96" s="147"/>
      <c r="D96" s="147"/>
      <c r="E96" s="147"/>
      <c r="F96" s="147"/>
      <c r="G96" s="147"/>
      <c r="H96" s="147"/>
      <c r="I96" s="147"/>
      <c r="J96" s="147"/>
      <c r="K96" s="147"/>
      <c r="L96" s="147"/>
      <c r="M96" s="147"/>
      <c r="N96" s="147"/>
      <c r="O96" s="147"/>
      <c r="P96" s="147"/>
      <c r="Q96" s="147"/>
      <c r="R96" s="147"/>
      <c r="S96" s="147"/>
      <c r="T96" s="147"/>
      <c r="U96" s="147"/>
      <c r="V96" s="147"/>
      <c r="W96" s="147"/>
      <c r="X96" s="147"/>
      <c r="Y96" s="147"/>
      <c r="Z96" s="147"/>
    </row>
    <row r="97" ht="15.75" customHeight="1">
      <c r="A97" s="146"/>
      <c r="B97" s="147"/>
      <c r="C97" s="147"/>
      <c r="D97" s="147"/>
      <c r="E97" s="147"/>
      <c r="F97" s="147"/>
      <c r="G97" s="147"/>
      <c r="H97" s="147"/>
      <c r="I97" s="147"/>
      <c r="J97" s="147"/>
      <c r="K97" s="147"/>
      <c r="L97" s="147"/>
      <c r="M97" s="147"/>
      <c r="N97" s="147"/>
      <c r="O97" s="147"/>
      <c r="P97" s="147"/>
      <c r="Q97" s="147"/>
      <c r="R97" s="147"/>
      <c r="S97" s="147"/>
      <c r="T97" s="147"/>
      <c r="U97" s="147"/>
      <c r="V97" s="147"/>
      <c r="W97" s="147"/>
      <c r="X97" s="147"/>
      <c r="Y97" s="147"/>
      <c r="Z97" s="147"/>
    </row>
    <row r="98" ht="15.75" customHeight="1">
      <c r="A98" s="146"/>
      <c r="B98" s="147"/>
      <c r="C98" s="147"/>
      <c r="D98" s="147"/>
      <c r="E98" s="147"/>
      <c r="F98" s="147"/>
      <c r="G98" s="147"/>
      <c r="H98" s="147"/>
      <c r="I98" s="147"/>
      <c r="J98" s="147"/>
      <c r="K98" s="147"/>
      <c r="L98" s="147"/>
      <c r="M98" s="147"/>
      <c r="N98" s="147"/>
      <c r="O98" s="147"/>
      <c r="P98" s="147"/>
      <c r="Q98" s="147"/>
      <c r="R98" s="147"/>
      <c r="S98" s="147"/>
      <c r="T98" s="147"/>
      <c r="U98" s="147"/>
      <c r="V98" s="147"/>
      <c r="W98" s="147"/>
      <c r="X98" s="147"/>
      <c r="Y98" s="147"/>
      <c r="Z98" s="147"/>
    </row>
    <row r="99" ht="15.75" customHeight="1">
      <c r="A99" s="146"/>
      <c r="B99" s="147"/>
      <c r="C99" s="147"/>
      <c r="D99" s="147"/>
      <c r="E99" s="147"/>
      <c r="F99" s="147"/>
      <c r="G99" s="147"/>
      <c r="H99" s="147"/>
      <c r="I99" s="147"/>
      <c r="J99" s="147"/>
      <c r="K99" s="147"/>
      <c r="L99" s="147"/>
      <c r="M99" s="147"/>
      <c r="N99" s="147"/>
      <c r="O99" s="147"/>
      <c r="P99" s="147"/>
      <c r="Q99" s="147"/>
      <c r="R99" s="147"/>
      <c r="S99" s="147"/>
      <c r="T99" s="147"/>
      <c r="U99" s="147"/>
      <c r="V99" s="147"/>
      <c r="W99" s="147"/>
      <c r="X99" s="147"/>
      <c r="Y99" s="147"/>
      <c r="Z99" s="147"/>
    </row>
    <row r="100" ht="15.75" customHeight="1">
      <c r="A100" s="146"/>
      <c r="B100" s="147"/>
      <c r="C100" s="147"/>
      <c r="D100" s="147"/>
      <c r="E100" s="147"/>
      <c r="F100" s="147"/>
      <c r="G100" s="147"/>
      <c r="H100" s="147"/>
      <c r="I100" s="147"/>
      <c r="J100" s="147"/>
      <c r="K100" s="147"/>
      <c r="L100" s="147"/>
      <c r="M100" s="147"/>
      <c r="N100" s="147"/>
      <c r="O100" s="147"/>
      <c r="P100" s="147"/>
      <c r="Q100" s="147"/>
      <c r="R100" s="147"/>
      <c r="S100" s="147"/>
      <c r="T100" s="147"/>
      <c r="U100" s="147"/>
      <c r="V100" s="147"/>
      <c r="W100" s="147"/>
      <c r="X100" s="147"/>
      <c r="Y100" s="147"/>
      <c r="Z100" s="147"/>
    </row>
    <row r="101" ht="15.75" customHeight="1">
      <c r="A101" s="146"/>
      <c r="B101" s="147"/>
      <c r="C101" s="147"/>
      <c r="D101" s="147"/>
      <c r="E101" s="147"/>
      <c r="F101" s="147"/>
      <c r="G101" s="147"/>
      <c r="H101" s="147"/>
      <c r="I101" s="147"/>
      <c r="J101" s="147"/>
      <c r="K101" s="147"/>
      <c r="L101" s="147"/>
      <c r="M101" s="147"/>
      <c r="N101" s="147"/>
      <c r="O101" s="147"/>
      <c r="P101" s="147"/>
      <c r="Q101" s="147"/>
      <c r="R101" s="147"/>
      <c r="S101" s="147"/>
      <c r="T101" s="147"/>
      <c r="U101" s="147"/>
      <c r="V101" s="147"/>
      <c r="W101" s="147"/>
      <c r="X101" s="147"/>
      <c r="Y101" s="147"/>
      <c r="Z101" s="147"/>
    </row>
    <row r="102" ht="15.75" customHeight="1">
      <c r="A102" s="146"/>
      <c r="B102" s="147"/>
      <c r="C102" s="147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  <c r="O102" s="147"/>
      <c r="P102" s="147"/>
      <c r="Q102" s="147"/>
      <c r="R102" s="147"/>
      <c r="S102" s="147"/>
      <c r="T102" s="147"/>
      <c r="U102" s="147"/>
      <c r="V102" s="147"/>
      <c r="W102" s="147"/>
      <c r="X102" s="147"/>
      <c r="Y102" s="147"/>
      <c r="Z102" s="147"/>
    </row>
    <row r="103" ht="15.75" customHeight="1">
      <c r="A103" s="146"/>
      <c r="B103" s="147"/>
      <c r="C103" s="147"/>
      <c r="D103" s="147"/>
      <c r="E103" s="147"/>
      <c r="F103" s="147"/>
      <c r="G103" s="147"/>
      <c r="H103" s="147"/>
      <c r="I103" s="147"/>
      <c r="J103" s="147"/>
      <c r="K103" s="147"/>
      <c r="L103" s="147"/>
      <c r="M103" s="147"/>
      <c r="N103" s="147"/>
      <c r="O103" s="147"/>
      <c r="P103" s="147"/>
      <c r="Q103" s="147"/>
      <c r="R103" s="147"/>
      <c r="S103" s="147"/>
      <c r="T103" s="147"/>
      <c r="U103" s="147"/>
      <c r="V103" s="147"/>
      <c r="W103" s="147"/>
      <c r="X103" s="147"/>
      <c r="Y103" s="147"/>
      <c r="Z103" s="147"/>
    </row>
    <row r="104" ht="15.75" customHeight="1">
      <c r="A104" s="146"/>
      <c r="B104" s="147"/>
      <c r="C104" s="147"/>
      <c r="D104" s="147"/>
      <c r="E104" s="147"/>
      <c r="F104" s="147"/>
      <c r="G104" s="147"/>
      <c r="H104" s="147"/>
      <c r="I104" s="147"/>
      <c r="J104" s="147"/>
      <c r="K104" s="147"/>
      <c r="L104" s="147"/>
      <c r="M104" s="147"/>
      <c r="N104" s="147"/>
      <c r="O104" s="147"/>
      <c r="P104" s="147"/>
      <c r="Q104" s="147"/>
      <c r="R104" s="147"/>
      <c r="S104" s="147"/>
      <c r="T104" s="147"/>
      <c r="U104" s="147"/>
      <c r="V104" s="147"/>
      <c r="W104" s="147"/>
      <c r="X104" s="147"/>
      <c r="Y104" s="147"/>
      <c r="Z104" s="147"/>
    </row>
    <row r="105" ht="15.75" customHeight="1">
      <c r="A105" s="146"/>
      <c r="B105" s="147"/>
      <c r="C105" s="147"/>
      <c r="D105" s="147"/>
      <c r="E105" s="147"/>
      <c r="F105" s="147"/>
      <c r="G105" s="147"/>
      <c r="H105" s="147"/>
      <c r="I105" s="147"/>
      <c r="J105" s="147"/>
      <c r="K105" s="147"/>
      <c r="L105" s="147"/>
      <c r="M105" s="147"/>
      <c r="N105" s="147"/>
      <c r="O105" s="147"/>
      <c r="P105" s="147"/>
      <c r="Q105" s="147"/>
      <c r="R105" s="147"/>
      <c r="S105" s="147"/>
      <c r="T105" s="147"/>
      <c r="U105" s="147"/>
      <c r="V105" s="147"/>
      <c r="W105" s="147"/>
      <c r="X105" s="147"/>
      <c r="Y105" s="147"/>
      <c r="Z105" s="147"/>
    </row>
    <row r="106" ht="15.75" customHeight="1">
      <c r="A106" s="146"/>
      <c r="B106" s="147"/>
      <c r="C106" s="147"/>
      <c r="D106" s="147"/>
      <c r="E106" s="147"/>
      <c r="F106" s="147"/>
      <c r="G106" s="147"/>
      <c r="H106" s="147"/>
      <c r="I106" s="147"/>
      <c r="J106" s="147"/>
      <c r="K106" s="147"/>
      <c r="L106" s="147"/>
      <c r="M106" s="147"/>
      <c r="N106" s="147"/>
      <c r="O106" s="147"/>
      <c r="P106" s="147"/>
      <c r="Q106" s="147"/>
      <c r="R106" s="147"/>
      <c r="S106" s="147"/>
      <c r="T106" s="147"/>
      <c r="U106" s="147"/>
      <c r="V106" s="147"/>
      <c r="W106" s="147"/>
      <c r="X106" s="147"/>
      <c r="Y106" s="147"/>
      <c r="Z106" s="147"/>
    </row>
    <row r="107" ht="15.75" customHeight="1">
      <c r="A107" s="146"/>
      <c r="B107" s="147"/>
      <c r="C107" s="147"/>
      <c r="D107" s="147"/>
      <c r="E107" s="147"/>
      <c r="F107" s="147"/>
      <c r="G107" s="147"/>
      <c r="H107" s="147"/>
      <c r="I107" s="147"/>
      <c r="J107" s="147"/>
      <c r="K107" s="147"/>
      <c r="L107" s="147"/>
      <c r="M107" s="147"/>
      <c r="N107" s="147"/>
      <c r="O107" s="147"/>
      <c r="P107" s="147"/>
      <c r="Q107" s="147"/>
      <c r="R107" s="147"/>
      <c r="S107" s="147"/>
      <c r="T107" s="147"/>
      <c r="U107" s="147"/>
      <c r="V107" s="147"/>
      <c r="W107" s="147"/>
      <c r="X107" s="147"/>
      <c r="Y107" s="147"/>
      <c r="Z107" s="147"/>
    </row>
    <row r="108" ht="15.75" customHeight="1">
      <c r="A108" s="146"/>
      <c r="B108" s="147"/>
      <c r="C108" s="147"/>
      <c r="D108" s="147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  <c r="P108" s="147"/>
      <c r="Q108" s="147"/>
      <c r="R108" s="147"/>
      <c r="S108" s="147"/>
      <c r="T108" s="147"/>
      <c r="U108" s="147"/>
      <c r="V108" s="147"/>
      <c r="W108" s="147"/>
      <c r="X108" s="147"/>
      <c r="Y108" s="147"/>
      <c r="Z108" s="147"/>
    </row>
    <row r="109" ht="15.75" customHeight="1">
      <c r="A109" s="146"/>
      <c r="B109" s="147"/>
      <c r="C109" s="147"/>
      <c r="D109" s="147"/>
      <c r="E109" s="147"/>
      <c r="F109" s="147"/>
      <c r="G109" s="147"/>
      <c r="H109" s="147"/>
      <c r="I109" s="147"/>
      <c r="J109" s="147"/>
      <c r="K109" s="147"/>
      <c r="L109" s="147"/>
      <c r="M109" s="147"/>
      <c r="N109" s="147"/>
      <c r="O109" s="147"/>
      <c r="P109" s="147"/>
      <c r="Q109" s="147"/>
      <c r="R109" s="147"/>
      <c r="S109" s="147"/>
      <c r="T109" s="147"/>
      <c r="U109" s="147"/>
      <c r="V109" s="147"/>
      <c r="W109" s="147"/>
      <c r="X109" s="147"/>
      <c r="Y109" s="147"/>
      <c r="Z109" s="147"/>
    </row>
    <row r="110" ht="15.75" customHeight="1">
      <c r="A110" s="146"/>
      <c r="B110" s="147"/>
      <c r="C110" s="147"/>
      <c r="D110" s="147"/>
      <c r="E110" s="147"/>
      <c r="F110" s="147"/>
      <c r="G110" s="147"/>
      <c r="H110" s="147"/>
      <c r="I110" s="147"/>
      <c r="J110" s="147"/>
      <c r="K110" s="147"/>
      <c r="L110" s="147"/>
      <c r="M110" s="147"/>
      <c r="N110" s="147"/>
      <c r="O110" s="147"/>
      <c r="P110" s="147"/>
      <c r="Q110" s="147"/>
      <c r="R110" s="147"/>
      <c r="S110" s="147"/>
      <c r="T110" s="147"/>
      <c r="U110" s="147"/>
      <c r="V110" s="147"/>
      <c r="W110" s="147"/>
      <c r="X110" s="147"/>
      <c r="Y110" s="147"/>
      <c r="Z110" s="147"/>
    </row>
    <row r="111" ht="15.75" customHeight="1">
      <c r="A111" s="146"/>
      <c r="B111" s="147"/>
      <c r="C111" s="147"/>
      <c r="D111" s="147"/>
      <c r="E111" s="147"/>
      <c r="F111" s="147"/>
      <c r="G111" s="147"/>
      <c r="H111" s="147"/>
      <c r="I111" s="147"/>
      <c r="J111" s="147"/>
      <c r="K111" s="147"/>
      <c r="L111" s="147"/>
      <c r="M111" s="147"/>
      <c r="N111" s="147"/>
      <c r="O111" s="147"/>
      <c r="P111" s="147"/>
      <c r="Q111" s="147"/>
      <c r="R111" s="147"/>
      <c r="S111" s="147"/>
      <c r="T111" s="147"/>
      <c r="U111" s="147"/>
      <c r="V111" s="147"/>
      <c r="W111" s="147"/>
      <c r="X111" s="147"/>
      <c r="Y111" s="147"/>
      <c r="Z111" s="147"/>
    </row>
    <row r="112" ht="15.75" customHeight="1">
      <c r="A112" s="146"/>
      <c r="B112" s="147"/>
      <c r="C112" s="147"/>
      <c r="D112" s="147"/>
      <c r="E112" s="147"/>
      <c r="F112" s="147"/>
      <c r="G112" s="147"/>
      <c r="H112" s="147"/>
      <c r="I112" s="147"/>
      <c r="J112" s="147"/>
      <c r="K112" s="147"/>
      <c r="L112" s="147"/>
      <c r="M112" s="147"/>
      <c r="N112" s="147"/>
      <c r="O112" s="147"/>
      <c r="P112" s="147"/>
      <c r="Q112" s="147"/>
      <c r="R112" s="147"/>
      <c r="S112" s="147"/>
      <c r="T112" s="147"/>
      <c r="U112" s="147"/>
      <c r="V112" s="147"/>
      <c r="W112" s="147"/>
      <c r="X112" s="147"/>
      <c r="Y112" s="147"/>
      <c r="Z112" s="147"/>
    </row>
    <row r="113" ht="15.75" customHeight="1">
      <c r="A113" s="146"/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  <c r="R113" s="147"/>
      <c r="S113" s="147"/>
      <c r="T113" s="147"/>
      <c r="U113" s="147"/>
      <c r="V113" s="147"/>
      <c r="W113" s="147"/>
      <c r="X113" s="147"/>
      <c r="Y113" s="147"/>
      <c r="Z113" s="147"/>
    </row>
    <row r="114" ht="15.75" customHeight="1">
      <c r="A114" s="146"/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  <c r="R114" s="147"/>
      <c r="S114" s="147"/>
      <c r="T114" s="147"/>
      <c r="U114" s="147"/>
      <c r="V114" s="147"/>
      <c r="W114" s="147"/>
      <c r="X114" s="147"/>
      <c r="Y114" s="147"/>
      <c r="Z114" s="147"/>
    </row>
    <row r="115" ht="15.75" customHeight="1">
      <c r="A115" s="146"/>
      <c r="B115" s="147"/>
      <c r="C115" s="147"/>
      <c r="D115" s="147"/>
      <c r="E115" s="147"/>
      <c r="F115" s="147"/>
      <c r="G115" s="147"/>
      <c r="H115" s="147"/>
      <c r="I115" s="147"/>
      <c r="J115" s="147"/>
      <c r="K115" s="147"/>
      <c r="L115" s="147"/>
      <c r="M115" s="147"/>
      <c r="N115" s="147"/>
      <c r="O115" s="147"/>
      <c r="P115" s="147"/>
      <c r="Q115" s="147"/>
      <c r="R115" s="147"/>
      <c r="S115" s="147"/>
      <c r="T115" s="147"/>
      <c r="U115" s="147"/>
      <c r="V115" s="147"/>
      <c r="W115" s="147"/>
      <c r="X115" s="147"/>
      <c r="Y115" s="147"/>
      <c r="Z115" s="147"/>
    </row>
    <row r="116" ht="15.75" customHeight="1">
      <c r="A116" s="146"/>
      <c r="B116" s="147"/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47"/>
      <c r="V116" s="147"/>
      <c r="W116" s="147"/>
      <c r="X116" s="147"/>
      <c r="Y116" s="147"/>
      <c r="Z116" s="147"/>
    </row>
    <row r="117" ht="15.75" customHeight="1">
      <c r="A117" s="146"/>
      <c r="B117" s="147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7"/>
      <c r="R117" s="147"/>
      <c r="S117" s="147"/>
      <c r="T117" s="147"/>
      <c r="U117" s="147"/>
      <c r="V117" s="147"/>
      <c r="W117" s="147"/>
      <c r="X117" s="147"/>
      <c r="Y117" s="147"/>
      <c r="Z117" s="147"/>
    </row>
    <row r="118" ht="15.75" customHeight="1">
      <c r="A118" s="146"/>
      <c r="B118" s="147"/>
      <c r="C118" s="147"/>
      <c r="D118" s="147"/>
      <c r="E118" s="147"/>
      <c r="F118" s="147"/>
      <c r="G118" s="147"/>
      <c r="H118" s="147"/>
      <c r="I118" s="147"/>
      <c r="J118" s="147"/>
      <c r="K118" s="147"/>
      <c r="L118" s="147"/>
      <c r="M118" s="147"/>
      <c r="N118" s="147"/>
      <c r="O118" s="147"/>
      <c r="P118" s="147"/>
      <c r="Q118" s="147"/>
      <c r="R118" s="147"/>
      <c r="S118" s="147"/>
      <c r="T118" s="147"/>
      <c r="U118" s="147"/>
      <c r="V118" s="147"/>
      <c r="W118" s="147"/>
      <c r="X118" s="147"/>
      <c r="Y118" s="147"/>
      <c r="Z118" s="147"/>
    </row>
    <row r="119" ht="15.75" customHeight="1">
      <c r="A119" s="146"/>
      <c r="B119" s="147"/>
      <c r="C119" s="147"/>
      <c r="D119" s="147"/>
      <c r="E119" s="147"/>
      <c r="F119" s="147"/>
      <c r="G119" s="147"/>
      <c r="H119" s="147"/>
      <c r="I119" s="147"/>
      <c r="J119" s="147"/>
      <c r="K119" s="147"/>
      <c r="L119" s="147"/>
      <c r="M119" s="147"/>
      <c r="N119" s="147"/>
      <c r="O119" s="147"/>
      <c r="P119" s="147"/>
      <c r="Q119" s="147"/>
      <c r="R119" s="147"/>
      <c r="S119" s="147"/>
      <c r="T119" s="147"/>
      <c r="U119" s="147"/>
      <c r="V119" s="147"/>
      <c r="W119" s="147"/>
      <c r="X119" s="147"/>
      <c r="Y119" s="147"/>
      <c r="Z119" s="147"/>
    </row>
    <row r="120" ht="15.75" customHeight="1">
      <c r="A120" s="146"/>
      <c r="B120" s="147"/>
      <c r="C120" s="147"/>
      <c r="D120" s="147"/>
      <c r="E120" s="147"/>
      <c r="F120" s="147"/>
      <c r="G120" s="147"/>
      <c r="H120" s="147"/>
      <c r="I120" s="147"/>
      <c r="J120" s="147"/>
      <c r="K120" s="147"/>
      <c r="L120" s="147"/>
      <c r="M120" s="147"/>
      <c r="N120" s="147"/>
      <c r="O120" s="147"/>
      <c r="P120" s="147"/>
      <c r="Q120" s="147"/>
      <c r="R120" s="147"/>
      <c r="S120" s="147"/>
      <c r="T120" s="147"/>
      <c r="U120" s="147"/>
      <c r="V120" s="147"/>
      <c r="W120" s="147"/>
      <c r="X120" s="147"/>
      <c r="Y120" s="147"/>
      <c r="Z120" s="147"/>
    </row>
    <row r="121" ht="15.75" customHeight="1">
      <c r="A121" s="146"/>
      <c r="B121" s="147"/>
      <c r="C121" s="147"/>
      <c r="D121" s="147"/>
      <c r="E121" s="147"/>
      <c r="F121" s="147"/>
      <c r="G121" s="147"/>
      <c r="H121" s="147"/>
      <c r="I121" s="147"/>
      <c r="J121" s="147"/>
      <c r="K121" s="147"/>
      <c r="L121" s="147"/>
      <c r="M121" s="147"/>
      <c r="N121" s="147"/>
      <c r="O121" s="147"/>
      <c r="P121" s="147"/>
      <c r="Q121" s="147"/>
      <c r="R121" s="147"/>
      <c r="S121" s="147"/>
      <c r="T121" s="147"/>
      <c r="U121" s="147"/>
      <c r="V121" s="147"/>
      <c r="W121" s="147"/>
      <c r="X121" s="147"/>
      <c r="Y121" s="147"/>
      <c r="Z121" s="147"/>
    </row>
    <row r="122" ht="15.75" customHeight="1">
      <c r="A122" s="146"/>
      <c r="B122" s="147"/>
      <c r="C122" s="147"/>
      <c r="D122" s="147"/>
      <c r="E122" s="147"/>
      <c r="F122" s="147"/>
      <c r="G122" s="147"/>
      <c r="H122" s="147"/>
      <c r="I122" s="147"/>
      <c r="J122" s="147"/>
      <c r="K122" s="147"/>
      <c r="L122" s="147"/>
      <c r="M122" s="147"/>
      <c r="N122" s="147"/>
      <c r="O122" s="147"/>
      <c r="P122" s="147"/>
      <c r="Q122" s="147"/>
      <c r="R122" s="147"/>
      <c r="S122" s="147"/>
      <c r="T122" s="147"/>
      <c r="U122" s="147"/>
      <c r="V122" s="147"/>
      <c r="W122" s="147"/>
      <c r="X122" s="147"/>
      <c r="Y122" s="147"/>
      <c r="Z122" s="147"/>
    </row>
    <row r="123" ht="15.75" customHeight="1">
      <c r="A123" s="146"/>
      <c r="B123" s="147"/>
      <c r="C123" s="147"/>
      <c r="D123" s="147"/>
      <c r="E123" s="147"/>
      <c r="F123" s="147"/>
      <c r="G123" s="147"/>
      <c r="H123" s="147"/>
      <c r="I123" s="147"/>
      <c r="J123" s="147"/>
      <c r="K123" s="147"/>
      <c r="L123" s="147"/>
      <c r="M123" s="147"/>
      <c r="N123" s="147"/>
      <c r="O123" s="147"/>
      <c r="P123" s="147"/>
      <c r="Q123" s="147"/>
      <c r="R123" s="147"/>
      <c r="S123" s="147"/>
      <c r="T123" s="147"/>
      <c r="U123" s="147"/>
      <c r="V123" s="147"/>
      <c r="W123" s="147"/>
      <c r="X123" s="147"/>
      <c r="Y123" s="147"/>
      <c r="Z123" s="147"/>
    </row>
    <row r="124" ht="15.75" customHeight="1">
      <c r="A124" s="146"/>
      <c r="B124" s="147"/>
      <c r="C124" s="147"/>
      <c r="D124" s="147"/>
      <c r="E124" s="147"/>
      <c r="F124" s="147"/>
      <c r="G124" s="147"/>
      <c r="H124" s="147"/>
      <c r="I124" s="147"/>
      <c r="J124" s="147"/>
      <c r="K124" s="147"/>
      <c r="L124" s="147"/>
      <c r="M124" s="147"/>
      <c r="N124" s="147"/>
      <c r="O124" s="147"/>
      <c r="P124" s="147"/>
      <c r="Q124" s="147"/>
      <c r="R124" s="147"/>
      <c r="S124" s="147"/>
      <c r="T124" s="147"/>
      <c r="U124" s="147"/>
      <c r="V124" s="147"/>
      <c r="W124" s="147"/>
      <c r="X124" s="147"/>
      <c r="Y124" s="147"/>
      <c r="Z124" s="147"/>
    </row>
    <row r="125" ht="15.75" customHeight="1">
      <c r="A125" s="146"/>
      <c r="B125" s="147"/>
      <c r="C125" s="147"/>
      <c r="D125" s="147"/>
      <c r="E125" s="147"/>
      <c r="F125" s="147"/>
      <c r="G125" s="147"/>
      <c r="H125" s="147"/>
      <c r="I125" s="147"/>
      <c r="J125" s="147"/>
      <c r="K125" s="147"/>
      <c r="L125" s="147"/>
      <c r="M125" s="147"/>
      <c r="N125" s="147"/>
      <c r="O125" s="147"/>
      <c r="P125" s="147"/>
      <c r="Q125" s="147"/>
      <c r="R125" s="147"/>
      <c r="S125" s="147"/>
      <c r="T125" s="147"/>
      <c r="U125" s="147"/>
      <c r="V125" s="147"/>
      <c r="W125" s="147"/>
      <c r="X125" s="147"/>
      <c r="Y125" s="147"/>
      <c r="Z125" s="147"/>
    </row>
    <row r="126" ht="15.75" customHeight="1">
      <c r="A126" s="146"/>
      <c r="B126" s="147"/>
      <c r="C126" s="147"/>
      <c r="D126" s="147"/>
      <c r="E126" s="147"/>
      <c r="F126" s="147"/>
      <c r="G126" s="147"/>
      <c r="H126" s="147"/>
      <c r="I126" s="147"/>
      <c r="J126" s="147"/>
      <c r="K126" s="147"/>
      <c r="L126" s="147"/>
      <c r="M126" s="147"/>
      <c r="N126" s="147"/>
      <c r="O126" s="147"/>
      <c r="P126" s="147"/>
      <c r="Q126" s="147"/>
      <c r="R126" s="147"/>
      <c r="S126" s="147"/>
      <c r="T126" s="147"/>
      <c r="U126" s="147"/>
      <c r="V126" s="147"/>
      <c r="W126" s="147"/>
      <c r="X126" s="147"/>
      <c r="Y126" s="147"/>
      <c r="Z126" s="147"/>
    </row>
    <row r="127" ht="15.75" customHeight="1">
      <c r="A127" s="146"/>
      <c r="B127" s="147"/>
      <c r="C127" s="147"/>
      <c r="D127" s="147"/>
      <c r="E127" s="147"/>
      <c r="F127" s="147"/>
      <c r="G127" s="147"/>
      <c r="H127" s="147"/>
      <c r="I127" s="147"/>
      <c r="J127" s="147"/>
      <c r="K127" s="147"/>
      <c r="L127" s="147"/>
      <c r="M127" s="147"/>
      <c r="N127" s="147"/>
      <c r="O127" s="147"/>
      <c r="P127" s="147"/>
      <c r="Q127" s="147"/>
      <c r="R127" s="147"/>
      <c r="S127" s="147"/>
      <c r="T127" s="147"/>
      <c r="U127" s="147"/>
      <c r="V127" s="147"/>
      <c r="W127" s="147"/>
      <c r="X127" s="147"/>
      <c r="Y127" s="147"/>
      <c r="Z127" s="147"/>
    </row>
    <row r="128" ht="15.75" customHeight="1">
      <c r="A128" s="146"/>
      <c r="B128" s="147"/>
      <c r="C128" s="147"/>
      <c r="D128" s="147"/>
      <c r="E128" s="147"/>
      <c r="F128" s="147"/>
      <c r="G128" s="147"/>
      <c r="H128" s="147"/>
      <c r="I128" s="147"/>
      <c r="J128" s="147"/>
      <c r="K128" s="147"/>
      <c r="L128" s="147"/>
      <c r="M128" s="147"/>
      <c r="N128" s="147"/>
      <c r="O128" s="147"/>
      <c r="P128" s="147"/>
      <c r="Q128" s="147"/>
      <c r="R128" s="147"/>
      <c r="S128" s="147"/>
      <c r="T128" s="147"/>
      <c r="U128" s="147"/>
      <c r="V128" s="147"/>
      <c r="W128" s="147"/>
      <c r="X128" s="147"/>
      <c r="Y128" s="147"/>
      <c r="Z128" s="147"/>
    </row>
    <row r="129" ht="15.75" customHeight="1">
      <c r="A129" s="146"/>
      <c r="B129" s="147"/>
      <c r="C129" s="147"/>
      <c r="D129" s="147"/>
      <c r="E129" s="147"/>
      <c r="F129" s="147"/>
      <c r="G129" s="147"/>
      <c r="H129" s="147"/>
      <c r="I129" s="147"/>
      <c r="J129" s="147"/>
      <c r="K129" s="147"/>
      <c r="L129" s="147"/>
      <c r="M129" s="147"/>
      <c r="N129" s="147"/>
      <c r="O129" s="147"/>
      <c r="P129" s="147"/>
      <c r="Q129" s="147"/>
      <c r="R129" s="147"/>
      <c r="S129" s="147"/>
      <c r="T129" s="147"/>
      <c r="U129" s="147"/>
      <c r="V129" s="147"/>
      <c r="W129" s="147"/>
      <c r="X129" s="147"/>
      <c r="Y129" s="147"/>
      <c r="Z129" s="147"/>
    </row>
    <row r="130" ht="15.75" customHeight="1">
      <c r="A130" s="146"/>
      <c r="B130" s="147"/>
      <c r="C130" s="147"/>
      <c r="D130" s="147"/>
      <c r="E130" s="147"/>
      <c r="F130" s="147"/>
      <c r="G130" s="147"/>
      <c r="H130" s="147"/>
      <c r="I130" s="147"/>
      <c r="J130" s="147"/>
      <c r="K130" s="147"/>
      <c r="L130" s="147"/>
      <c r="M130" s="147"/>
      <c r="N130" s="147"/>
      <c r="O130" s="147"/>
      <c r="P130" s="147"/>
      <c r="Q130" s="147"/>
      <c r="R130" s="147"/>
      <c r="S130" s="147"/>
      <c r="T130" s="147"/>
      <c r="U130" s="147"/>
      <c r="V130" s="147"/>
      <c r="W130" s="147"/>
      <c r="X130" s="147"/>
      <c r="Y130" s="147"/>
      <c r="Z130" s="147"/>
    </row>
    <row r="131" ht="15.75" customHeight="1">
      <c r="A131" s="146"/>
      <c r="B131" s="147"/>
      <c r="C131" s="147"/>
      <c r="D131" s="147"/>
      <c r="E131" s="147"/>
      <c r="F131" s="147"/>
      <c r="G131" s="147"/>
      <c r="H131" s="147"/>
      <c r="I131" s="147"/>
      <c r="J131" s="147"/>
      <c r="K131" s="147"/>
      <c r="L131" s="147"/>
      <c r="M131" s="147"/>
      <c r="N131" s="147"/>
      <c r="O131" s="147"/>
      <c r="P131" s="147"/>
      <c r="Q131" s="147"/>
      <c r="R131" s="147"/>
      <c r="S131" s="147"/>
      <c r="T131" s="147"/>
      <c r="U131" s="147"/>
      <c r="V131" s="147"/>
      <c r="W131" s="147"/>
      <c r="X131" s="147"/>
      <c r="Y131" s="147"/>
      <c r="Z131" s="147"/>
    </row>
    <row r="132" ht="15.75" customHeight="1">
      <c r="A132" s="146"/>
      <c r="B132" s="147"/>
      <c r="C132" s="147"/>
      <c r="D132" s="147"/>
      <c r="E132" s="147"/>
      <c r="F132" s="147"/>
      <c r="G132" s="147"/>
      <c r="H132" s="147"/>
      <c r="I132" s="147"/>
      <c r="J132" s="147"/>
      <c r="K132" s="147"/>
      <c r="L132" s="147"/>
      <c r="M132" s="147"/>
      <c r="N132" s="147"/>
      <c r="O132" s="147"/>
      <c r="P132" s="147"/>
      <c r="Q132" s="147"/>
      <c r="R132" s="147"/>
      <c r="S132" s="147"/>
      <c r="T132" s="147"/>
      <c r="U132" s="147"/>
      <c r="V132" s="147"/>
      <c r="W132" s="147"/>
      <c r="X132" s="147"/>
      <c r="Y132" s="147"/>
      <c r="Z132" s="147"/>
    </row>
    <row r="133" ht="15.75" customHeight="1">
      <c r="A133" s="146"/>
      <c r="B133" s="147"/>
      <c r="C133" s="147"/>
      <c r="D133" s="147"/>
      <c r="E133" s="147"/>
      <c r="F133" s="147"/>
      <c r="G133" s="147"/>
      <c r="H133" s="147"/>
      <c r="I133" s="147"/>
      <c r="J133" s="147"/>
      <c r="K133" s="147"/>
      <c r="L133" s="147"/>
      <c r="M133" s="147"/>
      <c r="N133" s="147"/>
      <c r="O133" s="147"/>
      <c r="P133" s="147"/>
      <c r="Q133" s="147"/>
      <c r="R133" s="147"/>
      <c r="S133" s="147"/>
      <c r="T133" s="147"/>
      <c r="U133" s="147"/>
      <c r="V133" s="147"/>
      <c r="W133" s="147"/>
      <c r="X133" s="147"/>
      <c r="Y133" s="147"/>
      <c r="Z133" s="147"/>
    </row>
    <row r="134" ht="15.75" customHeight="1">
      <c r="A134" s="146"/>
      <c r="B134" s="147"/>
      <c r="C134" s="147"/>
      <c r="D134" s="147"/>
      <c r="E134" s="147"/>
      <c r="F134" s="147"/>
      <c r="G134" s="147"/>
      <c r="H134" s="147"/>
      <c r="I134" s="147"/>
      <c r="J134" s="147"/>
      <c r="K134" s="147"/>
      <c r="L134" s="147"/>
      <c r="M134" s="147"/>
      <c r="N134" s="147"/>
      <c r="O134" s="147"/>
      <c r="P134" s="147"/>
      <c r="Q134" s="147"/>
      <c r="R134" s="147"/>
      <c r="S134" s="147"/>
      <c r="T134" s="147"/>
      <c r="U134" s="147"/>
      <c r="V134" s="147"/>
      <c r="W134" s="147"/>
      <c r="X134" s="147"/>
      <c r="Y134" s="147"/>
      <c r="Z134" s="147"/>
    </row>
    <row r="135" ht="15.75" customHeight="1">
      <c r="A135" s="146"/>
      <c r="B135" s="147"/>
      <c r="C135" s="147"/>
      <c r="D135" s="147"/>
      <c r="E135" s="147"/>
      <c r="F135" s="147"/>
      <c r="G135" s="147"/>
      <c r="H135" s="147"/>
      <c r="I135" s="147"/>
      <c r="J135" s="147"/>
      <c r="K135" s="147"/>
      <c r="L135" s="147"/>
      <c r="M135" s="147"/>
      <c r="N135" s="147"/>
      <c r="O135" s="147"/>
      <c r="P135" s="147"/>
      <c r="Q135" s="147"/>
      <c r="R135" s="147"/>
      <c r="S135" s="147"/>
      <c r="T135" s="147"/>
      <c r="U135" s="147"/>
      <c r="V135" s="147"/>
      <c r="W135" s="147"/>
      <c r="X135" s="147"/>
      <c r="Y135" s="147"/>
      <c r="Z135" s="147"/>
    </row>
    <row r="136" ht="15.75" customHeight="1">
      <c r="A136" s="146"/>
      <c r="B136" s="147"/>
      <c r="C136" s="147"/>
      <c r="D136" s="147"/>
      <c r="E136" s="147"/>
      <c r="F136" s="147"/>
      <c r="G136" s="147"/>
      <c r="H136" s="147"/>
      <c r="I136" s="147"/>
      <c r="J136" s="147"/>
      <c r="K136" s="147"/>
      <c r="L136" s="147"/>
      <c r="M136" s="147"/>
      <c r="N136" s="147"/>
      <c r="O136" s="147"/>
      <c r="P136" s="147"/>
      <c r="Q136" s="147"/>
      <c r="R136" s="147"/>
      <c r="S136" s="147"/>
      <c r="T136" s="147"/>
      <c r="U136" s="147"/>
      <c r="V136" s="147"/>
      <c r="W136" s="147"/>
      <c r="X136" s="147"/>
      <c r="Y136" s="147"/>
      <c r="Z136" s="147"/>
    </row>
    <row r="137" ht="15.75" customHeight="1">
      <c r="A137" s="146"/>
      <c r="B137" s="147"/>
      <c r="C137" s="147"/>
      <c r="D137" s="147"/>
      <c r="E137" s="147"/>
      <c r="F137" s="147"/>
      <c r="G137" s="147"/>
      <c r="H137" s="147"/>
      <c r="I137" s="147"/>
      <c r="J137" s="147"/>
      <c r="K137" s="147"/>
      <c r="L137" s="147"/>
      <c r="M137" s="147"/>
      <c r="N137" s="147"/>
      <c r="O137" s="147"/>
      <c r="P137" s="147"/>
      <c r="Q137" s="147"/>
      <c r="R137" s="147"/>
      <c r="S137" s="147"/>
      <c r="T137" s="147"/>
      <c r="U137" s="147"/>
      <c r="V137" s="147"/>
      <c r="W137" s="147"/>
      <c r="X137" s="147"/>
      <c r="Y137" s="147"/>
      <c r="Z137" s="147"/>
    </row>
    <row r="138" ht="15.75" customHeight="1">
      <c r="A138" s="146"/>
      <c r="B138" s="147"/>
      <c r="C138" s="147"/>
      <c r="D138" s="147"/>
      <c r="E138" s="147"/>
      <c r="F138" s="147"/>
      <c r="G138" s="147"/>
      <c r="H138" s="147"/>
      <c r="I138" s="147"/>
      <c r="J138" s="147"/>
      <c r="K138" s="147"/>
      <c r="L138" s="147"/>
      <c r="M138" s="147"/>
      <c r="N138" s="147"/>
      <c r="O138" s="147"/>
      <c r="P138" s="147"/>
      <c r="Q138" s="147"/>
      <c r="R138" s="147"/>
      <c r="S138" s="147"/>
      <c r="T138" s="147"/>
      <c r="U138" s="147"/>
      <c r="V138" s="147"/>
      <c r="W138" s="147"/>
      <c r="X138" s="147"/>
      <c r="Y138" s="147"/>
      <c r="Z138" s="147"/>
    </row>
    <row r="139" ht="15.75" customHeight="1">
      <c r="A139" s="146"/>
      <c r="B139" s="147"/>
      <c r="C139" s="147"/>
      <c r="D139" s="147"/>
      <c r="E139" s="147"/>
      <c r="F139" s="147"/>
      <c r="G139" s="147"/>
      <c r="H139" s="147"/>
      <c r="I139" s="147"/>
      <c r="J139" s="147"/>
      <c r="K139" s="147"/>
      <c r="L139" s="147"/>
      <c r="M139" s="147"/>
      <c r="N139" s="147"/>
      <c r="O139" s="147"/>
      <c r="P139" s="147"/>
      <c r="Q139" s="147"/>
      <c r="R139" s="147"/>
      <c r="S139" s="147"/>
      <c r="T139" s="147"/>
      <c r="U139" s="147"/>
      <c r="V139" s="147"/>
      <c r="W139" s="147"/>
      <c r="X139" s="147"/>
      <c r="Y139" s="147"/>
      <c r="Z139" s="147"/>
    </row>
    <row r="140" ht="15.75" customHeight="1">
      <c r="A140" s="146"/>
      <c r="B140" s="147"/>
      <c r="C140" s="147"/>
      <c r="D140" s="147"/>
      <c r="E140" s="147"/>
      <c r="F140" s="147"/>
      <c r="G140" s="147"/>
      <c r="H140" s="147"/>
      <c r="I140" s="147"/>
      <c r="J140" s="147"/>
      <c r="K140" s="147"/>
      <c r="L140" s="147"/>
      <c r="M140" s="147"/>
      <c r="N140" s="147"/>
      <c r="O140" s="147"/>
      <c r="P140" s="147"/>
      <c r="Q140" s="147"/>
      <c r="R140" s="147"/>
      <c r="S140" s="147"/>
      <c r="T140" s="147"/>
      <c r="U140" s="147"/>
      <c r="V140" s="147"/>
      <c r="W140" s="147"/>
      <c r="X140" s="147"/>
      <c r="Y140" s="147"/>
      <c r="Z140" s="147"/>
    </row>
    <row r="141" ht="15.75" customHeight="1">
      <c r="A141" s="146"/>
      <c r="B141" s="147"/>
      <c r="C141" s="147"/>
      <c r="D141" s="147"/>
      <c r="E141" s="147"/>
      <c r="F141" s="147"/>
      <c r="G141" s="147"/>
      <c r="H141" s="147"/>
      <c r="I141" s="147"/>
      <c r="J141" s="147"/>
      <c r="K141" s="147"/>
      <c r="L141" s="147"/>
      <c r="M141" s="147"/>
      <c r="N141" s="147"/>
      <c r="O141" s="147"/>
      <c r="P141" s="147"/>
      <c r="Q141" s="147"/>
      <c r="R141" s="147"/>
      <c r="S141" s="147"/>
      <c r="T141" s="147"/>
      <c r="U141" s="147"/>
      <c r="V141" s="147"/>
      <c r="W141" s="147"/>
      <c r="X141" s="147"/>
      <c r="Y141" s="147"/>
      <c r="Z141" s="147"/>
    </row>
    <row r="142" ht="15.75" customHeight="1">
      <c r="A142" s="146"/>
      <c r="B142" s="147"/>
      <c r="C142" s="147"/>
      <c r="D142" s="147"/>
      <c r="E142" s="147"/>
      <c r="F142" s="147"/>
      <c r="G142" s="147"/>
      <c r="H142" s="147"/>
      <c r="I142" s="147"/>
      <c r="J142" s="147"/>
      <c r="M142" s="147"/>
      <c r="N142" s="147"/>
      <c r="O142" s="147"/>
      <c r="P142" s="147"/>
      <c r="Q142" s="147"/>
      <c r="R142" s="147"/>
      <c r="S142" s="147"/>
      <c r="T142" s="147"/>
      <c r="U142" s="147"/>
      <c r="V142" s="147"/>
      <c r="W142" s="147"/>
      <c r="X142" s="147"/>
      <c r="Y142" s="147"/>
      <c r="Z142" s="147"/>
    </row>
    <row r="143" ht="15.75" customHeight="1">
      <c r="A143" s="146"/>
      <c r="B143" s="147"/>
      <c r="C143" s="147"/>
      <c r="D143" s="147"/>
      <c r="E143" s="147"/>
      <c r="F143" s="147"/>
      <c r="G143" s="147"/>
      <c r="H143" s="147"/>
      <c r="I143" s="147"/>
      <c r="J143" s="147"/>
      <c r="M143" s="147"/>
      <c r="N143" s="147"/>
      <c r="O143" s="147"/>
      <c r="P143" s="147"/>
      <c r="Q143" s="147"/>
      <c r="R143" s="147"/>
      <c r="S143" s="147"/>
      <c r="T143" s="147"/>
      <c r="U143" s="147"/>
      <c r="V143" s="147"/>
      <c r="W143" s="147"/>
      <c r="X143" s="147"/>
      <c r="Y143" s="147"/>
      <c r="Z143" s="147"/>
    </row>
    <row r="144" ht="15.75" customHeight="1">
      <c r="A144" s="146"/>
      <c r="B144" s="147"/>
      <c r="C144" s="147"/>
      <c r="D144" s="147"/>
      <c r="E144" s="147"/>
      <c r="F144" s="147"/>
      <c r="G144" s="147"/>
      <c r="H144" s="147"/>
      <c r="I144" s="147"/>
      <c r="J144" s="147"/>
      <c r="M144" s="147"/>
      <c r="N144" s="147"/>
      <c r="O144" s="147"/>
      <c r="P144" s="147"/>
      <c r="Q144" s="147"/>
      <c r="R144" s="147"/>
      <c r="S144" s="147"/>
      <c r="T144" s="147"/>
      <c r="U144" s="147"/>
      <c r="V144" s="147"/>
      <c r="W144" s="147"/>
      <c r="X144" s="147"/>
      <c r="Y144" s="147"/>
      <c r="Z144" s="147"/>
    </row>
    <row r="145" ht="15.75" customHeight="1">
      <c r="A145" s="146"/>
      <c r="B145" s="147"/>
      <c r="C145" s="147"/>
      <c r="D145" s="147"/>
      <c r="E145" s="147"/>
      <c r="F145" s="147"/>
      <c r="G145" s="147"/>
      <c r="H145" s="147"/>
      <c r="I145" s="147"/>
      <c r="J145" s="147"/>
      <c r="M145" s="147"/>
      <c r="N145" s="147"/>
      <c r="O145" s="147"/>
      <c r="P145" s="147"/>
      <c r="Q145" s="147"/>
      <c r="R145" s="147"/>
      <c r="S145" s="147"/>
      <c r="T145" s="147"/>
      <c r="U145" s="147"/>
      <c r="V145" s="147"/>
      <c r="W145" s="147"/>
      <c r="X145" s="147"/>
      <c r="Y145" s="147"/>
      <c r="Z145" s="147"/>
    </row>
    <row r="146" ht="15.75" customHeight="1">
      <c r="A146" s="146"/>
      <c r="B146" s="147"/>
      <c r="C146" s="147"/>
      <c r="D146" s="147"/>
      <c r="E146" s="147"/>
      <c r="F146" s="147"/>
      <c r="G146" s="147"/>
      <c r="H146" s="147"/>
      <c r="I146" s="147"/>
      <c r="J146" s="147"/>
      <c r="M146" s="147"/>
      <c r="N146" s="147"/>
      <c r="O146" s="147"/>
      <c r="P146" s="147"/>
      <c r="Q146" s="147"/>
      <c r="R146" s="147"/>
      <c r="S146" s="147"/>
      <c r="T146" s="147"/>
      <c r="U146" s="147"/>
      <c r="V146" s="147"/>
      <c r="W146" s="147"/>
      <c r="X146" s="147"/>
      <c r="Y146" s="147"/>
      <c r="Z146" s="147"/>
    </row>
    <row r="147" ht="15.75" customHeight="1">
      <c r="A147" s="146"/>
      <c r="B147" s="147"/>
      <c r="C147" s="147"/>
      <c r="D147" s="147"/>
      <c r="E147" s="147"/>
      <c r="F147" s="147"/>
      <c r="G147" s="147"/>
      <c r="H147" s="147"/>
      <c r="I147" s="147"/>
      <c r="J147" s="147"/>
      <c r="M147" s="147"/>
      <c r="N147" s="147"/>
      <c r="O147" s="147"/>
      <c r="P147" s="147"/>
      <c r="Q147" s="147"/>
      <c r="R147" s="147"/>
      <c r="S147" s="147"/>
      <c r="T147" s="147"/>
      <c r="U147" s="147"/>
      <c r="V147" s="147"/>
      <c r="W147" s="147"/>
      <c r="X147" s="147"/>
      <c r="Y147" s="147"/>
      <c r="Z147" s="147"/>
    </row>
    <row r="148" ht="15.75" customHeight="1">
      <c r="A148" s="146"/>
      <c r="B148" s="147"/>
      <c r="C148" s="147"/>
      <c r="D148" s="147"/>
      <c r="E148" s="147"/>
      <c r="F148" s="147"/>
      <c r="G148" s="147"/>
      <c r="H148" s="147"/>
      <c r="I148" s="147"/>
      <c r="J148" s="147"/>
      <c r="M148" s="147"/>
      <c r="N148" s="147"/>
      <c r="O148" s="147"/>
      <c r="P148" s="147"/>
      <c r="Q148" s="147"/>
      <c r="R148" s="147"/>
      <c r="S148" s="147"/>
      <c r="T148" s="147"/>
      <c r="U148" s="147"/>
      <c r="V148" s="147"/>
      <c r="W148" s="147"/>
      <c r="X148" s="147"/>
      <c r="Y148" s="147"/>
      <c r="Z148" s="147"/>
    </row>
    <row r="149" ht="15.75" customHeight="1">
      <c r="A149" s="146"/>
      <c r="B149" s="147"/>
      <c r="C149" s="147"/>
      <c r="D149" s="147"/>
      <c r="E149" s="147"/>
      <c r="F149" s="147"/>
      <c r="G149" s="147"/>
      <c r="H149" s="147"/>
      <c r="I149" s="147"/>
      <c r="J149" s="147"/>
      <c r="M149" s="147"/>
      <c r="N149" s="147"/>
      <c r="O149" s="147"/>
      <c r="P149" s="147"/>
      <c r="Q149" s="147"/>
      <c r="R149" s="147"/>
      <c r="S149" s="147"/>
      <c r="T149" s="147"/>
      <c r="U149" s="147"/>
      <c r="V149" s="147"/>
      <c r="W149" s="147"/>
      <c r="X149" s="147"/>
      <c r="Y149" s="147"/>
      <c r="Z149" s="147"/>
    </row>
    <row r="150" ht="15.75" customHeight="1">
      <c r="A150" s="181"/>
    </row>
    <row r="151" ht="15.75" customHeight="1">
      <c r="A151" s="181"/>
    </row>
    <row r="152" ht="15.75" customHeight="1">
      <c r="A152" s="181"/>
    </row>
    <row r="153" ht="15.75" customHeight="1">
      <c r="A153" s="181"/>
    </row>
    <row r="154" ht="15.75" customHeight="1">
      <c r="A154" s="181"/>
    </row>
    <row r="155" ht="15.75" customHeight="1">
      <c r="A155" s="181"/>
    </row>
    <row r="156" ht="15.75" customHeight="1">
      <c r="A156" s="181"/>
    </row>
    <row r="157" ht="15.75" customHeight="1">
      <c r="A157" s="181"/>
    </row>
    <row r="158" ht="15.75" customHeight="1">
      <c r="A158" s="181"/>
    </row>
    <row r="159" ht="15.75" customHeight="1">
      <c r="A159" s="181"/>
    </row>
    <row r="160" ht="15.75" customHeight="1">
      <c r="A160" s="181"/>
    </row>
    <row r="161" ht="15.75" customHeight="1">
      <c r="A161" s="181"/>
    </row>
    <row r="162" ht="15.75" customHeight="1">
      <c r="A162" s="181"/>
    </row>
    <row r="163" ht="15.75" customHeight="1">
      <c r="A163" s="181"/>
    </row>
    <row r="164" ht="15.75" customHeight="1">
      <c r="A164" s="181"/>
    </row>
    <row r="165" ht="15.75" customHeight="1">
      <c r="A165" s="181"/>
    </row>
    <row r="166" ht="15.75" customHeight="1">
      <c r="A166" s="181"/>
    </row>
    <row r="167" ht="15.75" customHeight="1">
      <c r="A167" s="181"/>
    </row>
    <row r="168" ht="15.75" customHeight="1">
      <c r="A168" s="181"/>
    </row>
    <row r="169" ht="15.75" customHeight="1">
      <c r="A169" s="181"/>
    </row>
    <row r="170" ht="15.75" customHeight="1">
      <c r="A170" s="181"/>
    </row>
    <row r="171" ht="15.75" customHeight="1">
      <c r="A171" s="181"/>
    </row>
    <row r="172" ht="15.75" customHeight="1">
      <c r="A172" s="181"/>
    </row>
    <row r="173" ht="15.75" customHeight="1">
      <c r="A173" s="181"/>
    </row>
    <row r="174" ht="15.75" customHeight="1">
      <c r="A174" s="181"/>
    </row>
    <row r="175" ht="15.75" customHeight="1">
      <c r="A175" s="181"/>
    </row>
    <row r="176" ht="15.75" customHeight="1">
      <c r="A176" s="181"/>
    </row>
    <row r="177" ht="15.75" customHeight="1">
      <c r="A177" s="181"/>
    </row>
    <row r="178" ht="15.75" customHeight="1">
      <c r="A178" s="181"/>
    </row>
    <row r="179" ht="15.75" customHeight="1">
      <c r="A179" s="181"/>
    </row>
    <row r="180" ht="15.75" customHeight="1">
      <c r="A180" s="181"/>
    </row>
    <row r="181" ht="15.75" customHeight="1">
      <c r="A181" s="181"/>
    </row>
    <row r="182" ht="15.75" customHeight="1">
      <c r="A182" s="181"/>
    </row>
    <row r="183" ht="15.75" customHeight="1">
      <c r="A183" s="181"/>
    </row>
    <row r="184" ht="15.75" customHeight="1">
      <c r="A184" s="181"/>
    </row>
    <row r="185" ht="15.75" customHeight="1">
      <c r="A185" s="181"/>
    </row>
    <row r="186" ht="15.75" customHeight="1">
      <c r="A186" s="181"/>
    </row>
    <row r="187" ht="15.75" customHeight="1">
      <c r="A187" s="181"/>
    </row>
    <row r="188" ht="15.75" customHeight="1">
      <c r="A188" s="181"/>
    </row>
    <row r="189" ht="15.75" customHeight="1">
      <c r="A189" s="181"/>
    </row>
    <row r="190" ht="15.75" customHeight="1">
      <c r="A190" s="181"/>
    </row>
    <row r="191" ht="15.75" customHeight="1">
      <c r="A191" s="181"/>
    </row>
    <row r="192" ht="15.75" customHeight="1">
      <c r="A192" s="181"/>
    </row>
    <row r="193" ht="15.75" customHeight="1">
      <c r="A193" s="181"/>
    </row>
    <row r="194" ht="15.75" customHeight="1">
      <c r="A194" s="181"/>
    </row>
    <row r="195" ht="15.75" customHeight="1">
      <c r="A195" s="181"/>
    </row>
    <row r="196" ht="15.75" customHeight="1">
      <c r="A196" s="181"/>
    </row>
    <row r="197" ht="15.75" customHeight="1">
      <c r="A197" s="181"/>
    </row>
    <row r="198" ht="15.75" customHeight="1">
      <c r="A198" s="181"/>
    </row>
    <row r="199" ht="15.75" customHeight="1">
      <c r="A199" s="181"/>
    </row>
    <row r="200" ht="15.75" customHeight="1">
      <c r="A200" s="181"/>
    </row>
    <row r="201" ht="15.75" customHeight="1">
      <c r="A201" s="181"/>
    </row>
    <row r="202" ht="15.75" customHeight="1">
      <c r="A202" s="181"/>
    </row>
    <row r="203" ht="15.75" customHeight="1">
      <c r="A203" s="181"/>
    </row>
    <row r="204" ht="15.75" customHeight="1">
      <c r="A204" s="181"/>
    </row>
    <row r="205" ht="15.75" customHeight="1">
      <c r="A205" s="181"/>
    </row>
    <row r="206" ht="15.75" customHeight="1">
      <c r="A206" s="181"/>
    </row>
    <row r="207" ht="15.75" customHeight="1">
      <c r="A207" s="181"/>
    </row>
    <row r="208" ht="15.75" customHeight="1">
      <c r="A208" s="181"/>
    </row>
    <row r="209" ht="15.75" customHeight="1">
      <c r="A209" s="181"/>
    </row>
    <row r="210" ht="15.75" customHeight="1">
      <c r="A210" s="181"/>
    </row>
    <row r="211" ht="15.75" customHeight="1">
      <c r="A211" s="181"/>
    </row>
    <row r="212" ht="15.75" customHeight="1">
      <c r="A212" s="181"/>
    </row>
    <row r="213" ht="15.75" customHeight="1">
      <c r="A213" s="181"/>
    </row>
    <row r="214" ht="15.75" customHeight="1">
      <c r="A214" s="181"/>
    </row>
    <row r="215" ht="15.75" customHeight="1">
      <c r="A215" s="181"/>
    </row>
    <row r="216" ht="15.75" customHeight="1">
      <c r="A216" s="181"/>
    </row>
    <row r="217" ht="15.75" customHeight="1">
      <c r="A217" s="181"/>
    </row>
    <row r="218" ht="15.75" customHeight="1">
      <c r="A218" s="181"/>
    </row>
    <row r="219" ht="15.75" customHeight="1">
      <c r="A219" s="181"/>
    </row>
    <row r="220" ht="15.75" customHeight="1">
      <c r="A220" s="181"/>
    </row>
    <row r="221" ht="15.75" customHeight="1">
      <c r="A221" s="181"/>
    </row>
    <row r="222" ht="15.75" customHeight="1">
      <c r="A222" s="181"/>
    </row>
    <row r="223" ht="15.75" customHeight="1">
      <c r="A223" s="181"/>
    </row>
    <row r="224" ht="15.75" customHeight="1">
      <c r="A224" s="181"/>
    </row>
    <row r="225" ht="15.75" customHeight="1">
      <c r="A225" s="181"/>
    </row>
    <row r="226" ht="15.75" customHeight="1">
      <c r="A226" s="181"/>
    </row>
    <row r="227" ht="15.75" customHeight="1">
      <c r="A227" s="181"/>
    </row>
    <row r="228" ht="15.75" customHeight="1">
      <c r="A228" s="181"/>
    </row>
    <row r="229" ht="15.75" customHeight="1">
      <c r="A229" s="181"/>
    </row>
    <row r="230" ht="15.75" customHeight="1">
      <c r="A230" s="181"/>
    </row>
    <row r="231" ht="15.75" customHeight="1">
      <c r="A231" s="181"/>
    </row>
    <row r="232" ht="15.75" customHeight="1">
      <c r="A232" s="181"/>
    </row>
    <row r="233" ht="15.75" customHeight="1">
      <c r="A233" s="181"/>
    </row>
    <row r="234" ht="15.75" customHeight="1">
      <c r="A234" s="181"/>
    </row>
    <row r="235" ht="15.75" customHeight="1">
      <c r="A235" s="181"/>
    </row>
    <row r="236" ht="15.75" customHeight="1">
      <c r="A236" s="181"/>
    </row>
    <row r="237" ht="15.75" customHeight="1">
      <c r="A237" s="181"/>
    </row>
    <row r="238" ht="15.75" customHeight="1">
      <c r="A238" s="181"/>
    </row>
    <row r="239" ht="15.75" customHeight="1">
      <c r="A239" s="181"/>
    </row>
    <row r="240" ht="15.75" customHeight="1">
      <c r="A240" s="181"/>
    </row>
    <row r="241" ht="15.75" customHeight="1">
      <c r="A241" s="181"/>
    </row>
    <row r="242" ht="15.75" customHeight="1">
      <c r="A242" s="181"/>
    </row>
    <row r="243" ht="15.75" customHeight="1">
      <c r="A243" s="181"/>
    </row>
    <row r="244" ht="15.75" customHeight="1">
      <c r="A244" s="181"/>
    </row>
    <row r="245" ht="15.75" customHeight="1">
      <c r="A245" s="181"/>
    </row>
    <row r="246" ht="15.75" customHeight="1">
      <c r="A246" s="181"/>
    </row>
    <row r="247" ht="15.75" customHeight="1">
      <c r="A247" s="181"/>
    </row>
    <row r="248" ht="15.75" customHeight="1">
      <c r="A248" s="181"/>
    </row>
    <row r="249" ht="15.75" customHeight="1">
      <c r="A249" s="181"/>
    </row>
    <row r="250" ht="15.75" customHeight="1">
      <c r="A250" s="181"/>
    </row>
    <row r="251" ht="15.75" customHeight="1">
      <c r="A251" s="181"/>
    </row>
    <row r="252" ht="15.75" customHeight="1">
      <c r="A252" s="181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6:$J$52"/>
  <dataValidations>
    <dataValidation type="list" allowBlank="1" showErrorMessage="1" sqref="E8 E10:E15 E17:E32 E34:E43 E45:E51">
      <formula1>"En espera,En proceso,Finalizado,Ayuda"</formula1>
    </dataValidation>
    <dataValidation type="list" allowBlank="1" showErrorMessage="1" sqref="C8 C10:C15 C17:C32 C34:C43 C45:C51">
      <formula1>"M.bahamondes,C.cortez,A.rodriguez"</formula1>
    </dataValidation>
  </dataValidations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2.22"/>
    <col customWidth="1" min="2" max="2" width="11.67"/>
    <col customWidth="1" min="3" max="3" width="19.11"/>
    <col customWidth="1" min="4" max="5" width="18.89"/>
    <col customWidth="1" min="6" max="6" width="17.44"/>
    <col customWidth="1" min="7" max="7" width="14.89"/>
    <col customWidth="1" min="8" max="9" width="13.44"/>
  </cols>
  <sheetData>
    <row r="1" ht="15.75" customHeight="1">
      <c r="A1" s="147"/>
      <c r="B1" s="182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</row>
    <row r="2" ht="15.75" customHeight="1">
      <c r="A2" s="147"/>
      <c r="B2" s="182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</row>
    <row r="3" ht="24.75" customHeight="1">
      <c r="A3" s="183" t="s">
        <v>101</v>
      </c>
      <c r="B3" s="182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</row>
    <row r="4" ht="15.75" customHeight="1">
      <c r="A4" s="147"/>
      <c r="B4" s="182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</row>
    <row r="5" ht="15.75" customHeight="1">
      <c r="A5" s="147"/>
      <c r="B5" s="182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</row>
    <row r="6" ht="30.75" customHeight="1">
      <c r="A6" s="184" t="s">
        <v>152</v>
      </c>
      <c r="B6" s="185" t="s">
        <v>153</v>
      </c>
      <c r="C6" s="186" t="s">
        <v>154</v>
      </c>
      <c r="D6" s="187" t="s">
        <v>176</v>
      </c>
      <c r="E6" s="187" t="s">
        <v>156</v>
      </c>
      <c r="F6" s="186" t="s">
        <v>157</v>
      </c>
      <c r="G6" s="187" t="s">
        <v>177</v>
      </c>
      <c r="H6" s="187" t="s">
        <v>178</v>
      </c>
      <c r="I6" s="187" t="s">
        <v>179</v>
      </c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</row>
    <row r="7">
      <c r="A7" s="188" t="s">
        <v>107</v>
      </c>
      <c r="B7" s="189">
        <v>1.0</v>
      </c>
      <c r="C7" s="190" t="s">
        <v>180</v>
      </c>
      <c r="D7" s="191">
        <v>3.0</v>
      </c>
      <c r="E7" s="190" t="s">
        <v>181</v>
      </c>
      <c r="F7" s="191">
        <v>2.0</v>
      </c>
      <c r="G7" s="191">
        <v>2.0</v>
      </c>
      <c r="H7" s="191"/>
      <c r="I7" s="191">
        <v>0.0</v>
      </c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</row>
    <row r="8">
      <c r="A8" s="192" t="s">
        <v>108</v>
      </c>
      <c r="B8" s="193">
        <v>1.0</v>
      </c>
      <c r="C8" s="154"/>
      <c r="D8" s="154"/>
      <c r="E8" s="154"/>
      <c r="F8" s="155"/>
      <c r="G8" s="155"/>
      <c r="H8" s="155"/>
      <c r="I8" s="155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</row>
    <row r="9">
      <c r="A9" s="194" t="s">
        <v>109</v>
      </c>
      <c r="B9" s="195"/>
      <c r="C9" s="190" t="s">
        <v>182</v>
      </c>
      <c r="D9" s="191">
        <v>2.0</v>
      </c>
      <c r="E9" s="190" t="s">
        <v>181</v>
      </c>
      <c r="F9" s="191">
        <v>4.0</v>
      </c>
      <c r="G9" s="191">
        <v>5.0</v>
      </c>
      <c r="H9" s="191"/>
      <c r="I9" s="191">
        <v>0.0</v>
      </c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</row>
    <row r="10">
      <c r="A10" s="196" t="s">
        <v>110</v>
      </c>
      <c r="B10" s="193">
        <f>COUNTA(A11:A16)
</f>
        <v>6</v>
      </c>
      <c r="C10" s="154"/>
      <c r="D10" s="154"/>
      <c r="E10" s="154"/>
      <c r="F10" s="155"/>
      <c r="G10" s="155"/>
      <c r="H10" s="155"/>
      <c r="I10" s="155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</row>
    <row r="11">
      <c r="A11" s="114" t="s">
        <v>111</v>
      </c>
      <c r="B11" s="195"/>
      <c r="C11" s="190" t="s">
        <v>183</v>
      </c>
      <c r="D11" s="191">
        <v>1.0</v>
      </c>
      <c r="E11" s="190" t="s">
        <v>181</v>
      </c>
      <c r="F11" s="191">
        <v>20.0</v>
      </c>
      <c r="G11" s="191">
        <v>18.0</v>
      </c>
      <c r="H11" s="157"/>
      <c r="I11" s="15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</row>
    <row r="12">
      <c r="A12" s="114" t="s">
        <v>112</v>
      </c>
      <c r="B12" s="195"/>
      <c r="C12" s="190" t="s">
        <v>183</v>
      </c>
      <c r="D12" s="191">
        <v>1.0</v>
      </c>
      <c r="E12" s="190" t="s">
        <v>181</v>
      </c>
      <c r="F12" s="191">
        <v>1.0</v>
      </c>
      <c r="G12" s="191">
        <v>2.0</v>
      </c>
      <c r="H12" s="157"/>
      <c r="I12" s="157">
        <v>0.0</v>
      </c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</row>
    <row r="13">
      <c r="A13" s="114" t="s">
        <v>113</v>
      </c>
      <c r="B13" s="197"/>
      <c r="C13" s="190" t="s">
        <v>183</v>
      </c>
      <c r="D13" s="191">
        <v>1.0</v>
      </c>
      <c r="E13" s="190" t="s">
        <v>181</v>
      </c>
      <c r="F13" s="191">
        <v>14.0</v>
      </c>
      <c r="G13" s="191">
        <v>14.0</v>
      </c>
      <c r="H13" s="157"/>
      <c r="I13" s="157">
        <v>0.0</v>
      </c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</row>
    <row r="14">
      <c r="A14" s="114" t="s">
        <v>114</v>
      </c>
      <c r="B14" s="197"/>
      <c r="C14" s="190" t="s">
        <v>184</v>
      </c>
      <c r="D14" s="191">
        <v>1.0</v>
      </c>
      <c r="E14" s="190" t="s">
        <v>181</v>
      </c>
      <c r="F14" s="191">
        <v>3.0</v>
      </c>
      <c r="G14" s="191">
        <v>3.0</v>
      </c>
      <c r="H14" s="157"/>
      <c r="I14" s="157">
        <v>0.0</v>
      </c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</row>
    <row r="15">
      <c r="A15" s="114" t="s">
        <v>115</v>
      </c>
      <c r="B15" s="197"/>
      <c r="C15" s="190" t="s">
        <v>185</v>
      </c>
      <c r="D15" s="191">
        <v>2.0</v>
      </c>
      <c r="E15" s="190" t="s">
        <v>181</v>
      </c>
      <c r="F15" s="191">
        <v>3.0</v>
      </c>
      <c r="G15" s="191">
        <v>3.0</v>
      </c>
      <c r="H15" s="157"/>
      <c r="I15" s="157">
        <v>0.0</v>
      </c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</row>
    <row r="16">
      <c r="A16" s="114" t="s">
        <v>116</v>
      </c>
      <c r="B16" s="197"/>
      <c r="C16" s="190" t="s">
        <v>186</v>
      </c>
      <c r="D16" s="191">
        <v>2.0</v>
      </c>
      <c r="E16" s="190" t="s">
        <v>181</v>
      </c>
      <c r="F16" s="191">
        <v>3.0</v>
      </c>
      <c r="G16" s="191">
        <v>4.0</v>
      </c>
      <c r="H16" s="157"/>
      <c r="I16" s="157">
        <v>0.0</v>
      </c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</row>
    <row r="17" ht="15.75" customHeight="1">
      <c r="A17" s="196" t="s">
        <v>117</v>
      </c>
      <c r="B17" s="193">
        <f>COUNTA(A18:A21)
</f>
        <v>4</v>
      </c>
      <c r="C17" s="154"/>
      <c r="D17" s="154"/>
      <c r="E17" s="154"/>
      <c r="F17" s="155"/>
      <c r="G17" s="155"/>
      <c r="H17" s="155"/>
      <c r="I17" s="155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</row>
    <row r="18" ht="15.75" customHeight="1">
      <c r="A18" s="115" t="s">
        <v>118</v>
      </c>
      <c r="B18" s="197"/>
      <c r="C18" s="190" t="s">
        <v>187</v>
      </c>
      <c r="D18" s="191">
        <v>1.0</v>
      </c>
      <c r="E18" s="190" t="s">
        <v>181</v>
      </c>
      <c r="F18" s="191">
        <v>5.0</v>
      </c>
      <c r="G18" s="191">
        <v>5.0</v>
      </c>
      <c r="H18" s="157"/>
      <c r="I18" s="157">
        <v>0.0</v>
      </c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</row>
    <row r="19" ht="15.75" customHeight="1">
      <c r="A19" s="114" t="s">
        <v>119</v>
      </c>
      <c r="B19" s="197"/>
      <c r="C19" s="190" t="s">
        <v>187</v>
      </c>
      <c r="D19" s="191">
        <v>1.0</v>
      </c>
      <c r="E19" s="190" t="s">
        <v>181</v>
      </c>
      <c r="F19" s="191">
        <v>4.0</v>
      </c>
      <c r="G19" s="191">
        <v>4.0</v>
      </c>
      <c r="H19" s="157"/>
      <c r="I19" s="157">
        <v>0.0</v>
      </c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</row>
    <row r="20" ht="15.75" customHeight="1">
      <c r="A20" s="114" t="s">
        <v>120</v>
      </c>
      <c r="B20" s="197"/>
      <c r="C20" s="190" t="s">
        <v>187</v>
      </c>
      <c r="D20" s="191">
        <v>1.0</v>
      </c>
      <c r="E20" s="190" t="s">
        <v>181</v>
      </c>
      <c r="F20" s="191">
        <v>2.0</v>
      </c>
      <c r="G20" s="191">
        <v>3.0</v>
      </c>
      <c r="H20" s="157"/>
      <c r="I20" s="157">
        <v>0.0</v>
      </c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</row>
    <row r="21" ht="15.75" customHeight="1">
      <c r="A21" s="114" t="s">
        <v>121</v>
      </c>
      <c r="B21" s="197"/>
      <c r="C21" s="190" t="s">
        <v>187</v>
      </c>
      <c r="D21" s="191">
        <v>1.0</v>
      </c>
      <c r="E21" s="190" t="s">
        <v>181</v>
      </c>
      <c r="F21" s="191">
        <v>2.0</v>
      </c>
      <c r="G21" s="191">
        <v>3.0</v>
      </c>
      <c r="H21" s="157"/>
      <c r="I21" s="157">
        <v>0.0</v>
      </c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</row>
    <row r="22" ht="15.75" customHeight="1">
      <c r="A22" s="198" t="s">
        <v>122</v>
      </c>
      <c r="B22" s="199">
        <f>COUNTA(A23:A27)
</f>
        <v>5</v>
      </c>
      <c r="C22" s="200"/>
      <c r="D22" s="200"/>
      <c r="E22" s="200"/>
      <c r="F22" s="201"/>
      <c r="G22" s="201"/>
      <c r="H22" s="201"/>
      <c r="I22" s="201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</row>
    <row r="23" ht="15.75" customHeight="1">
      <c r="A23" s="202" t="s">
        <v>123</v>
      </c>
      <c r="B23" s="197"/>
      <c r="C23" s="190" t="s">
        <v>182</v>
      </c>
      <c r="D23" s="191">
        <v>2.0</v>
      </c>
      <c r="E23" s="190" t="s">
        <v>181</v>
      </c>
      <c r="F23" s="157">
        <v>1.0</v>
      </c>
      <c r="G23" s="157">
        <v>0.0</v>
      </c>
      <c r="H23" s="191">
        <v>2.0</v>
      </c>
      <c r="I23" s="157">
        <v>0.0</v>
      </c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</row>
    <row r="24" ht="15.75" customHeight="1">
      <c r="A24" s="203" t="s">
        <v>124</v>
      </c>
      <c r="B24" s="197"/>
      <c r="C24" s="190" t="s">
        <v>187</v>
      </c>
      <c r="D24" s="191">
        <v>1.0</v>
      </c>
      <c r="E24" s="190" t="s">
        <v>181</v>
      </c>
      <c r="F24" s="157">
        <v>1.0</v>
      </c>
      <c r="G24" s="157">
        <v>0.0</v>
      </c>
      <c r="H24" s="191">
        <v>3.0</v>
      </c>
      <c r="I24" s="157">
        <v>0.0</v>
      </c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</row>
    <row r="25" ht="15.75" customHeight="1">
      <c r="A25" s="202" t="s">
        <v>125</v>
      </c>
      <c r="B25" s="197"/>
      <c r="C25" s="190" t="s">
        <v>187</v>
      </c>
      <c r="D25" s="191">
        <v>1.0</v>
      </c>
      <c r="E25" s="190" t="s">
        <v>181</v>
      </c>
      <c r="F25" s="157">
        <v>3.0</v>
      </c>
      <c r="G25" s="191">
        <v>3.0</v>
      </c>
      <c r="H25" s="191">
        <v>4.0</v>
      </c>
      <c r="I25" s="157">
        <v>0.0</v>
      </c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</row>
    <row r="26" ht="15.75" customHeight="1">
      <c r="A26" s="202" t="s">
        <v>126</v>
      </c>
      <c r="B26" s="197"/>
      <c r="C26" s="190" t="s">
        <v>187</v>
      </c>
      <c r="D26" s="191">
        <v>1.0</v>
      </c>
      <c r="E26" s="190" t="s">
        <v>181</v>
      </c>
      <c r="F26" s="191">
        <v>2.0</v>
      </c>
      <c r="G26" s="191">
        <v>1.0</v>
      </c>
      <c r="H26" s="191">
        <v>1.0</v>
      </c>
      <c r="I26" s="157">
        <v>0.0</v>
      </c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</row>
    <row r="27" ht="15.75" customHeight="1">
      <c r="A27" s="203" t="s">
        <v>127</v>
      </c>
      <c r="B27" s="197"/>
      <c r="C27" s="190" t="s">
        <v>187</v>
      </c>
      <c r="D27" s="191">
        <v>1.0</v>
      </c>
      <c r="E27" s="190" t="s">
        <v>181</v>
      </c>
      <c r="F27" s="157">
        <v>4.0</v>
      </c>
      <c r="G27" s="157">
        <v>0.0</v>
      </c>
      <c r="H27" s="191">
        <v>4.0</v>
      </c>
      <c r="I27" s="157">
        <v>0.0</v>
      </c>
      <c r="J27" s="147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  <c r="W27" s="147"/>
      <c r="X27" s="147"/>
      <c r="Y27" s="147"/>
    </row>
    <row r="28" ht="15.75" customHeight="1">
      <c r="A28" s="204" t="s">
        <v>128</v>
      </c>
      <c r="B28" s="199">
        <f>COUNTA(A29:A36)
</f>
        <v>8</v>
      </c>
      <c r="C28" s="201"/>
      <c r="D28" s="201"/>
      <c r="E28" s="201"/>
      <c r="F28" s="201"/>
      <c r="G28" s="201"/>
      <c r="H28" s="201"/>
      <c r="I28" s="201"/>
      <c r="J28" s="147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</row>
    <row r="29" ht="15.75" customHeight="1">
      <c r="A29" s="114" t="s">
        <v>129</v>
      </c>
      <c r="B29" s="197"/>
      <c r="C29" s="190" t="s">
        <v>187</v>
      </c>
      <c r="D29" s="191">
        <v>1.0</v>
      </c>
      <c r="E29" s="190" t="s">
        <v>181</v>
      </c>
      <c r="F29" s="191">
        <v>5.0</v>
      </c>
      <c r="G29" s="157">
        <v>0.0</v>
      </c>
      <c r="H29" s="157"/>
      <c r="I29" s="191">
        <v>7.0</v>
      </c>
      <c r="J29" s="147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</row>
    <row r="30" ht="15.75" customHeight="1">
      <c r="A30" s="114" t="s">
        <v>130</v>
      </c>
      <c r="B30" s="197"/>
      <c r="C30" s="190" t="s">
        <v>187</v>
      </c>
      <c r="D30" s="191">
        <v>1.0</v>
      </c>
      <c r="E30" s="190" t="s">
        <v>181</v>
      </c>
      <c r="F30" s="191">
        <v>5.0</v>
      </c>
      <c r="G30" s="157">
        <v>0.0</v>
      </c>
      <c r="H30" s="157"/>
      <c r="I30" s="191">
        <v>8.0</v>
      </c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</row>
    <row r="31" ht="15.75" customHeight="1">
      <c r="A31" s="114" t="s">
        <v>131</v>
      </c>
      <c r="B31" s="197"/>
      <c r="C31" s="190" t="s">
        <v>187</v>
      </c>
      <c r="D31" s="191">
        <v>1.0</v>
      </c>
      <c r="E31" s="190" t="s">
        <v>181</v>
      </c>
      <c r="F31" s="191">
        <v>1.0</v>
      </c>
      <c r="G31" s="157">
        <v>0.0</v>
      </c>
      <c r="H31" s="157"/>
      <c r="I31" s="191">
        <v>1.0</v>
      </c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</row>
    <row r="32" ht="15.75" customHeight="1">
      <c r="A32" s="114" t="s">
        <v>132</v>
      </c>
      <c r="B32" s="197"/>
      <c r="C32" s="190" t="s">
        <v>187</v>
      </c>
      <c r="D32" s="191">
        <v>1.0</v>
      </c>
      <c r="E32" s="190" t="s">
        <v>181</v>
      </c>
      <c r="F32" s="191">
        <v>2.0</v>
      </c>
      <c r="G32" s="157">
        <v>0.0</v>
      </c>
      <c r="H32" s="157"/>
      <c r="I32" s="191">
        <v>4.0</v>
      </c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</row>
    <row r="33" ht="15.75" customHeight="1">
      <c r="A33" s="114" t="s">
        <v>133</v>
      </c>
      <c r="B33" s="197"/>
      <c r="C33" s="190" t="s">
        <v>187</v>
      </c>
      <c r="D33" s="191">
        <v>1.0</v>
      </c>
      <c r="E33" s="190" t="s">
        <v>181</v>
      </c>
      <c r="F33" s="191">
        <v>1.0</v>
      </c>
      <c r="G33" s="157">
        <v>0.0</v>
      </c>
      <c r="H33" s="157"/>
      <c r="I33" s="191">
        <v>2.0</v>
      </c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</row>
    <row r="34" ht="15.75" customHeight="1">
      <c r="A34" s="114" t="s">
        <v>134</v>
      </c>
      <c r="B34" s="197"/>
      <c r="C34" s="190" t="s">
        <v>187</v>
      </c>
      <c r="D34" s="191">
        <v>1.0</v>
      </c>
      <c r="E34" s="190" t="s">
        <v>181</v>
      </c>
      <c r="F34" s="191">
        <v>3.0</v>
      </c>
      <c r="G34" s="157">
        <v>0.0</v>
      </c>
      <c r="H34" s="157"/>
      <c r="I34" s="191">
        <v>2.0</v>
      </c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</row>
    <row r="35" ht="15.75" customHeight="1">
      <c r="A35" s="114" t="s">
        <v>135</v>
      </c>
      <c r="B35" s="197"/>
      <c r="C35" s="190" t="s">
        <v>187</v>
      </c>
      <c r="D35" s="191">
        <v>1.0</v>
      </c>
      <c r="E35" s="190" t="s">
        <v>181</v>
      </c>
      <c r="F35" s="191">
        <v>4.0</v>
      </c>
      <c r="G35" s="157">
        <v>0.0</v>
      </c>
      <c r="H35" s="157"/>
      <c r="I35" s="191">
        <v>6.0</v>
      </c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</row>
    <row r="36" ht="15.75" customHeight="1">
      <c r="A36" s="122" t="s">
        <v>137</v>
      </c>
      <c r="B36" s="197"/>
      <c r="C36" s="190" t="s">
        <v>180</v>
      </c>
      <c r="D36" s="191">
        <v>3.0</v>
      </c>
      <c r="E36" s="190" t="s">
        <v>181</v>
      </c>
      <c r="F36" s="191">
        <v>3.0</v>
      </c>
      <c r="G36" s="157">
        <v>0.0</v>
      </c>
      <c r="H36" s="157"/>
      <c r="I36" s="191">
        <v>1.0</v>
      </c>
      <c r="J36" s="147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</row>
    <row r="37" ht="28.5" customHeight="1">
      <c r="A37" s="205"/>
      <c r="B37" s="206">
        <v>25.0</v>
      </c>
      <c r="C37" s="207"/>
      <c r="D37" s="207">
        <f>SUM(D7:D36)</f>
        <v>33</v>
      </c>
      <c r="E37" s="207">
        <f>SUM(H37,G37,I37)</f>
        <v>90</v>
      </c>
      <c r="F37" s="207">
        <f>SUM(F8:F27)</f>
        <v>72</v>
      </c>
      <c r="G37" s="207">
        <f>SUM(G12:G36)</f>
        <v>45</v>
      </c>
      <c r="H37" s="207">
        <f t="shared" ref="H37:I37" si="1">SUM(H29:H36,H23:H27,H18:H21,H11:H16,H9,H7)</f>
        <v>14</v>
      </c>
      <c r="I37" s="207">
        <f t="shared" si="1"/>
        <v>31</v>
      </c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</row>
    <row r="38" ht="15.75" customHeight="1">
      <c r="A38" s="147"/>
      <c r="B38" s="182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</row>
    <row r="39" ht="15.75" customHeight="1">
      <c r="A39" s="147"/>
      <c r="B39" s="182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</row>
    <row r="40" ht="15.75" customHeight="1">
      <c r="A40" s="147"/>
      <c r="B40" s="182"/>
      <c r="C40" s="147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</row>
    <row r="41" ht="15.75" customHeight="1">
      <c r="A41" s="147"/>
      <c r="B41" s="182"/>
      <c r="C41" s="147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</row>
    <row r="42" ht="15.75" customHeight="1">
      <c r="A42" s="147"/>
      <c r="B42" s="182"/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</row>
    <row r="43" ht="15.75" customHeight="1">
      <c r="A43" s="147"/>
      <c r="B43" s="182"/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</row>
    <row r="44" ht="15.75" customHeight="1">
      <c r="A44" s="147"/>
      <c r="B44" s="182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</row>
    <row r="45" ht="15.75" customHeight="1">
      <c r="A45" s="147"/>
      <c r="B45" s="182"/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</row>
    <row r="46" ht="15.75" customHeight="1">
      <c r="A46" s="147"/>
      <c r="B46" s="182"/>
      <c r="C46" s="147"/>
      <c r="D46" s="147"/>
      <c r="E46" s="147"/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  <c r="W46" s="147"/>
      <c r="X46" s="147"/>
      <c r="Y46" s="147"/>
    </row>
    <row r="47" ht="15.75" customHeight="1">
      <c r="A47" s="147"/>
      <c r="B47" s="182"/>
      <c r="C47" s="147"/>
      <c r="D47" s="147"/>
      <c r="E47" s="147"/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  <c r="W47" s="147"/>
      <c r="X47" s="147"/>
      <c r="Y47" s="147"/>
    </row>
    <row r="48" ht="15.75" customHeight="1">
      <c r="A48" s="147"/>
      <c r="B48" s="182"/>
      <c r="C48" s="147"/>
      <c r="D48" s="147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</row>
    <row r="49" ht="15.75" customHeight="1">
      <c r="A49" s="147"/>
      <c r="B49" s="182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</row>
    <row r="50" ht="15.75" customHeight="1">
      <c r="A50" s="147"/>
      <c r="B50" s="182"/>
      <c r="C50" s="147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</row>
    <row r="51" ht="15.75" customHeight="1">
      <c r="A51" s="147"/>
      <c r="B51" s="182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  <c r="W51" s="147"/>
      <c r="X51" s="147"/>
      <c r="Y51" s="147"/>
    </row>
    <row r="52" ht="15.75" customHeight="1">
      <c r="A52" s="147"/>
      <c r="B52" s="182"/>
      <c r="C52" s="147"/>
      <c r="D52" s="147"/>
      <c r="E52" s="147"/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  <c r="W52" s="147"/>
      <c r="X52" s="147"/>
      <c r="Y52" s="147"/>
    </row>
    <row r="53" ht="15.75" customHeight="1">
      <c r="A53" s="147"/>
      <c r="B53" s="182"/>
      <c r="C53" s="147"/>
      <c r="D53" s="147"/>
      <c r="E53" s="147"/>
      <c r="F53" s="147"/>
      <c r="G53" s="147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  <c r="W53" s="147"/>
      <c r="X53" s="147"/>
      <c r="Y53" s="147"/>
    </row>
    <row r="54" ht="15.75" customHeight="1">
      <c r="A54" s="147"/>
      <c r="B54" s="182"/>
      <c r="C54" s="147"/>
      <c r="D54" s="147"/>
      <c r="E54" s="147"/>
      <c r="F54" s="147"/>
      <c r="G54" s="147"/>
      <c r="H54" s="147"/>
      <c r="I54" s="147"/>
      <c r="J54" s="147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  <c r="W54" s="147"/>
      <c r="X54" s="147"/>
      <c r="Y54" s="147"/>
    </row>
    <row r="55" ht="15.75" customHeight="1">
      <c r="A55" s="147"/>
      <c r="B55" s="182"/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</row>
    <row r="56" ht="15.75" customHeight="1">
      <c r="A56" s="147"/>
      <c r="B56" s="182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Y56" s="147"/>
    </row>
    <row r="57" ht="15.75" customHeight="1">
      <c r="A57" s="147"/>
      <c r="B57" s="182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</row>
    <row r="58" ht="15.75" customHeight="1">
      <c r="A58" s="147"/>
      <c r="B58" s="182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</row>
    <row r="59" ht="15.75" customHeight="1">
      <c r="A59" s="147"/>
      <c r="B59" s="182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</row>
    <row r="60" ht="15.75" customHeight="1">
      <c r="A60" s="147"/>
      <c r="B60" s="182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  <c r="T60" s="147"/>
      <c r="U60" s="147"/>
      <c r="V60" s="147"/>
      <c r="W60" s="147"/>
      <c r="X60" s="147"/>
      <c r="Y60" s="147"/>
    </row>
    <row r="61" ht="15.75" customHeight="1">
      <c r="A61" s="147"/>
      <c r="B61" s="182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</row>
    <row r="62" ht="15.75" customHeight="1">
      <c r="A62" s="147"/>
      <c r="B62" s="182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</row>
    <row r="63" ht="15.75" customHeight="1">
      <c r="A63" s="147"/>
      <c r="B63" s="182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147"/>
      <c r="W63" s="147"/>
      <c r="X63" s="147"/>
      <c r="Y63" s="147"/>
    </row>
    <row r="64" ht="15.75" customHeight="1">
      <c r="A64" s="147"/>
      <c r="B64" s="182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  <c r="T64" s="147"/>
      <c r="U64" s="147"/>
      <c r="V64" s="147"/>
      <c r="W64" s="147"/>
      <c r="X64" s="147"/>
      <c r="Y64" s="147"/>
    </row>
    <row r="65" ht="15.75" customHeight="1">
      <c r="A65" s="147"/>
      <c r="B65" s="182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  <c r="T65" s="147"/>
      <c r="U65" s="147"/>
      <c r="V65" s="147"/>
      <c r="W65" s="147"/>
      <c r="X65" s="147"/>
      <c r="Y65" s="147"/>
    </row>
    <row r="66" ht="15.75" customHeight="1">
      <c r="A66" s="147"/>
      <c r="B66" s="182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  <c r="T66" s="147"/>
      <c r="U66" s="147"/>
      <c r="V66" s="147"/>
      <c r="W66" s="147"/>
      <c r="X66" s="147"/>
      <c r="Y66" s="147"/>
    </row>
    <row r="67" ht="15.75" customHeight="1">
      <c r="A67" s="147"/>
      <c r="B67" s="182"/>
      <c r="C67" s="147"/>
      <c r="D67" s="147"/>
      <c r="E67" s="147"/>
      <c r="F67" s="147"/>
      <c r="G67" s="147"/>
      <c r="H67" s="147"/>
      <c r="I67" s="147"/>
      <c r="J67" s="147"/>
      <c r="K67" s="147"/>
      <c r="L67" s="147"/>
      <c r="M67" s="147"/>
      <c r="N67" s="147"/>
      <c r="O67" s="147"/>
      <c r="P67" s="147"/>
      <c r="Q67" s="147"/>
      <c r="R67" s="147"/>
      <c r="S67" s="147"/>
      <c r="T67" s="147"/>
      <c r="U67" s="147"/>
      <c r="V67" s="147"/>
      <c r="W67" s="147"/>
      <c r="X67" s="147"/>
      <c r="Y67" s="147"/>
    </row>
    <row r="68" ht="15.75" customHeight="1">
      <c r="A68" s="147"/>
      <c r="B68" s="182"/>
      <c r="C68" s="147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7"/>
      <c r="S68" s="147"/>
      <c r="T68" s="147"/>
      <c r="U68" s="147"/>
      <c r="V68" s="147"/>
      <c r="W68" s="147"/>
      <c r="X68" s="147"/>
      <c r="Y68" s="147"/>
    </row>
    <row r="69" ht="15.75" customHeight="1">
      <c r="A69" s="147"/>
      <c r="B69" s="182"/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7"/>
      <c r="T69" s="147"/>
      <c r="U69" s="147"/>
      <c r="V69" s="147"/>
      <c r="W69" s="147"/>
      <c r="X69" s="147"/>
      <c r="Y69" s="147"/>
    </row>
    <row r="70" ht="15.75" customHeight="1">
      <c r="A70" s="147"/>
      <c r="B70" s="182"/>
      <c r="C70" s="147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</row>
    <row r="71" ht="15.75" customHeight="1">
      <c r="A71" s="147"/>
      <c r="B71" s="182"/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</row>
    <row r="72" ht="15.75" customHeight="1">
      <c r="A72" s="147"/>
      <c r="B72" s="182"/>
      <c r="C72" s="147"/>
      <c r="D72" s="147"/>
      <c r="E72" s="147"/>
      <c r="F72" s="147"/>
      <c r="G72" s="147"/>
      <c r="H72" s="147"/>
      <c r="I72" s="147"/>
      <c r="J72" s="147"/>
      <c r="K72" s="147"/>
      <c r="L72" s="147"/>
      <c r="M72" s="147"/>
      <c r="N72" s="147"/>
      <c r="O72" s="147"/>
      <c r="P72" s="147"/>
      <c r="Q72" s="147"/>
      <c r="R72" s="147"/>
      <c r="S72" s="147"/>
      <c r="T72" s="147"/>
      <c r="U72" s="147"/>
      <c r="V72" s="147"/>
      <c r="W72" s="147"/>
      <c r="X72" s="147"/>
      <c r="Y72" s="147"/>
    </row>
    <row r="73" ht="15.75" customHeight="1">
      <c r="A73" s="147"/>
      <c r="B73" s="182"/>
      <c r="C73" s="147"/>
      <c r="D73" s="147"/>
      <c r="E73" s="147"/>
      <c r="F73" s="147"/>
      <c r="G73" s="147"/>
      <c r="H73" s="147"/>
      <c r="I73" s="147"/>
      <c r="J73" s="147"/>
      <c r="K73" s="147"/>
      <c r="L73" s="147"/>
      <c r="M73" s="147"/>
      <c r="N73" s="147"/>
      <c r="O73" s="147"/>
      <c r="P73" s="147"/>
      <c r="Q73" s="147"/>
      <c r="R73" s="147"/>
      <c r="S73" s="147"/>
      <c r="T73" s="147"/>
      <c r="U73" s="147"/>
      <c r="V73" s="147"/>
      <c r="W73" s="147"/>
      <c r="X73" s="147"/>
      <c r="Y73" s="147"/>
    </row>
    <row r="74" ht="15.75" customHeight="1">
      <c r="A74" s="147"/>
      <c r="B74" s="182"/>
      <c r="C74" s="147"/>
      <c r="D74" s="147"/>
      <c r="E74" s="147"/>
      <c r="F74" s="147"/>
      <c r="G74" s="147"/>
      <c r="H74" s="147"/>
      <c r="I74" s="147"/>
      <c r="J74" s="147"/>
      <c r="K74" s="147"/>
      <c r="L74" s="147"/>
      <c r="M74" s="147"/>
      <c r="N74" s="147"/>
      <c r="O74" s="147"/>
      <c r="P74" s="147"/>
      <c r="Q74" s="147"/>
      <c r="R74" s="147"/>
      <c r="S74" s="147"/>
      <c r="T74" s="147"/>
      <c r="U74" s="147"/>
      <c r="V74" s="147"/>
      <c r="W74" s="147"/>
      <c r="X74" s="147"/>
      <c r="Y74" s="147"/>
    </row>
    <row r="75" ht="15.75" customHeight="1">
      <c r="A75" s="147"/>
      <c r="B75" s="182"/>
      <c r="C75" s="147"/>
      <c r="D75" s="147"/>
      <c r="E75" s="147"/>
      <c r="F75" s="147"/>
      <c r="G75" s="147"/>
      <c r="H75" s="147"/>
      <c r="I75" s="147"/>
      <c r="J75" s="147"/>
      <c r="K75" s="147"/>
      <c r="L75" s="147"/>
      <c r="M75" s="147"/>
      <c r="N75" s="147"/>
      <c r="O75" s="147"/>
      <c r="P75" s="147"/>
      <c r="Q75" s="147"/>
      <c r="R75" s="147"/>
      <c r="S75" s="147"/>
      <c r="T75" s="147"/>
      <c r="U75" s="147"/>
      <c r="V75" s="147"/>
      <c r="W75" s="147"/>
      <c r="X75" s="147"/>
      <c r="Y75" s="147"/>
    </row>
    <row r="76" ht="15.75" customHeight="1">
      <c r="A76" s="147"/>
      <c r="B76" s="182"/>
      <c r="C76" s="147"/>
      <c r="D76" s="147"/>
      <c r="E76" s="147"/>
      <c r="F76" s="147"/>
      <c r="G76" s="147"/>
      <c r="H76" s="147"/>
      <c r="I76" s="147"/>
      <c r="J76" s="147"/>
      <c r="K76" s="147"/>
      <c r="L76" s="147"/>
      <c r="M76" s="147"/>
      <c r="N76" s="147"/>
      <c r="O76" s="147"/>
      <c r="P76" s="147"/>
      <c r="Q76" s="147"/>
      <c r="R76" s="147"/>
      <c r="S76" s="147"/>
      <c r="T76" s="147"/>
      <c r="U76" s="147"/>
      <c r="V76" s="147"/>
      <c r="W76" s="147"/>
      <c r="X76" s="147"/>
      <c r="Y76" s="147"/>
    </row>
    <row r="77" ht="15.75" customHeight="1">
      <c r="A77" s="147"/>
      <c r="B77" s="182"/>
      <c r="C77" s="147"/>
      <c r="D77" s="147"/>
      <c r="E77" s="147"/>
      <c r="F77" s="147"/>
      <c r="G77" s="147"/>
      <c r="H77" s="147"/>
      <c r="I77" s="147"/>
      <c r="J77" s="147"/>
      <c r="K77" s="147"/>
      <c r="L77" s="147"/>
      <c r="M77" s="147"/>
      <c r="N77" s="147"/>
      <c r="O77" s="147"/>
      <c r="P77" s="147"/>
      <c r="Q77" s="147"/>
      <c r="R77" s="147"/>
      <c r="S77" s="147"/>
      <c r="T77" s="147"/>
      <c r="U77" s="147"/>
      <c r="V77" s="147"/>
      <c r="W77" s="147"/>
      <c r="X77" s="147"/>
      <c r="Y77" s="147"/>
    </row>
    <row r="78" ht="15.75" customHeight="1">
      <c r="A78" s="147"/>
      <c r="B78" s="182"/>
      <c r="C78" s="147"/>
      <c r="D78" s="147"/>
      <c r="E78" s="147"/>
      <c r="F78" s="147"/>
      <c r="G78" s="147"/>
      <c r="H78" s="147"/>
      <c r="I78" s="147"/>
      <c r="J78" s="147"/>
      <c r="K78" s="147"/>
      <c r="L78" s="147"/>
      <c r="M78" s="147"/>
      <c r="N78" s="147"/>
      <c r="O78" s="147"/>
      <c r="P78" s="147"/>
      <c r="Q78" s="147"/>
      <c r="R78" s="147"/>
      <c r="S78" s="147"/>
      <c r="T78" s="147"/>
      <c r="U78" s="147"/>
      <c r="V78" s="147"/>
      <c r="W78" s="147"/>
      <c r="X78" s="147"/>
      <c r="Y78" s="147"/>
    </row>
    <row r="79" ht="15.75" customHeight="1">
      <c r="A79" s="147"/>
      <c r="B79" s="182"/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  <c r="W79" s="147"/>
      <c r="X79" s="147"/>
      <c r="Y79" s="147"/>
    </row>
    <row r="80" ht="15.75" customHeight="1">
      <c r="A80" s="147"/>
      <c r="B80" s="182"/>
      <c r="C80" s="147"/>
      <c r="D80" s="147"/>
      <c r="E80" s="147"/>
      <c r="F80" s="147"/>
      <c r="G80" s="147"/>
      <c r="H80" s="147"/>
      <c r="I80" s="147"/>
      <c r="J80" s="147"/>
      <c r="K80" s="147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7"/>
    </row>
    <row r="81" ht="15.75" customHeight="1">
      <c r="A81" s="147"/>
      <c r="B81" s="182"/>
      <c r="C81" s="147"/>
      <c r="D81" s="147"/>
      <c r="E81" s="147"/>
      <c r="F81" s="147"/>
      <c r="G81" s="147"/>
      <c r="H81" s="147"/>
      <c r="I81" s="147"/>
      <c r="J81" s="147"/>
      <c r="K81" s="147"/>
      <c r="L81" s="147"/>
      <c r="M81" s="147"/>
      <c r="N81" s="147"/>
      <c r="O81" s="147"/>
      <c r="P81" s="147"/>
      <c r="Q81" s="147"/>
      <c r="R81" s="147"/>
      <c r="S81" s="147"/>
      <c r="T81" s="147"/>
      <c r="U81" s="147"/>
      <c r="V81" s="147"/>
      <c r="W81" s="147"/>
      <c r="X81" s="147"/>
      <c r="Y81" s="147"/>
    </row>
    <row r="82" ht="15.75" customHeight="1">
      <c r="A82" s="147"/>
      <c r="B82" s="182"/>
      <c r="C82" s="147"/>
      <c r="D82" s="147"/>
      <c r="E82" s="147"/>
      <c r="F82" s="147"/>
      <c r="G82" s="147"/>
      <c r="H82" s="147"/>
      <c r="I82" s="147"/>
      <c r="J82" s="147"/>
      <c r="K82" s="147"/>
      <c r="L82" s="147"/>
      <c r="M82" s="147"/>
      <c r="N82" s="147"/>
      <c r="O82" s="147"/>
      <c r="P82" s="147"/>
      <c r="Q82" s="147"/>
      <c r="R82" s="147"/>
      <c r="S82" s="147"/>
      <c r="T82" s="147"/>
      <c r="U82" s="147"/>
      <c r="V82" s="147"/>
      <c r="W82" s="147"/>
      <c r="X82" s="147"/>
      <c r="Y82" s="147"/>
    </row>
    <row r="83" ht="15.75" customHeight="1">
      <c r="A83" s="147"/>
      <c r="B83" s="182"/>
      <c r="C83" s="147"/>
      <c r="D83" s="147"/>
      <c r="E83" s="147"/>
      <c r="F83" s="147"/>
      <c r="G83" s="147"/>
      <c r="H83" s="147"/>
      <c r="I83" s="147"/>
      <c r="J83" s="147"/>
      <c r="K83" s="147"/>
      <c r="L83" s="147"/>
      <c r="M83" s="147"/>
      <c r="N83" s="147"/>
      <c r="O83" s="147"/>
      <c r="P83" s="147"/>
      <c r="Q83" s="147"/>
      <c r="R83" s="147"/>
      <c r="S83" s="147"/>
      <c r="T83" s="147"/>
      <c r="U83" s="147"/>
      <c r="V83" s="147"/>
      <c r="W83" s="147"/>
      <c r="X83" s="147"/>
      <c r="Y83" s="147"/>
    </row>
    <row r="84" ht="15.75" customHeight="1">
      <c r="A84" s="147"/>
      <c r="B84" s="182"/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147"/>
      <c r="N84" s="147"/>
      <c r="O84" s="147"/>
      <c r="P84" s="147"/>
      <c r="Q84" s="147"/>
      <c r="R84" s="147"/>
      <c r="S84" s="147"/>
      <c r="T84" s="147"/>
      <c r="U84" s="147"/>
      <c r="V84" s="147"/>
      <c r="W84" s="147"/>
      <c r="X84" s="147"/>
      <c r="Y84" s="147"/>
    </row>
    <row r="85" ht="15.75" customHeight="1">
      <c r="A85" s="147"/>
      <c r="B85" s="182"/>
      <c r="C85" s="147"/>
      <c r="D85" s="147"/>
      <c r="E85" s="147"/>
      <c r="F85" s="147"/>
      <c r="G85" s="147"/>
      <c r="H85" s="147"/>
      <c r="I85" s="147"/>
      <c r="J85" s="147"/>
      <c r="K85" s="147"/>
      <c r="L85" s="147"/>
      <c r="M85" s="147"/>
      <c r="N85" s="147"/>
      <c r="O85" s="147"/>
      <c r="P85" s="147"/>
      <c r="Q85" s="147"/>
      <c r="R85" s="147"/>
      <c r="S85" s="147"/>
      <c r="T85" s="147"/>
      <c r="U85" s="147"/>
      <c r="V85" s="147"/>
      <c r="W85" s="147"/>
      <c r="X85" s="147"/>
      <c r="Y85" s="147"/>
    </row>
    <row r="86" ht="15.75" customHeight="1">
      <c r="A86" s="147"/>
      <c r="B86" s="182"/>
      <c r="C86" s="147"/>
      <c r="D86" s="147"/>
      <c r="E86" s="147"/>
      <c r="F86" s="147"/>
      <c r="G86" s="147"/>
      <c r="H86" s="147"/>
      <c r="I86" s="147"/>
      <c r="J86" s="147"/>
      <c r="K86" s="147"/>
      <c r="L86" s="147"/>
      <c r="M86" s="147"/>
      <c r="N86" s="147"/>
      <c r="O86" s="147"/>
      <c r="P86" s="147"/>
      <c r="Q86" s="147"/>
      <c r="R86" s="147"/>
      <c r="S86" s="147"/>
      <c r="T86" s="147"/>
      <c r="U86" s="147"/>
      <c r="V86" s="147"/>
      <c r="W86" s="147"/>
      <c r="X86" s="147"/>
      <c r="Y86" s="147"/>
    </row>
    <row r="87" ht="15.75" customHeight="1">
      <c r="A87" s="147"/>
      <c r="B87" s="182"/>
      <c r="C87" s="147"/>
      <c r="D87" s="147"/>
      <c r="E87" s="147"/>
      <c r="F87" s="147"/>
      <c r="G87" s="147"/>
      <c r="H87" s="147"/>
      <c r="I87" s="147"/>
      <c r="J87" s="147"/>
      <c r="K87" s="147"/>
      <c r="L87" s="147"/>
      <c r="M87" s="147"/>
      <c r="N87" s="147"/>
      <c r="O87" s="147"/>
      <c r="P87" s="147"/>
      <c r="Q87" s="147"/>
      <c r="R87" s="147"/>
      <c r="S87" s="147"/>
      <c r="T87" s="147"/>
      <c r="U87" s="147"/>
      <c r="V87" s="147"/>
      <c r="W87" s="147"/>
      <c r="X87" s="147"/>
      <c r="Y87" s="147"/>
    </row>
    <row r="88" ht="15.75" customHeight="1">
      <c r="A88" s="147"/>
      <c r="B88" s="182"/>
      <c r="C88" s="147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47"/>
      <c r="P88" s="147"/>
      <c r="Q88" s="147"/>
      <c r="R88" s="147"/>
      <c r="S88" s="147"/>
      <c r="T88" s="147"/>
      <c r="U88" s="147"/>
      <c r="V88" s="147"/>
      <c r="W88" s="147"/>
      <c r="X88" s="147"/>
      <c r="Y88" s="147"/>
    </row>
    <row r="89" ht="15.75" customHeight="1">
      <c r="A89" s="147"/>
      <c r="B89" s="182"/>
      <c r="C89" s="147"/>
      <c r="D89" s="147"/>
      <c r="E89" s="147"/>
      <c r="F89" s="147"/>
      <c r="G89" s="147"/>
      <c r="H89" s="147"/>
      <c r="I89" s="147"/>
      <c r="J89" s="147"/>
      <c r="K89" s="147"/>
      <c r="L89" s="147"/>
      <c r="M89" s="147"/>
      <c r="N89" s="147"/>
      <c r="O89" s="147"/>
      <c r="P89" s="147"/>
      <c r="Q89" s="147"/>
      <c r="R89" s="147"/>
      <c r="S89" s="147"/>
      <c r="T89" s="147"/>
      <c r="U89" s="147"/>
      <c r="V89" s="147"/>
      <c r="W89" s="147"/>
      <c r="X89" s="147"/>
      <c r="Y89" s="147"/>
    </row>
    <row r="90" ht="15.75" customHeight="1">
      <c r="A90" s="147"/>
      <c r="B90" s="182"/>
      <c r="C90" s="147"/>
      <c r="D90" s="147"/>
      <c r="E90" s="147"/>
      <c r="F90" s="147"/>
      <c r="G90" s="147"/>
      <c r="H90" s="147"/>
      <c r="I90" s="147"/>
      <c r="J90" s="147"/>
      <c r="K90" s="147"/>
      <c r="L90" s="147"/>
      <c r="M90" s="147"/>
      <c r="N90" s="147"/>
      <c r="O90" s="147"/>
      <c r="P90" s="147"/>
      <c r="Q90" s="147"/>
      <c r="R90" s="147"/>
      <c r="S90" s="147"/>
      <c r="T90" s="147"/>
      <c r="U90" s="147"/>
      <c r="V90" s="147"/>
      <c r="W90" s="147"/>
      <c r="X90" s="147"/>
      <c r="Y90" s="147"/>
    </row>
    <row r="91" ht="15.75" customHeight="1">
      <c r="A91" s="147"/>
      <c r="B91" s="182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7"/>
      <c r="R91" s="147"/>
      <c r="S91" s="147"/>
      <c r="T91" s="147"/>
      <c r="U91" s="147"/>
      <c r="V91" s="147"/>
      <c r="W91" s="147"/>
      <c r="X91" s="147"/>
      <c r="Y91" s="147"/>
    </row>
    <row r="92" ht="15.75" customHeight="1">
      <c r="A92" s="147"/>
      <c r="B92" s="182"/>
      <c r="C92" s="147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147"/>
      <c r="O92" s="147"/>
      <c r="P92" s="147"/>
      <c r="Q92" s="147"/>
      <c r="R92" s="147"/>
      <c r="S92" s="147"/>
      <c r="T92" s="147"/>
      <c r="U92" s="147"/>
      <c r="V92" s="147"/>
      <c r="W92" s="147"/>
      <c r="X92" s="147"/>
      <c r="Y92" s="147"/>
    </row>
    <row r="93" ht="15.75" customHeight="1">
      <c r="A93" s="147"/>
      <c r="B93" s="182"/>
      <c r="C93" s="147"/>
      <c r="D93" s="147"/>
      <c r="E93" s="147"/>
      <c r="F93" s="147"/>
      <c r="G93" s="147"/>
      <c r="H93" s="147"/>
      <c r="I93" s="147"/>
      <c r="J93" s="147"/>
      <c r="K93" s="147"/>
      <c r="L93" s="147"/>
      <c r="M93" s="147"/>
      <c r="N93" s="147"/>
      <c r="O93" s="147"/>
      <c r="P93" s="147"/>
      <c r="Q93" s="147"/>
      <c r="R93" s="147"/>
      <c r="S93" s="147"/>
      <c r="T93" s="147"/>
      <c r="U93" s="147"/>
      <c r="V93" s="147"/>
      <c r="W93" s="147"/>
      <c r="X93" s="147"/>
      <c r="Y93" s="147"/>
    </row>
    <row r="94" ht="15.75" customHeight="1">
      <c r="A94" s="147"/>
      <c r="B94" s="182"/>
      <c r="C94" s="147"/>
      <c r="D94" s="147"/>
      <c r="E94" s="147"/>
      <c r="F94" s="147"/>
      <c r="G94" s="147"/>
      <c r="H94" s="147"/>
      <c r="I94" s="147"/>
      <c r="J94" s="147"/>
      <c r="K94" s="147"/>
      <c r="L94" s="147"/>
      <c r="M94" s="147"/>
      <c r="N94" s="147"/>
      <c r="O94" s="147"/>
      <c r="P94" s="147"/>
      <c r="Q94" s="147"/>
      <c r="R94" s="147"/>
      <c r="S94" s="147"/>
      <c r="T94" s="147"/>
      <c r="U94" s="147"/>
      <c r="V94" s="147"/>
      <c r="W94" s="147"/>
      <c r="X94" s="147"/>
      <c r="Y94" s="147"/>
    </row>
    <row r="95" ht="15.75" customHeight="1">
      <c r="A95" s="147"/>
      <c r="B95" s="182"/>
      <c r="C95" s="147"/>
      <c r="D95" s="147"/>
      <c r="E95" s="147"/>
      <c r="F95" s="147"/>
      <c r="G95" s="147"/>
      <c r="H95" s="147"/>
      <c r="I95" s="147"/>
      <c r="J95" s="147"/>
      <c r="K95" s="147"/>
      <c r="L95" s="147"/>
      <c r="M95" s="147"/>
      <c r="N95" s="147"/>
      <c r="O95" s="147"/>
      <c r="P95" s="147"/>
      <c r="Q95" s="147"/>
      <c r="R95" s="147"/>
      <c r="S95" s="147"/>
      <c r="T95" s="147"/>
      <c r="U95" s="147"/>
      <c r="V95" s="147"/>
      <c r="W95" s="147"/>
      <c r="X95" s="147"/>
      <c r="Y95" s="147"/>
    </row>
    <row r="96" ht="15.75" customHeight="1">
      <c r="A96" s="147"/>
      <c r="B96" s="182"/>
      <c r="C96" s="147"/>
      <c r="D96" s="147"/>
      <c r="E96" s="147"/>
      <c r="F96" s="147"/>
      <c r="G96" s="147"/>
      <c r="H96" s="147"/>
      <c r="I96" s="147"/>
      <c r="J96" s="147"/>
      <c r="K96" s="147"/>
      <c r="L96" s="147"/>
      <c r="M96" s="147"/>
      <c r="N96" s="147"/>
      <c r="O96" s="147"/>
      <c r="P96" s="147"/>
      <c r="Q96" s="147"/>
      <c r="R96" s="147"/>
      <c r="S96" s="147"/>
      <c r="T96" s="147"/>
      <c r="U96" s="147"/>
      <c r="V96" s="147"/>
      <c r="W96" s="147"/>
      <c r="X96" s="147"/>
      <c r="Y96" s="147"/>
    </row>
    <row r="97" ht="15.75" customHeight="1">
      <c r="A97" s="147"/>
      <c r="B97" s="182"/>
      <c r="C97" s="147"/>
      <c r="D97" s="147"/>
      <c r="E97" s="147"/>
      <c r="F97" s="147"/>
      <c r="G97" s="147"/>
      <c r="H97" s="147"/>
      <c r="I97" s="147"/>
      <c r="J97" s="147"/>
      <c r="K97" s="147"/>
      <c r="L97" s="147"/>
      <c r="M97" s="147"/>
      <c r="N97" s="147"/>
      <c r="O97" s="147"/>
      <c r="P97" s="147"/>
      <c r="Q97" s="147"/>
      <c r="R97" s="147"/>
      <c r="S97" s="147"/>
      <c r="T97" s="147"/>
      <c r="U97" s="147"/>
      <c r="V97" s="147"/>
      <c r="W97" s="147"/>
      <c r="X97" s="147"/>
      <c r="Y97" s="147"/>
    </row>
    <row r="98" ht="15.75" customHeight="1">
      <c r="A98" s="147"/>
      <c r="B98" s="182"/>
      <c r="C98" s="147"/>
      <c r="D98" s="147"/>
      <c r="E98" s="147"/>
      <c r="F98" s="147"/>
      <c r="G98" s="147"/>
      <c r="H98" s="147"/>
      <c r="I98" s="147"/>
      <c r="J98" s="147"/>
      <c r="K98" s="147"/>
      <c r="L98" s="147"/>
      <c r="M98" s="147"/>
      <c r="N98" s="147"/>
      <c r="O98" s="147"/>
      <c r="P98" s="147"/>
      <c r="Q98" s="147"/>
      <c r="R98" s="147"/>
      <c r="S98" s="147"/>
      <c r="T98" s="147"/>
      <c r="U98" s="147"/>
      <c r="V98" s="147"/>
      <c r="W98" s="147"/>
      <c r="X98" s="147"/>
      <c r="Y98" s="147"/>
    </row>
    <row r="99" ht="15.75" customHeight="1">
      <c r="A99" s="147"/>
      <c r="B99" s="182"/>
      <c r="C99" s="147"/>
      <c r="D99" s="147"/>
      <c r="E99" s="147"/>
      <c r="F99" s="147"/>
      <c r="G99" s="147"/>
      <c r="H99" s="147"/>
      <c r="I99" s="147"/>
      <c r="J99" s="147"/>
      <c r="K99" s="147"/>
      <c r="L99" s="147"/>
      <c r="M99" s="147"/>
      <c r="N99" s="147"/>
      <c r="O99" s="147"/>
      <c r="P99" s="147"/>
      <c r="Q99" s="147"/>
      <c r="R99" s="147"/>
      <c r="S99" s="147"/>
      <c r="T99" s="147"/>
      <c r="U99" s="147"/>
      <c r="V99" s="147"/>
      <c r="W99" s="147"/>
      <c r="X99" s="147"/>
      <c r="Y99" s="147"/>
    </row>
    <row r="100" ht="15.75" customHeight="1">
      <c r="A100" s="147"/>
      <c r="B100" s="182"/>
      <c r="C100" s="147"/>
      <c r="D100" s="147"/>
      <c r="E100" s="147"/>
      <c r="F100" s="147"/>
      <c r="G100" s="147"/>
      <c r="H100" s="147"/>
      <c r="I100" s="147"/>
      <c r="J100" s="147"/>
      <c r="K100" s="147"/>
      <c r="L100" s="147"/>
      <c r="M100" s="147"/>
      <c r="N100" s="147"/>
      <c r="O100" s="147"/>
      <c r="P100" s="147"/>
      <c r="Q100" s="147"/>
      <c r="R100" s="147"/>
      <c r="S100" s="147"/>
      <c r="T100" s="147"/>
      <c r="U100" s="147"/>
      <c r="V100" s="147"/>
      <c r="W100" s="147"/>
      <c r="X100" s="147"/>
      <c r="Y100" s="147"/>
    </row>
    <row r="101" ht="15.75" customHeight="1">
      <c r="A101" s="147"/>
      <c r="B101" s="182"/>
      <c r="C101" s="147"/>
      <c r="D101" s="147"/>
      <c r="E101" s="147"/>
      <c r="F101" s="147"/>
      <c r="G101" s="147"/>
      <c r="H101" s="147"/>
      <c r="I101" s="147"/>
      <c r="J101" s="147"/>
      <c r="K101" s="147"/>
      <c r="L101" s="147"/>
      <c r="M101" s="147"/>
      <c r="N101" s="147"/>
      <c r="O101" s="147"/>
      <c r="P101" s="147"/>
      <c r="Q101" s="147"/>
      <c r="R101" s="147"/>
      <c r="S101" s="147"/>
      <c r="T101" s="147"/>
      <c r="U101" s="147"/>
      <c r="V101" s="147"/>
      <c r="W101" s="147"/>
      <c r="X101" s="147"/>
      <c r="Y101" s="147"/>
    </row>
    <row r="102" ht="15.75" customHeight="1">
      <c r="A102" s="147"/>
      <c r="B102" s="182"/>
      <c r="C102" s="147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  <c r="O102" s="147"/>
      <c r="P102" s="147"/>
      <c r="Q102" s="147"/>
      <c r="R102" s="147"/>
      <c r="S102" s="147"/>
      <c r="T102" s="147"/>
      <c r="U102" s="147"/>
      <c r="V102" s="147"/>
      <c r="W102" s="147"/>
      <c r="X102" s="147"/>
      <c r="Y102" s="147"/>
    </row>
    <row r="103" ht="15.75" customHeight="1">
      <c r="A103" s="147"/>
      <c r="B103" s="182"/>
      <c r="C103" s="147"/>
      <c r="D103" s="147"/>
      <c r="E103" s="147"/>
      <c r="F103" s="147"/>
      <c r="G103" s="147"/>
      <c r="H103" s="147"/>
      <c r="I103" s="147"/>
      <c r="J103" s="147"/>
      <c r="K103" s="147"/>
      <c r="L103" s="147"/>
      <c r="M103" s="147"/>
      <c r="N103" s="147"/>
      <c r="O103" s="147"/>
      <c r="P103" s="147"/>
      <c r="Q103" s="147"/>
      <c r="R103" s="147"/>
      <c r="S103" s="147"/>
      <c r="T103" s="147"/>
      <c r="U103" s="147"/>
      <c r="V103" s="147"/>
      <c r="W103" s="147"/>
      <c r="X103" s="147"/>
      <c r="Y103" s="147"/>
    </row>
    <row r="104" ht="15.75" customHeight="1">
      <c r="A104" s="147"/>
      <c r="B104" s="182"/>
      <c r="C104" s="147"/>
      <c r="D104" s="147"/>
      <c r="E104" s="147"/>
      <c r="F104" s="147"/>
      <c r="G104" s="147"/>
      <c r="H104" s="147"/>
      <c r="I104" s="147"/>
      <c r="J104" s="147"/>
      <c r="K104" s="147"/>
      <c r="L104" s="147"/>
      <c r="M104" s="147"/>
      <c r="N104" s="147"/>
      <c r="O104" s="147"/>
      <c r="P104" s="147"/>
      <c r="Q104" s="147"/>
      <c r="R104" s="147"/>
      <c r="S104" s="147"/>
      <c r="T104" s="147"/>
      <c r="U104" s="147"/>
      <c r="V104" s="147"/>
      <c r="W104" s="147"/>
      <c r="X104" s="147"/>
      <c r="Y104" s="147"/>
    </row>
    <row r="105" ht="15.75" customHeight="1">
      <c r="A105" s="147"/>
      <c r="B105" s="182"/>
      <c r="C105" s="147"/>
      <c r="D105" s="147"/>
      <c r="E105" s="147"/>
      <c r="F105" s="147"/>
      <c r="G105" s="147"/>
      <c r="H105" s="147"/>
      <c r="I105" s="147"/>
      <c r="J105" s="147"/>
      <c r="K105" s="147"/>
      <c r="L105" s="147"/>
      <c r="M105" s="147"/>
      <c r="N105" s="147"/>
      <c r="O105" s="147"/>
      <c r="P105" s="147"/>
      <c r="Q105" s="147"/>
      <c r="R105" s="147"/>
      <c r="S105" s="147"/>
      <c r="T105" s="147"/>
      <c r="U105" s="147"/>
      <c r="V105" s="147"/>
      <c r="W105" s="147"/>
      <c r="X105" s="147"/>
      <c r="Y105" s="147"/>
    </row>
    <row r="106" ht="15.75" customHeight="1">
      <c r="A106" s="147"/>
      <c r="B106" s="182"/>
      <c r="C106" s="147"/>
      <c r="D106" s="147"/>
      <c r="E106" s="147"/>
      <c r="F106" s="147"/>
      <c r="G106" s="147"/>
      <c r="H106" s="147"/>
      <c r="I106" s="147"/>
      <c r="J106" s="147"/>
      <c r="K106" s="147"/>
      <c r="L106" s="147"/>
      <c r="M106" s="147"/>
      <c r="N106" s="147"/>
      <c r="O106" s="147"/>
      <c r="P106" s="147"/>
      <c r="Q106" s="147"/>
      <c r="R106" s="147"/>
      <c r="S106" s="147"/>
      <c r="T106" s="147"/>
      <c r="U106" s="147"/>
      <c r="V106" s="147"/>
      <c r="W106" s="147"/>
      <c r="X106" s="147"/>
      <c r="Y106" s="147"/>
    </row>
    <row r="107" ht="15.75" customHeight="1">
      <c r="A107" s="147"/>
      <c r="B107" s="182"/>
      <c r="C107" s="147"/>
      <c r="D107" s="147"/>
      <c r="E107" s="147"/>
      <c r="F107" s="147"/>
      <c r="G107" s="147"/>
      <c r="H107" s="147"/>
      <c r="I107" s="147"/>
      <c r="J107" s="147"/>
      <c r="K107" s="147"/>
      <c r="L107" s="147"/>
      <c r="M107" s="147"/>
      <c r="N107" s="147"/>
      <c r="O107" s="147"/>
      <c r="P107" s="147"/>
      <c r="Q107" s="147"/>
      <c r="R107" s="147"/>
      <c r="S107" s="147"/>
      <c r="T107" s="147"/>
      <c r="U107" s="147"/>
      <c r="V107" s="147"/>
      <c r="W107" s="147"/>
      <c r="X107" s="147"/>
      <c r="Y107" s="147"/>
    </row>
    <row r="108" ht="15.75" customHeight="1">
      <c r="A108" s="147"/>
      <c r="B108" s="182"/>
      <c r="C108" s="147"/>
      <c r="D108" s="147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  <c r="P108" s="147"/>
      <c r="Q108" s="147"/>
      <c r="R108" s="147"/>
      <c r="S108" s="147"/>
      <c r="T108" s="147"/>
      <c r="U108" s="147"/>
      <c r="V108" s="147"/>
      <c r="W108" s="147"/>
      <c r="X108" s="147"/>
      <c r="Y108" s="147"/>
    </row>
    <row r="109" ht="15.75" customHeight="1">
      <c r="A109" s="147"/>
      <c r="B109" s="182"/>
      <c r="C109" s="147"/>
      <c r="D109" s="147"/>
      <c r="E109" s="147"/>
      <c r="F109" s="147"/>
      <c r="G109" s="147"/>
      <c r="H109" s="147"/>
      <c r="I109" s="147"/>
      <c r="J109" s="147"/>
      <c r="K109" s="147"/>
      <c r="L109" s="147"/>
      <c r="M109" s="147"/>
      <c r="N109" s="147"/>
      <c r="O109" s="147"/>
      <c r="P109" s="147"/>
      <c r="Q109" s="147"/>
      <c r="R109" s="147"/>
      <c r="S109" s="147"/>
      <c r="T109" s="147"/>
      <c r="U109" s="147"/>
      <c r="V109" s="147"/>
      <c r="W109" s="147"/>
      <c r="X109" s="147"/>
      <c r="Y109" s="147"/>
    </row>
    <row r="110" ht="15.75" customHeight="1">
      <c r="A110" s="147"/>
      <c r="B110" s="182"/>
      <c r="C110" s="147"/>
      <c r="D110" s="147"/>
      <c r="E110" s="147"/>
      <c r="F110" s="147"/>
      <c r="G110" s="147"/>
      <c r="H110" s="147"/>
      <c r="I110" s="147"/>
      <c r="J110" s="147"/>
      <c r="K110" s="147"/>
      <c r="L110" s="147"/>
      <c r="M110" s="147"/>
      <c r="N110" s="147"/>
      <c r="O110" s="147"/>
      <c r="P110" s="147"/>
      <c r="Q110" s="147"/>
      <c r="R110" s="147"/>
      <c r="S110" s="147"/>
      <c r="T110" s="147"/>
      <c r="U110" s="147"/>
      <c r="V110" s="147"/>
      <c r="W110" s="147"/>
      <c r="X110" s="147"/>
      <c r="Y110" s="147"/>
    </row>
    <row r="111" ht="15.75" customHeight="1">
      <c r="A111" s="147"/>
      <c r="B111" s="182"/>
      <c r="C111" s="147"/>
      <c r="D111" s="147"/>
      <c r="E111" s="147"/>
      <c r="F111" s="147"/>
      <c r="G111" s="147"/>
      <c r="H111" s="147"/>
      <c r="I111" s="147"/>
      <c r="J111" s="147"/>
      <c r="K111" s="147"/>
      <c r="L111" s="147"/>
      <c r="M111" s="147"/>
      <c r="N111" s="147"/>
      <c r="O111" s="147"/>
      <c r="P111" s="147"/>
      <c r="Q111" s="147"/>
      <c r="R111" s="147"/>
      <c r="S111" s="147"/>
      <c r="T111" s="147"/>
      <c r="U111" s="147"/>
      <c r="V111" s="147"/>
      <c r="W111" s="147"/>
      <c r="X111" s="147"/>
      <c r="Y111" s="147"/>
    </row>
    <row r="112" ht="15.75" customHeight="1">
      <c r="A112" s="147"/>
      <c r="B112" s="182"/>
      <c r="C112" s="147"/>
      <c r="D112" s="147"/>
      <c r="E112" s="147"/>
      <c r="F112" s="147"/>
      <c r="G112" s="147"/>
      <c r="H112" s="147"/>
      <c r="I112" s="147"/>
      <c r="J112" s="147"/>
      <c r="K112" s="147"/>
      <c r="L112" s="147"/>
      <c r="M112" s="147"/>
      <c r="N112" s="147"/>
      <c r="O112" s="147"/>
      <c r="P112" s="147"/>
      <c r="Q112" s="147"/>
      <c r="R112" s="147"/>
      <c r="S112" s="147"/>
      <c r="T112" s="147"/>
      <c r="U112" s="147"/>
      <c r="V112" s="147"/>
      <c r="W112" s="147"/>
      <c r="X112" s="147"/>
      <c r="Y112" s="147"/>
    </row>
    <row r="113" ht="15.75" customHeight="1">
      <c r="A113" s="147"/>
      <c r="B113" s="182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  <c r="R113" s="147"/>
      <c r="S113" s="147"/>
      <c r="T113" s="147"/>
      <c r="U113" s="147"/>
      <c r="V113" s="147"/>
      <c r="W113" s="147"/>
      <c r="X113" s="147"/>
      <c r="Y113" s="147"/>
    </row>
    <row r="114" ht="15.75" customHeight="1">
      <c r="A114" s="147"/>
      <c r="B114" s="182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  <c r="R114" s="147"/>
      <c r="S114" s="147"/>
      <c r="T114" s="147"/>
      <c r="U114" s="147"/>
      <c r="V114" s="147"/>
      <c r="W114" s="147"/>
      <c r="X114" s="147"/>
      <c r="Y114" s="147"/>
    </row>
    <row r="115" ht="15.75" customHeight="1">
      <c r="A115" s="147"/>
      <c r="B115" s="182"/>
      <c r="C115" s="147"/>
      <c r="D115" s="147"/>
      <c r="E115" s="147"/>
      <c r="F115" s="147"/>
      <c r="G115" s="147"/>
      <c r="H115" s="147"/>
      <c r="I115" s="147"/>
      <c r="J115" s="147"/>
      <c r="K115" s="147"/>
      <c r="L115" s="147"/>
      <c r="M115" s="147"/>
      <c r="N115" s="147"/>
      <c r="O115" s="147"/>
      <c r="P115" s="147"/>
      <c r="Q115" s="147"/>
      <c r="R115" s="147"/>
      <c r="S115" s="147"/>
      <c r="T115" s="147"/>
      <c r="U115" s="147"/>
      <c r="V115" s="147"/>
      <c r="W115" s="147"/>
      <c r="X115" s="147"/>
      <c r="Y115" s="147"/>
    </row>
    <row r="116" ht="15.75" customHeight="1">
      <c r="A116" s="147"/>
      <c r="B116" s="182"/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47"/>
      <c r="V116" s="147"/>
      <c r="W116" s="147"/>
      <c r="X116" s="147"/>
      <c r="Y116" s="147"/>
    </row>
    <row r="117" ht="15.75" customHeight="1">
      <c r="A117" s="147"/>
      <c r="B117" s="182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7"/>
      <c r="R117" s="147"/>
      <c r="S117" s="147"/>
      <c r="T117" s="147"/>
      <c r="U117" s="147"/>
      <c r="V117" s="147"/>
      <c r="W117" s="147"/>
      <c r="X117" s="147"/>
      <c r="Y117" s="147"/>
    </row>
    <row r="118" ht="15.75" customHeight="1">
      <c r="A118" s="147"/>
      <c r="B118" s="182"/>
      <c r="C118" s="147"/>
      <c r="D118" s="147"/>
      <c r="E118" s="147"/>
      <c r="F118" s="147"/>
      <c r="G118" s="147"/>
      <c r="H118" s="147"/>
      <c r="I118" s="147"/>
      <c r="J118" s="147"/>
      <c r="K118" s="147"/>
      <c r="L118" s="147"/>
      <c r="M118" s="147"/>
      <c r="N118" s="147"/>
      <c r="O118" s="147"/>
      <c r="P118" s="147"/>
      <c r="Q118" s="147"/>
      <c r="R118" s="147"/>
      <c r="S118" s="147"/>
      <c r="T118" s="147"/>
      <c r="U118" s="147"/>
      <c r="V118" s="147"/>
      <c r="W118" s="147"/>
      <c r="X118" s="147"/>
      <c r="Y118" s="147"/>
    </row>
    <row r="119" ht="15.75" customHeight="1">
      <c r="A119" s="147"/>
      <c r="B119" s="182"/>
      <c r="C119" s="147"/>
      <c r="D119" s="147"/>
      <c r="E119" s="147"/>
      <c r="F119" s="147"/>
      <c r="G119" s="147"/>
      <c r="H119" s="147"/>
      <c r="I119" s="147"/>
      <c r="J119" s="147"/>
      <c r="K119" s="147"/>
      <c r="L119" s="147"/>
      <c r="M119" s="147"/>
      <c r="N119" s="147"/>
      <c r="O119" s="147"/>
      <c r="P119" s="147"/>
      <c r="Q119" s="147"/>
      <c r="R119" s="147"/>
      <c r="S119" s="147"/>
      <c r="T119" s="147"/>
      <c r="U119" s="147"/>
      <c r="V119" s="147"/>
      <c r="W119" s="147"/>
      <c r="X119" s="147"/>
      <c r="Y119" s="147"/>
    </row>
    <row r="120" ht="15.75" customHeight="1">
      <c r="A120" s="147"/>
      <c r="B120" s="182"/>
      <c r="C120" s="147"/>
      <c r="D120" s="147"/>
      <c r="E120" s="147"/>
      <c r="F120" s="147"/>
      <c r="G120" s="147"/>
      <c r="H120" s="147"/>
      <c r="I120" s="147"/>
      <c r="J120" s="147"/>
      <c r="K120" s="147"/>
      <c r="L120" s="147"/>
      <c r="M120" s="147"/>
      <c r="N120" s="147"/>
      <c r="O120" s="147"/>
      <c r="P120" s="147"/>
      <c r="Q120" s="147"/>
      <c r="R120" s="147"/>
      <c r="S120" s="147"/>
      <c r="T120" s="147"/>
      <c r="U120" s="147"/>
      <c r="V120" s="147"/>
      <c r="W120" s="147"/>
      <c r="X120" s="147"/>
      <c r="Y120" s="147"/>
    </row>
    <row r="121" ht="15.75" customHeight="1">
      <c r="A121" s="147"/>
      <c r="B121" s="182"/>
      <c r="C121" s="147"/>
      <c r="D121" s="147"/>
      <c r="E121" s="147"/>
      <c r="F121" s="147"/>
      <c r="G121" s="147"/>
      <c r="H121" s="147"/>
      <c r="I121" s="147"/>
      <c r="J121" s="147"/>
      <c r="K121" s="147"/>
      <c r="L121" s="147"/>
      <c r="M121" s="147"/>
      <c r="N121" s="147"/>
      <c r="O121" s="147"/>
      <c r="P121" s="147"/>
      <c r="Q121" s="147"/>
      <c r="R121" s="147"/>
      <c r="S121" s="147"/>
      <c r="T121" s="147"/>
      <c r="U121" s="147"/>
      <c r="V121" s="147"/>
      <c r="W121" s="147"/>
      <c r="X121" s="147"/>
      <c r="Y121" s="147"/>
    </row>
    <row r="122" ht="15.75" customHeight="1">
      <c r="A122" s="147"/>
      <c r="B122" s="182"/>
      <c r="C122" s="147"/>
      <c r="D122" s="147"/>
      <c r="E122" s="147"/>
      <c r="F122" s="147"/>
      <c r="G122" s="147"/>
      <c r="H122" s="147"/>
      <c r="I122" s="147"/>
      <c r="J122" s="147"/>
      <c r="K122" s="147"/>
      <c r="L122" s="147"/>
      <c r="M122" s="147"/>
      <c r="N122" s="147"/>
      <c r="O122" s="147"/>
      <c r="P122" s="147"/>
      <c r="Q122" s="147"/>
      <c r="R122" s="147"/>
      <c r="S122" s="147"/>
      <c r="T122" s="147"/>
      <c r="U122" s="147"/>
      <c r="V122" s="147"/>
      <c r="W122" s="147"/>
      <c r="X122" s="147"/>
      <c r="Y122" s="147"/>
    </row>
    <row r="123" ht="15.75" customHeight="1">
      <c r="A123" s="147"/>
      <c r="B123" s="182"/>
      <c r="C123" s="147"/>
      <c r="D123" s="147"/>
      <c r="E123" s="147"/>
      <c r="F123" s="147"/>
      <c r="G123" s="147"/>
      <c r="H123" s="147"/>
      <c r="I123" s="147"/>
      <c r="J123" s="147"/>
      <c r="K123" s="147"/>
      <c r="L123" s="147"/>
      <c r="M123" s="147"/>
      <c r="N123" s="147"/>
      <c r="O123" s="147"/>
      <c r="P123" s="147"/>
      <c r="Q123" s="147"/>
      <c r="R123" s="147"/>
      <c r="S123" s="147"/>
      <c r="T123" s="147"/>
      <c r="U123" s="147"/>
      <c r="V123" s="147"/>
      <c r="W123" s="147"/>
      <c r="X123" s="147"/>
      <c r="Y123" s="147"/>
    </row>
    <row r="124" ht="15.75" customHeight="1">
      <c r="A124" s="147"/>
      <c r="B124" s="182"/>
      <c r="C124" s="147"/>
      <c r="D124" s="147"/>
      <c r="E124" s="147"/>
      <c r="F124" s="147"/>
      <c r="G124" s="147"/>
      <c r="H124" s="147"/>
      <c r="I124" s="147"/>
      <c r="J124" s="147"/>
      <c r="K124" s="147"/>
      <c r="L124" s="147"/>
      <c r="M124" s="147"/>
      <c r="N124" s="147"/>
      <c r="O124" s="147"/>
      <c r="P124" s="147"/>
      <c r="Q124" s="147"/>
      <c r="R124" s="147"/>
      <c r="S124" s="147"/>
      <c r="T124" s="147"/>
      <c r="U124" s="147"/>
      <c r="V124" s="147"/>
      <c r="W124" s="147"/>
      <c r="X124" s="147"/>
      <c r="Y124" s="147"/>
    </row>
    <row r="125" ht="15.75" customHeight="1">
      <c r="A125" s="147"/>
      <c r="B125" s="182"/>
      <c r="C125" s="147"/>
      <c r="D125" s="147"/>
      <c r="E125" s="147"/>
      <c r="F125" s="147"/>
      <c r="G125" s="147"/>
      <c r="H125" s="147"/>
      <c r="I125" s="147"/>
      <c r="J125" s="147"/>
      <c r="K125" s="147"/>
      <c r="L125" s="147"/>
      <c r="M125" s="147"/>
      <c r="N125" s="147"/>
      <c r="O125" s="147"/>
      <c r="P125" s="147"/>
      <c r="Q125" s="147"/>
      <c r="R125" s="147"/>
      <c r="S125" s="147"/>
      <c r="T125" s="147"/>
      <c r="U125" s="147"/>
      <c r="V125" s="147"/>
      <c r="W125" s="147"/>
      <c r="X125" s="147"/>
      <c r="Y125" s="147"/>
    </row>
    <row r="126" ht="15.75" customHeight="1">
      <c r="A126" s="147"/>
      <c r="B126" s="182"/>
      <c r="C126" s="147"/>
      <c r="D126" s="147"/>
      <c r="E126" s="147"/>
      <c r="F126" s="147"/>
      <c r="G126" s="147"/>
      <c r="H126" s="147"/>
      <c r="I126" s="147"/>
      <c r="J126" s="147"/>
      <c r="K126" s="147"/>
      <c r="L126" s="147"/>
      <c r="M126" s="147"/>
      <c r="N126" s="147"/>
      <c r="O126" s="147"/>
      <c r="P126" s="147"/>
      <c r="Q126" s="147"/>
      <c r="R126" s="147"/>
      <c r="S126" s="147"/>
      <c r="T126" s="147"/>
      <c r="U126" s="147"/>
      <c r="V126" s="147"/>
      <c r="W126" s="147"/>
      <c r="X126" s="147"/>
      <c r="Y126" s="147"/>
    </row>
    <row r="127" ht="15.75" customHeight="1">
      <c r="A127" s="147"/>
      <c r="B127" s="182"/>
      <c r="C127" s="147"/>
      <c r="D127" s="147"/>
      <c r="E127" s="147"/>
      <c r="F127" s="147"/>
      <c r="G127" s="147"/>
      <c r="H127" s="147"/>
      <c r="I127" s="147"/>
      <c r="J127" s="147"/>
      <c r="K127" s="147"/>
      <c r="L127" s="147"/>
      <c r="M127" s="147"/>
      <c r="N127" s="147"/>
      <c r="O127" s="147"/>
      <c r="P127" s="147"/>
      <c r="Q127" s="147"/>
      <c r="R127" s="147"/>
      <c r="S127" s="147"/>
      <c r="T127" s="147"/>
      <c r="U127" s="147"/>
      <c r="V127" s="147"/>
      <c r="W127" s="147"/>
      <c r="X127" s="147"/>
      <c r="Y127" s="147"/>
    </row>
    <row r="128" ht="15.75" customHeight="1">
      <c r="A128" s="147"/>
      <c r="B128" s="182"/>
      <c r="C128" s="147"/>
      <c r="D128" s="147"/>
      <c r="E128" s="147"/>
      <c r="F128" s="147"/>
      <c r="G128" s="147"/>
      <c r="H128" s="147"/>
      <c r="I128" s="147"/>
      <c r="J128" s="147"/>
      <c r="K128" s="147"/>
      <c r="L128" s="147"/>
      <c r="M128" s="147"/>
      <c r="N128" s="147"/>
      <c r="O128" s="147"/>
      <c r="P128" s="147"/>
      <c r="Q128" s="147"/>
      <c r="R128" s="147"/>
      <c r="S128" s="147"/>
      <c r="T128" s="147"/>
      <c r="U128" s="147"/>
      <c r="V128" s="147"/>
      <c r="W128" s="147"/>
      <c r="X128" s="147"/>
      <c r="Y128" s="147"/>
    </row>
    <row r="129" ht="15.75" customHeight="1">
      <c r="A129" s="147"/>
      <c r="B129" s="182"/>
      <c r="C129" s="147"/>
      <c r="D129" s="147"/>
      <c r="E129" s="147"/>
      <c r="F129" s="147"/>
      <c r="G129" s="147"/>
      <c r="H129" s="147"/>
      <c r="I129" s="147"/>
      <c r="J129" s="147"/>
      <c r="K129" s="147"/>
      <c r="L129" s="147"/>
      <c r="M129" s="147"/>
      <c r="N129" s="147"/>
      <c r="O129" s="147"/>
      <c r="P129" s="147"/>
      <c r="Q129" s="147"/>
      <c r="R129" s="147"/>
      <c r="S129" s="147"/>
      <c r="T129" s="147"/>
      <c r="U129" s="147"/>
      <c r="V129" s="147"/>
      <c r="W129" s="147"/>
      <c r="X129" s="147"/>
      <c r="Y129" s="147"/>
    </row>
    <row r="130" ht="15.75" customHeight="1">
      <c r="A130" s="147"/>
      <c r="B130" s="182"/>
      <c r="C130" s="147"/>
      <c r="D130" s="147"/>
      <c r="E130" s="147"/>
      <c r="F130" s="147"/>
      <c r="G130" s="147"/>
      <c r="H130" s="147"/>
      <c r="I130" s="147"/>
      <c r="J130" s="147"/>
      <c r="K130" s="147"/>
      <c r="L130" s="147"/>
      <c r="M130" s="147"/>
      <c r="N130" s="147"/>
      <c r="O130" s="147"/>
      <c r="P130" s="147"/>
      <c r="Q130" s="147"/>
      <c r="R130" s="147"/>
      <c r="S130" s="147"/>
      <c r="T130" s="147"/>
      <c r="U130" s="147"/>
      <c r="V130" s="147"/>
      <c r="W130" s="147"/>
      <c r="X130" s="147"/>
      <c r="Y130" s="147"/>
    </row>
    <row r="131" ht="15.75" customHeight="1">
      <c r="A131" s="147"/>
      <c r="B131" s="182"/>
      <c r="C131" s="147"/>
      <c r="D131" s="147"/>
      <c r="E131" s="147"/>
      <c r="F131" s="147"/>
      <c r="G131" s="147"/>
      <c r="H131" s="147"/>
      <c r="I131" s="147"/>
      <c r="J131" s="147"/>
      <c r="K131" s="147"/>
      <c r="L131" s="147"/>
      <c r="M131" s="147"/>
      <c r="N131" s="147"/>
      <c r="O131" s="147"/>
      <c r="P131" s="147"/>
      <c r="Q131" s="147"/>
      <c r="R131" s="147"/>
      <c r="S131" s="147"/>
      <c r="T131" s="147"/>
      <c r="U131" s="147"/>
      <c r="V131" s="147"/>
      <c r="W131" s="147"/>
      <c r="X131" s="147"/>
      <c r="Y131" s="147"/>
    </row>
    <row r="132" ht="15.75" customHeight="1">
      <c r="A132" s="147"/>
      <c r="B132" s="182"/>
      <c r="C132" s="147"/>
      <c r="D132" s="147"/>
      <c r="E132" s="147"/>
      <c r="F132" s="147"/>
      <c r="G132" s="147"/>
      <c r="H132" s="147"/>
      <c r="I132" s="147"/>
      <c r="J132" s="147"/>
      <c r="K132" s="147"/>
      <c r="L132" s="147"/>
      <c r="M132" s="147"/>
      <c r="N132" s="147"/>
      <c r="O132" s="147"/>
      <c r="P132" s="147"/>
      <c r="Q132" s="147"/>
      <c r="R132" s="147"/>
      <c r="S132" s="147"/>
      <c r="T132" s="147"/>
      <c r="U132" s="147"/>
      <c r="V132" s="147"/>
      <c r="W132" s="147"/>
      <c r="X132" s="147"/>
      <c r="Y132" s="147"/>
    </row>
    <row r="133" ht="15.75" customHeight="1">
      <c r="A133" s="147"/>
      <c r="B133" s="182"/>
      <c r="C133" s="147"/>
      <c r="D133" s="147"/>
      <c r="E133" s="147"/>
      <c r="F133" s="147"/>
      <c r="G133" s="147"/>
      <c r="H133" s="147"/>
      <c r="I133" s="147"/>
      <c r="J133" s="147"/>
      <c r="K133" s="147"/>
      <c r="L133" s="147"/>
      <c r="M133" s="147"/>
      <c r="N133" s="147"/>
      <c r="O133" s="147"/>
      <c r="P133" s="147"/>
      <c r="Q133" s="147"/>
      <c r="R133" s="147"/>
      <c r="S133" s="147"/>
      <c r="T133" s="147"/>
      <c r="U133" s="147"/>
      <c r="V133" s="147"/>
      <c r="W133" s="147"/>
      <c r="X133" s="147"/>
      <c r="Y133" s="147"/>
    </row>
    <row r="134" ht="15.75" customHeight="1">
      <c r="A134" s="147"/>
      <c r="B134" s="182"/>
      <c r="C134" s="147"/>
      <c r="D134" s="147"/>
      <c r="E134" s="147"/>
      <c r="F134" s="147"/>
      <c r="G134" s="147"/>
      <c r="H134" s="147"/>
      <c r="I134" s="147"/>
      <c r="J134" s="147"/>
      <c r="K134" s="147"/>
      <c r="L134" s="147"/>
      <c r="M134" s="147"/>
      <c r="N134" s="147"/>
      <c r="O134" s="147"/>
      <c r="P134" s="147"/>
      <c r="Q134" s="147"/>
      <c r="R134" s="147"/>
      <c r="S134" s="147"/>
      <c r="T134" s="147"/>
      <c r="U134" s="147"/>
      <c r="V134" s="147"/>
      <c r="W134" s="147"/>
      <c r="X134" s="147"/>
      <c r="Y134" s="147"/>
    </row>
    <row r="135" ht="15.75" customHeight="1">
      <c r="B135" s="208"/>
      <c r="E135" s="147"/>
    </row>
    <row r="136" ht="15.75" customHeight="1">
      <c r="B136" s="208"/>
      <c r="E136" s="147"/>
    </row>
    <row r="137" ht="15.75" customHeight="1">
      <c r="B137" s="208"/>
      <c r="E137" s="147"/>
    </row>
    <row r="138" ht="15.75" customHeight="1">
      <c r="B138" s="208"/>
      <c r="E138" s="147"/>
    </row>
    <row r="139" ht="15.75" customHeight="1">
      <c r="B139" s="208"/>
      <c r="E139" s="147"/>
    </row>
    <row r="140" ht="15.75" customHeight="1">
      <c r="B140" s="208"/>
      <c r="E140" s="147"/>
    </row>
    <row r="141" ht="15.75" customHeight="1">
      <c r="B141" s="208"/>
      <c r="E141" s="147"/>
    </row>
    <row r="142" ht="15.75" customHeight="1">
      <c r="B142" s="208"/>
      <c r="E142" s="147"/>
    </row>
    <row r="143" ht="15.75" customHeight="1">
      <c r="B143" s="208"/>
      <c r="E143" s="147"/>
    </row>
    <row r="144" ht="15.75" customHeight="1">
      <c r="B144" s="208"/>
      <c r="E144" s="147"/>
    </row>
    <row r="145" ht="15.75" customHeight="1">
      <c r="B145" s="208"/>
      <c r="E145" s="147"/>
    </row>
    <row r="146" ht="15.75" customHeight="1">
      <c r="B146" s="208"/>
      <c r="E146" s="147"/>
    </row>
    <row r="147" ht="15.75" customHeight="1">
      <c r="B147" s="208"/>
      <c r="E147" s="147"/>
    </row>
    <row r="148" ht="15.75" customHeight="1">
      <c r="B148" s="208"/>
      <c r="E148" s="147"/>
    </row>
    <row r="149" ht="15.75" customHeight="1">
      <c r="B149" s="208"/>
      <c r="E149" s="147"/>
    </row>
    <row r="150" ht="15.75" customHeight="1">
      <c r="B150" s="208"/>
      <c r="E150" s="147"/>
    </row>
    <row r="151" ht="15.75" customHeight="1">
      <c r="B151" s="208"/>
      <c r="E151" s="147"/>
    </row>
    <row r="152" ht="15.75" customHeight="1">
      <c r="B152" s="208"/>
      <c r="E152" s="147"/>
    </row>
    <row r="153" ht="15.75" customHeight="1">
      <c r="B153" s="208"/>
      <c r="E153" s="147"/>
    </row>
    <row r="154" ht="15.75" customHeight="1">
      <c r="B154" s="208"/>
      <c r="E154" s="147"/>
    </row>
    <row r="155" ht="15.75" customHeight="1">
      <c r="B155" s="208"/>
      <c r="E155" s="147"/>
    </row>
    <row r="156" ht="15.75" customHeight="1">
      <c r="B156" s="208"/>
      <c r="E156" s="147"/>
    </row>
    <row r="157" ht="15.75" customHeight="1">
      <c r="B157" s="208"/>
      <c r="E157" s="147"/>
    </row>
    <row r="158" ht="15.75" customHeight="1">
      <c r="B158" s="208"/>
      <c r="E158" s="147"/>
    </row>
    <row r="159" ht="15.75" customHeight="1">
      <c r="B159" s="208"/>
      <c r="E159" s="147"/>
    </row>
    <row r="160" ht="15.75" customHeight="1">
      <c r="B160" s="208"/>
      <c r="E160" s="147"/>
    </row>
    <row r="161" ht="15.75" customHeight="1">
      <c r="B161" s="208"/>
      <c r="E161" s="147"/>
    </row>
    <row r="162" ht="15.75" customHeight="1">
      <c r="B162" s="208"/>
      <c r="E162" s="147"/>
    </row>
    <row r="163" ht="15.75" customHeight="1">
      <c r="B163" s="208"/>
      <c r="E163" s="147"/>
    </row>
    <row r="164" ht="15.75" customHeight="1">
      <c r="B164" s="208"/>
      <c r="E164" s="147"/>
    </row>
    <row r="165" ht="15.75" customHeight="1">
      <c r="B165" s="208"/>
      <c r="E165" s="147"/>
    </row>
    <row r="166" ht="15.75" customHeight="1">
      <c r="B166" s="208"/>
      <c r="E166" s="147"/>
    </row>
    <row r="167" ht="15.75" customHeight="1">
      <c r="B167" s="208"/>
      <c r="E167" s="147"/>
    </row>
    <row r="168" ht="15.75" customHeight="1">
      <c r="B168" s="208"/>
      <c r="E168" s="147"/>
    </row>
    <row r="169" ht="15.75" customHeight="1">
      <c r="B169" s="208"/>
      <c r="E169" s="147"/>
    </row>
    <row r="170" ht="15.75" customHeight="1">
      <c r="B170" s="208"/>
      <c r="E170" s="147"/>
    </row>
    <row r="171" ht="15.75" customHeight="1">
      <c r="B171" s="208"/>
      <c r="E171" s="147"/>
    </row>
    <row r="172" ht="15.75" customHeight="1">
      <c r="B172" s="208"/>
      <c r="E172" s="147"/>
    </row>
    <row r="173" ht="15.75" customHeight="1">
      <c r="B173" s="208"/>
      <c r="E173" s="147"/>
    </row>
    <row r="174" ht="15.75" customHeight="1">
      <c r="B174" s="208"/>
      <c r="E174" s="147"/>
    </row>
    <row r="175" ht="15.75" customHeight="1">
      <c r="B175" s="208"/>
      <c r="E175" s="147"/>
    </row>
    <row r="176" ht="15.75" customHeight="1">
      <c r="B176" s="208"/>
      <c r="E176" s="147"/>
    </row>
    <row r="177" ht="15.75" customHeight="1">
      <c r="B177" s="208"/>
      <c r="E177" s="147"/>
    </row>
    <row r="178" ht="15.75" customHeight="1">
      <c r="B178" s="208"/>
      <c r="E178" s="147"/>
    </row>
    <row r="179" ht="15.75" customHeight="1">
      <c r="B179" s="208"/>
      <c r="E179" s="147"/>
    </row>
    <row r="180" ht="15.75" customHeight="1">
      <c r="B180" s="208"/>
      <c r="E180" s="147"/>
    </row>
    <row r="181" ht="15.75" customHeight="1">
      <c r="B181" s="208"/>
      <c r="E181" s="147"/>
    </row>
    <row r="182" ht="15.75" customHeight="1">
      <c r="B182" s="208"/>
      <c r="E182" s="147"/>
    </row>
    <row r="183" ht="15.75" customHeight="1">
      <c r="B183" s="208"/>
      <c r="E183" s="147"/>
    </row>
    <row r="184" ht="15.75" customHeight="1">
      <c r="B184" s="208"/>
      <c r="E184" s="147"/>
    </row>
    <row r="185" ht="15.75" customHeight="1">
      <c r="B185" s="208"/>
      <c r="E185" s="147"/>
    </row>
    <row r="186" ht="15.75" customHeight="1">
      <c r="B186" s="208"/>
      <c r="E186" s="147"/>
    </row>
    <row r="187" ht="15.75" customHeight="1">
      <c r="B187" s="208"/>
      <c r="E187" s="147"/>
    </row>
    <row r="188" ht="15.75" customHeight="1">
      <c r="B188" s="208"/>
      <c r="E188" s="147"/>
    </row>
    <row r="189" ht="15.75" customHeight="1">
      <c r="B189" s="208"/>
      <c r="E189" s="147"/>
    </row>
    <row r="190" ht="15.75" customHeight="1">
      <c r="B190" s="208"/>
      <c r="E190" s="147"/>
    </row>
    <row r="191" ht="15.75" customHeight="1">
      <c r="B191" s="208"/>
      <c r="E191" s="147"/>
    </row>
    <row r="192" ht="15.75" customHeight="1">
      <c r="B192" s="208"/>
      <c r="E192" s="147"/>
    </row>
    <row r="193" ht="15.75" customHeight="1">
      <c r="B193" s="208"/>
      <c r="E193" s="147"/>
    </row>
    <row r="194" ht="15.75" customHeight="1">
      <c r="B194" s="208"/>
      <c r="E194" s="147"/>
    </row>
    <row r="195" ht="15.75" customHeight="1">
      <c r="B195" s="208"/>
      <c r="E195" s="147"/>
    </row>
    <row r="196" ht="15.75" customHeight="1">
      <c r="B196" s="208"/>
      <c r="E196" s="147"/>
    </row>
    <row r="197" ht="15.75" customHeight="1">
      <c r="B197" s="208"/>
      <c r="E197" s="147"/>
    </row>
    <row r="198" ht="15.75" customHeight="1">
      <c r="B198" s="208"/>
      <c r="E198" s="147"/>
    </row>
    <row r="199" ht="15.75" customHeight="1">
      <c r="B199" s="208"/>
      <c r="E199" s="147"/>
    </row>
    <row r="200" ht="15.75" customHeight="1">
      <c r="B200" s="208"/>
      <c r="E200" s="147"/>
    </row>
    <row r="201" ht="15.75" customHeight="1">
      <c r="B201" s="208"/>
      <c r="E201" s="147"/>
    </row>
    <row r="202" ht="15.75" customHeight="1">
      <c r="B202" s="208"/>
      <c r="E202" s="147"/>
    </row>
    <row r="203" ht="15.75" customHeight="1">
      <c r="B203" s="208"/>
      <c r="E203" s="147"/>
    </row>
    <row r="204" ht="15.75" customHeight="1">
      <c r="B204" s="208"/>
      <c r="E204" s="147"/>
    </row>
    <row r="205" ht="15.75" customHeight="1">
      <c r="B205" s="208"/>
      <c r="E205" s="147"/>
    </row>
    <row r="206" ht="15.75" customHeight="1">
      <c r="B206" s="208"/>
      <c r="E206" s="147"/>
    </row>
    <row r="207" ht="15.75" customHeight="1">
      <c r="B207" s="208"/>
      <c r="E207" s="147"/>
    </row>
    <row r="208" ht="15.75" customHeight="1">
      <c r="B208" s="208"/>
      <c r="E208" s="147"/>
    </row>
    <row r="209" ht="15.75" customHeight="1">
      <c r="B209" s="208"/>
      <c r="E209" s="147"/>
    </row>
    <row r="210" ht="15.75" customHeight="1">
      <c r="B210" s="208"/>
      <c r="E210" s="147"/>
    </row>
    <row r="211" ht="15.75" customHeight="1">
      <c r="B211" s="208"/>
      <c r="E211" s="147"/>
    </row>
    <row r="212" ht="15.75" customHeight="1">
      <c r="B212" s="208"/>
      <c r="E212" s="147"/>
    </row>
    <row r="213" ht="15.75" customHeight="1">
      <c r="B213" s="208"/>
      <c r="E213" s="147"/>
    </row>
    <row r="214" ht="15.75" customHeight="1">
      <c r="B214" s="208"/>
      <c r="E214" s="147"/>
    </row>
    <row r="215" ht="15.75" customHeight="1">
      <c r="B215" s="208"/>
      <c r="E215" s="147"/>
    </row>
    <row r="216" ht="15.75" customHeight="1">
      <c r="B216" s="208"/>
      <c r="E216" s="147"/>
    </row>
    <row r="217" ht="15.75" customHeight="1">
      <c r="B217" s="208"/>
      <c r="E217" s="147"/>
    </row>
    <row r="218" ht="15.75" customHeight="1">
      <c r="B218" s="208"/>
      <c r="E218" s="147"/>
    </row>
    <row r="219" ht="15.75" customHeight="1">
      <c r="B219" s="208"/>
      <c r="E219" s="147"/>
    </row>
    <row r="220" ht="15.75" customHeight="1">
      <c r="B220" s="208"/>
      <c r="E220" s="147"/>
    </row>
    <row r="221" ht="15.75" customHeight="1">
      <c r="B221" s="208"/>
      <c r="E221" s="147"/>
    </row>
    <row r="222" ht="15.75" customHeight="1">
      <c r="B222" s="208"/>
      <c r="E222" s="147"/>
    </row>
    <row r="223" ht="15.75" customHeight="1">
      <c r="B223" s="208"/>
      <c r="E223" s="147"/>
    </row>
    <row r="224" ht="15.75" customHeight="1">
      <c r="B224" s="208"/>
      <c r="E224" s="147"/>
    </row>
    <row r="225" ht="15.75" customHeight="1">
      <c r="B225" s="208"/>
      <c r="E225" s="147"/>
    </row>
    <row r="226" ht="15.75" customHeight="1">
      <c r="B226" s="208"/>
      <c r="E226" s="147"/>
    </row>
    <row r="227" ht="15.75" customHeight="1">
      <c r="B227" s="208"/>
      <c r="E227" s="147"/>
    </row>
    <row r="228" ht="15.75" customHeight="1">
      <c r="B228" s="208"/>
      <c r="E228" s="147"/>
    </row>
    <row r="229" ht="15.75" customHeight="1">
      <c r="B229" s="208"/>
      <c r="E229" s="147"/>
    </row>
    <row r="230" ht="15.75" customHeight="1">
      <c r="B230" s="208"/>
      <c r="E230" s="147"/>
    </row>
    <row r="231" ht="15.75" customHeight="1">
      <c r="B231" s="208"/>
      <c r="E231" s="147"/>
    </row>
    <row r="232" ht="15.75" customHeight="1">
      <c r="B232" s="208"/>
      <c r="E232" s="147"/>
    </row>
    <row r="233" ht="15.75" customHeight="1">
      <c r="B233" s="208"/>
      <c r="E233" s="147"/>
    </row>
    <row r="234" ht="15.75" customHeight="1">
      <c r="B234" s="208"/>
      <c r="E234" s="147"/>
    </row>
    <row r="235" ht="15.75" customHeight="1">
      <c r="B235" s="208"/>
      <c r="E235" s="147"/>
    </row>
    <row r="236" ht="15.75" customHeight="1">
      <c r="B236" s="208"/>
      <c r="E236" s="147"/>
    </row>
    <row r="237" ht="15.75" customHeight="1">
      <c r="B237" s="208"/>
      <c r="E237" s="147"/>
    </row>
    <row r="238" ht="15.75" customHeight="1">
      <c r="E238" s="147"/>
    </row>
    <row r="239" ht="15.75" customHeight="1">
      <c r="E239" s="147"/>
    </row>
    <row r="240" ht="15.75" customHeight="1">
      <c r="E240" s="147"/>
    </row>
    <row r="241" ht="15.75" customHeight="1">
      <c r="E241" s="147"/>
    </row>
    <row r="242" ht="15.75" customHeight="1">
      <c r="E242" s="147"/>
    </row>
    <row r="243" ht="15.75" customHeight="1">
      <c r="E243" s="147"/>
    </row>
    <row r="244" ht="15.75" customHeight="1">
      <c r="E244" s="147"/>
    </row>
    <row r="245" ht="15.75" customHeight="1">
      <c r="E245" s="147"/>
    </row>
    <row r="246" ht="15.75" customHeight="1">
      <c r="E246" s="147"/>
    </row>
    <row r="247" ht="15.75" customHeight="1">
      <c r="E247" s="147"/>
    </row>
    <row r="248" ht="15.75" customHeight="1">
      <c r="E248" s="147"/>
    </row>
    <row r="249" ht="15.75" customHeight="1">
      <c r="E249" s="147"/>
    </row>
    <row r="250" ht="15.75" customHeight="1">
      <c r="E250" s="147"/>
    </row>
    <row r="251" ht="15.75" customHeight="1">
      <c r="E251" s="147"/>
    </row>
    <row r="252" ht="15.75" customHeight="1">
      <c r="E252" s="147"/>
    </row>
    <row r="253" ht="15.75" customHeight="1">
      <c r="E253" s="147"/>
    </row>
    <row r="254" ht="15.75" customHeight="1">
      <c r="E254" s="147"/>
    </row>
    <row r="255" ht="15.75" customHeight="1">
      <c r="E255" s="147"/>
    </row>
    <row r="256" ht="15.75" customHeight="1">
      <c r="E256" s="147"/>
    </row>
    <row r="257" ht="15.75" customHeight="1">
      <c r="E257" s="147"/>
    </row>
    <row r="258" ht="15.75" customHeight="1">
      <c r="E258" s="147"/>
    </row>
    <row r="259" ht="15.75" customHeight="1">
      <c r="E259" s="147"/>
    </row>
    <row r="260" ht="15.75" customHeight="1">
      <c r="E260" s="147"/>
    </row>
    <row r="261" ht="15.75" customHeight="1">
      <c r="E261" s="147"/>
    </row>
    <row r="262" ht="15.75" customHeight="1">
      <c r="E262" s="147"/>
    </row>
    <row r="263" ht="15.75" customHeight="1">
      <c r="E263" s="147"/>
    </row>
    <row r="264" ht="15.75" customHeight="1">
      <c r="E264" s="147"/>
    </row>
    <row r="265" ht="15.75" customHeight="1">
      <c r="E265" s="147"/>
    </row>
    <row r="266" ht="15.75" customHeight="1">
      <c r="E266" s="147"/>
    </row>
    <row r="267" ht="15.75" customHeight="1">
      <c r="E267" s="147"/>
    </row>
    <row r="268" ht="15.75" customHeight="1">
      <c r="E268" s="147"/>
    </row>
    <row r="269" ht="15.75" customHeight="1">
      <c r="E269" s="147"/>
    </row>
    <row r="270" ht="15.75" customHeight="1">
      <c r="E270" s="147"/>
    </row>
    <row r="271" ht="15.75" customHeight="1">
      <c r="E271" s="147"/>
    </row>
    <row r="272" ht="15.75" customHeight="1">
      <c r="E272" s="147"/>
    </row>
    <row r="273" ht="15.75" customHeight="1">
      <c r="E273" s="147"/>
    </row>
    <row r="274" ht="15.75" customHeight="1">
      <c r="E274" s="147"/>
    </row>
    <row r="275" ht="15.75" customHeight="1">
      <c r="E275" s="147"/>
    </row>
    <row r="276" ht="15.75" customHeight="1">
      <c r="E276" s="147"/>
    </row>
    <row r="277" ht="15.75" customHeight="1">
      <c r="E277" s="147"/>
    </row>
    <row r="278" ht="15.75" customHeight="1">
      <c r="E278" s="147"/>
    </row>
    <row r="279" ht="15.75" customHeight="1">
      <c r="E279" s="147"/>
    </row>
    <row r="280" ht="15.75" customHeight="1">
      <c r="E280" s="147"/>
    </row>
    <row r="281" ht="15.75" customHeight="1">
      <c r="E281" s="147"/>
    </row>
    <row r="282" ht="15.75" customHeight="1">
      <c r="E282" s="147"/>
    </row>
    <row r="283" ht="15.75" customHeight="1">
      <c r="E283" s="147"/>
    </row>
    <row r="284" ht="15.75" customHeight="1">
      <c r="E284" s="147"/>
    </row>
    <row r="285" ht="15.75" customHeight="1">
      <c r="E285" s="147"/>
    </row>
    <row r="286" ht="15.75" customHeight="1">
      <c r="E286" s="147"/>
    </row>
    <row r="287" ht="15.75" customHeight="1">
      <c r="E287" s="147"/>
    </row>
    <row r="288" ht="15.75" customHeight="1">
      <c r="E288" s="147"/>
    </row>
    <row r="289" ht="15.75" customHeight="1">
      <c r="E289" s="147"/>
    </row>
    <row r="290" ht="15.75" customHeight="1">
      <c r="E290" s="147"/>
    </row>
    <row r="291" ht="15.75" customHeight="1">
      <c r="E291" s="147"/>
    </row>
    <row r="292" ht="15.75" customHeight="1">
      <c r="E292" s="147"/>
    </row>
    <row r="293" ht="15.75" customHeight="1">
      <c r="E293" s="147"/>
    </row>
    <row r="294" ht="15.75" customHeight="1">
      <c r="E294" s="147"/>
    </row>
    <row r="295" ht="15.75" customHeight="1">
      <c r="E295" s="147"/>
    </row>
    <row r="296" ht="15.75" customHeight="1">
      <c r="E296" s="147"/>
    </row>
    <row r="297" ht="15.75" customHeight="1">
      <c r="E297" s="147"/>
    </row>
    <row r="298" ht="15.75" customHeight="1">
      <c r="E298" s="147"/>
    </row>
    <row r="299" ht="15.75" customHeight="1">
      <c r="E299" s="147"/>
    </row>
    <row r="300" ht="15.75" customHeight="1">
      <c r="E300" s="147"/>
    </row>
    <row r="301" ht="15.75" customHeight="1">
      <c r="E301" s="147"/>
    </row>
    <row r="302" ht="15.75" customHeight="1">
      <c r="E302" s="147"/>
    </row>
    <row r="303" ht="15.75" customHeight="1">
      <c r="E303" s="147"/>
    </row>
    <row r="304" ht="15.75" customHeight="1">
      <c r="E304" s="147"/>
    </row>
    <row r="305" ht="15.75" customHeight="1">
      <c r="E305" s="147"/>
    </row>
    <row r="306" ht="15.75" customHeight="1">
      <c r="E306" s="147"/>
    </row>
    <row r="307" ht="15.75" customHeight="1">
      <c r="E307" s="147"/>
    </row>
    <row r="308" ht="15.75" customHeight="1">
      <c r="E308" s="147"/>
    </row>
    <row r="309" ht="15.75" customHeight="1">
      <c r="E309" s="147"/>
    </row>
    <row r="310" ht="15.75" customHeight="1">
      <c r="E310" s="147"/>
    </row>
    <row r="311" ht="15.75" customHeight="1">
      <c r="E311" s="147"/>
    </row>
    <row r="312" ht="15.75" customHeight="1">
      <c r="E312" s="147"/>
    </row>
    <row r="313" ht="15.75" customHeight="1">
      <c r="E313" s="147"/>
    </row>
    <row r="314" ht="15.75" customHeight="1">
      <c r="E314" s="147"/>
    </row>
    <row r="315" ht="15.75" customHeight="1">
      <c r="E315" s="147"/>
    </row>
    <row r="316" ht="15.75" customHeight="1">
      <c r="E316" s="147"/>
    </row>
    <row r="317" ht="15.75" customHeight="1">
      <c r="E317" s="147"/>
    </row>
    <row r="318" ht="15.75" customHeight="1">
      <c r="E318" s="147"/>
    </row>
    <row r="319" ht="15.75" customHeight="1">
      <c r="E319" s="147"/>
    </row>
    <row r="320" ht="15.75" customHeight="1">
      <c r="E320" s="147"/>
    </row>
    <row r="321" ht="15.75" customHeight="1">
      <c r="E321" s="147"/>
    </row>
    <row r="322" ht="15.75" customHeight="1">
      <c r="E322" s="147"/>
    </row>
    <row r="323" ht="15.75" customHeight="1">
      <c r="E323" s="147"/>
    </row>
    <row r="324" ht="15.75" customHeight="1">
      <c r="E324" s="147"/>
    </row>
    <row r="325" ht="15.75" customHeight="1">
      <c r="E325" s="147"/>
    </row>
    <row r="326" ht="15.75" customHeight="1">
      <c r="E326" s="147"/>
    </row>
    <row r="327" ht="15.75" customHeight="1">
      <c r="E327" s="147"/>
    </row>
    <row r="328" ht="15.75" customHeight="1">
      <c r="E328" s="147"/>
    </row>
    <row r="329" ht="15.75" customHeight="1">
      <c r="E329" s="147"/>
    </row>
    <row r="330" ht="15.75" customHeight="1">
      <c r="E330" s="147"/>
    </row>
    <row r="331" ht="15.75" customHeight="1">
      <c r="E331" s="147"/>
    </row>
    <row r="332" ht="15.75" customHeight="1">
      <c r="E332" s="147"/>
    </row>
    <row r="333" ht="15.75" customHeight="1">
      <c r="E333" s="147"/>
    </row>
    <row r="334" ht="15.75" customHeight="1">
      <c r="E334" s="147"/>
    </row>
    <row r="335" ht="15.75" customHeight="1">
      <c r="E335" s="147"/>
    </row>
    <row r="336" ht="15.75" customHeight="1">
      <c r="E336" s="147"/>
    </row>
    <row r="337" ht="15.75" customHeight="1">
      <c r="E337" s="147"/>
    </row>
    <row r="338" ht="15.75" customHeight="1">
      <c r="E338" s="147"/>
    </row>
    <row r="339" ht="15.75" customHeight="1">
      <c r="E339" s="147"/>
    </row>
    <row r="340" ht="15.75" customHeight="1">
      <c r="E340" s="147"/>
    </row>
    <row r="341" ht="15.75" customHeight="1">
      <c r="E341" s="147"/>
    </row>
    <row r="342" ht="15.75" customHeight="1">
      <c r="E342" s="147"/>
    </row>
    <row r="343" ht="15.75" customHeight="1">
      <c r="E343" s="147"/>
    </row>
    <row r="344" ht="15.75" customHeight="1">
      <c r="E344" s="147"/>
    </row>
    <row r="345" ht="15.75" customHeight="1">
      <c r="E345" s="147"/>
    </row>
    <row r="346" ht="15.75" customHeight="1">
      <c r="E346" s="147"/>
    </row>
    <row r="347" ht="15.75" customHeight="1">
      <c r="E347" s="147"/>
    </row>
    <row r="348" ht="15.75" customHeight="1">
      <c r="E348" s="147"/>
    </row>
    <row r="349" ht="15.75" customHeight="1">
      <c r="E349" s="147"/>
    </row>
    <row r="350" ht="15.75" customHeight="1">
      <c r="E350" s="147"/>
    </row>
    <row r="351" ht="15.75" customHeight="1">
      <c r="E351" s="147"/>
    </row>
    <row r="352" ht="15.75" customHeight="1">
      <c r="E352" s="147"/>
    </row>
    <row r="353" ht="15.75" customHeight="1">
      <c r="E353" s="147"/>
    </row>
    <row r="354" ht="15.75" customHeight="1">
      <c r="E354" s="147"/>
    </row>
    <row r="355" ht="15.75" customHeight="1">
      <c r="E355" s="147"/>
    </row>
    <row r="356" ht="15.75" customHeight="1">
      <c r="E356" s="147"/>
    </row>
    <row r="357" ht="15.75" customHeight="1">
      <c r="E357" s="147"/>
    </row>
    <row r="358" ht="15.75" customHeight="1">
      <c r="E358" s="147"/>
    </row>
    <row r="359" ht="15.75" customHeight="1">
      <c r="E359" s="147"/>
    </row>
    <row r="360" ht="15.75" customHeight="1">
      <c r="E360" s="147"/>
    </row>
    <row r="361" ht="15.75" customHeight="1">
      <c r="E361" s="147"/>
    </row>
    <row r="362" ht="15.75" customHeight="1">
      <c r="E362" s="147"/>
    </row>
    <row r="363" ht="15.75" customHeight="1">
      <c r="E363" s="147"/>
    </row>
    <row r="364" ht="15.75" customHeight="1">
      <c r="E364" s="147"/>
    </row>
    <row r="365" ht="15.75" customHeight="1">
      <c r="E365" s="147"/>
    </row>
    <row r="366" ht="15.75" customHeight="1">
      <c r="E366" s="147"/>
    </row>
    <row r="367" ht="15.75" customHeight="1">
      <c r="E367" s="147"/>
    </row>
    <row r="368" ht="15.75" customHeight="1">
      <c r="E368" s="147"/>
    </row>
    <row r="369" ht="15.75" customHeight="1">
      <c r="E369" s="147"/>
    </row>
    <row r="370" ht="15.75" customHeight="1">
      <c r="E370" s="147"/>
    </row>
    <row r="371" ht="15.75" customHeight="1">
      <c r="E371" s="147"/>
    </row>
    <row r="372" ht="15.75" customHeight="1">
      <c r="E372" s="147"/>
    </row>
    <row r="373" ht="15.75" customHeight="1">
      <c r="E373" s="147"/>
    </row>
    <row r="374" ht="15.75" customHeight="1">
      <c r="E374" s="147"/>
    </row>
    <row r="375" ht="15.75" customHeight="1">
      <c r="E375" s="147"/>
    </row>
    <row r="376" ht="15.75" customHeight="1">
      <c r="E376" s="147"/>
    </row>
    <row r="377" ht="15.75" customHeight="1">
      <c r="E377" s="147"/>
    </row>
    <row r="378" ht="15.75" customHeight="1">
      <c r="E378" s="147"/>
    </row>
    <row r="379" ht="15.75" customHeight="1">
      <c r="E379" s="147"/>
    </row>
    <row r="380" ht="15.75" customHeight="1">
      <c r="E380" s="147"/>
    </row>
    <row r="381" ht="15.75" customHeight="1">
      <c r="E381" s="147"/>
    </row>
    <row r="382" ht="15.75" customHeight="1">
      <c r="E382" s="147"/>
    </row>
    <row r="383" ht="15.75" customHeight="1">
      <c r="E383" s="147"/>
    </row>
    <row r="384" ht="15.75" customHeight="1">
      <c r="E384" s="147"/>
    </row>
    <row r="385" ht="15.75" customHeight="1">
      <c r="E385" s="147"/>
    </row>
    <row r="386" ht="15.75" customHeight="1">
      <c r="E386" s="147"/>
    </row>
    <row r="387" ht="15.75" customHeight="1">
      <c r="E387" s="147"/>
    </row>
    <row r="388" ht="15.75" customHeight="1">
      <c r="E388" s="147"/>
    </row>
    <row r="389" ht="15.75" customHeight="1">
      <c r="E389" s="147"/>
    </row>
    <row r="390" ht="15.75" customHeight="1">
      <c r="E390" s="147"/>
    </row>
    <row r="391" ht="15.75" customHeight="1">
      <c r="E391" s="147"/>
    </row>
    <row r="392" ht="15.75" customHeight="1">
      <c r="E392" s="147"/>
    </row>
    <row r="393" ht="15.75" customHeight="1">
      <c r="E393" s="147"/>
    </row>
    <row r="394" ht="15.75" customHeight="1">
      <c r="E394" s="147"/>
    </row>
    <row r="395" ht="15.75" customHeight="1">
      <c r="E395" s="147"/>
    </row>
    <row r="396" ht="15.75" customHeight="1">
      <c r="E396" s="147"/>
    </row>
    <row r="397" ht="15.75" customHeight="1">
      <c r="E397" s="147"/>
    </row>
    <row r="398" ht="15.75" customHeight="1">
      <c r="E398" s="147"/>
    </row>
    <row r="399" ht="15.75" customHeight="1">
      <c r="E399" s="147"/>
    </row>
    <row r="400" ht="15.75" customHeight="1">
      <c r="E400" s="147"/>
    </row>
    <row r="401" ht="15.75" customHeight="1">
      <c r="E401" s="147"/>
    </row>
    <row r="402" ht="15.75" customHeight="1">
      <c r="E402" s="147"/>
    </row>
    <row r="403" ht="15.75" customHeight="1">
      <c r="E403" s="147"/>
    </row>
    <row r="404" ht="15.75" customHeight="1">
      <c r="E404" s="147"/>
    </row>
    <row r="405" ht="15.75" customHeight="1">
      <c r="E405" s="147"/>
    </row>
    <row r="406" ht="15.75" customHeight="1">
      <c r="E406" s="147"/>
    </row>
    <row r="407" ht="15.75" customHeight="1">
      <c r="E407" s="147"/>
    </row>
    <row r="408" ht="15.75" customHeight="1">
      <c r="E408" s="147"/>
    </row>
    <row r="409" ht="15.75" customHeight="1">
      <c r="E409" s="147"/>
    </row>
    <row r="410" ht="15.75" customHeight="1">
      <c r="E410" s="147"/>
    </row>
    <row r="411" ht="15.75" customHeight="1">
      <c r="E411" s="147"/>
    </row>
    <row r="412" ht="15.75" customHeight="1">
      <c r="E412" s="147"/>
    </row>
    <row r="413" ht="15.75" customHeight="1">
      <c r="E413" s="147"/>
    </row>
    <row r="414" ht="15.75" customHeight="1">
      <c r="E414" s="147"/>
    </row>
    <row r="415" ht="15.75" customHeight="1">
      <c r="E415" s="147"/>
    </row>
    <row r="416" ht="15.75" customHeight="1">
      <c r="E416" s="147"/>
    </row>
    <row r="417" ht="15.75" customHeight="1">
      <c r="E417" s="147"/>
    </row>
    <row r="418" ht="15.75" customHeight="1">
      <c r="E418" s="147"/>
    </row>
    <row r="419" ht="15.75" customHeight="1">
      <c r="E419" s="147"/>
    </row>
    <row r="420" ht="15.75" customHeight="1">
      <c r="E420" s="147"/>
    </row>
    <row r="421" ht="15.75" customHeight="1">
      <c r="E421" s="147"/>
    </row>
    <row r="422" ht="15.75" customHeight="1">
      <c r="E422" s="147"/>
    </row>
    <row r="423" ht="15.75" customHeight="1">
      <c r="E423" s="147"/>
    </row>
    <row r="424" ht="15.75" customHeight="1">
      <c r="E424" s="147"/>
    </row>
    <row r="425" ht="15.75" customHeight="1">
      <c r="E425" s="147"/>
    </row>
    <row r="426" ht="15.75" customHeight="1">
      <c r="E426" s="147"/>
    </row>
    <row r="427" ht="15.75" customHeight="1">
      <c r="E427" s="147"/>
    </row>
    <row r="428" ht="15.75" customHeight="1">
      <c r="E428" s="147"/>
    </row>
    <row r="429" ht="15.75" customHeight="1">
      <c r="E429" s="147"/>
    </row>
    <row r="430" ht="15.75" customHeight="1">
      <c r="E430" s="147"/>
    </row>
    <row r="431" ht="15.75" customHeight="1">
      <c r="E431" s="147"/>
    </row>
    <row r="432" ht="15.75" customHeight="1">
      <c r="E432" s="147"/>
    </row>
    <row r="433" ht="15.75" customHeight="1">
      <c r="E433" s="147"/>
    </row>
    <row r="434" ht="15.75" customHeight="1">
      <c r="E434" s="147"/>
    </row>
    <row r="435" ht="15.75" customHeight="1">
      <c r="E435" s="147"/>
    </row>
    <row r="436" ht="15.75" customHeight="1">
      <c r="E436" s="147"/>
    </row>
    <row r="437" ht="15.75" customHeight="1">
      <c r="E437" s="147"/>
    </row>
    <row r="438" ht="15.75" customHeight="1">
      <c r="E438" s="147"/>
    </row>
    <row r="439" ht="15.75" customHeight="1">
      <c r="E439" s="147"/>
    </row>
    <row r="440" ht="15.75" customHeight="1">
      <c r="E440" s="147"/>
    </row>
    <row r="441" ht="15.75" customHeight="1">
      <c r="E441" s="147"/>
    </row>
    <row r="442" ht="15.75" customHeight="1">
      <c r="E442" s="147"/>
    </row>
    <row r="443" ht="15.75" customHeight="1">
      <c r="E443" s="147"/>
    </row>
    <row r="444" ht="15.75" customHeight="1">
      <c r="E444" s="147"/>
    </row>
    <row r="445" ht="15.75" customHeight="1">
      <c r="E445" s="147"/>
    </row>
    <row r="446" ht="15.75" customHeight="1">
      <c r="E446" s="147"/>
    </row>
    <row r="447" ht="15.75" customHeight="1">
      <c r="E447" s="147"/>
    </row>
    <row r="448" ht="15.75" customHeight="1">
      <c r="E448" s="147"/>
    </row>
    <row r="449" ht="15.75" customHeight="1">
      <c r="E449" s="147"/>
    </row>
    <row r="450" ht="15.75" customHeight="1">
      <c r="E450" s="147"/>
    </row>
    <row r="451" ht="15.75" customHeight="1">
      <c r="E451" s="147"/>
    </row>
    <row r="452" ht="15.75" customHeight="1">
      <c r="E452" s="147"/>
    </row>
    <row r="453" ht="15.75" customHeight="1">
      <c r="E453" s="147"/>
    </row>
    <row r="454" ht="15.75" customHeight="1">
      <c r="E454" s="147"/>
    </row>
    <row r="455" ht="15.75" customHeight="1">
      <c r="E455" s="147"/>
    </row>
    <row r="456" ht="15.75" customHeight="1">
      <c r="E456" s="147"/>
    </row>
    <row r="457" ht="15.75" customHeight="1">
      <c r="E457" s="147"/>
    </row>
    <row r="458" ht="15.75" customHeight="1">
      <c r="E458" s="147"/>
    </row>
    <row r="459" ht="15.75" customHeight="1">
      <c r="E459" s="147"/>
    </row>
    <row r="460" ht="15.75" customHeight="1">
      <c r="E460" s="147"/>
    </row>
    <row r="461" ht="15.75" customHeight="1">
      <c r="E461" s="147"/>
    </row>
    <row r="462" ht="15.75" customHeight="1">
      <c r="E462" s="147"/>
    </row>
    <row r="463" ht="15.75" customHeight="1">
      <c r="E463" s="147"/>
    </row>
    <row r="464" ht="15.75" customHeight="1">
      <c r="E464" s="147"/>
    </row>
    <row r="465" ht="15.75" customHeight="1">
      <c r="E465" s="147"/>
    </row>
    <row r="466" ht="15.75" customHeight="1">
      <c r="E466" s="147"/>
    </row>
    <row r="467" ht="15.75" customHeight="1">
      <c r="E467" s="147"/>
    </row>
    <row r="468" ht="15.75" customHeight="1">
      <c r="E468" s="147"/>
    </row>
    <row r="469" ht="15.75" customHeight="1">
      <c r="E469" s="147"/>
    </row>
    <row r="470" ht="15.75" customHeight="1">
      <c r="E470" s="147"/>
    </row>
    <row r="471" ht="15.75" customHeight="1">
      <c r="E471" s="147"/>
    </row>
    <row r="472" ht="15.75" customHeight="1">
      <c r="E472" s="147"/>
    </row>
    <row r="473" ht="15.75" customHeight="1">
      <c r="E473" s="147"/>
    </row>
    <row r="474" ht="15.75" customHeight="1">
      <c r="E474" s="147"/>
    </row>
    <row r="475" ht="15.75" customHeight="1">
      <c r="E475" s="147"/>
    </row>
    <row r="476" ht="15.75" customHeight="1">
      <c r="E476" s="147"/>
    </row>
    <row r="477" ht="15.75" customHeight="1">
      <c r="E477" s="147"/>
    </row>
    <row r="478" ht="15.75" customHeight="1">
      <c r="E478" s="147"/>
    </row>
    <row r="479" ht="15.75" customHeight="1">
      <c r="E479" s="147"/>
    </row>
    <row r="480" ht="15.75" customHeight="1">
      <c r="E480" s="147"/>
    </row>
    <row r="481" ht="15.75" customHeight="1">
      <c r="E481" s="147"/>
    </row>
    <row r="482" ht="15.75" customHeight="1">
      <c r="E482" s="147"/>
    </row>
    <row r="483" ht="15.75" customHeight="1">
      <c r="E483" s="147"/>
    </row>
    <row r="484" ht="15.75" customHeight="1">
      <c r="E484" s="147"/>
    </row>
    <row r="485" ht="15.75" customHeight="1">
      <c r="E485" s="147"/>
    </row>
    <row r="486" ht="15.75" customHeight="1">
      <c r="E486" s="147"/>
    </row>
    <row r="487" ht="15.75" customHeight="1">
      <c r="E487" s="147"/>
    </row>
    <row r="488" ht="15.75" customHeight="1">
      <c r="E488" s="147"/>
    </row>
    <row r="489" ht="15.75" customHeight="1">
      <c r="E489" s="147"/>
    </row>
    <row r="490" ht="15.75" customHeight="1">
      <c r="E490" s="147"/>
    </row>
    <row r="491" ht="15.75" customHeight="1">
      <c r="E491" s="147"/>
    </row>
    <row r="492" ht="15.75" customHeight="1">
      <c r="E492" s="147"/>
    </row>
    <row r="493" ht="15.75" customHeight="1">
      <c r="E493" s="147"/>
    </row>
    <row r="494" ht="15.75" customHeight="1">
      <c r="E494" s="147"/>
    </row>
    <row r="495" ht="15.75" customHeight="1">
      <c r="E495" s="147"/>
    </row>
    <row r="496" ht="15.75" customHeight="1">
      <c r="E496" s="147"/>
    </row>
    <row r="497" ht="15.75" customHeight="1">
      <c r="E497" s="147"/>
    </row>
    <row r="498" ht="15.75" customHeight="1">
      <c r="E498" s="147"/>
    </row>
    <row r="499" ht="15.75" customHeight="1">
      <c r="E499" s="147"/>
    </row>
    <row r="500" ht="15.75" customHeight="1">
      <c r="E500" s="147"/>
    </row>
    <row r="501" ht="15.75" customHeight="1">
      <c r="E501" s="147"/>
    </row>
    <row r="502" ht="15.75" customHeight="1">
      <c r="E502" s="147"/>
    </row>
    <row r="503" ht="15.75" customHeight="1">
      <c r="E503" s="147"/>
    </row>
    <row r="504" ht="15.75" customHeight="1">
      <c r="E504" s="147"/>
    </row>
    <row r="505" ht="15.75" customHeight="1">
      <c r="E505" s="147"/>
    </row>
    <row r="506" ht="15.75" customHeight="1">
      <c r="E506" s="147"/>
    </row>
    <row r="507" ht="15.75" customHeight="1">
      <c r="E507" s="147"/>
    </row>
    <row r="508" ht="15.75" customHeight="1">
      <c r="E508" s="147"/>
    </row>
    <row r="509" ht="15.75" customHeight="1">
      <c r="E509" s="147"/>
    </row>
    <row r="510" ht="15.75" customHeight="1">
      <c r="E510" s="147"/>
    </row>
    <row r="511" ht="15.75" customHeight="1">
      <c r="E511" s="147"/>
    </row>
    <row r="512" ht="15.75" customHeight="1">
      <c r="E512" s="147"/>
    </row>
    <row r="513" ht="15.75" customHeight="1">
      <c r="E513" s="147"/>
    </row>
    <row r="514" ht="15.75" customHeight="1">
      <c r="E514" s="147"/>
    </row>
    <row r="515" ht="15.75" customHeight="1">
      <c r="E515" s="147"/>
    </row>
    <row r="516" ht="15.75" customHeight="1">
      <c r="E516" s="147"/>
    </row>
    <row r="517" ht="15.75" customHeight="1">
      <c r="E517" s="147"/>
    </row>
    <row r="518" ht="15.75" customHeight="1">
      <c r="E518" s="147"/>
    </row>
    <row r="519" ht="15.75" customHeight="1">
      <c r="E519" s="147"/>
    </row>
    <row r="520" ht="15.75" customHeight="1">
      <c r="E520" s="147"/>
    </row>
    <row r="521" ht="15.75" customHeight="1">
      <c r="E521" s="147"/>
    </row>
    <row r="522" ht="15.75" customHeight="1">
      <c r="E522" s="147"/>
    </row>
    <row r="523" ht="15.75" customHeight="1">
      <c r="E523" s="147"/>
    </row>
    <row r="524" ht="15.75" customHeight="1">
      <c r="E524" s="147"/>
    </row>
    <row r="525" ht="15.75" customHeight="1">
      <c r="E525" s="147"/>
    </row>
    <row r="526" ht="15.75" customHeight="1">
      <c r="E526" s="147"/>
    </row>
    <row r="527" ht="15.75" customHeight="1">
      <c r="E527" s="147"/>
    </row>
    <row r="528" ht="15.75" customHeight="1">
      <c r="E528" s="147"/>
    </row>
    <row r="529" ht="15.75" customHeight="1">
      <c r="E529" s="147"/>
    </row>
    <row r="530" ht="15.75" customHeight="1">
      <c r="E530" s="147"/>
    </row>
    <row r="531" ht="15.75" customHeight="1">
      <c r="E531" s="147"/>
    </row>
    <row r="532" ht="15.75" customHeight="1">
      <c r="E532" s="147"/>
    </row>
    <row r="533" ht="15.75" customHeight="1">
      <c r="E533" s="147"/>
    </row>
    <row r="534" ht="15.75" customHeight="1">
      <c r="E534" s="147"/>
    </row>
    <row r="535" ht="15.75" customHeight="1">
      <c r="E535" s="147"/>
    </row>
    <row r="536" ht="15.75" customHeight="1">
      <c r="E536" s="147"/>
    </row>
    <row r="537" ht="15.75" customHeight="1">
      <c r="E537" s="147"/>
    </row>
    <row r="538" ht="15.75" customHeight="1">
      <c r="E538" s="147"/>
    </row>
    <row r="539" ht="15.75" customHeight="1">
      <c r="E539" s="147"/>
    </row>
    <row r="540" ht="15.75" customHeight="1">
      <c r="E540" s="147"/>
    </row>
    <row r="541" ht="15.75" customHeight="1">
      <c r="E541" s="147"/>
    </row>
    <row r="542" ht="15.75" customHeight="1">
      <c r="E542" s="147"/>
    </row>
    <row r="543" ht="15.75" customHeight="1">
      <c r="E543" s="147"/>
    </row>
    <row r="544" ht="15.75" customHeight="1">
      <c r="E544" s="147"/>
    </row>
    <row r="545" ht="15.75" customHeight="1">
      <c r="E545" s="147"/>
    </row>
    <row r="546" ht="15.75" customHeight="1">
      <c r="E546" s="147"/>
    </row>
    <row r="547" ht="15.75" customHeight="1">
      <c r="E547" s="147"/>
    </row>
    <row r="548" ht="15.75" customHeight="1">
      <c r="E548" s="147"/>
    </row>
    <row r="549" ht="15.75" customHeight="1">
      <c r="E549" s="147"/>
    </row>
    <row r="550" ht="15.75" customHeight="1">
      <c r="E550" s="147"/>
    </row>
    <row r="551" ht="15.75" customHeight="1">
      <c r="E551" s="147"/>
    </row>
    <row r="552" ht="15.75" customHeight="1">
      <c r="E552" s="147"/>
    </row>
    <row r="553" ht="15.75" customHeight="1">
      <c r="E553" s="147"/>
    </row>
    <row r="554" ht="15.75" customHeight="1">
      <c r="E554" s="147"/>
    </row>
    <row r="555" ht="15.75" customHeight="1">
      <c r="E555" s="147"/>
    </row>
    <row r="556" ht="15.75" customHeight="1">
      <c r="E556" s="147"/>
    </row>
    <row r="557" ht="15.75" customHeight="1">
      <c r="E557" s="147"/>
    </row>
    <row r="558" ht="15.75" customHeight="1">
      <c r="E558" s="147"/>
    </row>
    <row r="559" ht="15.75" customHeight="1">
      <c r="E559" s="147"/>
    </row>
    <row r="560" ht="15.75" customHeight="1">
      <c r="E560" s="147"/>
    </row>
    <row r="561" ht="15.75" customHeight="1">
      <c r="E561" s="147"/>
    </row>
    <row r="562" ht="15.75" customHeight="1">
      <c r="E562" s="147"/>
    </row>
    <row r="563" ht="15.75" customHeight="1">
      <c r="E563" s="147"/>
    </row>
    <row r="564" ht="15.75" customHeight="1">
      <c r="E564" s="147"/>
    </row>
    <row r="565" ht="15.75" customHeight="1">
      <c r="E565" s="147"/>
    </row>
    <row r="566" ht="15.75" customHeight="1">
      <c r="E566" s="147"/>
    </row>
    <row r="567" ht="15.75" customHeight="1">
      <c r="E567" s="147"/>
    </row>
    <row r="568" ht="15.75" customHeight="1">
      <c r="E568" s="147"/>
    </row>
    <row r="569" ht="15.75" customHeight="1">
      <c r="E569" s="147"/>
    </row>
    <row r="570" ht="15.75" customHeight="1">
      <c r="E570" s="147"/>
    </row>
    <row r="571" ht="15.75" customHeight="1">
      <c r="E571" s="147"/>
    </row>
    <row r="572" ht="15.75" customHeight="1">
      <c r="E572" s="147"/>
    </row>
    <row r="573" ht="15.75" customHeight="1">
      <c r="E573" s="147"/>
    </row>
    <row r="574" ht="15.75" customHeight="1">
      <c r="E574" s="147"/>
    </row>
    <row r="575" ht="15.75" customHeight="1">
      <c r="E575" s="147"/>
    </row>
    <row r="576" ht="15.75" customHeight="1">
      <c r="E576" s="147"/>
    </row>
    <row r="577" ht="15.75" customHeight="1">
      <c r="E577" s="147"/>
    </row>
    <row r="578" ht="15.75" customHeight="1">
      <c r="E578" s="147"/>
    </row>
    <row r="579" ht="15.75" customHeight="1">
      <c r="E579" s="147"/>
    </row>
    <row r="580" ht="15.75" customHeight="1">
      <c r="E580" s="147"/>
    </row>
    <row r="581" ht="15.75" customHeight="1">
      <c r="E581" s="147"/>
    </row>
    <row r="582" ht="15.75" customHeight="1">
      <c r="E582" s="147"/>
    </row>
    <row r="583" ht="15.75" customHeight="1">
      <c r="E583" s="147"/>
    </row>
    <row r="584" ht="15.75" customHeight="1">
      <c r="E584" s="147"/>
    </row>
    <row r="585" ht="15.75" customHeight="1">
      <c r="E585" s="147"/>
    </row>
    <row r="586" ht="15.75" customHeight="1">
      <c r="E586" s="147"/>
    </row>
    <row r="587" ht="15.75" customHeight="1">
      <c r="E587" s="147"/>
    </row>
    <row r="588" ht="15.75" customHeight="1">
      <c r="E588" s="147"/>
    </row>
    <row r="589" ht="15.75" customHeight="1">
      <c r="E589" s="147"/>
    </row>
    <row r="590" ht="15.75" customHeight="1">
      <c r="E590" s="147"/>
    </row>
    <row r="591" ht="15.75" customHeight="1">
      <c r="E591" s="147"/>
    </row>
    <row r="592" ht="15.75" customHeight="1">
      <c r="E592" s="147"/>
    </row>
    <row r="593" ht="15.75" customHeight="1">
      <c r="E593" s="147"/>
    </row>
    <row r="594" ht="15.75" customHeight="1">
      <c r="E594" s="147"/>
    </row>
    <row r="595" ht="15.75" customHeight="1">
      <c r="E595" s="147"/>
    </row>
    <row r="596" ht="15.75" customHeight="1">
      <c r="E596" s="147"/>
    </row>
    <row r="597" ht="15.75" customHeight="1">
      <c r="E597" s="147"/>
    </row>
    <row r="598" ht="15.75" customHeight="1">
      <c r="E598" s="147"/>
    </row>
    <row r="599" ht="15.75" customHeight="1">
      <c r="E599" s="147"/>
    </row>
    <row r="600" ht="15.75" customHeight="1">
      <c r="E600" s="147"/>
    </row>
    <row r="601" ht="15.75" customHeight="1">
      <c r="E601" s="147"/>
    </row>
    <row r="602" ht="15.75" customHeight="1">
      <c r="E602" s="147"/>
    </row>
    <row r="603" ht="15.75" customHeight="1">
      <c r="E603" s="147"/>
    </row>
    <row r="604" ht="15.75" customHeight="1">
      <c r="E604" s="147"/>
    </row>
    <row r="605" ht="15.75" customHeight="1">
      <c r="E605" s="147"/>
    </row>
    <row r="606" ht="15.75" customHeight="1">
      <c r="E606" s="147"/>
    </row>
    <row r="607" ht="15.75" customHeight="1">
      <c r="E607" s="147"/>
    </row>
    <row r="608" ht="15.75" customHeight="1">
      <c r="E608" s="147"/>
    </row>
    <row r="609" ht="15.75" customHeight="1">
      <c r="E609" s="147"/>
    </row>
    <row r="610" ht="15.75" customHeight="1">
      <c r="E610" s="147"/>
    </row>
    <row r="611" ht="15.75" customHeight="1">
      <c r="E611" s="147"/>
    </row>
    <row r="612" ht="15.75" customHeight="1">
      <c r="E612" s="147"/>
    </row>
    <row r="613" ht="15.75" customHeight="1">
      <c r="E613" s="147"/>
    </row>
    <row r="614" ht="15.75" customHeight="1">
      <c r="E614" s="147"/>
    </row>
    <row r="615" ht="15.75" customHeight="1">
      <c r="E615" s="147"/>
    </row>
    <row r="616" ht="15.75" customHeight="1">
      <c r="E616" s="147"/>
    </row>
    <row r="617" ht="15.75" customHeight="1">
      <c r="E617" s="147"/>
    </row>
    <row r="618" ht="15.75" customHeight="1">
      <c r="E618" s="147"/>
    </row>
    <row r="619" ht="15.75" customHeight="1">
      <c r="E619" s="147"/>
    </row>
    <row r="620" ht="15.75" customHeight="1">
      <c r="E620" s="147"/>
    </row>
    <row r="621" ht="15.75" customHeight="1">
      <c r="E621" s="147"/>
    </row>
    <row r="622" ht="15.75" customHeight="1">
      <c r="E622" s="147"/>
    </row>
    <row r="623" ht="15.75" customHeight="1">
      <c r="E623" s="147"/>
    </row>
    <row r="624" ht="15.75" customHeight="1">
      <c r="E624" s="147"/>
    </row>
    <row r="625" ht="15.75" customHeight="1">
      <c r="E625" s="147"/>
    </row>
    <row r="626" ht="15.75" customHeight="1">
      <c r="E626" s="147"/>
    </row>
    <row r="627" ht="15.75" customHeight="1">
      <c r="E627" s="147"/>
    </row>
    <row r="628" ht="15.75" customHeight="1">
      <c r="E628" s="147"/>
    </row>
    <row r="629" ht="15.75" customHeight="1">
      <c r="E629" s="147"/>
    </row>
    <row r="630" ht="15.75" customHeight="1">
      <c r="E630" s="147"/>
    </row>
    <row r="631" ht="15.75" customHeight="1">
      <c r="E631" s="147"/>
    </row>
    <row r="632" ht="15.75" customHeight="1">
      <c r="E632" s="147"/>
    </row>
    <row r="633" ht="15.75" customHeight="1">
      <c r="E633" s="147"/>
    </row>
    <row r="634" ht="15.75" customHeight="1">
      <c r="E634" s="147"/>
    </row>
    <row r="635" ht="15.75" customHeight="1">
      <c r="E635" s="147"/>
    </row>
    <row r="636" ht="15.75" customHeight="1">
      <c r="E636" s="147"/>
    </row>
    <row r="637" ht="15.75" customHeight="1">
      <c r="E637" s="147"/>
    </row>
    <row r="638" ht="15.75" customHeight="1">
      <c r="E638" s="147"/>
    </row>
    <row r="639" ht="15.75" customHeight="1">
      <c r="E639" s="147"/>
    </row>
    <row r="640" ht="15.75" customHeight="1">
      <c r="E640" s="147"/>
    </row>
    <row r="641" ht="15.75" customHeight="1">
      <c r="E641" s="147"/>
    </row>
    <row r="642" ht="15.75" customHeight="1">
      <c r="E642" s="147"/>
    </row>
    <row r="643" ht="15.75" customHeight="1">
      <c r="E643" s="147"/>
    </row>
    <row r="644" ht="15.75" customHeight="1">
      <c r="E644" s="147"/>
    </row>
    <row r="645" ht="15.75" customHeight="1">
      <c r="E645" s="147"/>
    </row>
    <row r="646" ht="15.75" customHeight="1">
      <c r="E646" s="147"/>
    </row>
    <row r="647" ht="15.75" customHeight="1">
      <c r="E647" s="147"/>
    </row>
    <row r="648" ht="15.75" customHeight="1">
      <c r="E648" s="147"/>
    </row>
    <row r="649" ht="15.75" customHeight="1">
      <c r="E649" s="147"/>
    </row>
    <row r="650" ht="15.75" customHeight="1">
      <c r="E650" s="147"/>
    </row>
    <row r="651" ht="15.75" customHeight="1">
      <c r="E651" s="147"/>
    </row>
    <row r="652" ht="15.75" customHeight="1">
      <c r="E652" s="147"/>
    </row>
    <row r="653" ht="15.75" customHeight="1">
      <c r="E653" s="147"/>
    </row>
    <row r="654" ht="15.75" customHeight="1">
      <c r="E654" s="147"/>
    </row>
    <row r="655" ht="15.75" customHeight="1">
      <c r="E655" s="147"/>
    </row>
    <row r="656" ht="15.75" customHeight="1">
      <c r="E656" s="147"/>
    </row>
    <row r="657" ht="15.75" customHeight="1">
      <c r="E657" s="147"/>
    </row>
    <row r="658" ht="15.75" customHeight="1">
      <c r="E658" s="147"/>
    </row>
    <row r="659" ht="15.75" customHeight="1">
      <c r="E659" s="147"/>
    </row>
    <row r="660" ht="15.75" customHeight="1">
      <c r="E660" s="147"/>
    </row>
    <row r="661" ht="15.75" customHeight="1">
      <c r="E661" s="147"/>
    </row>
    <row r="662" ht="15.75" customHeight="1">
      <c r="E662" s="147"/>
    </row>
    <row r="663" ht="15.75" customHeight="1">
      <c r="E663" s="147"/>
    </row>
    <row r="664" ht="15.75" customHeight="1">
      <c r="E664" s="147"/>
    </row>
    <row r="665" ht="15.75" customHeight="1">
      <c r="E665" s="147"/>
    </row>
    <row r="666" ht="15.75" customHeight="1">
      <c r="E666" s="147"/>
    </row>
    <row r="667" ht="15.75" customHeight="1">
      <c r="E667" s="147"/>
    </row>
    <row r="668" ht="15.75" customHeight="1">
      <c r="E668" s="147"/>
    </row>
    <row r="669" ht="15.75" customHeight="1">
      <c r="E669" s="147"/>
    </row>
    <row r="670" ht="15.75" customHeight="1">
      <c r="E670" s="147"/>
    </row>
    <row r="671" ht="15.75" customHeight="1">
      <c r="E671" s="147"/>
    </row>
    <row r="672" ht="15.75" customHeight="1">
      <c r="E672" s="147"/>
    </row>
    <row r="673" ht="15.75" customHeight="1">
      <c r="E673" s="147"/>
    </row>
    <row r="674" ht="15.75" customHeight="1">
      <c r="E674" s="147"/>
    </row>
    <row r="675" ht="15.75" customHeight="1">
      <c r="E675" s="147"/>
    </row>
    <row r="676" ht="15.75" customHeight="1">
      <c r="E676" s="147"/>
    </row>
    <row r="677" ht="15.75" customHeight="1">
      <c r="E677" s="147"/>
    </row>
    <row r="678" ht="15.75" customHeight="1">
      <c r="E678" s="147"/>
    </row>
    <row r="679" ht="15.75" customHeight="1">
      <c r="E679" s="147"/>
    </row>
    <row r="680" ht="15.75" customHeight="1">
      <c r="E680" s="147"/>
    </row>
    <row r="681" ht="15.75" customHeight="1">
      <c r="E681" s="147"/>
    </row>
    <row r="682" ht="15.75" customHeight="1">
      <c r="E682" s="147"/>
    </row>
    <row r="683" ht="15.75" customHeight="1">
      <c r="E683" s="147"/>
    </row>
    <row r="684" ht="15.75" customHeight="1">
      <c r="E684" s="147"/>
    </row>
    <row r="685" ht="15.75" customHeight="1">
      <c r="E685" s="147"/>
    </row>
    <row r="686" ht="15.75" customHeight="1">
      <c r="E686" s="147"/>
    </row>
    <row r="687" ht="15.75" customHeight="1">
      <c r="E687" s="147"/>
    </row>
    <row r="688" ht="15.75" customHeight="1">
      <c r="E688" s="147"/>
    </row>
    <row r="689" ht="15.75" customHeight="1">
      <c r="E689" s="147"/>
    </row>
    <row r="690" ht="15.75" customHeight="1">
      <c r="E690" s="147"/>
    </row>
    <row r="691" ht="15.75" customHeight="1">
      <c r="E691" s="147"/>
    </row>
    <row r="692" ht="15.75" customHeight="1">
      <c r="E692" s="147"/>
    </row>
    <row r="693" ht="15.75" customHeight="1">
      <c r="E693" s="147"/>
    </row>
    <row r="694" ht="15.75" customHeight="1">
      <c r="E694" s="147"/>
    </row>
    <row r="695" ht="15.75" customHeight="1">
      <c r="E695" s="147"/>
    </row>
    <row r="696" ht="15.75" customHeight="1">
      <c r="E696" s="147"/>
    </row>
    <row r="697" ht="15.75" customHeight="1">
      <c r="E697" s="147"/>
    </row>
    <row r="698" ht="15.75" customHeight="1">
      <c r="E698" s="147"/>
    </row>
    <row r="699" ht="15.75" customHeight="1">
      <c r="E699" s="147"/>
    </row>
    <row r="700" ht="15.75" customHeight="1">
      <c r="E700" s="147"/>
    </row>
    <row r="701" ht="15.75" customHeight="1">
      <c r="E701" s="147"/>
    </row>
    <row r="702" ht="15.75" customHeight="1">
      <c r="E702" s="147"/>
    </row>
    <row r="703" ht="15.75" customHeight="1">
      <c r="E703" s="147"/>
    </row>
    <row r="704" ht="15.75" customHeight="1">
      <c r="E704" s="147"/>
    </row>
    <row r="705" ht="15.75" customHeight="1">
      <c r="E705" s="147"/>
    </row>
    <row r="706" ht="15.75" customHeight="1">
      <c r="E706" s="147"/>
    </row>
    <row r="707" ht="15.75" customHeight="1">
      <c r="E707" s="147"/>
    </row>
    <row r="708" ht="15.75" customHeight="1">
      <c r="E708" s="147"/>
    </row>
    <row r="709" ht="15.75" customHeight="1">
      <c r="E709" s="147"/>
    </row>
    <row r="710" ht="15.75" customHeight="1">
      <c r="E710" s="147"/>
    </row>
    <row r="711" ht="15.75" customHeight="1">
      <c r="E711" s="147"/>
    </row>
    <row r="712" ht="15.75" customHeight="1">
      <c r="E712" s="147"/>
    </row>
    <row r="713" ht="15.75" customHeight="1">
      <c r="E713" s="147"/>
    </row>
    <row r="714" ht="15.75" customHeight="1">
      <c r="E714" s="147"/>
    </row>
    <row r="715" ht="15.75" customHeight="1">
      <c r="E715" s="147"/>
    </row>
    <row r="716" ht="15.75" customHeight="1">
      <c r="E716" s="147"/>
    </row>
    <row r="717" ht="15.75" customHeight="1">
      <c r="E717" s="147"/>
    </row>
    <row r="718" ht="15.75" customHeight="1">
      <c r="E718" s="147"/>
    </row>
    <row r="719" ht="15.75" customHeight="1">
      <c r="E719" s="147"/>
    </row>
    <row r="720" ht="15.75" customHeight="1">
      <c r="E720" s="147"/>
    </row>
    <row r="721" ht="15.75" customHeight="1">
      <c r="E721" s="147"/>
    </row>
    <row r="722" ht="15.75" customHeight="1">
      <c r="E722" s="147"/>
    </row>
    <row r="723" ht="15.75" customHeight="1">
      <c r="E723" s="147"/>
    </row>
    <row r="724" ht="15.75" customHeight="1">
      <c r="E724" s="147"/>
    </row>
    <row r="725" ht="15.75" customHeight="1">
      <c r="E725" s="147"/>
    </row>
    <row r="726" ht="15.75" customHeight="1">
      <c r="E726" s="147"/>
    </row>
    <row r="727" ht="15.75" customHeight="1">
      <c r="E727" s="147"/>
    </row>
    <row r="728" ht="15.75" customHeight="1">
      <c r="E728" s="147"/>
    </row>
    <row r="729" ht="15.75" customHeight="1">
      <c r="E729" s="147"/>
    </row>
    <row r="730" ht="15.75" customHeight="1">
      <c r="E730" s="147"/>
    </row>
    <row r="731" ht="15.75" customHeight="1">
      <c r="E731" s="147"/>
    </row>
    <row r="732" ht="15.75" customHeight="1">
      <c r="E732" s="147"/>
    </row>
    <row r="733" ht="15.75" customHeight="1">
      <c r="E733" s="147"/>
    </row>
    <row r="734" ht="15.75" customHeight="1">
      <c r="E734" s="147"/>
    </row>
    <row r="735" ht="15.75" customHeight="1">
      <c r="E735" s="147"/>
    </row>
    <row r="736" ht="15.75" customHeight="1">
      <c r="E736" s="147"/>
    </row>
    <row r="737" ht="15.75" customHeight="1">
      <c r="E737" s="147"/>
    </row>
    <row r="738" ht="15.75" customHeight="1">
      <c r="E738" s="147"/>
    </row>
    <row r="739" ht="15.75" customHeight="1">
      <c r="E739" s="147"/>
    </row>
    <row r="740" ht="15.75" customHeight="1">
      <c r="E740" s="147"/>
    </row>
    <row r="741" ht="15.75" customHeight="1">
      <c r="E741" s="147"/>
    </row>
    <row r="742" ht="15.75" customHeight="1">
      <c r="E742" s="147"/>
    </row>
    <row r="743" ht="15.75" customHeight="1">
      <c r="E743" s="147"/>
    </row>
    <row r="744" ht="15.75" customHeight="1">
      <c r="E744" s="147"/>
    </row>
    <row r="745" ht="15.75" customHeight="1">
      <c r="E745" s="147"/>
    </row>
    <row r="746" ht="15.75" customHeight="1">
      <c r="E746" s="147"/>
    </row>
    <row r="747" ht="15.75" customHeight="1">
      <c r="E747" s="147"/>
    </row>
    <row r="748" ht="15.75" customHeight="1">
      <c r="E748" s="147"/>
    </row>
    <row r="749" ht="15.75" customHeight="1">
      <c r="E749" s="147"/>
    </row>
    <row r="750" ht="15.75" customHeight="1">
      <c r="E750" s="147"/>
    </row>
    <row r="751" ht="15.75" customHeight="1">
      <c r="E751" s="147"/>
    </row>
    <row r="752" ht="15.75" customHeight="1">
      <c r="E752" s="147"/>
    </row>
    <row r="753" ht="15.75" customHeight="1">
      <c r="E753" s="147"/>
    </row>
    <row r="754" ht="15.75" customHeight="1">
      <c r="E754" s="147"/>
    </row>
    <row r="755" ht="15.75" customHeight="1">
      <c r="E755" s="147"/>
    </row>
    <row r="756" ht="15.75" customHeight="1">
      <c r="E756" s="147"/>
    </row>
    <row r="757" ht="15.75" customHeight="1">
      <c r="E757" s="147"/>
    </row>
    <row r="758" ht="15.75" customHeight="1">
      <c r="E758" s="147"/>
    </row>
    <row r="759" ht="15.75" customHeight="1">
      <c r="E759" s="147"/>
    </row>
    <row r="760" ht="15.75" customHeight="1">
      <c r="E760" s="147"/>
    </row>
    <row r="761" ht="15.75" customHeight="1">
      <c r="E761" s="147"/>
    </row>
    <row r="762" ht="15.75" customHeight="1">
      <c r="E762" s="147"/>
    </row>
    <row r="763" ht="15.75" customHeight="1">
      <c r="E763" s="147"/>
    </row>
    <row r="764" ht="15.75" customHeight="1">
      <c r="E764" s="147"/>
    </row>
    <row r="765" ht="15.75" customHeight="1">
      <c r="E765" s="147"/>
    </row>
    <row r="766" ht="15.75" customHeight="1">
      <c r="E766" s="147"/>
    </row>
    <row r="767" ht="15.75" customHeight="1">
      <c r="E767" s="147"/>
    </row>
    <row r="768" ht="15.75" customHeight="1">
      <c r="E768" s="147"/>
    </row>
    <row r="769" ht="15.75" customHeight="1">
      <c r="E769" s="147"/>
    </row>
    <row r="770" ht="15.75" customHeight="1">
      <c r="E770" s="147"/>
    </row>
    <row r="771" ht="15.75" customHeight="1">
      <c r="E771" s="147"/>
    </row>
    <row r="772" ht="15.75" customHeight="1">
      <c r="E772" s="147"/>
    </row>
    <row r="773" ht="15.75" customHeight="1">
      <c r="E773" s="147"/>
    </row>
    <row r="774" ht="15.75" customHeight="1">
      <c r="E774" s="147"/>
    </row>
    <row r="775" ht="15.75" customHeight="1">
      <c r="E775" s="147"/>
    </row>
    <row r="776" ht="15.75" customHeight="1">
      <c r="E776" s="147"/>
    </row>
    <row r="777" ht="15.75" customHeight="1">
      <c r="E777" s="147"/>
    </row>
    <row r="778" ht="15.75" customHeight="1">
      <c r="E778" s="147"/>
    </row>
    <row r="779" ht="15.75" customHeight="1">
      <c r="E779" s="147"/>
    </row>
    <row r="780" ht="15.75" customHeight="1">
      <c r="E780" s="147"/>
    </row>
    <row r="781" ht="15.75" customHeight="1">
      <c r="E781" s="147"/>
    </row>
    <row r="782" ht="15.75" customHeight="1">
      <c r="E782" s="147"/>
    </row>
    <row r="783" ht="15.75" customHeight="1">
      <c r="E783" s="147"/>
    </row>
    <row r="784" ht="15.75" customHeight="1">
      <c r="E784" s="147"/>
    </row>
    <row r="785" ht="15.75" customHeight="1">
      <c r="E785" s="147"/>
    </row>
    <row r="786" ht="15.75" customHeight="1">
      <c r="E786" s="147"/>
    </row>
    <row r="787" ht="15.75" customHeight="1">
      <c r="E787" s="147"/>
    </row>
    <row r="788" ht="15.75" customHeight="1">
      <c r="E788" s="147"/>
    </row>
    <row r="789" ht="15.75" customHeight="1">
      <c r="E789" s="147"/>
    </row>
    <row r="790" ht="15.75" customHeight="1">
      <c r="E790" s="147"/>
    </row>
    <row r="791" ht="15.75" customHeight="1">
      <c r="E791" s="147"/>
    </row>
    <row r="792" ht="15.75" customHeight="1">
      <c r="E792" s="147"/>
    </row>
    <row r="793" ht="15.75" customHeight="1">
      <c r="E793" s="147"/>
    </row>
    <row r="794" ht="15.75" customHeight="1">
      <c r="E794" s="147"/>
    </row>
    <row r="795" ht="15.75" customHeight="1">
      <c r="E795" s="147"/>
    </row>
    <row r="796" ht="15.75" customHeight="1">
      <c r="E796" s="147"/>
    </row>
    <row r="797" ht="15.75" customHeight="1">
      <c r="E797" s="147"/>
    </row>
    <row r="798" ht="15.75" customHeight="1">
      <c r="E798" s="147"/>
    </row>
    <row r="799" ht="15.75" customHeight="1">
      <c r="E799" s="147"/>
    </row>
    <row r="800" ht="15.75" customHeight="1">
      <c r="E800" s="147"/>
    </row>
    <row r="801" ht="15.75" customHeight="1">
      <c r="E801" s="147"/>
    </row>
    <row r="802" ht="15.75" customHeight="1">
      <c r="E802" s="147"/>
    </row>
    <row r="803" ht="15.75" customHeight="1">
      <c r="E803" s="147"/>
    </row>
    <row r="804" ht="15.75" customHeight="1">
      <c r="E804" s="147"/>
    </row>
    <row r="805" ht="15.75" customHeight="1">
      <c r="E805" s="147"/>
    </row>
    <row r="806" ht="15.75" customHeight="1">
      <c r="E806" s="147"/>
    </row>
    <row r="807" ht="15.75" customHeight="1">
      <c r="E807" s="147"/>
    </row>
    <row r="808" ht="15.75" customHeight="1">
      <c r="E808" s="147"/>
    </row>
    <row r="809" ht="15.75" customHeight="1">
      <c r="E809" s="147"/>
    </row>
    <row r="810" ht="15.75" customHeight="1">
      <c r="E810" s="147"/>
    </row>
    <row r="811" ht="15.75" customHeight="1">
      <c r="E811" s="147"/>
    </row>
    <row r="812" ht="15.75" customHeight="1">
      <c r="E812" s="147"/>
    </row>
    <row r="813" ht="15.75" customHeight="1">
      <c r="E813" s="147"/>
    </row>
    <row r="814" ht="15.75" customHeight="1">
      <c r="E814" s="147"/>
    </row>
    <row r="815" ht="15.75" customHeight="1">
      <c r="E815" s="147"/>
    </row>
    <row r="816" ht="15.75" customHeight="1">
      <c r="E816" s="147"/>
    </row>
    <row r="817" ht="15.75" customHeight="1">
      <c r="E817" s="147"/>
    </row>
    <row r="818" ht="15.75" customHeight="1">
      <c r="E818" s="147"/>
    </row>
    <row r="819" ht="15.75" customHeight="1">
      <c r="E819" s="147"/>
    </row>
    <row r="820" ht="15.75" customHeight="1">
      <c r="E820" s="147"/>
    </row>
    <row r="821" ht="15.75" customHeight="1">
      <c r="E821" s="147"/>
    </row>
    <row r="822" ht="15.75" customHeight="1">
      <c r="E822" s="147"/>
    </row>
    <row r="823" ht="15.75" customHeight="1">
      <c r="E823" s="147"/>
    </row>
    <row r="824" ht="15.75" customHeight="1">
      <c r="E824" s="147"/>
    </row>
    <row r="825" ht="15.75" customHeight="1">
      <c r="E825" s="147"/>
    </row>
    <row r="826" ht="15.75" customHeight="1">
      <c r="E826" s="147"/>
    </row>
    <row r="827" ht="15.75" customHeight="1">
      <c r="E827" s="147"/>
    </row>
    <row r="828" ht="15.75" customHeight="1">
      <c r="E828" s="147"/>
    </row>
    <row r="829" ht="15.75" customHeight="1">
      <c r="E829" s="147"/>
    </row>
    <row r="830" ht="15.75" customHeight="1">
      <c r="E830" s="147"/>
    </row>
    <row r="831" ht="15.75" customHeight="1">
      <c r="E831" s="147"/>
    </row>
    <row r="832" ht="15.75" customHeight="1">
      <c r="E832" s="147"/>
    </row>
    <row r="833" ht="15.75" customHeight="1">
      <c r="E833" s="147"/>
    </row>
    <row r="834" ht="15.75" customHeight="1">
      <c r="E834" s="147"/>
    </row>
    <row r="835" ht="15.75" customHeight="1">
      <c r="E835" s="147"/>
    </row>
    <row r="836" ht="15.75" customHeight="1">
      <c r="E836" s="147"/>
    </row>
    <row r="837" ht="15.75" customHeight="1">
      <c r="E837" s="147"/>
    </row>
    <row r="838" ht="15.75" customHeight="1">
      <c r="E838" s="147"/>
    </row>
    <row r="839" ht="15.75" customHeight="1">
      <c r="E839" s="147"/>
    </row>
    <row r="840" ht="15.75" customHeight="1">
      <c r="E840" s="147"/>
    </row>
    <row r="841" ht="15.75" customHeight="1">
      <c r="E841" s="147"/>
    </row>
    <row r="842" ht="15.75" customHeight="1">
      <c r="E842" s="147"/>
    </row>
    <row r="843" ht="15.75" customHeight="1">
      <c r="E843" s="147"/>
    </row>
    <row r="844" ht="15.75" customHeight="1">
      <c r="E844" s="147"/>
    </row>
    <row r="845" ht="15.75" customHeight="1">
      <c r="E845" s="147"/>
    </row>
    <row r="846" ht="15.75" customHeight="1">
      <c r="E846" s="147"/>
    </row>
    <row r="847" ht="15.75" customHeight="1">
      <c r="E847" s="147"/>
    </row>
    <row r="848" ht="15.75" customHeight="1">
      <c r="E848" s="147"/>
    </row>
    <row r="849" ht="15.75" customHeight="1">
      <c r="E849" s="147"/>
    </row>
    <row r="850" ht="15.75" customHeight="1">
      <c r="E850" s="147"/>
    </row>
    <row r="851" ht="15.75" customHeight="1">
      <c r="E851" s="147"/>
    </row>
    <row r="852" ht="15.75" customHeight="1">
      <c r="E852" s="147"/>
    </row>
    <row r="853" ht="15.75" customHeight="1">
      <c r="E853" s="147"/>
    </row>
    <row r="854" ht="15.75" customHeight="1">
      <c r="E854" s="147"/>
    </row>
    <row r="855" ht="15.75" customHeight="1">
      <c r="E855" s="147"/>
    </row>
    <row r="856" ht="15.75" customHeight="1">
      <c r="E856" s="147"/>
    </row>
    <row r="857" ht="15.75" customHeight="1">
      <c r="E857" s="147"/>
    </row>
    <row r="858" ht="15.75" customHeight="1">
      <c r="E858" s="147"/>
    </row>
    <row r="859" ht="15.75" customHeight="1">
      <c r="E859" s="147"/>
    </row>
    <row r="860" ht="15.75" customHeight="1">
      <c r="E860" s="147"/>
    </row>
    <row r="861" ht="15.75" customHeight="1">
      <c r="E861" s="147"/>
    </row>
    <row r="862" ht="15.75" customHeight="1">
      <c r="E862" s="147"/>
    </row>
    <row r="863" ht="15.75" customHeight="1">
      <c r="E863" s="147"/>
    </row>
    <row r="864" ht="15.75" customHeight="1">
      <c r="E864" s="147"/>
    </row>
    <row r="865" ht="15.75" customHeight="1">
      <c r="E865" s="147"/>
    </row>
    <row r="866" ht="15.75" customHeight="1">
      <c r="E866" s="147"/>
    </row>
    <row r="867" ht="15.75" customHeight="1">
      <c r="E867" s="147"/>
    </row>
    <row r="868" ht="15.75" customHeight="1">
      <c r="E868" s="147"/>
    </row>
    <row r="869" ht="15.75" customHeight="1">
      <c r="E869" s="147"/>
    </row>
    <row r="870" ht="15.75" customHeight="1">
      <c r="E870" s="147"/>
    </row>
    <row r="871" ht="15.75" customHeight="1">
      <c r="E871" s="147"/>
    </row>
    <row r="872" ht="15.75" customHeight="1">
      <c r="E872" s="147"/>
    </row>
    <row r="873" ht="15.75" customHeight="1">
      <c r="E873" s="147"/>
    </row>
    <row r="874" ht="15.75" customHeight="1">
      <c r="E874" s="147"/>
    </row>
    <row r="875" ht="15.75" customHeight="1">
      <c r="E875" s="147"/>
    </row>
    <row r="876" ht="15.75" customHeight="1">
      <c r="E876" s="147"/>
    </row>
    <row r="877" ht="15.75" customHeight="1">
      <c r="E877" s="147"/>
    </row>
    <row r="878" ht="15.75" customHeight="1">
      <c r="E878" s="147"/>
    </row>
    <row r="879" ht="15.75" customHeight="1">
      <c r="E879" s="147"/>
    </row>
    <row r="880" ht="15.75" customHeight="1">
      <c r="E880" s="147"/>
    </row>
    <row r="881" ht="15.75" customHeight="1">
      <c r="E881" s="147"/>
    </row>
    <row r="882" ht="15.75" customHeight="1">
      <c r="E882" s="147"/>
    </row>
    <row r="883" ht="15.75" customHeight="1">
      <c r="E883" s="147"/>
    </row>
    <row r="884" ht="15.75" customHeight="1">
      <c r="E884" s="147"/>
    </row>
    <row r="885" ht="15.75" customHeight="1">
      <c r="E885" s="147"/>
    </row>
    <row r="886" ht="15.75" customHeight="1">
      <c r="E886" s="147"/>
    </row>
    <row r="887" ht="15.75" customHeight="1">
      <c r="E887" s="147"/>
    </row>
    <row r="888" ht="15.75" customHeight="1">
      <c r="E888" s="147"/>
    </row>
    <row r="889" ht="15.75" customHeight="1">
      <c r="E889" s="147"/>
    </row>
    <row r="890" ht="15.75" customHeight="1">
      <c r="E890" s="147"/>
    </row>
    <row r="891" ht="15.75" customHeight="1">
      <c r="E891" s="147"/>
    </row>
    <row r="892" ht="15.75" customHeight="1">
      <c r="E892" s="147"/>
    </row>
    <row r="893" ht="15.75" customHeight="1">
      <c r="E893" s="147"/>
    </row>
    <row r="894" ht="15.75" customHeight="1">
      <c r="E894" s="147"/>
    </row>
    <row r="895" ht="15.75" customHeight="1">
      <c r="E895" s="147"/>
    </row>
    <row r="896" ht="15.75" customHeight="1">
      <c r="E896" s="147"/>
    </row>
    <row r="897" ht="15.75" customHeight="1">
      <c r="E897" s="147"/>
    </row>
    <row r="898" ht="15.75" customHeight="1">
      <c r="E898" s="147"/>
    </row>
    <row r="899" ht="15.75" customHeight="1">
      <c r="E899" s="147"/>
    </row>
    <row r="900" ht="15.75" customHeight="1">
      <c r="E900" s="147"/>
    </row>
    <row r="901" ht="15.75" customHeight="1">
      <c r="E901" s="147"/>
    </row>
    <row r="902" ht="15.75" customHeight="1">
      <c r="E902" s="147"/>
    </row>
    <row r="903" ht="15.75" customHeight="1">
      <c r="E903" s="147"/>
    </row>
    <row r="904" ht="15.75" customHeight="1">
      <c r="E904" s="147"/>
    </row>
    <row r="905" ht="15.75" customHeight="1">
      <c r="E905" s="147"/>
    </row>
    <row r="906" ht="15.75" customHeight="1">
      <c r="E906" s="147"/>
    </row>
    <row r="907" ht="15.75" customHeight="1">
      <c r="E907" s="147"/>
    </row>
    <row r="908" ht="15.75" customHeight="1">
      <c r="E908" s="147"/>
    </row>
    <row r="909" ht="15.75" customHeight="1">
      <c r="E909" s="147"/>
    </row>
    <row r="910" ht="15.75" customHeight="1">
      <c r="E910" s="147"/>
    </row>
    <row r="911" ht="15.75" customHeight="1">
      <c r="E911" s="147"/>
    </row>
    <row r="912" ht="15.75" customHeight="1">
      <c r="E912" s="147"/>
    </row>
    <row r="913" ht="15.75" customHeight="1">
      <c r="E913" s="147"/>
    </row>
    <row r="914" ht="15.75" customHeight="1">
      <c r="E914" s="147"/>
    </row>
    <row r="915" ht="15.75" customHeight="1">
      <c r="E915" s="147"/>
    </row>
    <row r="916" ht="15.75" customHeight="1">
      <c r="E916" s="147"/>
    </row>
    <row r="917" ht="15.75" customHeight="1">
      <c r="E917" s="147"/>
    </row>
    <row r="918" ht="15.75" customHeight="1">
      <c r="E918" s="147"/>
    </row>
    <row r="919" ht="15.75" customHeight="1">
      <c r="E919" s="147"/>
    </row>
    <row r="920" ht="15.75" customHeight="1">
      <c r="E920" s="147"/>
    </row>
    <row r="921" ht="15.75" customHeight="1">
      <c r="E921" s="147"/>
    </row>
    <row r="922" ht="15.75" customHeight="1">
      <c r="E922" s="147"/>
    </row>
    <row r="923" ht="15.75" customHeight="1">
      <c r="E923" s="147"/>
    </row>
    <row r="924" ht="15.75" customHeight="1">
      <c r="E924" s="147"/>
    </row>
    <row r="925" ht="15.75" customHeight="1">
      <c r="E925" s="147"/>
    </row>
    <row r="926" ht="15.75" customHeight="1">
      <c r="E926" s="147"/>
    </row>
    <row r="927" ht="15.75" customHeight="1">
      <c r="E927" s="147"/>
    </row>
    <row r="928" ht="15.75" customHeight="1">
      <c r="E928" s="147"/>
    </row>
    <row r="929" ht="15.75" customHeight="1">
      <c r="E929" s="147"/>
    </row>
    <row r="930" ht="15.75" customHeight="1">
      <c r="E930" s="147"/>
    </row>
    <row r="931" ht="15.75" customHeight="1">
      <c r="E931" s="147"/>
    </row>
    <row r="932" ht="15.75" customHeight="1">
      <c r="E932" s="147"/>
    </row>
    <row r="933" ht="15.75" customHeight="1">
      <c r="E933" s="147"/>
    </row>
    <row r="934" ht="15.75" customHeight="1">
      <c r="E934" s="147"/>
    </row>
    <row r="935" ht="15.75" customHeight="1">
      <c r="E935" s="147"/>
    </row>
    <row r="936" ht="15.75" customHeight="1">
      <c r="E936" s="147"/>
    </row>
    <row r="937" ht="15.75" customHeight="1">
      <c r="E937" s="147"/>
    </row>
    <row r="938" ht="15.75" customHeight="1">
      <c r="E938" s="147"/>
    </row>
    <row r="939" ht="15.75" customHeight="1">
      <c r="E939" s="147"/>
    </row>
    <row r="940" ht="15.75" customHeight="1">
      <c r="E940" s="147"/>
    </row>
    <row r="941" ht="15.75" customHeight="1">
      <c r="E941" s="147"/>
    </row>
    <row r="942" ht="15.75" customHeight="1">
      <c r="E942" s="147"/>
    </row>
    <row r="943" ht="15.75" customHeight="1">
      <c r="E943" s="147"/>
    </row>
    <row r="944" ht="15.75" customHeight="1">
      <c r="E944" s="147"/>
    </row>
    <row r="945" ht="15.75" customHeight="1">
      <c r="E945" s="147"/>
    </row>
    <row r="946" ht="15.75" customHeight="1">
      <c r="E946" s="147"/>
    </row>
    <row r="947" ht="15.75" customHeight="1">
      <c r="E947" s="147"/>
    </row>
    <row r="948" ht="15.75" customHeight="1">
      <c r="E948" s="147"/>
    </row>
    <row r="949" ht="15.75" customHeight="1">
      <c r="E949" s="147"/>
    </row>
    <row r="950" ht="15.75" customHeight="1">
      <c r="E950" s="147"/>
    </row>
    <row r="951" ht="15.75" customHeight="1">
      <c r="E951" s="147"/>
    </row>
    <row r="952" ht="15.75" customHeight="1">
      <c r="E952" s="147"/>
    </row>
    <row r="953" ht="15.75" customHeight="1">
      <c r="E953" s="147"/>
    </row>
    <row r="954" ht="15.75" customHeight="1">
      <c r="E954" s="147"/>
    </row>
    <row r="955" ht="15.75" customHeight="1">
      <c r="E955" s="147"/>
    </row>
    <row r="956" ht="15.75" customHeight="1">
      <c r="E956" s="147"/>
    </row>
    <row r="957" ht="15.75" customHeight="1">
      <c r="E957" s="147"/>
    </row>
    <row r="958" ht="15.75" customHeight="1">
      <c r="E958" s="147"/>
    </row>
    <row r="959" ht="15.75" customHeight="1">
      <c r="E959" s="147"/>
    </row>
    <row r="960" ht="15.75" customHeight="1">
      <c r="E960" s="147"/>
    </row>
    <row r="961" ht="15.75" customHeight="1">
      <c r="E961" s="147"/>
    </row>
    <row r="962" ht="15.75" customHeight="1">
      <c r="E962" s="147"/>
    </row>
    <row r="963" ht="15.75" customHeight="1">
      <c r="E963" s="147"/>
    </row>
    <row r="964" ht="15.75" customHeight="1">
      <c r="E964" s="147"/>
    </row>
    <row r="965" ht="15.75" customHeight="1">
      <c r="E965" s="147"/>
    </row>
    <row r="966" ht="15.75" customHeight="1">
      <c r="E966" s="147"/>
    </row>
    <row r="967" ht="15.75" customHeight="1">
      <c r="E967" s="147"/>
    </row>
    <row r="968" ht="15.75" customHeight="1">
      <c r="E968" s="147"/>
    </row>
    <row r="969" ht="15.75" customHeight="1">
      <c r="E969" s="147"/>
    </row>
    <row r="970" ht="15.75" customHeight="1">
      <c r="E970" s="147"/>
    </row>
    <row r="971" ht="15.75" customHeight="1">
      <c r="E971" s="147"/>
    </row>
    <row r="972" ht="15.75" customHeight="1">
      <c r="E972" s="147"/>
    </row>
    <row r="973" ht="15.75" customHeight="1">
      <c r="E973" s="147"/>
    </row>
    <row r="974" ht="15.75" customHeight="1">
      <c r="E974" s="147"/>
    </row>
    <row r="975" ht="15.75" customHeight="1">
      <c r="E975" s="147"/>
    </row>
    <row r="976" ht="15.75" customHeight="1">
      <c r="E976" s="147"/>
    </row>
    <row r="977" ht="15.75" customHeight="1">
      <c r="E977" s="147"/>
    </row>
    <row r="978" ht="15.75" customHeight="1">
      <c r="E978" s="147"/>
    </row>
    <row r="979" ht="15.75" customHeight="1">
      <c r="E979" s="147"/>
    </row>
    <row r="980" ht="15.75" customHeight="1">
      <c r="E980" s="147"/>
    </row>
    <row r="981" ht="15.75" customHeight="1">
      <c r="E981" s="147"/>
    </row>
    <row r="982" ht="15.75" customHeight="1">
      <c r="E982" s="147"/>
    </row>
    <row r="983" ht="15.75" customHeight="1">
      <c r="E983" s="147"/>
    </row>
    <row r="984" ht="15.75" customHeight="1">
      <c r="E984" s="147"/>
    </row>
    <row r="985" ht="15.75" customHeight="1">
      <c r="E985" s="147"/>
    </row>
    <row r="986" ht="15.75" customHeight="1">
      <c r="E986" s="147"/>
    </row>
    <row r="987" ht="15.75" customHeight="1">
      <c r="E987" s="147"/>
    </row>
    <row r="988" ht="15.75" customHeight="1">
      <c r="E988" s="147"/>
    </row>
    <row r="989" ht="15.75" customHeight="1">
      <c r="E989" s="147"/>
    </row>
    <row r="990" ht="15.75" customHeight="1">
      <c r="E990" s="147"/>
    </row>
    <row r="991" ht="15.75" customHeight="1">
      <c r="E991" s="147"/>
    </row>
  </sheetData>
  <dataValidations>
    <dataValidation type="list" allowBlank="1" showErrorMessage="1" sqref="C7 C9 C11:C16 C18:C21 C23:C27 C29:C36">
      <formula1>"carlitos,agustin,belen,A y C,A Y B,C y B,C-A-B"</formula1>
    </dataValidation>
    <dataValidation type="list" allowBlank="1" showErrorMessage="1" sqref="E7 E9 E11:E16 E18:E21 E23:E27 E29:E36">
      <formula1>"En proceso,finalizado,sin iniciar,por revisar"</formula1>
    </dataValidation>
  </dataValidations>
  <printOptions/>
  <pageMargins bottom="1.0" footer="0.0" header="0.0" left="0.75" right="0.75" top="1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4.89"/>
    <col customWidth="1" min="2" max="2" width="11.67"/>
    <col customWidth="1" min="3" max="3" width="19.11"/>
    <col customWidth="1" min="4" max="4" width="18.89"/>
    <col customWidth="1" min="5" max="5" width="15.44"/>
    <col customWidth="1" min="6" max="6" width="11.22"/>
    <col customWidth="1" min="8" max="8" width="14.67"/>
  </cols>
  <sheetData>
    <row r="1" ht="15.75" customHeight="1">
      <c r="A1" s="182"/>
      <c r="B1" s="182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</row>
    <row r="2" ht="15.75" customHeight="1">
      <c r="A2" s="147"/>
      <c r="B2" s="182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</row>
    <row r="3" ht="21.0" customHeight="1">
      <c r="A3" s="183" t="s">
        <v>139</v>
      </c>
      <c r="B3" s="182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</row>
    <row r="4" ht="15.75" customHeight="1">
      <c r="A4" s="147"/>
      <c r="B4" s="182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</row>
    <row r="5" ht="15.75" customHeight="1">
      <c r="A5" s="147"/>
      <c r="B5" s="182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</row>
    <row r="6" ht="30.75" customHeight="1">
      <c r="A6" s="209" t="s">
        <v>152</v>
      </c>
      <c r="B6" s="210" t="s">
        <v>153</v>
      </c>
      <c r="C6" s="209" t="s">
        <v>154</v>
      </c>
      <c r="D6" s="211" t="s">
        <v>156</v>
      </c>
      <c r="E6" s="209" t="s">
        <v>157</v>
      </c>
      <c r="F6" s="209" t="s">
        <v>188</v>
      </c>
      <c r="G6" s="209" t="s">
        <v>189</v>
      </c>
      <c r="H6" s="210" t="s">
        <v>190</v>
      </c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</row>
    <row r="7" ht="15.75" customHeight="1">
      <c r="A7" s="212" t="s">
        <v>140</v>
      </c>
      <c r="B7" s="213">
        <v>2.0</v>
      </c>
      <c r="C7" s="214"/>
      <c r="D7" s="214"/>
      <c r="E7" s="215"/>
      <c r="F7" s="215"/>
      <c r="G7" s="215"/>
      <c r="H7" s="215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</row>
    <row r="8" ht="15.75" customHeight="1">
      <c r="A8" s="216" t="s">
        <v>141</v>
      </c>
      <c r="B8" s="217">
        <v>1.0</v>
      </c>
      <c r="C8" s="218"/>
      <c r="D8" s="190" t="s">
        <v>191</v>
      </c>
      <c r="E8" s="219"/>
      <c r="F8" s="219"/>
      <c r="G8" s="219"/>
      <c r="H8" s="219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</row>
    <row r="9" ht="15.75" customHeight="1">
      <c r="A9" s="220" t="s">
        <v>141</v>
      </c>
      <c r="B9" s="157"/>
      <c r="C9" s="177"/>
      <c r="D9" s="190" t="s">
        <v>192</v>
      </c>
      <c r="E9" s="157">
        <v>1.0</v>
      </c>
      <c r="F9" s="157"/>
      <c r="G9" s="157"/>
      <c r="H9" s="15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</row>
    <row r="10" ht="15.75" customHeight="1">
      <c r="A10" s="220" t="s">
        <v>143</v>
      </c>
      <c r="B10" s="157"/>
      <c r="C10" s="177"/>
      <c r="D10" s="190"/>
      <c r="E10" s="157"/>
      <c r="F10" s="157"/>
      <c r="G10" s="157"/>
      <c r="H10" s="15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</row>
    <row r="11" ht="15.75" customHeight="1">
      <c r="A11" s="220" t="s">
        <v>144</v>
      </c>
      <c r="B11" s="157"/>
      <c r="C11" s="177"/>
      <c r="D11" s="190" t="s">
        <v>191</v>
      </c>
      <c r="E11" s="157">
        <v>2.0</v>
      </c>
      <c r="F11" s="157"/>
      <c r="G11" s="157"/>
      <c r="H11" s="15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</row>
    <row r="12" ht="15.75" customHeight="1">
      <c r="A12" s="221" t="s">
        <v>146</v>
      </c>
      <c r="B12" s="222">
        <v>1.0</v>
      </c>
      <c r="C12" s="214"/>
      <c r="D12" s="214"/>
      <c r="E12" s="215"/>
      <c r="F12" s="215"/>
      <c r="G12" s="215"/>
      <c r="H12" s="215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</row>
    <row r="13" ht="15.75" customHeight="1">
      <c r="A13" s="216" t="s">
        <v>145</v>
      </c>
      <c r="B13" s="217">
        <v>1.0</v>
      </c>
      <c r="C13" s="218"/>
      <c r="D13" s="190" t="s">
        <v>191</v>
      </c>
      <c r="E13" s="219"/>
      <c r="F13" s="219"/>
      <c r="G13" s="219"/>
      <c r="H13" s="219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</row>
    <row r="14" ht="15.75" customHeight="1">
      <c r="A14" s="220" t="s">
        <v>193</v>
      </c>
      <c r="B14" s="157"/>
      <c r="C14" s="177"/>
      <c r="D14" s="190" t="s">
        <v>191</v>
      </c>
      <c r="E14" s="157">
        <v>2.0</v>
      </c>
      <c r="F14" s="157"/>
      <c r="G14" s="157"/>
      <c r="H14" s="15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</row>
    <row r="15" ht="15.75" customHeight="1">
      <c r="A15" s="212" t="s">
        <v>148</v>
      </c>
      <c r="B15" s="213">
        <v>2.0</v>
      </c>
      <c r="C15" s="214"/>
      <c r="D15" s="214"/>
      <c r="E15" s="215"/>
      <c r="F15" s="215"/>
      <c r="G15" s="215"/>
      <c r="H15" s="215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</row>
    <row r="16" ht="15.75" customHeight="1">
      <c r="A16" s="220" t="s">
        <v>194</v>
      </c>
      <c r="B16" s="157"/>
      <c r="C16" s="177"/>
      <c r="D16" s="190" t="s">
        <v>191</v>
      </c>
      <c r="E16" s="157">
        <v>2.0</v>
      </c>
      <c r="F16" s="157"/>
      <c r="G16" s="157"/>
      <c r="H16" s="15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</row>
    <row r="17" ht="15.75" customHeight="1">
      <c r="A17" s="220" t="s">
        <v>195</v>
      </c>
      <c r="B17" s="157"/>
      <c r="C17" s="177"/>
      <c r="D17" s="190" t="s">
        <v>191</v>
      </c>
      <c r="E17" s="157">
        <v>1.0</v>
      </c>
      <c r="F17" s="157"/>
      <c r="G17" s="157"/>
      <c r="H17" s="15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</row>
    <row r="18" ht="15.75" customHeight="1">
      <c r="A18" s="212" t="s">
        <v>149</v>
      </c>
      <c r="B18" s="213"/>
      <c r="C18" s="214"/>
      <c r="D18" s="214"/>
      <c r="E18" s="215"/>
      <c r="F18" s="215"/>
      <c r="G18" s="215"/>
      <c r="H18" s="215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</row>
    <row r="19" ht="28.5" customHeight="1">
      <c r="A19" s="179" t="s">
        <v>174</v>
      </c>
      <c r="B19" s="179">
        <f>SUM(B7:B18)</f>
        <v>7</v>
      </c>
      <c r="C19" s="179"/>
      <c r="D19" s="179"/>
      <c r="E19" s="179">
        <f>SUM(E7:E18)</f>
        <v>8</v>
      </c>
      <c r="F19" s="179">
        <f>SUM(F12:F18)</f>
        <v>0</v>
      </c>
      <c r="G19" s="179">
        <f t="shared" ref="G19:H19" si="1">SUM(G7:G18)</f>
        <v>0</v>
      </c>
      <c r="H19" s="179">
        <f t="shared" si="1"/>
        <v>0</v>
      </c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</row>
    <row r="20" ht="15.75" customHeight="1">
      <c r="A20" s="147"/>
      <c r="B20" s="182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</row>
    <row r="21" ht="15.75" customHeight="1">
      <c r="A21" s="147"/>
      <c r="B21" s="182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</row>
    <row r="22" ht="15.75" customHeight="1">
      <c r="A22" s="147"/>
      <c r="B22" s="182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</row>
    <row r="23" ht="15.75" customHeight="1">
      <c r="A23" s="147"/>
      <c r="B23" s="182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</row>
    <row r="24" ht="15.75" customHeight="1">
      <c r="A24" s="147"/>
      <c r="B24" s="182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</row>
    <row r="25" ht="15.75" customHeight="1">
      <c r="A25" s="147"/>
      <c r="B25" s="182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</row>
    <row r="26" ht="15.75" customHeight="1">
      <c r="A26" s="147"/>
      <c r="B26" s="182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</row>
    <row r="27" ht="15.75" customHeight="1">
      <c r="A27" s="147"/>
      <c r="B27" s="182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  <c r="W27" s="147"/>
      <c r="X27" s="147"/>
    </row>
    <row r="28" ht="15.75" customHeight="1">
      <c r="A28" s="147"/>
      <c r="B28" s="182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</row>
    <row r="29" ht="15.75" customHeight="1">
      <c r="A29" s="147"/>
      <c r="B29" s="182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</row>
    <row r="30" ht="15.75" customHeight="1">
      <c r="A30" s="147"/>
      <c r="B30" s="182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</row>
    <row r="31" ht="15.75" customHeight="1">
      <c r="A31" s="147"/>
      <c r="B31" s="182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</row>
    <row r="32" ht="15.75" customHeight="1">
      <c r="A32" s="147"/>
      <c r="B32" s="182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</row>
    <row r="33" ht="15.75" customHeight="1">
      <c r="A33" s="147"/>
      <c r="B33" s="182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</row>
    <row r="34" ht="15.75" customHeight="1">
      <c r="A34" s="147"/>
      <c r="B34" s="182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X34" s="147"/>
    </row>
    <row r="35" ht="15.75" customHeight="1">
      <c r="A35" s="147"/>
      <c r="B35" s="182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</row>
    <row r="36" ht="15.75" customHeight="1">
      <c r="A36" s="147"/>
      <c r="B36" s="182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</row>
    <row r="37" ht="15.75" customHeight="1">
      <c r="A37" s="147"/>
      <c r="B37" s="182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</row>
    <row r="38" ht="15.75" customHeight="1">
      <c r="A38" s="147"/>
      <c r="B38" s="182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</row>
    <row r="39" ht="15.75" customHeight="1">
      <c r="A39" s="147"/>
      <c r="B39" s="182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</row>
    <row r="40" ht="15.75" customHeight="1">
      <c r="A40" s="147"/>
      <c r="B40" s="182"/>
      <c r="C40" s="147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</row>
    <row r="41" ht="15.75" customHeight="1">
      <c r="A41" s="147"/>
      <c r="B41" s="182"/>
      <c r="C41" s="147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</row>
    <row r="42" ht="15.75" customHeight="1">
      <c r="A42" s="147"/>
      <c r="B42" s="182"/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</row>
    <row r="43" ht="15.75" customHeight="1">
      <c r="A43" s="147"/>
      <c r="B43" s="182"/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</row>
    <row r="44" ht="15.75" customHeight="1">
      <c r="A44" s="147"/>
      <c r="B44" s="182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</row>
    <row r="45" ht="15.75" customHeight="1">
      <c r="A45" s="147"/>
      <c r="B45" s="182"/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</row>
    <row r="46" ht="15.75" customHeight="1">
      <c r="A46" s="147"/>
      <c r="B46" s="182"/>
      <c r="C46" s="147"/>
      <c r="D46" s="147"/>
      <c r="E46" s="147"/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  <c r="W46" s="147"/>
      <c r="X46" s="147"/>
    </row>
    <row r="47" ht="15.75" customHeight="1">
      <c r="A47" s="147"/>
      <c r="B47" s="182"/>
      <c r="C47" s="147"/>
      <c r="D47" s="147"/>
      <c r="E47" s="147"/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  <c r="W47" s="147"/>
      <c r="X47" s="147"/>
    </row>
    <row r="48" ht="15.75" customHeight="1">
      <c r="A48" s="147"/>
      <c r="B48" s="182"/>
      <c r="C48" s="147"/>
      <c r="D48" s="147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</row>
    <row r="49" ht="15.75" customHeight="1">
      <c r="A49" s="147"/>
      <c r="B49" s="182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</row>
    <row r="50" ht="15.75" customHeight="1">
      <c r="A50" s="147"/>
      <c r="B50" s="182"/>
      <c r="C50" s="147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</row>
    <row r="51" ht="15.75" customHeight="1">
      <c r="A51" s="147"/>
      <c r="B51" s="182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  <c r="W51" s="147"/>
      <c r="X51" s="147"/>
    </row>
    <row r="52" ht="15.75" customHeight="1">
      <c r="A52" s="147"/>
      <c r="B52" s="182"/>
      <c r="C52" s="147"/>
      <c r="D52" s="147"/>
      <c r="E52" s="147"/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  <c r="W52" s="147"/>
      <c r="X52" s="147"/>
    </row>
    <row r="53" ht="15.75" customHeight="1">
      <c r="A53" s="147"/>
      <c r="B53" s="182"/>
      <c r="C53" s="147"/>
      <c r="D53" s="147"/>
      <c r="E53" s="147"/>
      <c r="F53" s="147"/>
      <c r="G53" s="147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  <c r="W53" s="147"/>
      <c r="X53" s="147"/>
    </row>
    <row r="54" ht="15.75" customHeight="1">
      <c r="A54" s="147"/>
      <c r="B54" s="182"/>
      <c r="C54" s="147"/>
      <c r="D54" s="147"/>
      <c r="E54" s="147"/>
      <c r="F54" s="147"/>
      <c r="G54" s="147"/>
      <c r="H54" s="147"/>
      <c r="I54" s="147"/>
      <c r="J54" s="147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  <c r="W54" s="147"/>
      <c r="X54" s="147"/>
    </row>
    <row r="55" ht="15.75" customHeight="1">
      <c r="A55" s="147"/>
      <c r="B55" s="182"/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</row>
    <row r="56" ht="15.75" customHeight="1">
      <c r="A56" s="147"/>
      <c r="B56" s="182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  <c r="W56" s="147"/>
      <c r="X56" s="147"/>
    </row>
    <row r="57" ht="15.75" customHeight="1">
      <c r="A57" s="147"/>
      <c r="B57" s="182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</row>
    <row r="58" ht="15.75" customHeight="1">
      <c r="A58" s="147"/>
      <c r="B58" s="182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</row>
    <row r="59" ht="15.75" customHeight="1">
      <c r="A59" s="147"/>
      <c r="B59" s="182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</row>
    <row r="60" ht="15.75" customHeight="1">
      <c r="A60" s="147"/>
      <c r="B60" s="182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  <c r="T60" s="147"/>
      <c r="U60" s="147"/>
      <c r="V60" s="147"/>
      <c r="W60" s="147"/>
      <c r="X60" s="147"/>
    </row>
    <row r="61" ht="15.75" customHeight="1">
      <c r="A61" s="147"/>
      <c r="B61" s="182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</row>
    <row r="62" ht="15.75" customHeight="1">
      <c r="A62" s="147"/>
      <c r="B62" s="182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</row>
    <row r="63" ht="15.75" customHeight="1">
      <c r="A63" s="147"/>
      <c r="B63" s="182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147"/>
      <c r="W63" s="147"/>
      <c r="X63" s="147"/>
    </row>
    <row r="64" ht="15.75" customHeight="1">
      <c r="A64" s="147"/>
      <c r="B64" s="182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  <c r="T64" s="147"/>
      <c r="U64" s="147"/>
      <c r="V64" s="147"/>
      <c r="W64" s="147"/>
      <c r="X64" s="147"/>
    </row>
    <row r="65" ht="15.75" customHeight="1">
      <c r="A65" s="147"/>
      <c r="B65" s="182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  <c r="T65" s="147"/>
      <c r="U65" s="147"/>
      <c r="V65" s="147"/>
      <c r="W65" s="147"/>
      <c r="X65" s="147"/>
    </row>
    <row r="66" ht="15.75" customHeight="1">
      <c r="A66" s="147"/>
      <c r="B66" s="182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  <c r="T66" s="147"/>
      <c r="U66" s="147"/>
      <c r="V66" s="147"/>
      <c r="W66" s="147"/>
      <c r="X66" s="147"/>
    </row>
    <row r="67" ht="15.75" customHeight="1">
      <c r="A67" s="147"/>
      <c r="B67" s="182"/>
      <c r="C67" s="147"/>
      <c r="D67" s="147"/>
      <c r="E67" s="147"/>
      <c r="F67" s="147"/>
      <c r="G67" s="147"/>
      <c r="H67" s="147"/>
      <c r="I67" s="147"/>
      <c r="J67" s="147"/>
      <c r="K67" s="147"/>
      <c r="L67" s="147"/>
      <c r="M67" s="147"/>
      <c r="N67" s="147"/>
      <c r="O67" s="147"/>
      <c r="P67" s="147"/>
      <c r="Q67" s="147"/>
      <c r="R67" s="147"/>
      <c r="S67" s="147"/>
      <c r="T67" s="147"/>
      <c r="U67" s="147"/>
      <c r="V67" s="147"/>
      <c r="W67" s="147"/>
      <c r="X67" s="147"/>
    </row>
    <row r="68" ht="15.75" customHeight="1">
      <c r="A68" s="147"/>
      <c r="B68" s="182"/>
      <c r="C68" s="147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7"/>
      <c r="S68" s="147"/>
      <c r="T68" s="147"/>
      <c r="U68" s="147"/>
      <c r="V68" s="147"/>
      <c r="W68" s="147"/>
      <c r="X68" s="147"/>
    </row>
    <row r="69" ht="15.75" customHeight="1">
      <c r="A69" s="147"/>
      <c r="B69" s="182"/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7"/>
      <c r="T69" s="147"/>
      <c r="U69" s="147"/>
      <c r="V69" s="147"/>
      <c r="W69" s="147"/>
      <c r="X69" s="147"/>
    </row>
    <row r="70" ht="15.75" customHeight="1">
      <c r="A70" s="147"/>
      <c r="B70" s="182"/>
      <c r="C70" s="147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</row>
    <row r="71" ht="15.75" customHeight="1">
      <c r="A71" s="147"/>
      <c r="B71" s="182"/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</row>
    <row r="72" ht="15.75" customHeight="1">
      <c r="A72" s="147"/>
      <c r="B72" s="182"/>
      <c r="C72" s="147"/>
      <c r="D72" s="147"/>
      <c r="E72" s="147"/>
      <c r="F72" s="147"/>
      <c r="G72" s="147"/>
      <c r="H72" s="147"/>
      <c r="I72" s="147"/>
      <c r="J72" s="147"/>
      <c r="K72" s="147"/>
      <c r="L72" s="147"/>
      <c r="M72" s="147"/>
      <c r="N72" s="147"/>
      <c r="O72" s="147"/>
      <c r="P72" s="147"/>
      <c r="Q72" s="147"/>
      <c r="R72" s="147"/>
      <c r="S72" s="147"/>
      <c r="T72" s="147"/>
      <c r="U72" s="147"/>
      <c r="V72" s="147"/>
      <c r="W72" s="147"/>
      <c r="X72" s="147"/>
    </row>
    <row r="73" ht="15.75" customHeight="1">
      <c r="A73" s="147"/>
      <c r="B73" s="182"/>
      <c r="C73" s="147"/>
      <c r="D73" s="147"/>
      <c r="E73" s="147"/>
      <c r="F73" s="147"/>
      <c r="G73" s="147"/>
      <c r="H73" s="147"/>
      <c r="I73" s="147"/>
      <c r="J73" s="147"/>
      <c r="K73" s="147"/>
      <c r="L73" s="147"/>
      <c r="M73" s="147"/>
      <c r="N73" s="147"/>
      <c r="O73" s="147"/>
      <c r="P73" s="147"/>
      <c r="Q73" s="147"/>
      <c r="R73" s="147"/>
      <c r="S73" s="147"/>
      <c r="T73" s="147"/>
      <c r="U73" s="147"/>
      <c r="V73" s="147"/>
      <c r="W73" s="147"/>
      <c r="X73" s="147"/>
    </row>
    <row r="74" ht="15.75" customHeight="1">
      <c r="A74" s="147"/>
      <c r="B74" s="182"/>
      <c r="C74" s="147"/>
      <c r="D74" s="147"/>
      <c r="E74" s="147"/>
      <c r="F74" s="147"/>
      <c r="G74" s="147"/>
      <c r="H74" s="147"/>
      <c r="I74" s="147"/>
      <c r="J74" s="147"/>
      <c r="K74" s="147"/>
      <c r="L74" s="147"/>
      <c r="M74" s="147"/>
      <c r="N74" s="147"/>
      <c r="O74" s="147"/>
      <c r="P74" s="147"/>
      <c r="Q74" s="147"/>
      <c r="R74" s="147"/>
      <c r="S74" s="147"/>
      <c r="T74" s="147"/>
      <c r="U74" s="147"/>
      <c r="V74" s="147"/>
      <c r="W74" s="147"/>
      <c r="X74" s="147"/>
    </row>
    <row r="75" ht="15.75" customHeight="1">
      <c r="A75" s="147"/>
      <c r="B75" s="182"/>
      <c r="C75" s="147"/>
      <c r="D75" s="147"/>
      <c r="E75" s="147"/>
      <c r="F75" s="147"/>
      <c r="G75" s="147"/>
      <c r="H75" s="147"/>
      <c r="I75" s="147"/>
      <c r="J75" s="147"/>
      <c r="K75" s="147"/>
      <c r="L75" s="147"/>
      <c r="M75" s="147"/>
      <c r="N75" s="147"/>
      <c r="O75" s="147"/>
      <c r="P75" s="147"/>
      <c r="Q75" s="147"/>
      <c r="R75" s="147"/>
      <c r="S75" s="147"/>
      <c r="T75" s="147"/>
      <c r="U75" s="147"/>
      <c r="V75" s="147"/>
      <c r="W75" s="147"/>
      <c r="X75" s="147"/>
    </row>
    <row r="76" ht="15.75" customHeight="1">
      <c r="A76" s="147"/>
      <c r="B76" s="182"/>
      <c r="C76" s="147"/>
      <c r="D76" s="147"/>
      <c r="E76" s="147"/>
      <c r="F76" s="147"/>
      <c r="G76" s="147"/>
      <c r="H76" s="147"/>
      <c r="I76" s="147"/>
      <c r="J76" s="147"/>
      <c r="K76" s="147"/>
      <c r="L76" s="147"/>
      <c r="M76" s="147"/>
      <c r="N76" s="147"/>
      <c r="O76" s="147"/>
      <c r="P76" s="147"/>
      <c r="Q76" s="147"/>
      <c r="R76" s="147"/>
      <c r="S76" s="147"/>
      <c r="T76" s="147"/>
      <c r="U76" s="147"/>
      <c r="V76" s="147"/>
      <c r="W76" s="147"/>
      <c r="X76" s="147"/>
    </row>
    <row r="77" ht="15.75" customHeight="1">
      <c r="A77" s="147"/>
      <c r="B77" s="182"/>
      <c r="C77" s="147"/>
      <c r="D77" s="147"/>
      <c r="E77" s="147"/>
      <c r="F77" s="147"/>
      <c r="G77" s="147"/>
      <c r="H77" s="147"/>
      <c r="I77" s="147"/>
      <c r="J77" s="147"/>
      <c r="K77" s="147"/>
      <c r="L77" s="147"/>
      <c r="M77" s="147"/>
      <c r="N77" s="147"/>
      <c r="O77" s="147"/>
      <c r="P77" s="147"/>
      <c r="Q77" s="147"/>
      <c r="R77" s="147"/>
      <c r="S77" s="147"/>
      <c r="T77" s="147"/>
      <c r="U77" s="147"/>
      <c r="V77" s="147"/>
      <c r="W77" s="147"/>
      <c r="X77" s="147"/>
    </row>
    <row r="78" ht="15.75" customHeight="1">
      <c r="A78" s="147"/>
      <c r="B78" s="182"/>
      <c r="C78" s="147"/>
      <c r="D78" s="147"/>
      <c r="E78" s="147"/>
      <c r="F78" s="147"/>
      <c r="G78" s="147"/>
      <c r="H78" s="147"/>
      <c r="I78" s="147"/>
      <c r="J78" s="147"/>
      <c r="K78" s="147"/>
      <c r="L78" s="147"/>
      <c r="M78" s="147"/>
      <c r="N78" s="147"/>
      <c r="O78" s="147"/>
      <c r="P78" s="147"/>
      <c r="Q78" s="147"/>
      <c r="R78" s="147"/>
      <c r="S78" s="147"/>
      <c r="T78" s="147"/>
      <c r="U78" s="147"/>
      <c r="V78" s="147"/>
      <c r="W78" s="147"/>
      <c r="X78" s="147"/>
    </row>
    <row r="79" ht="15.75" customHeight="1">
      <c r="A79" s="147"/>
      <c r="B79" s="182"/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  <c r="W79" s="147"/>
      <c r="X79" s="147"/>
    </row>
    <row r="80" ht="15.75" customHeight="1">
      <c r="A80" s="147"/>
      <c r="B80" s="182"/>
      <c r="C80" s="147"/>
      <c r="D80" s="147"/>
      <c r="E80" s="147"/>
      <c r="F80" s="147"/>
      <c r="G80" s="147"/>
      <c r="H80" s="147"/>
      <c r="I80" s="147"/>
      <c r="J80" s="147"/>
      <c r="K80" s="147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  <c r="W80" s="147"/>
      <c r="X80" s="147"/>
    </row>
    <row r="81" ht="15.75" customHeight="1">
      <c r="A81" s="147"/>
      <c r="B81" s="182"/>
      <c r="C81" s="147"/>
      <c r="D81" s="147"/>
      <c r="E81" s="147"/>
      <c r="F81" s="147"/>
      <c r="G81" s="147"/>
      <c r="H81" s="147"/>
      <c r="I81" s="147"/>
      <c r="J81" s="147"/>
      <c r="K81" s="147"/>
      <c r="L81" s="147"/>
      <c r="M81" s="147"/>
      <c r="N81" s="147"/>
      <c r="O81" s="147"/>
      <c r="P81" s="147"/>
      <c r="Q81" s="147"/>
      <c r="R81" s="147"/>
      <c r="S81" s="147"/>
      <c r="T81" s="147"/>
      <c r="U81" s="147"/>
      <c r="V81" s="147"/>
      <c r="W81" s="147"/>
      <c r="X81" s="147"/>
    </row>
    <row r="82" ht="15.75" customHeight="1">
      <c r="A82" s="147"/>
      <c r="B82" s="182"/>
      <c r="C82" s="147"/>
      <c r="D82" s="147"/>
      <c r="E82" s="147"/>
      <c r="F82" s="147"/>
      <c r="G82" s="147"/>
      <c r="H82" s="147"/>
      <c r="I82" s="147"/>
      <c r="J82" s="147"/>
      <c r="K82" s="147"/>
      <c r="L82" s="147"/>
      <c r="M82" s="147"/>
      <c r="N82" s="147"/>
      <c r="O82" s="147"/>
      <c r="P82" s="147"/>
      <c r="Q82" s="147"/>
      <c r="R82" s="147"/>
      <c r="S82" s="147"/>
      <c r="T82" s="147"/>
      <c r="U82" s="147"/>
      <c r="V82" s="147"/>
      <c r="W82" s="147"/>
      <c r="X82" s="147"/>
    </row>
    <row r="83" ht="15.75" customHeight="1">
      <c r="A83" s="147"/>
      <c r="B83" s="182"/>
      <c r="C83" s="147"/>
      <c r="D83" s="147"/>
      <c r="E83" s="147"/>
      <c r="F83" s="147"/>
      <c r="G83" s="147"/>
      <c r="H83" s="147"/>
      <c r="I83" s="147"/>
      <c r="J83" s="147"/>
      <c r="K83" s="147"/>
      <c r="L83" s="147"/>
      <c r="M83" s="147"/>
      <c r="N83" s="147"/>
      <c r="O83" s="147"/>
      <c r="P83" s="147"/>
      <c r="Q83" s="147"/>
      <c r="R83" s="147"/>
      <c r="S83" s="147"/>
      <c r="T83" s="147"/>
      <c r="U83" s="147"/>
      <c r="V83" s="147"/>
      <c r="W83" s="147"/>
      <c r="X83" s="147"/>
    </row>
    <row r="84" ht="15.75" customHeight="1">
      <c r="A84" s="147"/>
      <c r="B84" s="182"/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147"/>
      <c r="N84" s="147"/>
      <c r="O84" s="147"/>
      <c r="P84" s="147"/>
      <c r="Q84" s="147"/>
      <c r="R84" s="147"/>
      <c r="S84" s="147"/>
      <c r="T84" s="147"/>
      <c r="U84" s="147"/>
      <c r="V84" s="147"/>
      <c r="W84" s="147"/>
      <c r="X84" s="147"/>
    </row>
    <row r="85" ht="15.75" customHeight="1">
      <c r="A85" s="147"/>
      <c r="B85" s="182"/>
      <c r="C85" s="147"/>
      <c r="D85" s="147"/>
      <c r="E85" s="147"/>
      <c r="F85" s="147"/>
      <c r="G85" s="147"/>
      <c r="H85" s="147"/>
      <c r="I85" s="147"/>
      <c r="J85" s="147"/>
      <c r="K85" s="147"/>
      <c r="L85" s="147"/>
      <c r="M85" s="147"/>
      <c r="N85" s="147"/>
      <c r="O85" s="147"/>
      <c r="P85" s="147"/>
      <c r="Q85" s="147"/>
      <c r="R85" s="147"/>
      <c r="S85" s="147"/>
      <c r="T85" s="147"/>
      <c r="U85" s="147"/>
      <c r="V85" s="147"/>
      <c r="W85" s="147"/>
      <c r="X85" s="147"/>
    </row>
    <row r="86" ht="15.75" customHeight="1">
      <c r="A86" s="147"/>
      <c r="B86" s="182"/>
      <c r="C86" s="147"/>
      <c r="D86" s="147"/>
      <c r="E86" s="147"/>
      <c r="F86" s="147"/>
      <c r="G86" s="147"/>
      <c r="H86" s="147"/>
      <c r="I86" s="147"/>
      <c r="J86" s="147"/>
      <c r="K86" s="147"/>
      <c r="L86" s="147"/>
      <c r="M86" s="147"/>
      <c r="N86" s="147"/>
      <c r="O86" s="147"/>
      <c r="P86" s="147"/>
      <c r="Q86" s="147"/>
      <c r="R86" s="147"/>
      <c r="S86" s="147"/>
      <c r="T86" s="147"/>
      <c r="U86" s="147"/>
      <c r="V86" s="147"/>
      <c r="W86" s="147"/>
      <c r="X86" s="147"/>
    </row>
    <row r="87" ht="15.75" customHeight="1">
      <c r="A87" s="147"/>
      <c r="B87" s="182"/>
      <c r="C87" s="147"/>
      <c r="D87" s="147"/>
      <c r="E87" s="147"/>
      <c r="F87" s="147"/>
      <c r="G87" s="147"/>
      <c r="H87" s="147"/>
      <c r="I87" s="147"/>
      <c r="J87" s="147"/>
      <c r="K87" s="147"/>
      <c r="L87" s="147"/>
      <c r="M87" s="147"/>
      <c r="N87" s="147"/>
      <c r="O87" s="147"/>
      <c r="P87" s="147"/>
      <c r="Q87" s="147"/>
      <c r="R87" s="147"/>
      <c r="S87" s="147"/>
      <c r="T87" s="147"/>
      <c r="U87" s="147"/>
      <c r="V87" s="147"/>
      <c r="W87" s="147"/>
      <c r="X87" s="147"/>
    </row>
    <row r="88" ht="15.75" customHeight="1">
      <c r="A88" s="147"/>
      <c r="B88" s="182"/>
      <c r="C88" s="147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47"/>
      <c r="P88" s="147"/>
      <c r="Q88" s="147"/>
      <c r="R88" s="147"/>
      <c r="S88" s="147"/>
      <c r="T88" s="147"/>
      <c r="U88" s="147"/>
      <c r="V88" s="147"/>
      <c r="W88" s="147"/>
      <c r="X88" s="147"/>
    </row>
    <row r="89" ht="15.75" customHeight="1">
      <c r="A89" s="147"/>
      <c r="B89" s="182"/>
      <c r="C89" s="147"/>
      <c r="D89" s="147"/>
      <c r="E89" s="147"/>
      <c r="F89" s="147"/>
      <c r="G89" s="147"/>
      <c r="H89" s="147"/>
      <c r="I89" s="147"/>
      <c r="J89" s="147"/>
      <c r="K89" s="147"/>
      <c r="L89" s="147"/>
      <c r="M89" s="147"/>
      <c r="N89" s="147"/>
      <c r="O89" s="147"/>
      <c r="P89" s="147"/>
      <c r="Q89" s="147"/>
      <c r="R89" s="147"/>
      <c r="S89" s="147"/>
      <c r="T89" s="147"/>
      <c r="U89" s="147"/>
      <c r="V89" s="147"/>
      <c r="W89" s="147"/>
      <c r="X89" s="147"/>
    </row>
    <row r="90" ht="15.75" customHeight="1">
      <c r="A90" s="147"/>
      <c r="B90" s="182"/>
      <c r="C90" s="147"/>
      <c r="D90" s="147"/>
      <c r="E90" s="147"/>
      <c r="F90" s="147"/>
      <c r="G90" s="147"/>
      <c r="H90" s="147"/>
      <c r="I90" s="147"/>
      <c r="J90" s="147"/>
      <c r="K90" s="147"/>
      <c r="L90" s="147"/>
      <c r="M90" s="147"/>
      <c r="N90" s="147"/>
      <c r="O90" s="147"/>
      <c r="P90" s="147"/>
      <c r="Q90" s="147"/>
      <c r="R90" s="147"/>
      <c r="S90" s="147"/>
      <c r="T90" s="147"/>
      <c r="U90" s="147"/>
      <c r="V90" s="147"/>
      <c r="W90" s="147"/>
      <c r="X90" s="147"/>
    </row>
    <row r="91" ht="15.75" customHeight="1">
      <c r="A91" s="147"/>
      <c r="B91" s="182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7"/>
      <c r="R91" s="147"/>
      <c r="S91" s="147"/>
      <c r="T91" s="147"/>
      <c r="U91" s="147"/>
      <c r="V91" s="147"/>
      <c r="W91" s="147"/>
      <c r="X91" s="147"/>
    </row>
    <row r="92" ht="15.75" customHeight="1">
      <c r="A92" s="147"/>
      <c r="B92" s="182"/>
      <c r="C92" s="147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147"/>
      <c r="O92" s="147"/>
      <c r="P92" s="147"/>
      <c r="Q92" s="147"/>
      <c r="R92" s="147"/>
      <c r="S92" s="147"/>
      <c r="T92" s="147"/>
      <c r="U92" s="147"/>
      <c r="V92" s="147"/>
      <c r="W92" s="147"/>
      <c r="X92" s="147"/>
    </row>
    <row r="93" ht="15.75" customHeight="1">
      <c r="A93" s="147"/>
      <c r="B93" s="182"/>
      <c r="C93" s="147"/>
      <c r="D93" s="147"/>
      <c r="E93" s="147"/>
      <c r="F93" s="147"/>
      <c r="G93" s="147"/>
      <c r="H93" s="147"/>
      <c r="I93" s="147"/>
      <c r="J93" s="147"/>
      <c r="K93" s="147"/>
      <c r="L93" s="147"/>
      <c r="M93" s="147"/>
      <c r="N93" s="147"/>
      <c r="O93" s="147"/>
      <c r="P93" s="147"/>
      <c r="Q93" s="147"/>
      <c r="R93" s="147"/>
      <c r="S93" s="147"/>
      <c r="T93" s="147"/>
      <c r="U93" s="147"/>
      <c r="V93" s="147"/>
      <c r="W93" s="147"/>
      <c r="X93" s="147"/>
    </row>
    <row r="94" ht="15.75" customHeight="1">
      <c r="A94" s="147"/>
      <c r="B94" s="182"/>
      <c r="C94" s="147"/>
      <c r="D94" s="147"/>
      <c r="E94" s="147"/>
      <c r="F94" s="147"/>
      <c r="G94" s="147"/>
      <c r="H94" s="147"/>
      <c r="I94" s="147"/>
      <c r="J94" s="147"/>
      <c r="K94" s="147"/>
      <c r="L94" s="147"/>
      <c r="M94" s="147"/>
      <c r="N94" s="147"/>
      <c r="O94" s="147"/>
      <c r="P94" s="147"/>
      <c r="Q94" s="147"/>
      <c r="R94" s="147"/>
      <c r="S94" s="147"/>
      <c r="T94" s="147"/>
      <c r="U94" s="147"/>
      <c r="V94" s="147"/>
      <c r="W94" s="147"/>
      <c r="X94" s="147"/>
    </row>
    <row r="95" ht="15.75" customHeight="1">
      <c r="A95" s="147"/>
      <c r="B95" s="182"/>
      <c r="C95" s="147"/>
      <c r="D95" s="147"/>
      <c r="E95" s="147"/>
      <c r="F95" s="147"/>
      <c r="G95" s="147"/>
      <c r="H95" s="147"/>
      <c r="I95" s="147"/>
      <c r="J95" s="147"/>
      <c r="K95" s="147"/>
      <c r="L95" s="147"/>
      <c r="M95" s="147"/>
      <c r="N95" s="147"/>
      <c r="O95" s="147"/>
      <c r="P95" s="147"/>
      <c r="Q95" s="147"/>
      <c r="R95" s="147"/>
      <c r="S95" s="147"/>
      <c r="T95" s="147"/>
      <c r="U95" s="147"/>
      <c r="V95" s="147"/>
      <c r="W95" s="147"/>
      <c r="X95" s="147"/>
    </row>
    <row r="96" ht="15.75" customHeight="1">
      <c r="A96" s="147"/>
      <c r="B96" s="182"/>
      <c r="C96" s="147"/>
      <c r="D96" s="147"/>
      <c r="E96" s="147"/>
      <c r="F96" s="147"/>
      <c r="G96" s="147"/>
      <c r="H96" s="147"/>
      <c r="I96" s="147"/>
      <c r="J96" s="147"/>
      <c r="K96" s="147"/>
      <c r="L96" s="147"/>
      <c r="M96" s="147"/>
      <c r="N96" s="147"/>
      <c r="O96" s="147"/>
      <c r="P96" s="147"/>
      <c r="Q96" s="147"/>
      <c r="R96" s="147"/>
      <c r="S96" s="147"/>
      <c r="T96" s="147"/>
      <c r="U96" s="147"/>
      <c r="V96" s="147"/>
      <c r="W96" s="147"/>
      <c r="X96" s="147"/>
    </row>
    <row r="97" ht="15.75" customHeight="1">
      <c r="A97" s="147"/>
      <c r="B97" s="182"/>
      <c r="C97" s="147"/>
      <c r="D97" s="147"/>
      <c r="E97" s="147"/>
      <c r="F97" s="147"/>
      <c r="G97" s="147"/>
      <c r="H97" s="147"/>
      <c r="I97" s="147"/>
      <c r="J97" s="147"/>
      <c r="K97" s="147"/>
      <c r="L97" s="147"/>
      <c r="M97" s="147"/>
      <c r="N97" s="147"/>
      <c r="O97" s="147"/>
      <c r="P97" s="147"/>
      <c r="Q97" s="147"/>
      <c r="R97" s="147"/>
      <c r="S97" s="147"/>
      <c r="T97" s="147"/>
      <c r="U97" s="147"/>
      <c r="V97" s="147"/>
      <c r="W97" s="147"/>
      <c r="X97" s="147"/>
    </row>
    <row r="98" ht="15.75" customHeight="1">
      <c r="A98" s="147"/>
      <c r="B98" s="182"/>
      <c r="C98" s="147"/>
      <c r="D98" s="147"/>
      <c r="E98" s="147"/>
      <c r="F98" s="147"/>
      <c r="G98" s="147"/>
      <c r="H98" s="147"/>
      <c r="I98" s="147"/>
      <c r="J98" s="147"/>
      <c r="K98" s="147"/>
      <c r="L98" s="147"/>
      <c r="M98" s="147"/>
      <c r="N98" s="147"/>
      <c r="O98" s="147"/>
      <c r="P98" s="147"/>
      <c r="Q98" s="147"/>
      <c r="R98" s="147"/>
      <c r="S98" s="147"/>
      <c r="T98" s="147"/>
      <c r="U98" s="147"/>
      <c r="V98" s="147"/>
      <c r="W98" s="147"/>
      <c r="X98" s="147"/>
    </row>
    <row r="99" ht="15.75" customHeight="1">
      <c r="A99" s="147"/>
      <c r="B99" s="182"/>
      <c r="C99" s="147"/>
      <c r="D99" s="147"/>
      <c r="E99" s="147"/>
      <c r="F99" s="147"/>
      <c r="G99" s="147"/>
      <c r="H99" s="147"/>
      <c r="I99" s="147"/>
      <c r="J99" s="147"/>
      <c r="K99" s="147"/>
      <c r="L99" s="147"/>
      <c r="M99" s="147"/>
      <c r="N99" s="147"/>
      <c r="O99" s="147"/>
      <c r="P99" s="147"/>
      <c r="Q99" s="147"/>
      <c r="R99" s="147"/>
      <c r="S99" s="147"/>
      <c r="T99" s="147"/>
      <c r="U99" s="147"/>
      <c r="V99" s="147"/>
      <c r="W99" s="147"/>
      <c r="X99" s="147"/>
    </row>
    <row r="100" ht="15.75" customHeight="1">
      <c r="A100" s="147"/>
      <c r="B100" s="182"/>
      <c r="C100" s="147"/>
      <c r="D100" s="147"/>
      <c r="E100" s="147"/>
      <c r="F100" s="147"/>
      <c r="G100" s="147"/>
      <c r="H100" s="147"/>
      <c r="I100" s="147"/>
      <c r="J100" s="147"/>
      <c r="K100" s="147"/>
      <c r="L100" s="147"/>
      <c r="M100" s="147"/>
      <c r="N100" s="147"/>
      <c r="O100" s="147"/>
      <c r="P100" s="147"/>
      <c r="Q100" s="147"/>
      <c r="R100" s="147"/>
      <c r="S100" s="147"/>
      <c r="T100" s="147"/>
      <c r="U100" s="147"/>
      <c r="V100" s="147"/>
      <c r="W100" s="147"/>
      <c r="X100" s="147"/>
    </row>
    <row r="101" ht="15.75" customHeight="1">
      <c r="A101" s="147"/>
      <c r="B101" s="182"/>
      <c r="C101" s="147"/>
      <c r="D101" s="147"/>
      <c r="E101" s="147"/>
      <c r="F101" s="147"/>
      <c r="G101" s="147"/>
      <c r="H101" s="147"/>
      <c r="I101" s="147"/>
      <c r="J101" s="147"/>
      <c r="K101" s="147"/>
      <c r="L101" s="147"/>
      <c r="M101" s="147"/>
      <c r="N101" s="147"/>
      <c r="O101" s="147"/>
      <c r="P101" s="147"/>
      <c r="Q101" s="147"/>
      <c r="R101" s="147"/>
      <c r="S101" s="147"/>
      <c r="T101" s="147"/>
      <c r="U101" s="147"/>
      <c r="V101" s="147"/>
      <c r="W101" s="147"/>
      <c r="X101" s="147"/>
    </row>
    <row r="102" ht="15.75" customHeight="1">
      <c r="A102" s="147"/>
      <c r="B102" s="182"/>
      <c r="C102" s="147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  <c r="O102" s="147"/>
      <c r="P102" s="147"/>
      <c r="Q102" s="147"/>
      <c r="R102" s="147"/>
      <c r="S102" s="147"/>
      <c r="T102" s="147"/>
      <c r="U102" s="147"/>
      <c r="V102" s="147"/>
      <c r="W102" s="147"/>
      <c r="X102" s="147"/>
    </row>
    <row r="103" ht="15.75" customHeight="1">
      <c r="A103" s="147"/>
      <c r="B103" s="182"/>
      <c r="C103" s="147"/>
      <c r="D103" s="147"/>
      <c r="E103" s="147"/>
      <c r="F103" s="147"/>
      <c r="G103" s="147"/>
      <c r="H103" s="147"/>
      <c r="I103" s="147"/>
      <c r="J103" s="147"/>
      <c r="K103" s="147"/>
      <c r="L103" s="147"/>
      <c r="M103" s="147"/>
      <c r="N103" s="147"/>
      <c r="O103" s="147"/>
      <c r="P103" s="147"/>
      <c r="Q103" s="147"/>
      <c r="R103" s="147"/>
      <c r="S103" s="147"/>
      <c r="T103" s="147"/>
      <c r="U103" s="147"/>
      <c r="V103" s="147"/>
      <c r="W103" s="147"/>
      <c r="X103" s="147"/>
    </row>
    <row r="104" ht="15.75" customHeight="1">
      <c r="A104" s="147"/>
      <c r="B104" s="182"/>
      <c r="C104" s="147"/>
      <c r="D104" s="147"/>
      <c r="E104" s="147"/>
      <c r="F104" s="147"/>
      <c r="G104" s="147"/>
      <c r="H104" s="147"/>
      <c r="I104" s="147"/>
      <c r="J104" s="147"/>
      <c r="K104" s="147"/>
      <c r="L104" s="147"/>
      <c r="M104" s="147"/>
      <c r="N104" s="147"/>
      <c r="O104" s="147"/>
      <c r="P104" s="147"/>
      <c r="Q104" s="147"/>
      <c r="R104" s="147"/>
      <c r="S104" s="147"/>
      <c r="T104" s="147"/>
      <c r="U104" s="147"/>
      <c r="V104" s="147"/>
      <c r="W104" s="147"/>
      <c r="X104" s="147"/>
    </row>
    <row r="105" ht="15.75" customHeight="1">
      <c r="A105" s="147"/>
      <c r="B105" s="182"/>
      <c r="C105" s="147"/>
      <c r="D105" s="147"/>
      <c r="E105" s="147"/>
      <c r="F105" s="147"/>
      <c r="G105" s="147"/>
      <c r="H105" s="147"/>
      <c r="I105" s="147"/>
      <c r="J105" s="147"/>
      <c r="K105" s="147"/>
      <c r="L105" s="147"/>
      <c r="M105" s="147"/>
      <c r="N105" s="147"/>
      <c r="O105" s="147"/>
      <c r="P105" s="147"/>
      <c r="Q105" s="147"/>
      <c r="R105" s="147"/>
      <c r="S105" s="147"/>
      <c r="T105" s="147"/>
      <c r="U105" s="147"/>
      <c r="V105" s="147"/>
      <c r="W105" s="147"/>
      <c r="X105" s="147"/>
    </row>
    <row r="106" ht="15.75" customHeight="1">
      <c r="A106" s="147"/>
      <c r="B106" s="182"/>
      <c r="C106" s="147"/>
      <c r="D106" s="147"/>
      <c r="E106" s="147"/>
      <c r="F106" s="147"/>
      <c r="G106" s="147"/>
      <c r="H106" s="147"/>
      <c r="I106" s="147"/>
      <c r="J106" s="147"/>
      <c r="K106" s="147"/>
      <c r="L106" s="147"/>
      <c r="M106" s="147"/>
      <c r="N106" s="147"/>
      <c r="O106" s="147"/>
      <c r="P106" s="147"/>
      <c r="Q106" s="147"/>
      <c r="R106" s="147"/>
      <c r="S106" s="147"/>
      <c r="T106" s="147"/>
      <c r="U106" s="147"/>
      <c r="V106" s="147"/>
      <c r="W106" s="147"/>
      <c r="X106" s="147"/>
    </row>
    <row r="107" ht="15.75" customHeight="1">
      <c r="A107" s="147"/>
      <c r="B107" s="182"/>
      <c r="C107" s="147"/>
      <c r="D107" s="147"/>
      <c r="E107" s="147"/>
      <c r="F107" s="147"/>
      <c r="G107" s="147"/>
      <c r="H107" s="147"/>
      <c r="I107" s="147"/>
      <c r="J107" s="147"/>
      <c r="K107" s="147"/>
      <c r="L107" s="147"/>
      <c r="M107" s="147"/>
      <c r="N107" s="147"/>
      <c r="O107" s="147"/>
      <c r="P107" s="147"/>
      <c r="Q107" s="147"/>
      <c r="R107" s="147"/>
      <c r="S107" s="147"/>
      <c r="T107" s="147"/>
      <c r="U107" s="147"/>
      <c r="V107" s="147"/>
      <c r="W107" s="147"/>
      <c r="X107" s="147"/>
    </row>
    <row r="108" ht="15.75" customHeight="1">
      <c r="A108" s="147"/>
      <c r="B108" s="182"/>
      <c r="C108" s="147"/>
      <c r="D108" s="147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  <c r="P108" s="147"/>
      <c r="Q108" s="147"/>
      <c r="R108" s="147"/>
      <c r="S108" s="147"/>
      <c r="T108" s="147"/>
      <c r="U108" s="147"/>
      <c r="V108" s="147"/>
      <c r="W108" s="147"/>
      <c r="X108" s="147"/>
    </row>
    <row r="109" ht="15.75" customHeight="1">
      <c r="B109" s="208"/>
    </row>
    <row r="110" ht="15.75" customHeight="1">
      <c r="B110" s="208"/>
    </row>
    <row r="111" ht="15.75" customHeight="1">
      <c r="B111" s="208"/>
    </row>
    <row r="112" ht="15.75" customHeight="1">
      <c r="B112" s="208"/>
    </row>
    <row r="113" ht="15.75" customHeight="1">
      <c r="B113" s="208"/>
    </row>
    <row r="114" ht="15.75" customHeight="1">
      <c r="B114" s="208"/>
    </row>
    <row r="115" ht="15.75" customHeight="1">
      <c r="B115" s="208"/>
    </row>
    <row r="116" ht="15.75" customHeight="1">
      <c r="B116" s="208"/>
    </row>
    <row r="117" ht="15.75" customHeight="1">
      <c r="B117" s="208"/>
    </row>
    <row r="118" ht="15.75" customHeight="1">
      <c r="B118" s="208"/>
    </row>
    <row r="119" ht="15.75" customHeight="1">
      <c r="B119" s="208"/>
    </row>
    <row r="120" ht="15.75" customHeight="1">
      <c r="B120" s="208"/>
    </row>
    <row r="121" ht="15.75" customHeight="1">
      <c r="B121" s="208"/>
    </row>
    <row r="122" ht="15.75" customHeight="1">
      <c r="B122" s="208"/>
    </row>
    <row r="123" ht="15.75" customHeight="1">
      <c r="B123" s="208"/>
    </row>
    <row r="124" ht="15.75" customHeight="1">
      <c r="B124" s="208"/>
    </row>
    <row r="125" ht="15.75" customHeight="1">
      <c r="B125" s="208"/>
    </row>
    <row r="126" ht="15.75" customHeight="1">
      <c r="B126" s="208"/>
    </row>
    <row r="127" ht="15.75" customHeight="1">
      <c r="B127" s="208"/>
    </row>
    <row r="128" ht="15.75" customHeight="1">
      <c r="B128" s="208"/>
    </row>
    <row r="129" ht="15.75" customHeight="1">
      <c r="B129" s="208"/>
    </row>
    <row r="130" ht="15.75" customHeight="1">
      <c r="B130" s="208"/>
    </row>
    <row r="131" ht="15.75" customHeight="1">
      <c r="B131" s="208"/>
    </row>
    <row r="132" ht="15.75" customHeight="1">
      <c r="B132" s="208"/>
    </row>
    <row r="133" ht="15.75" customHeight="1">
      <c r="B133" s="208"/>
    </row>
    <row r="134" ht="15.75" customHeight="1">
      <c r="B134" s="208"/>
    </row>
    <row r="135" ht="15.75" customHeight="1">
      <c r="B135" s="208"/>
    </row>
    <row r="136" ht="15.75" customHeight="1">
      <c r="B136" s="208"/>
    </row>
    <row r="137" ht="15.75" customHeight="1">
      <c r="B137" s="208"/>
    </row>
    <row r="138" ht="15.75" customHeight="1">
      <c r="B138" s="208"/>
    </row>
    <row r="139" ht="15.75" customHeight="1">
      <c r="B139" s="208"/>
    </row>
    <row r="140" ht="15.75" customHeight="1">
      <c r="B140" s="208"/>
    </row>
    <row r="141" ht="15.75" customHeight="1">
      <c r="B141" s="208"/>
    </row>
    <row r="142" ht="15.75" customHeight="1">
      <c r="B142" s="208"/>
    </row>
    <row r="143" ht="15.75" customHeight="1">
      <c r="B143" s="208"/>
    </row>
    <row r="144" ht="15.75" customHeight="1">
      <c r="B144" s="208"/>
    </row>
    <row r="145" ht="15.75" customHeight="1">
      <c r="B145" s="208"/>
    </row>
    <row r="146" ht="15.75" customHeight="1">
      <c r="B146" s="208"/>
    </row>
    <row r="147" ht="15.75" customHeight="1">
      <c r="B147" s="208"/>
    </row>
    <row r="148" ht="15.75" customHeight="1">
      <c r="B148" s="208"/>
    </row>
    <row r="149" ht="15.75" customHeight="1">
      <c r="B149" s="208"/>
    </row>
    <row r="150" ht="15.75" customHeight="1">
      <c r="B150" s="208"/>
    </row>
    <row r="151" ht="15.75" customHeight="1">
      <c r="B151" s="208"/>
    </row>
    <row r="152" ht="15.75" customHeight="1">
      <c r="B152" s="208"/>
    </row>
    <row r="153" ht="15.75" customHeight="1">
      <c r="B153" s="208"/>
    </row>
    <row r="154" ht="15.75" customHeight="1">
      <c r="B154" s="208"/>
    </row>
    <row r="155" ht="15.75" customHeight="1">
      <c r="B155" s="208"/>
    </row>
    <row r="156" ht="15.75" customHeight="1">
      <c r="B156" s="208"/>
    </row>
    <row r="157" ht="15.75" customHeight="1">
      <c r="B157" s="208"/>
    </row>
    <row r="158" ht="15.75" customHeight="1">
      <c r="B158" s="208"/>
    </row>
    <row r="159" ht="15.75" customHeight="1">
      <c r="B159" s="208"/>
    </row>
    <row r="160" ht="15.75" customHeight="1">
      <c r="B160" s="208"/>
    </row>
    <row r="161" ht="15.75" customHeight="1">
      <c r="B161" s="208"/>
    </row>
    <row r="162" ht="15.75" customHeight="1">
      <c r="B162" s="208"/>
    </row>
    <row r="163" ht="15.75" customHeight="1">
      <c r="B163" s="208"/>
    </row>
    <row r="164" ht="15.75" customHeight="1">
      <c r="B164" s="208"/>
    </row>
    <row r="165" ht="15.75" customHeight="1">
      <c r="B165" s="208"/>
    </row>
    <row r="166" ht="15.75" customHeight="1">
      <c r="B166" s="208"/>
    </row>
    <row r="167" ht="15.75" customHeight="1">
      <c r="B167" s="208"/>
    </row>
    <row r="168" ht="15.75" customHeight="1">
      <c r="B168" s="208"/>
    </row>
    <row r="169" ht="15.75" customHeight="1">
      <c r="B169" s="208"/>
    </row>
    <row r="170" ht="15.75" customHeight="1">
      <c r="B170" s="208"/>
    </row>
    <row r="171" ht="15.75" customHeight="1">
      <c r="B171" s="208"/>
    </row>
    <row r="172" ht="15.75" customHeight="1">
      <c r="B172" s="208"/>
    </row>
    <row r="173" ht="15.75" customHeight="1">
      <c r="B173" s="208"/>
    </row>
    <row r="174" ht="15.75" customHeight="1">
      <c r="B174" s="208"/>
    </row>
    <row r="175" ht="15.75" customHeight="1">
      <c r="B175" s="208"/>
    </row>
    <row r="176" ht="15.75" customHeight="1">
      <c r="B176" s="208"/>
    </row>
    <row r="177" ht="15.75" customHeight="1">
      <c r="B177" s="208"/>
    </row>
    <row r="178" ht="15.75" customHeight="1">
      <c r="B178" s="208"/>
    </row>
    <row r="179" ht="15.75" customHeight="1">
      <c r="B179" s="208"/>
    </row>
    <row r="180" ht="15.75" customHeight="1">
      <c r="B180" s="208"/>
    </row>
    <row r="181" ht="15.75" customHeight="1">
      <c r="B181" s="208"/>
    </row>
    <row r="182" ht="15.75" customHeight="1">
      <c r="B182" s="208"/>
    </row>
    <row r="183" ht="15.75" customHeight="1">
      <c r="B183" s="208"/>
    </row>
    <row r="184" ht="15.75" customHeight="1">
      <c r="B184" s="208"/>
    </row>
    <row r="185" ht="15.75" customHeight="1">
      <c r="B185" s="208"/>
    </row>
    <row r="186" ht="15.75" customHeight="1">
      <c r="B186" s="208"/>
    </row>
    <row r="187" ht="15.75" customHeight="1">
      <c r="B187" s="208"/>
    </row>
    <row r="188" ht="15.75" customHeight="1">
      <c r="B188" s="208"/>
    </row>
    <row r="189" ht="15.75" customHeight="1">
      <c r="B189" s="208"/>
    </row>
    <row r="190" ht="15.75" customHeight="1">
      <c r="B190" s="208"/>
    </row>
    <row r="191" ht="15.75" customHeight="1">
      <c r="B191" s="208"/>
    </row>
    <row r="192" ht="15.75" customHeight="1">
      <c r="B192" s="208"/>
    </row>
    <row r="193" ht="15.75" customHeight="1">
      <c r="B193" s="208"/>
    </row>
    <row r="194" ht="15.75" customHeight="1">
      <c r="B194" s="208"/>
    </row>
    <row r="195" ht="15.75" customHeight="1">
      <c r="B195" s="208"/>
    </row>
    <row r="196" ht="15.75" customHeight="1">
      <c r="B196" s="208"/>
    </row>
    <row r="197" ht="15.75" customHeight="1">
      <c r="B197" s="208"/>
    </row>
    <row r="198" ht="15.75" customHeight="1">
      <c r="B198" s="208"/>
    </row>
    <row r="199" ht="15.75" customHeight="1">
      <c r="B199" s="208"/>
    </row>
    <row r="200" ht="15.75" customHeight="1">
      <c r="B200" s="208"/>
    </row>
    <row r="201" ht="15.75" customHeight="1">
      <c r="B201" s="208"/>
    </row>
    <row r="202" ht="15.75" customHeight="1">
      <c r="B202" s="208"/>
    </row>
    <row r="203" ht="15.75" customHeight="1">
      <c r="B203" s="208"/>
    </row>
    <row r="204" ht="15.75" customHeight="1">
      <c r="B204" s="208"/>
    </row>
    <row r="205" ht="15.75" customHeight="1">
      <c r="B205" s="208"/>
    </row>
    <row r="206" ht="15.75" customHeight="1">
      <c r="B206" s="208"/>
    </row>
    <row r="207" ht="15.75" customHeight="1">
      <c r="B207" s="208"/>
    </row>
    <row r="208" ht="15.75" customHeight="1">
      <c r="B208" s="208"/>
    </row>
    <row r="209" ht="15.75" customHeight="1">
      <c r="B209" s="208"/>
    </row>
    <row r="210" ht="15.75" customHeight="1">
      <c r="B210" s="208"/>
    </row>
    <row r="211" ht="15.75" customHeight="1">
      <c r="B211" s="208"/>
    </row>
    <row r="212" ht="15.75" customHeight="1">
      <c r="B212" s="208"/>
    </row>
    <row r="213" ht="15.75" customHeight="1">
      <c r="B213" s="208"/>
    </row>
    <row r="214" ht="15.75" customHeight="1">
      <c r="B214" s="208"/>
    </row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dataValidations>
    <dataValidation type="list" allowBlank="1" showErrorMessage="1" sqref="D6 D8:D11 D13:D14 D16:D17">
      <formula1>"En proceso,finalizado,sin iniciar,por revisar"</formula1>
    </dataValidation>
  </dataValidations>
  <printOptions/>
  <pageMargins bottom="1.0" footer="0.0" header="0.0" left="0.75" right="0.75" top="1.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6" width="11.22"/>
    <col customWidth="1" min="14" max="14" width="14.56"/>
  </cols>
  <sheetData>
    <row r="1">
      <c r="A1" s="223" t="s">
        <v>151</v>
      </c>
      <c r="L1" s="224" t="str">
        <f>(D11/#REF!)*100</f>
        <v>#REF!</v>
      </c>
    </row>
    <row r="3">
      <c r="B3" s="225" t="s">
        <v>196</v>
      </c>
      <c r="C3" s="226"/>
      <c r="D3" s="227"/>
      <c r="I3" s="228"/>
      <c r="L3" s="229" t="s">
        <v>197</v>
      </c>
      <c r="M3" s="230"/>
      <c r="N3" s="231">
        <f>(D11/B4)*100</f>
        <v>92.94117647</v>
      </c>
    </row>
    <row r="4">
      <c r="B4" s="232">
        <f>D11+G11</f>
        <v>85</v>
      </c>
      <c r="C4" s="233"/>
      <c r="D4" s="234"/>
      <c r="I4" s="235"/>
      <c r="L4" s="236" t="s">
        <v>198</v>
      </c>
      <c r="M4" s="230"/>
      <c r="N4" s="237">
        <f>Q15-Q17</f>
        <v>-1.3</v>
      </c>
      <c r="O4" s="238"/>
    </row>
    <row r="5">
      <c r="B5" s="239"/>
      <c r="C5" s="240"/>
      <c r="D5" s="241"/>
      <c r="L5" s="236" t="s">
        <v>199</v>
      </c>
      <c r="M5" s="230"/>
      <c r="N5" s="237">
        <f>(Q17/Q15)*100</f>
        <v>100.76157</v>
      </c>
    </row>
    <row r="6">
      <c r="A6" s="242"/>
      <c r="B6" s="242"/>
      <c r="C6" s="242"/>
      <c r="D6" s="242"/>
      <c r="L6" s="236" t="s">
        <v>200</v>
      </c>
      <c r="M6" s="230"/>
      <c r="N6" s="243">
        <f>100-N3</f>
        <v>7.058823529</v>
      </c>
    </row>
    <row r="7">
      <c r="A7" s="242"/>
      <c r="B7" s="242"/>
      <c r="C7" s="242"/>
      <c r="D7" s="242"/>
    </row>
    <row r="8">
      <c r="A8" s="242"/>
      <c r="B8" s="242"/>
      <c r="C8" s="242"/>
      <c r="D8" s="242"/>
    </row>
    <row r="11">
      <c r="B11" s="244" t="s">
        <v>201</v>
      </c>
      <c r="C11" s="230"/>
      <c r="D11" s="245">
        <f>B21+B31</f>
        <v>79</v>
      </c>
      <c r="F11" s="246" t="s">
        <v>202</v>
      </c>
      <c r="G11" s="245">
        <f>B47</f>
        <v>6</v>
      </c>
    </row>
    <row r="14">
      <c r="B14" s="247"/>
      <c r="H14" s="248" t="s">
        <v>203</v>
      </c>
      <c r="I14" s="230"/>
      <c r="J14" s="249" t="s">
        <v>13</v>
      </c>
      <c r="L14" s="248" t="s">
        <v>204</v>
      </c>
      <c r="M14" s="230"/>
      <c r="N14" s="249" t="s">
        <v>13</v>
      </c>
      <c r="Q14" s="248" t="s">
        <v>205</v>
      </c>
      <c r="R14" s="230"/>
    </row>
    <row r="15">
      <c r="B15" s="250" t="s">
        <v>206</v>
      </c>
      <c r="C15" s="233"/>
      <c r="D15" s="234"/>
      <c r="H15" s="251">
        <f>'Sprint 1'!F52</f>
        <v>90.7</v>
      </c>
      <c r="I15" s="230"/>
      <c r="J15" s="252">
        <f>'Sprint Planning'!G78</f>
        <v>31</v>
      </c>
      <c r="L15" s="251">
        <f>'Sprint 2'!F37</f>
        <v>72</v>
      </c>
      <c r="M15" s="230"/>
      <c r="N15" s="252">
        <f>'Sprint Planning'!G113</f>
        <v>17</v>
      </c>
      <c r="Q15" s="251">
        <f>H15+H22+L15</f>
        <v>170.7</v>
      </c>
      <c r="R15" s="230"/>
    </row>
    <row r="16">
      <c r="B16" s="239"/>
      <c r="C16" s="240"/>
      <c r="D16" s="241"/>
      <c r="H16" s="253" t="s">
        <v>207</v>
      </c>
      <c r="I16" s="230"/>
      <c r="J16" s="254"/>
      <c r="L16" s="253" t="s">
        <v>207</v>
      </c>
      <c r="M16" s="230"/>
      <c r="N16" s="254"/>
      <c r="Q16" s="253" t="s">
        <v>207</v>
      </c>
      <c r="R16" s="230"/>
    </row>
    <row r="17">
      <c r="A17" s="255" t="s">
        <v>208</v>
      </c>
      <c r="B17" s="256">
        <f>COUNTIF('Sprint 1'!E8:E51,"En espera")</f>
        <v>0</v>
      </c>
      <c r="C17" s="233"/>
      <c r="D17" s="234"/>
      <c r="H17" s="257">
        <f>'Sprint 1'!J52</f>
        <v>82</v>
      </c>
      <c r="I17" s="234"/>
      <c r="J17" s="254"/>
      <c r="L17" s="257">
        <f>'Sprint 2'!E37</f>
        <v>90</v>
      </c>
      <c r="M17" s="234"/>
      <c r="N17" s="254"/>
      <c r="Q17" s="258">
        <f>H17+H24+L17</f>
        <v>172</v>
      </c>
      <c r="R17" s="234"/>
    </row>
    <row r="18">
      <c r="A18" s="239"/>
      <c r="B18" s="239"/>
      <c r="C18" s="240"/>
      <c r="D18" s="241"/>
      <c r="H18" s="239"/>
      <c r="I18" s="241"/>
      <c r="J18" s="259"/>
      <c r="L18" s="239"/>
      <c r="M18" s="241"/>
      <c r="N18" s="259"/>
      <c r="Q18" s="239"/>
      <c r="R18" s="241"/>
    </row>
    <row r="19">
      <c r="A19" s="260" t="s">
        <v>192</v>
      </c>
      <c r="B19" s="256">
        <f>COUNTIF('Sprint 1'!E8:E51,"En proceso")
</f>
        <v>0</v>
      </c>
      <c r="C19" s="233"/>
      <c r="D19" s="234"/>
    </row>
    <row r="20">
      <c r="A20" s="259"/>
      <c r="B20" s="239"/>
      <c r="C20" s="240"/>
      <c r="D20" s="241"/>
    </row>
    <row r="21" ht="15.75" customHeight="1">
      <c r="A21" s="261" t="s">
        <v>209</v>
      </c>
      <c r="B21" s="256">
        <f>COUNTIF('Sprint 1'!E8:E51,"Finalizado")</f>
        <v>40</v>
      </c>
      <c r="C21" s="233"/>
      <c r="D21" s="234"/>
      <c r="H21" s="248" t="s">
        <v>210</v>
      </c>
      <c r="I21" s="230"/>
      <c r="J21" s="249" t="s">
        <v>13</v>
      </c>
    </row>
    <row r="22" ht="15.75" customHeight="1">
      <c r="A22" s="259"/>
      <c r="B22" s="239"/>
      <c r="C22" s="240"/>
      <c r="D22" s="241"/>
      <c r="H22" s="251">
        <f>'Sprint 3'!E19</f>
        <v>8</v>
      </c>
      <c r="I22" s="230"/>
      <c r="J22" s="262">
        <v>0.0</v>
      </c>
    </row>
    <row r="23" ht="15.75" customHeight="1">
      <c r="H23" s="253" t="s">
        <v>207</v>
      </c>
      <c r="I23" s="230"/>
      <c r="J23" s="254"/>
    </row>
    <row r="24" ht="15.75" customHeight="1">
      <c r="H24" s="263">
        <v>0.0</v>
      </c>
      <c r="I24" s="234"/>
      <c r="J24" s="254"/>
    </row>
    <row r="25" ht="15.75" customHeight="1">
      <c r="B25" s="264" t="s">
        <v>211</v>
      </c>
      <c r="C25" s="233"/>
      <c r="D25" s="234"/>
      <c r="H25" s="239"/>
      <c r="I25" s="241"/>
      <c r="J25" s="259"/>
    </row>
    <row r="26" ht="15.75" customHeight="1">
      <c r="B26" s="239"/>
      <c r="C26" s="240"/>
      <c r="D26" s="241"/>
    </row>
    <row r="27" ht="15.75" customHeight="1">
      <c r="A27" s="265" t="s">
        <v>191</v>
      </c>
      <c r="B27" s="256">
        <f>COUNTIF('Sprint 2'!E7:E36,"sin iniciar")</f>
        <v>0</v>
      </c>
      <c r="C27" s="233"/>
      <c r="D27" s="234"/>
    </row>
    <row r="28" ht="15.75" customHeight="1">
      <c r="A28" s="239"/>
      <c r="B28" s="239"/>
      <c r="C28" s="240"/>
      <c r="D28" s="241"/>
    </row>
    <row r="29" ht="15.75" customHeight="1">
      <c r="A29" s="260" t="s">
        <v>192</v>
      </c>
      <c r="B29" s="256">
        <f>COUNTIF('Sprint 2'!E7:E36,"En proceso")
</f>
        <v>0</v>
      </c>
      <c r="C29" s="233"/>
      <c r="D29" s="234"/>
    </row>
    <row r="30" ht="15.75" customHeight="1">
      <c r="A30" s="259"/>
      <c r="B30" s="239"/>
      <c r="C30" s="240"/>
      <c r="D30" s="241"/>
    </row>
    <row r="31" ht="15.75" customHeight="1">
      <c r="A31" s="266" t="s">
        <v>181</v>
      </c>
      <c r="B31" s="256">
        <f>COUNTIF('Sprint 1'!E1:E50,"finalizado")
</f>
        <v>39</v>
      </c>
      <c r="C31" s="233"/>
      <c r="D31" s="234"/>
    </row>
    <row r="32" ht="15.75" customHeight="1">
      <c r="A32" s="259"/>
      <c r="B32" s="239"/>
      <c r="C32" s="240"/>
      <c r="D32" s="241"/>
    </row>
    <row r="33" ht="15.75" customHeight="1">
      <c r="A33" s="267" t="s">
        <v>212</v>
      </c>
      <c r="B33" s="256">
        <f>COUNTIF('Sprint 2'!E11:E40,"por revisar")
</f>
        <v>0</v>
      </c>
      <c r="C33" s="233"/>
      <c r="D33" s="234"/>
    </row>
    <row r="34" ht="15.75" customHeight="1">
      <c r="A34" s="259"/>
      <c r="B34" s="239"/>
      <c r="C34" s="240"/>
      <c r="D34" s="241"/>
    </row>
    <row r="35" ht="15.75" customHeight="1"/>
    <row r="36" ht="15.75" customHeight="1">
      <c r="B36" s="264" t="s">
        <v>211</v>
      </c>
      <c r="C36" s="233"/>
      <c r="D36" s="234"/>
    </row>
    <row r="37" ht="15.75" customHeight="1">
      <c r="B37" s="239"/>
      <c r="C37" s="240"/>
      <c r="D37" s="241"/>
    </row>
    <row r="38" ht="15.75" customHeight="1">
      <c r="A38" s="255" t="s">
        <v>208</v>
      </c>
      <c r="B38" s="256">
        <f>COUNTIF('Sprint 2'!E40:E83,"En espera")</f>
        <v>0</v>
      </c>
      <c r="C38" s="233"/>
      <c r="D38" s="234"/>
    </row>
    <row r="39" ht="15.75" customHeight="1">
      <c r="A39" s="239"/>
      <c r="B39" s="239"/>
      <c r="C39" s="240"/>
      <c r="D39" s="241"/>
    </row>
    <row r="40" ht="15.75" customHeight="1">
      <c r="A40" s="260" t="s">
        <v>192</v>
      </c>
      <c r="B40" s="256">
        <f>COUNTIF('Sprint 2'!E40:E83,"En proceso")
</f>
        <v>0</v>
      </c>
      <c r="C40" s="233"/>
      <c r="D40" s="234"/>
    </row>
    <row r="41" ht="15.75" customHeight="1">
      <c r="A41" s="259"/>
      <c r="B41" s="239"/>
      <c r="C41" s="240"/>
      <c r="D41" s="241"/>
    </row>
    <row r="42" ht="15.75" customHeight="1">
      <c r="A42" s="261" t="s">
        <v>209</v>
      </c>
      <c r="B42" s="268">
        <f>COUNTIF('Sprint 2'!E1:E50,"finalizado")
</f>
        <v>25</v>
      </c>
      <c r="C42" s="233"/>
      <c r="D42" s="234"/>
    </row>
    <row r="43" ht="15.75" customHeight="1">
      <c r="A43" s="259"/>
      <c r="B43" s="239"/>
      <c r="C43" s="240"/>
      <c r="D43" s="241"/>
    </row>
    <row r="44" ht="15.75" customHeight="1"/>
    <row r="45" ht="15.75" customHeight="1">
      <c r="B45" s="264" t="s">
        <v>213</v>
      </c>
      <c r="C45" s="233"/>
      <c r="D45" s="234"/>
    </row>
    <row r="46" ht="15.75" customHeight="1">
      <c r="B46" s="239"/>
      <c r="C46" s="240"/>
      <c r="D46" s="241"/>
    </row>
    <row r="47" ht="15.75" customHeight="1">
      <c r="A47" s="265" t="s">
        <v>191</v>
      </c>
      <c r="B47" s="256">
        <f>COUNTIF('Sprint 3'!D6:D17,"sin iniciar")</f>
        <v>6</v>
      </c>
      <c r="C47" s="233"/>
      <c r="D47" s="234"/>
    </row>
    <row r="48" ht="15.75" customHeight="1">
      <c r="A48" s="239"/>
      <c r="B48" s="239"/>
      <c r="C48" s="240"/>
      <c r="D48" s="241"/>
    </row>
    <row r="49" ht="15.75" customHeight="1">
      <c r="A49" s="260" t="s">
        <v>192</v>
      </c>
      <c r="B49" s="256">
        <f>COUNTIF('Sprint 3'!E9:E20,"en proceso")</f>
        <v>0</v>
      </c>
      <c r="C49" s="233"/>
      <c r="D49" s="234"/>
    </row>
    <row r="50" ht="15.75" customHeight="1">
      <c r="A50" s="259"/>
      <c r="B50" s="239"/>
      <c r="C50" s="240"/>
      <c r="D50" s="241"/>
    </row>
    <row r="51" ht="15.75" customHeight="1">
      <c r="A51" s="266" t="s">
        <v>181</v>
      </c>
      <c r="B51" s="256">
        <f>COUNTIF('Sprint 3'!E11:E20,"en proceso")</f>
        <v>0</v>
      </c>
      <c r="C51" s="233"/>
      <c r="D51" s="234"/>
    </row>
    <row r="52" ht="15.75" customHeight="1">
      <c r="A52" s="259"/>
      <c r="B52" s="239"/>
      <c r="C52" s="240"/>
      <c r="D52" s="241"/>
    </row>
    <row r="53" ht="15.75" customHeight="1">
      <c r="A53" s="267" t="s">
        <v>212</v>
      </c>
      <c r="B53" s="256">
        <f>COUNTIF('Sprint 3'!E13:E22,"en proceso")</f>
        <v>0</v>
      </c>
      <c r="C53" s="233"/>
      <c r="D53" s="234"/>
    </row>
    <row r="54" ht="15.75" customHeight="1">
      <c r="A54" s="259"/>
      <c r="B54" s="239"/>
      <c r="C54" s="240"/>
      <c r="D54" s="241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1">
    <mergeCell ref="H23:I23"/>
    <mergeCell ref="H24:I25"/>
    <mergeCell ref="A19:A20"/>
    <mergeCell ref="B19:D20"/>
    <mergeCell ref="B21:D22"/>
    <mergeCell ref="H21:I21"/>
    <mergeCell ref="H22:I22"/>
    <mergeCell ref="J22:J25"/>
    <mergeCell ref="B25:D26"/>
    <mergeCell ref="A42:A43"/>
    <mergeCell ref="A47:A48"/>
    <mergeCell ref="A49:A50"/>
    <mergeCell ref="A51:A52"/>
    <mergeCell ref="A53:A54"/>
    <mergeCell ref="A21:A22"/>
    <mergeCell ref="A27:A28"/>
    <mergeCell ref="A29:A30"/>
    <mergeCell ref="A31:A32"/>
    <mergeCell ref="A33:A34"/>
    <mergeCell ref="A38:A39"/>
    <mergeCell ref="A40:A41"/>
    <mergeCell ref="B3:D3"/>
    <mergeCell ref="I3:J3"/>
    <mergeCell ref="L3:M3"/>
    <mergeCell ref="I4:J6"/>
    <mergeCell ref="L4:M4"/>
    <mergeCell ref="L5:M5"/>
    <mergeCell ref="L6:M6"/>
    <mergeCell ref="Q14:R14"/>
    <mergeCell ref="Q15:R15"/>
    <mergeCell ref="Q16:R16"/>
    <mergeCell ref="Q17:R18"/>
    <mergeCell ref="B4:D5"/>
    <mergeCell ref="B11:C11"/>
    <mergeCell ref="B14:D14"/>
    <mergeCell ref="H14:I14"/>
    <mergeCell ref="L14:M14"/>
    <mergeCell ref="B15:D16"/>
    <mergeCell ref="L15:M15"/>
    <mergeCell ref="L16:M16"/>
    <mergeCell ref="L17:M18"/>
    <mergeCell ref="H15:I15"/>
    <mergeCell ref="J15:J18"/>
    <mergeCell ref="N15:N18"/>
    <mergeCell ref="H16:I16"/>
    <mergeCell ref="A17:A18"/>
    <mergeCell ref="B17:D18"/>
    <mergeCell ref="H17:I18"/>
    <mergeCell ref="B42:D43"/>
    <mergeCell ref="B45:D46"/>
    <mergeCell ref="B47:D48"/>
    <mergeCell ref="B49:D50"/>
    <mergeCell ref="B51:D52"/>
    <mergeCell ref="B53:D54"/>
    <mergeCell ref="B27:D28"/>
    <mergeCell ref="B29:D30"/>
    <mergeCell ref="B31:D32"/>
    <mergeCell ref="B33:D34"/>
    <mergeCell ref="B36:D37"/>
    <mergeCell ref="B38:D39"/>
    <mergeCell ref="B40:D41"/>
  </mergeCells>
  <drawing r:id="rId1"/>
</worksheet>
</file>