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1FF9AF34-CEF5-4557-B8F6-8605ED7A51F1}" xr6:coauthVersionLast="47" xr6:coauthVersionMax="47" xr10:uidLastSave="{00000000-0000-0000-0000-000000000000}"/>
  <bookViews>
    <workbookView xWindow="-110" yWindow="-110" windowWidth="25820" windowHeight="15500" firstSheet="1" activeTab="6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5" i="6" l="1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U6" i="12" s="1"/>
  <c r="X6" i="12"/>
  <c r="T6" i="12"/>
  <c r="S6" i="12"/>
  <c r="Q6" i="12"/>
  <c r="R6" i="12" s="1"/>
  <c r="P6" i="12"/>
  <c r="H3" i="11"/>
  <c r="G3" i="11"/>
  <c r="F3" i="11"/>
  <c r="V3" i="11" s="1"/>
  <c r="E3" i="11"/>
  <c r="S5" i="12"/>
  <c r="Q5" i="12"/>
  <c r="P5" i="12"/>
  <c r="T5" i="12" s="1"/>
  <c r="H5" i="12"/>
  <c r="X5" i="12" s="1"/>
  <c r="G5" i="12"/>
  <c r="W5" i="12" s="1"/>
  <c r="F5" i="12"/>
  <c r="V5" i="12" s="1"/>
  <c r="E5" i="12"/>
  <c r="U5" i="12" s="1"/>
  <c r="W2" i="12"/>
  <c r="S2" i="12"/>
  <c r="Q2" i="12"/>
  <c r="P2" i="12"/>
  <c r="T2" i="12" s="1"/>
  <c r="H2" i="12"/>
  <c r="G2" i="12"/>
  <c r="F2" i="12"/>
  <c r="V2" i="12" s="1"/>
  <c r="E2" i="12"/>
  <c r="U2" i="12" s="1"/>
  <c r="S3" i="12"/>
  <c r="Q3" i="12"/>
  <c r="P3" i="12"/>
  <c r="T3" i="12" s="1"/>
  <c r="H3" i="12"/>
  <c r="G3" i="12"/>
  <c r="W3" i="12" s="1"/>
  <c r="F3" i="12"/>
  <c r="V3" i="12" s="1"/>
  <c r="E3" i="12"/>
  <c r="U3" i="12" s="1"/>
  <c r="S4" i="12"/>
  <c r="Q4" i="12"/>
  <c r="R4" i="12" s="1"/>
  <c r="P4" i="12"/>
  <c r="T4" i="12" s="1"/>
  <c r="H4" i="12"/>
  <c r="X4" i="12" s="1"/>
  <c r="G4" i="12"/>
  <c r="W4" i="12" s="1"/>
  <c r="F4" i="12"/>
  <c r="V4" i="12" s="1"/>
  <c r="E4" i="12"/>
  <c r="U4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3" i="6"/>
  <c r="H3" i="6" s="1"/>
  <c r="M3" i="6" s="1"/>
  <c r="G4" i="6"/>
  <c r="H4" i="6" s="1"/>
  <c r="M4" i="6" s="1"/>
  <c r="G5" i="6"/>
  <c r="H5" i="6" s="1"/>
  <c r="M5" i="6" s="1"/>
  <c r="G2" i="6"/>
  <c r="H2" i="6" s="1"/>
  <c r="M2" i="6" s="1"/>
  <c r="P2" i="6"/>
  <c r="P3" i="6"/>
  <c r="T3" i="6" s="1"/>
  <c r="P4" i="6"/>
  <c r="T4" i="6" s="1"/>
  <c r="P5" i="6"/>
  <c r="T5" i="6" s="1"/>
  <c r="R2" i="12" l="1"/>
  <c r="R5" i="12"/>
  <c r="R3" i="12"/>
  <c r="M123" i="6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<sst xmlns="http://schemas.openxmlformats.org/spreadsheetml/2006/main" count="1451" uniqueCount="225">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</sst>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A6" sqref="A6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S51" sqref="S51"/>
    </sheetView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13.6328125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topLeftCell="A7" zoomScale="55" zoomScaleNormal="55" workbookViewId="0">
      <selection activeCell="H66" sqref="H66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9.453125" bestFit="1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34" sqref="Q34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abSelected="1" topLeftCell="A73" zoomScale="55" zoomScaleNormal="55" workbookViewId="0">
      <selection activeCell="P112" sqref="P112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3" x14ac:dyDescent="0.35">
      <c r="A131" s="4"/>
      <c r="B131" s="4"/>
      <c r="C131" s="4"/>
      <c r="D131" s="4"/>
      <c r="E131" s="4"/>
      <c r="G131" s="4"/>
      <c r="H131" s="4"/>
      <c r="I131" s="4"/>
      <c r="J131" s="4"/>
      <c r="L131" s="7"/>
      <c r="M131" s="7"/>
    </row>
    <row r="132" spans="1:13" x14ac:dyDescent="0.35">
      <c r="A132" s="4"/>
      <c r="B132" s="4"/>
      <c r="C132" s="4"/>
      <c r="D132" s="4"/>
      <c r="E132" s="4"/>
      <c r="G132" s="4"/>
      <c r="H132" s="4"/>
      <c r="I132" s="4"/>
      <c r="J132" s="4"/>
      <c r="L132" s="7"/>
      <c r="M132" s="7"/>
    </row>
    <row r="133" spans="1:13" x14ac:dyDescent="0.35">
      <c r="A133" s="4"/>
      <c r="B133" s="4"/>
      <c r="C133" s="4"/>
      <c r="D133" s="4"/>
      <c r="E133" s="4"/>
      <c r="G133" s="4"/>
      <c r="H133" s="4"/>
      <c r="I133" s="4"/>
      <c r="J133" s="4"/>
      <c r="L133" s="7"/>
      <c r="M133" s="7"/>
    </row>
    <row r="134" spans="1:13" x14ac:dyDescent="0.35">
      <c r="A134" s="4"/>
      <c r="B134" s="4"/>
      <c r="C134" s="4"/>
      <c r="D134" s="4"/>
      <c r="E134" s="4"/>
      <c r="G134" s="4"/>
      <c r="H134" s="4"/>
      <c r="I134" s="4"/>
      <c r="J134" s="4"/>
      <c r="L134" s="7"/>
      <c r="M134" s="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D8" sqref="D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213</v>
      </c>
      <c r="D2" s="4" t="s">
        <v>214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216</v>
      </c>
      <c r="B3" s="4">
        <v>4410</v>
      </c>
      <c r="C3" s="4" t="s">
        <v>213</v>
      </c>
      <c r="D3" s="4" t="s">
        <v>217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218</v>
      </c>
      <c r="B4" s="4">
        <v>4410</v>
      </c>
      <c r="C4" s="4" t="s">
        <v>219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70" zoomScaleNormal="70" workbookViewId="0">
      <selection activeCell="N39" sqref="N39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219</v>
      </c>
      <c r="D2" s="4" t="s">
        <v>222</v>
      </c>
      <c r="E2" s="17">
        <f>6.4/64</f>
        <v>0.1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4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1065.6540405542701</v>
      </c>
      <c r="P2" s="8">
        <f>8*(N2/B2)^2</f>
        <v>5.5651249999999998E-3</v>
      </c>
      <c r="Q2" s="8">
        <f>8*(O2/B2)^2</f>
        <v>5.6780926707482096E-3</v>
      </c>
      <c r="R2" s="9">
        <f>(Q2-P2)/P2</f>
        <v>2.0299215336261067E-2</v>
      </c>
      <c r="S2" s="7">
        <f>1700*O2/B2</f>
        <v>45.29029672355648</v>
      </c>
      <c r="T2" s="3">
        <f>B2/4*P2</f>
        <v>55.651249999999997</v>
      </c>
      <c r="U2" s="7">
        <f>E2*N2</f>
        <v>105.5</v>
      </c>
      <c r="V2" s="7">
        <f>F2*N2</f>
        <v>26.375</v>
      </c>
      <c r="W2" s="7">
        <f>G2*N2</f>
        <v>26.375</v>
      </c>
      <c r="X2" s="7">
        <v>26.4</v>
      </c>
    </row>
    <row r="3" spans="1:24" x14ac:dyDescent="0.35">
      <c r="A3" t="s">
        <v>181</v>
      </c>
      <c r="B3" s="4">
        <v>40000</v>
      </c>
      <c r="C3" s="4" t="s">
        <v>219</v>
      </c>
      <c r="D3" s="4" t="s">
        <v>221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219</v>
      </c>
      <c r="D4" s="4" t="s">
        <v>220</v>
      </c>
      <c r="E4" s="17">
        <f>6.4/256</f>
        <v>2.5000000000000001E-2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1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1038.48230917147</v>
      </c>
      <c r="P4" s="8">
        <f>8*(N4/B4)^2</f>
        <v>5.5651249999999998E-3</v>
      </c>
      <c r="Q4" s="8">
        <f>8*(O4/B4)^2</f>
        <v>5.3922275323105423E-3</v>
      </c>
      <c r="R4" s="9">
        <f>(Q4-P4)/P4</f>
        <v>-3.106802950328294E-2</v>
      </c>
      <c r="S4" s="7">
        <f>1700*O4/B4</f>
        <v>44.135498139787479</v>
      </c>
      <c r="T4" s="3">
        <f>B4/4*P4</f>
        <v>55.651249999999997</v>
      </c>
      <c r="U4" s="7">
        <f>E4*N4</f>
        <v>26.375</v>
      </c>
      <c r="V4" s="7">
        <f>F4*N4</f>
        <v>26.375</v>
      </c>
      <c r="W4" s="7">
        <f>G4*N4</f>
        <v>26.375</v>
      </c>
      <c r="X4" s="7">
        <f>H4*N4</f>
        <v>26.375</v>
      </c>
    </row>
    <row r="5" spans="1:24" x14ac:dyDescent="0.35">
      <c r="A5" t="s">
        <v>181</v>
      </c>
      <c r="B5" s="4">
        <v>40000</v>
      </c>
      <c r="C5" s="4" t="s">
        <v>219</v>
      </c>
      <c r="D5" s="4" t="s">
        <v>223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215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219</v>
      </c>
      <c r="D6" s="4" t="s">
        <v>224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215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2024-07-03T15:21:33Z</dcterms:modified>
  <cp:category/>
  <cp:contentStatus/>
</cp:coreProperties>
</file>