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nce\OneDrive\Documents\My Files\Other\College Class Materials\ThirdYearSpring\Probability and Applied Statistics\Class Activities &amp; Homework\#1\"/>
    </mc:Choice>
  </mc:AlternateContent>
  <xr:revisionPtr revIDLastSave="0" documentId="13_ncr:1_{5A3B87E3-F44E-4944-BDDF-C40C6645DF3F}" xr6:coauthVersionLast="47" xr6:coauthVersionMax="47" xr10:uidLastSave="{00000000-0000-0000-0000-000000000000}"/>
  <bookViews>
    <workbookView xWindow="-108" yWindow="-108" windowWidth="23256" windowHeight="13896" xr2:uid="{4E29A8DE-149D-4680-B6D9-70DB5894A596}"/>
  </bookViews>
  <sheets>
    <sheet name="1.4 Standard Deviation" sheetId="9" r:id="rId1"/>
    <sheet name="1.4 Pivot Table" sheetId="8" r:id="rId2"/>
    <sheet name="1.4 Input Data" sheetId="7" r:id="rId3"/>
    <sheet name="1.3 Manual Standard Deviation" sheetId="6" r:id="rId4"/>
    <sheet name="1.3 Pivot Table Graph" sheetId="5" r:id="rId5"/>
    <sheet name="1.3 Input Data" sheetId="4" r:id="rId6"/>
    <sheet name="1.2 Pivot Table Graph" sheetId="2" r:id="rId7"/>
    <sheet name="1.2 Input Data" sheetId="1" r:id="rId8"/>
  </sheets>
  <calcPr calcId="191029"/>
  <pivotCaches>
    <pivotCache cacheId="0" r:id="rId9"/>
    <pivotCache cacheId="1" r:id="rId10"/>
    <pivotCache cacheId="2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9" l="1"/>
  <c r="B2" i="9"/>
  <c r="C3" i="6"/>
  <c r="C4" i="6"/>
  <c r="C5" i="6"/>
  <c r="C6" i="6"/>
  <c r="D6" i="6" s="1"/>
  <c r="C7" i="6"/>
  <c r="D7" i="6" s="1"/>
  <c r="C8" i="6"/>
  <c r="D8" i="6" s="1"/>
  <c r="C9" i="6"/>
  <c r="D9" i="6" s="1"/>
  <c r="C10" i="6"/>
  <c r="D10" i="6" s="1"/>
  <c r="C11" i="6"/>
  <c r="D11" i="6" s="1"/>
  <c r="C12" i="6"/>
  <c r="D12" i="6" s="1"/>
  <c r="C13" i="6"/>
  <c r="D13" i="6" s="1"/>
  <c r="C14" i="6"/>
  <c r="D14" i="6" s="1"/>
  <c r="C15" i="6"/>
  <c r="D15" i="6" s="1"/>
  <c r="C16" i="6"/>
  <c r="D16" i="6" s="1"/>
  <c r="C17" i="6"/>
  <c r="D17" i="6" s="1"/>
  <c r="C18" i="6"/>
  <c r="D18" i="6" s="1"/>
  <c r="C19" i="6"/>
  <c r="C20" i="6"/>
  <c r="C21" i="6"/>
  <c r="C22" i="6"/>
  <c r="C23" i="6"/>
  <c r="C24" i="6"/>
  <c r="C25" i="6"/>
  <c r="C26" i="6"/>
  <c r="C2" i="6"/>
  <c r="B26" i="6"/>
  <c r="B25" i="6"/>
  <c r="B24" i="6"/>
  <c r="B23" i="6"/>
  <c r="B22" i="6"/>
  <c r="B21" i="6"/>
  <c r="B20" i="6"/>
  <c r="B19" i="6"/>
  <c r="B18" i="6"/>
  <c r="B17" i="6"/>
  <c r="B16" i="6"/>
  <c r="B15" i="6"/>
  <c r="B14" i="6"/>
  <c r="B13" i="6"/>
  <c r="B12" i="6"/>
  <c r="B11" i="6"/>
  <c r="B10" i="6"/>
  <c r="B9" i="6"/>
  <c r="B8" i="6"/>
  <c r="B7" i="6"/>
  <c r="B6" i="6"/>
  <c r="B5" i="6"/>
  <c r="B4" i="6"/>
  <c r="B2" i="6"/>
  <c r="B3" i="6"/>
  <c r="D3" i="6"/>
  <c r="D24" i="6"/>
  <c r="D25" i="6"/>
  <c r="D26" i="6"/>
  <c r="D4" i="6"/>
  <c r="D5" i="6"/>
  <c r="D19" i="6"/>
  <c r="D20" i="6"/>
  <c r="D21" i="6"/>
  <c r="D22" i="6"/>
  <c r="D23" i="6"/>
  <c r="G2" i="6" a="1"/>
  <c r="G2" i="6" s="1"/>
  <c r="D2" i="6" l="1"/>
  <c r="E2" i="6" l="1"/>
  <c r="F2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<sst xmlns="http://schemas.openxmlformats.org/spreadsheetml/2006/main" count="37" uniqueCount="30">
  <si>
    <t>Windspeed Averages</t>
  </si>
  <si>
    <t>Row Labels</t>
  </si>
  <si>
    <t>Grand Total</t>
  </si>
  <si>
    <t>Count of Windspeed Averages</t>
  </si>
  <si>
    <t>5.7-7.7</t>
  </si>
  <si>
    <t>7.7-9.7</t>
  </si>
  <si>
    <t>9.7-11.7</t>
  </si>
  <si>
    <t>11.7-13.7</t>
  </si>
  <si>
    <t>33.7-35.7</t>
  </si>
  <si>
    <t>Radioactive Material</t>
  </si>
  <si>
    <t>Count of Radioactive Material</t>
  </si>
  <si>
    <t>0.32-2.32</t>
  </si>
  <si>
    <t>2.32-4.32</t>
  </si>
  <si>
    <t>4.32-6.32</t>
  </si>
  <si>
    <t>6.32-8.32</t>
  </si>
  <si>
    <t>8.32-10.32</t>
  </si>
  <si>
    <t>12.32-14.32</t>
  </si>
  <si>
    <t>Average</t>
  </si>
  <si>
    <t>Deviation from the mean</t>
  </si>
  <si>
    <t>Squared Deviation</t>
  </si>
  <si>
    <t>Variance</t>
  </si>
  <si>
    <t>Standard Deviation</t>
  </si>
  <si>
    <t>Stocks</t>
  </si>
  <si>
    <t>Count of Stocks</t>
  </si>
  <si>
    <t>2.61-4.61</t>
  </si>
  <si>
    <t>4.61-6.61</t>
  </si>
  <si>
    <t>6.61-8.61</t>
  </si>
  <si>
    <t>10.61-12.61</t>
  </si>
  <si>
    <t>Standard Deviation (STDEV.S)</t>
  </si>
  <si>
    <t>Standard Deviation (STDEV.P)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</si>
</sst>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[Class Activity #1.xlsx]1.4 Pivot Table!PivotTable1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'1.4 Pivot Table'!$B$3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'1.4 Pivot Table'!$A$4:$A$8</c:f>
              <c:strCache>
                <c:ptCount val="4"/>
                <c:pt idx="0">
                  <c:v>2.61-4.61</c:v>
                </c:pt>
                <c:pt idx="1">
                  <c:v>4.61-6.61</c:v>
                </c:pt>
                <c:pt idx="2">
                  <c:v>6.61-8.61</c:v>
                </c:pt>
                <c:pt idx="3">
                  <c:v>10.61-12.61</c:v>
                </c:pt>
              </c:strCache>
            </c:strRef>
          </c:cat>
          <c:val>
            <c:numRef>
              <c:f>'1.4 Pivot Table'!$B$4:$B$8</c:f>
              <c:numCache>
                <c:formatCode>0.00%</c:formatCode>
                <c:ptCount val="4"/>
                <c:pt idx="0">
                  <c:v>0.65</c:v>
                </c:pt>
                <c:pt idx="1">
                  <c:v>0.25</c:v>
                </c:pt>
                <c:pt idx="2">
                  <c:v>7.4999999999999997E-2</c:v>
                </c:pt>
                <c:pt idx="3">
                  <c:v>2.5000000000000001E-2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13-4DCA-992D-0920A3B223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74094671"/>
        <c:axId val="1274095151"/>
      </c:barChart>
      <c:catAx>
        <c:axId val="1274094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4095151"/>
        <c:crosses val="autoZero"/>
        <c:auto val="1"/>
        <c:lblAlgn val="ctr"/>
        <c:lblOffset val="100"/>
        <c:noMultiLvlLbl val="0"/>
      </c:catAx>
      <c:valAx>
        <c:axId val="1274095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4094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[Class Activity #1.xlsx]1.3 Pivot Table Graph!PivotTable2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'1.3 Pivot Table Graph'!$B$3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'1.3 Pivot Table Graph'!$A$4:$A$10</c:f>
              <c:strCache>
                <c:ptCount val="6"/>
                <c:pt idx="0">
                  <c:v>0.32-2.32</c:v>
                </c:pt>
                <c:pt idx="1">
                  <c:v>2.32-4.32</c:v>
                </c:pt>
                <c:pt idx="2">
                  <c:v>4.32-6.32</c:v>
                </c:pt>
                <c:pt idx="3">
                  <c:v>6.32-8.32</c:v>
                </c:pt>
                <c:pt idx="4">
                  <c:v>8.32-10.32</c:v>
                </c:pt>
                <c:pt idx="5">
                  <c:v>12.32-14.32</c:v>
                </c:pt>
              </c:strCache>
            </c:strRef>
          </c:cat>
          <c:val>
            <c:numRef>
              <c:f>'1.3 Pivot Table Graph'!$B$4:$B$10</c:f>
              <c:numCache>
                <c:formatCode>0.00%</c:formatCode>
                <c:ptCount val="6"/>
                <c:pt idx="0">
                  <c:v>0.52</c:v>
                </c:pt>
                <c:pt idx="1">
                  <c:v>0.24</c:v>
                </c:pt>
                <c:pt idx="2">
                  <c:v>0.08</c:v>
                </c:pt>
                <c:pt idx="3">
                  <c:v>0.04</c:v>
                </c:pt>
                <c:pt idx="4">
                  <c:v>0.08</c:v>
                </c:pt>
                <c:pt idx="5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3C-43F5-878B-1B250F57CF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6776544"/>
        <c:axId val="136775584"/>
      </c:barChart>
      <c:catAx>
        <c:axId val="136776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775584"/>
        <c:crosses val="autoZero"/>
        <c:auto val="1"/>
        <c:lblAlgn val="ctr"/>
        <c:lblOffset val="100"/>
        <c:noMultiLvlLbl val="0"/>
      </c:catAx>
      <c:valAx>
        <c:axId val="136775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776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[Class Activity #1.xlsx]1.2 Pivot Table Graph!PivotTable1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'1.2 Pivot Table Graph'!$B$3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'1.2 Pivot Table Graph'!$A$4:$A$9</c:f>
              <c:strCache>
                <c:ptCount val="5"/>
                <c:pt idx="0">
                  <c:v>5.7-7.7</c:v>
                </c:pt>
                <c:pt idx="1">
                  <c:v>7.7-9.7</c:v>
                </c:pt>
                <c:pt idx="2">
                  <c:v>9.7-11.7</c:v>
                </c:pt>
                <c:pt idx="3">
                  <c:v>11.7-13.7</c:v>
                </c:pt>
                <c:pt idx="4">
                  <c:v>33.7-35.7</c:v>
                </c:pt>
              </c:strCache>
            </c:strRef>
          </c:cat>
          <c:val>
            <c:numRef>
              <c:f>'1.2 Pivot Table Graph'!$B$4:$B$9</c:f>
              <c:numCache>
                <c:formatCode>0.00%</c:formatCode>
                <c:ptCount val="5"/>
                <c:pt idx="0">
                  <c:v>0.1111111111111111</c:v>
                </c:pt>
                <c:pt idx="1">
                  <c:v>0.57777777777777772</c:v>
                </c:pt>
                <c:pt idx="2">
                  <c:v>0.22222222222222221</c:v>
                </c:pt>
                <c:pt idx="3">
                  <c:v>6.6666666666666666E-2</c:v>
                </c:pt>
                <c:pt idx="4">
                  <c:v>2.2222222222222223E-2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48-43FF-9F16-9C1C570ABA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06010896"/>
        <c:axId val="1706005136"/>
      </c:barChart>
      <c:catAx>
        <c:axId val="1706010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6005136"/>
        <c:crosses val="autoZero"/>
        <c:auto val="1"/>
        <c:lblAlgn val="ctr"/>
        <c:lblOffset val="100"/>
        <c:noMultiLvlLbl val="0"/>
      </c:catAx>
      <c:valAx>
        <c:axId val="1706005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6010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251460</xdr:colOff>
      <xdr:row>1</xdr:row>
      <xdr:rowOff>76200</xdr:rowOff>
    </xdr:from>
    <xdr:to>
      <xdr:col>9</xdr:col>
      <xdr:colOff>556260</xdr:colOff>
      <xdr:row>16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92204B-7B97-259D-437B-9E951803F0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358140</xdr:colOff>
      <xdr:row>1</xdr:row>
      <xdr:rowOff>156210</xdr:rowOff>
    </xdr:from>
    <xdr:to>
      <xdr:col>10</xdr:col>
      <xdr:colOff>53340</xdr:colOff>
      <xdr:row>16</xdr:row>
      <xdr:rowOff>156210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4A1D85-DC52-7B9E-207D-7D716EDD05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129540</xdr:colOff>
      <xdr:row>1</xdr:row>
      <xdr:rowOff>68580</xdr:rowOff>
    </xdr:from>
    <xdr:to>
      <xdr:col>20</xdr:col>
      <xdr:colOff>38100</xdr:colOff>
      <xdr:row>16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4EC699-A90F-6BD2-E911-A52346C444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nce Tolentino" refreshedDate="45678.781613078703" createdVersion="8" refreshedVersion="8" minRefreshableVersion="3" recordCount="46" xr:uid="{C66043A1-CC05-43FD-8081-92687FD502DD}">
  <cacheSource type="worksheet">
    <worksheetSource ref="A1:A1048576" sheet="1.2 Input Data"/>
  </cacheSource>
  <cacheFields count="1">
    <cacheField name="Windspeed Averages" numFmtId="0">
      <sharedItems containsString="0" containsBlank="1" containsNumber="1" minValue="5.7" maxValue="35.1" count="35">
        <n v="8.9"/>
        <n v="12.4"/>
        <n v="8.6"/>
        <n v="11.3"/>
        <n v="9.1999999999999993"/>
        <n v="8.8000000000000007"/>
        <n v="35.1"/>
        <n v="6.2"/>
        <n v="7"/>
        <n v="7.1"/>
        <n v="11.8"/>
        <n v="10.7"/>
        <n v="7.6"/>
        <n v="9.1"/>
        <n v="8.1999999999999993"/>
        <n v="9"/>
        <n v="8.6999999999999993"/>
        <n v="10.9"/>
        <n v="10.3"/>
        <n v="9.6"/>
        <n v="7.8"/>
        <n v="11.5"/>
        <n v="9.3000000000000007"/>
        <n v="7.9"/>
        <n v="12.7"/>
        <n v="8.4"/>
        <n v="5.7"/>
        <n v="10.5"/>
        <n v="10.199999999999999"/>
        <n v="7.7"/>
        <n v="10.6"/>
        <n v="8.3000000000000007"/>
        <n v="9.5"/>
        <n v="9.4"/>
        <m/>
      </sharedItems>
      <fieldGroup base="0">
        <rangePr startNum="5.7" endNum="35.1" groupInterval="2"/>
        <groupItems count="17">
          <s v="(blank)"/>
          <s v="5.7-7.7"/>
          <s v="7.7-9.7"/>
          <s v="9.7-11.7"/>
          <s v="11.7-13.7"/>
          <s v="13.7-15.7"/>
          <s v="15.7-17.7"/>
          <s v="17.7-19.7"/>
          <s v="19.7-21.7"/>
          <s v="21.7-23.7"/>
          <s v="23.7-25.7"/>
          <s v="25.7-27.7"/>
          <s v="27.7-29.7"/>
          <s v="29.7-31.7"/>
          <s v="31.7-33.7"/>
          <s v="33.7-35.7"/>
          <s v="&gt;35.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nce Tolentino" refreshedDate="45678.795968055558" createdVersion="8" refreshedVersion="8" minRefreshableVersion="3" recordCount="26" xr:uid="{1BCDE9D3-118A-4838-8520-F747B0E18A4D}">
  <cacheSource type="worksheet">
    <worksheetSource ref="A1:A1048576" sheet="1.3 Input Data"/>
  </cacheSource>
  <cacheFields count="1">
    <cacheField name="Radioactive Material" numFmtId="0">
      <sharedItems containsString="0" containsBlank="1" containsNumber="1" minValue="0.32" maxValue="12.48" count="26">
        <n v="0.74"/>
        <n v="6.47"/>
        <n v="1.9"/>
        <n v="2.69"/>
        <n v="0.75"/>
        <n v="0.32"/>
        <n v="9.99"/>
        <n v="1.77"/>
        <n v="2.41"/>
        <n v="1.96"/>
        <n v="1.66"/>
        <n v="0.7"/>
        <n v="2.42"/>
        <n v="0.54"/>
        <n v="3.36"/>
        <n v="3.59"/>
        <n v="0.37"/>
        <n v="1.0900000000000001"/>
        <n v="8.32"/>
        <n v="4.0599999999999996"/>
        <n v="4.55"/>
        <n v="0.76"/>
        <n v="2.0299999999999998"/>
        <n v="5.7"/>
        <n v="12.48"/>
        <m/>
      </sharedItems>
      <fieldGroup base="0">
        <rangePr startNum="0.32" endNum="12.48" groupInterval="2"/>
        <groupItems count="9">
          <s v="(blank)"/>
          <s v="0.32-2.32"/>
          <s v="2.32-4.32"/>
          <s v="4.32-6.32"/>
          <s v="6.32-8.32"/>
          <s v="8.32-10.32"/>
          <s v="10.32-12.32"/>
          <s v="12.32-14.32"/>
          <s v="&gt;14.3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nce Tolentino" refreshedDate="45678.904913194441" createdVersion="8" refreshedVersion="8" minRefreshableVersion="3" recordCount="40" xr:uid="{2B7D4CBC-BBC4-4355-BAB0-B462950707B9}">
  <cacheSource type="worksheet">
    <worksheetSource ref="A1:A41" sheet="1.4 Input Data"/>
  </cacheSource>
  <cacheFields count="1">
    <cacheField name="Stocks" numFmtId="0">
      <sharedItems containsSemiMixedTypes="0" containsString="0" containsNumber="1" minValue="2.61" maxValue="11.88" count="39">
        <n v="11.88"/>
        <n v="6.27"/>
        <n v="5.49"/>
        <n v="4.8099999999999996"/>
        <n v="4.4000000000000004"/>
        <n v="3.78"/>
        <n v="3.44"/>
        <n v="3.11"/>
        <n v="2.88"/>
        <n v="2.68"/>
        <n v="7.99"/>
        <n v="6.07"/>
        <n v="5.26"/>
        <n v="4.79"/>
        <n v="4.05"/>
        <n v="3.69"/>
        <n v="3.36"/>
        <n v="3.03"/>
        <n v="2.74"/>
        <n v="2.63"/>
        <n v="7.15"/>
        <n v="5.98"/>
        <n v="5.07"/>
        <n v="4.55"/>
        <n v="3.94"/>
        <n v="3.62"/>
        <n v="3.26"/>
        <n v="2.99"/>
        <n v="2.62"/>
        <n v="7.13"/>
        <n v="5.91"/>
        <n v="4.9400000000000004"/>
        <n v="4.43"/>
        <n v="3.93"/>
        <n v="3.48"/>
        <n v="3.2"/>
        <n v="2.89"/>
        <n v="2.69"/>
        <n v="2.61"/>
      </sharedItems>
      <fieldGroup base="0">
        <rangePr startNum="2.61" endNum="11.88" groupInterval="2"/>
        <groupItems count="7">
          <s v="&lt;2.61"/>
          <s v="2.61-4.61"/>
          <s v="4.61-6.61"/>
          <s v="6.61-8.61"/>
          <s v="8.61-10.61"/>
          <s v="10.61-12.61"/>
          <s v="&gt;12.6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6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4"/>
  </r>
  <r>
    <x v="14"/>
  </r>
  <r>
    <x v="15"/>
  </r>
  <r>
    <x v="16"/>
  </r>
  <r>
    <x v="13"/>
  </r>
  <r>
    <x v="17"/>
  </r>
  <r>
    <x v="18"/>
  </r>
  <r>
    <x v="19"/>
  </r>
  <r>
    <x v="20"/>
  </r>
  <r>
    <x v="21"/>
  </r>
  <r>
    <x v="22"/>
  </r>
  <r>
    <x v="23"/>
  </r>
  <r>
    <x v="5"/>
  </r>
  <r>
    <x v="5"/>
  </r>
  <r>
    <x v="24"/>
  </r>
  <r>
    <x v="25"/>
  </r>
  <r>
    <x v="20"/>
  </r>
  <r>
    <x v="26"/>
  </r>
  <r>
    <x v="27"/>
  </r>
  <r>
    <x v="27"/>
  </r>
  <r>
    <x v="19"/>
  </r>
  <r>
    <x v="0"/>
  </r>
  <r>
    <x v="28"/>
  </r>
  <r>
    <x v="18"/>
  </r>
  <r>
    <x v="29"/>
  </r>
  <r>
    <x v="30"/>
  </r>
  <r>
    <x v="31"/>
  </r>
  <r>
    <x v="5"/>
  </r>
  <r>
    <x v="32"/>
  </r>
  <r>
    <x v="5"/>
  </r>
  <r>
    <x v="33"/>
  </r>
  <r>
    <x v="3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4"/>
  </r>
  <r>
    <x v="25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4"/>
  </r>
  <r>
    <x v="25"/>
  </r>
  <r>
    <x v="26"/>
  </r>
  <r>
    <x v="27"/>
  </r>
  <r>
    <x v="18"/>
  </r>
  <r>
    <x v="28"/>
  </r>
  <r>
    <x v="29"/>
  </r>
  <r>
    <x v="30"/>
  </r>
  <r>
    <x v="31"/>
  </r>
  <r>
    <x v="32"/>
  </r>
  <r>
    <x v="33"/>
  </r>
  <r>
    <x v="34"/>
  </r>
  <r>
    <x v="35"/>
  </r>
  <r>
    <x v="36"/>
  </r>
  <r>
    <x v="37"/>
  </r>
  <r>
    <x v="3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C40E4BF-30FB-4BAB-8897-85EFFB55EAD2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B8" firstHeaderRow="1" firstDataRow="1" firstDataCol="1"/>
  <pivotFields count="1">
    <pivotField axis="axisRow" dataField="1" showAll="0">
      <items count="8">
        <item x="0"/>
        <item x="1"/>
        <item x="2"/>
        <item x="3"/>
        <item x="4"/>
        <item x="5"/>
        <item x="6"/>
        <item t="default"/>
      </items>
    </pivotField>
  </pivotFields>
  <rowFields count="1">
    <field x="0"/>
  </rowFields>
  <rowItems count="5">
    <i>
      <x v="1"/>
    </i>
    <i>
      <x v="2"/>
    </i>
    <i>
      <x v="3"/>
    </i>
    <i>
      <x v="5"/>
    </i>
    <i t="grand">
      <x/>
    </i>
  </rowItems>
  <colItems count="1">
    <i/>
  </colItems>
  <dataFields count="1">
    <dataField name="Count of Stocks" fld="0" subtotal="count" showDataAs="percentOfTotal" baseField="0" baseItem="13" numFmtId="1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80244F5-1395-4CF1-8DBB-BB338AB98D84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B10" firstHeaderRow="1" firstDataRow="1" firstDataCol="1"/>
  <pivotFields count="1">
    <pivotField axis="axisRow" dataField="1" showAll="0">
      <items count="10">
        <item h="1" x="0"/>
        <item x="1"/>
        <item x="2"/>
        <item x="3"/>
        <item x="4"/>
        <item x="5"/>
        <item x="6"/>
        <item x="7"/>
        <item x="8"/>
        <item t="default"/>
      </items>
    </pivotField>
  </pivotFields>
  <rowFields count="1">
    <field x="0"/>
  </rowFields>
  <rowItems count="7">
    <i>
      <x v="1"/>
    </i>
    <i>
      <x v="2"/>
    </i>
    <i>
      <x v="3"/>
    </i>
    <i>
      <x v="4"/>
    </i>
    <i>
      <x v="5"/>
    </i>
    <i>
      <x v="7"/>
    </i>
    <i t="grand">
      <x/>
    </i>
  </rowItems>
  <colItems count="1">
    <i/>
  </colItems>
  <dataFields count="1">
    <dataField name="Count of Radioactive Material" fld="0" subtotal="count" showDataAs="percentOfTotal" baseField="0" baseItem="7" numFmtId="1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2A2946-0F3F-41AB-829D-531E6090CA35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B9" firstHeaderRow="1" firstDataRow="1" firstDataCol="1"/>
  <pivotFields count="1">
    <pivotField axis="axisRow" dataField="1" showAll="0">
      <items count="18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</pivotFields>
  <rowFields count="1">
    <field x="0"/>
  </rowFields>
  <rowItems count="6">
    <i>
      <x v="1"/>
    </i>
    <i>
      <x v="2"/>
    </i>
    <i>
      <x v="3"/>
    </i>
    <i>
      <x v="4"/>
    </i>
    <i>
      <x v="15"/>
    </i>
    <i t="grand">
      <x/>
    </i>
  </rowItems>
  <colItems count="1">
    <i/>
  </colItems>
  <dataFields count="1">
    <dataField name="Count of Windspeed Averages" fld="0" subtotal="count" showDataAs="percentOfTotal" baseField="0" baseItem="2" numFmtId="1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2E006-5C5E-4EA1-8852-BAD83BC0FCB9}">
  <dimension ref="A1:C41"/>
  <sheetViews>
    <sheetView tabSelected="1" workbookViewId="0">
      <selection activeCell="F10" sqref="F10"/>
    </sheetView>
  </sheetViews>
  <sheetFormatPr defaultRowHeight="14.4" x14ac:dyDescent="0.3"/>
  <cols>
    <col min="1" max="1" width="6.33203125" bestFit="1" customWidth="1"/>
    <col min="2" max="2" width="24.5546875" bestFit="1" customWidth="1"/>
    <col min="3" max="3" width="24.6640625" bestFit="1" customWidth="1"/>
  </cols>
  <sheetData>
    <row r="1" spans="1:3" x14ac:dyDescent="0.3">
      <c r="A1" t="s">
        <v>22</v>
      </c>
      <c r="B1" t="s">
        <v>28</v>
      </c>
      <c r="C1" t="s">
        <v>29</v>
      </c>
    </row>
    <row r="2" spans="1:3" x14ac:dyDescent="0.3">
      <c r="A2">
        <v>11.88</v>
      </c>
      <c r="B2">
        <f>_xlfn.STDEV.S(A2:A41)</f>
        <v>1.8713839661378813</v>
      </c>
      <c r="C2">
        <f>_xlfn.STDEV.P(A2:A41)</f>
        <v>1.8478436081010743</v>
      </c>
    </row>
    <row r="3" spans="1:3" x14ac:dyDescent="0.3">
      <c r="A3">
        <v>6.27</v>
      </c>
    </row>
    <row r="4" spans="1:3" x14ac:dyDescent="0.3">
      <c r="A4">
        <v>5.49</v>
      </c>
    </row>
    <row r="5" spans="1:3" x14ac:dyDescent="0.3">
      <c r="A5">
        <v>4.8099999999999996</v>
      </c>
    </row>
    <row r="6" spans="1:3" x14ac:dyDescent="0.3">
      <c r="A6">
        <v>4.4000000000000004</v>
      </c>
    </row>
    <row r="7" spans="1:3" x14ac:dyDescent="0.3">
      <c r="A7">
        <v>3.78</v>
      </c>
    </row>
    <row r="8" spans="1:3" x14ac:dyDescent="0.3">
      <c r="A8">
        <v>3.44</v>
      </c>
    </row>
    <row r="9" spans="1:3" x14ac:dyDescent="0.3">
      <c r="A9">
        <v>3.11</v>
      </c>
    </row>
    <row r="10" spans="1:3" x14ac:dyDescent="0.3">
      <c r="A10">
        <v>2.88</v>
      </c>
    </row>
    <row r="11" spans="1:3" x14ac:dyDescent="0.3">
      <c r="A11">
        <v>2.68</v>
      </c>
    </row>
    <row r="12" spans="1:3" x14ac:dyDescent="0.3">
      <c r="A12">
        <v>7.99</v>
      </c>
    </row>
    <row r="13" spans="1:3" x14ac:dyDescent="0.3">
      <c r="A13">
        <v>6.07</v>
      </c>
    </row>
    <row r="14" spans="1:3" x14ac:dyDescent="0.3">
      <c r="A14">
        <v>5.26</v>
      </c>
    </row>
    <row r="15" spans="1:3" x14ac:dyDescent="0.3">
      <c r="A15">
        <v>4.79</v>
      </c>
    </row>
    <row r="16" spans="1:3" x14ac:dyDescent="0.3">
      <c r="A16">
        <v>4.05</v>
      </c>
    </row>
    <row r="17" spans="1:1" x14ac:dyDescent="0.3">
      <c r="A17">
        <v>3.69</v>
      </c>
    </row>
    <row r="18" spans="1:1" x14ac:dyDescent="0.3">
      <c r="A18">
        <v>3.36</v>
      </c>
    </row>
    <row r="19" spans="1:1" x14ac:dyDescent="0.3">
      <c r="A19">
        <v>3.03</v>
      </c>
    </row>
    <row r="20" spans="1:1" x14ac:dyDescent="0.3">
      <c r="A20">
        <v>2.74</v>
      </c>
    </row>
    <row r="21" spans="1:1" x14ac:dyDescent="0.3">
      <c r="A21">
        <v>2.63</v>
      </c>
    </row>
    <row r="22" spans="1:1" x14ac:dyDescent="0.3">
      <c r="A22">
        <v>7.15</v>
      </c>
    </row>
    <row r="23" spans="1:1" x14ac:dyDescent="0.3">
      <c r="A23">
        <v>5.98</v>
      </c>
    </row>
    <row r="24" spans="1:1" x14ac:dyDescent="0.3">
      <c r="A24">
        <v>5.07</v>
      </c>
    </row>
    <row r="25" spans="1:1" x14ac:dyDescent="0.3">
      <c r="A25">
        <v>4.55</v>
      </c>
    </row>
    <row r="26" spans="1:1" x14ac:dyDescent="0.3">
      <c r="A26">
        <v>3.94</v>
      </c>
    </row>
    <row r="27" spans="1:1" x14ac:dyDescent="0.3">
      <c r="A27">
        <v>3.62</v>
      </c>
    </row>
    <row r="28" spans="1:1" x14ac:dyDescent="0.3">
      <c r="A28">
        <v>3.26</v>
      </c>
    </row>
    <row r="29" spans="1:1" x14ac:dyDescent="0.3">
      <c r="A29">
        <v>2.99</v>
      </c>
    </row>
    <row r="30" spans="1:1" x14ac:dyDescent="0.3">
      <c r="A30">
        <v>2.74</v>
      </c>
    </row>
    <row r="31" spans="1:1" x14ac:dyDescent="0.3">
      <c r="A31">
        <v>2.62</v>
      </c>
    </row>
    <row r="32" spans="1:1" x14ac:dyDescent="0.3">
      <c r="A32">
        <v>7.13</v>
      </c>
    </row>
    <row r="33" spans="1:1" x14ac:dyDescent="0.3">
      <c r="A33">
        <v>5.91</v>
      </c>
    </row>
    <row r="34" spans="1:1" x14ac:dyDescent="0.3">
      <c r="A34">
        <v>4.9400000000000004</v>
      </c>
    </row>
    <row r="35" spans="1:1" x14ac:dyDescent="0.3">
      <c r="A35">
        <v>4.43</v>
      </c>
    </row>
    <row r="36" spans="1:1" x14ac:dyDescent="0.3">
      <c r="A36">
        <v>3.93</v>
      </c>
    </row>
    <row r="37" spans="1:1" x14ac:dyDescent="0.3">
      <c r="A37">
        <v>3.48</v>
      </c>
    </row>
    <row r="38" spans="1:1" x14ac:dyDescent="0.3">
      <c r="A38">
        <v>3.2</v>
      </c>
    </row>
    <row r="39" spans="1:1" x14ac:dyDescent="0.3">
      <c r="A39">
        <v>2.89</v>
      </c>
    </row>
    <row r="40" spans="1:1" x14ac:dyDescent="0.3">
      <c r="A40">
        <v>2.69</v>
      </c>
    </row>
    <row r="41" spans="1:1" x14ac:dyDescent="0.3">
      <c r="A41">
        <v>2.61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4A94E-0115-4570-A9D4-493510239716}">
  <dimension ref="A3:B8"/>
  <sheetViews>
    <sheetView workbookViewId="0">
      <selection activeCell="N14" sqref="N14"/>
    </sheetView>
  </sheetViews>
  <sheetFormatPr defaultRowHeight="14.4" x14ac:dyDescent="0.3"/>
  <cols>
    <col min="1" max="1" width="12.44140625" bestFit="1" customWidth="1"/>
    <col min="2" max="2" width="13.88671875" bestFit="1" customWidth="1"/>
  </cols>
  <sheetData>
    <row r="3" spans="1:2" x14ac:dyDescent="0.3">
      <c r="A3" s="1" t="s">
        <v>1</v>
      </c>
      <c r="B3" t="s">
        <v>23</v>
      </c>
    </row>
    <row r="4" spans="1:2" x14ac:dyDescent="0.3">
      <c r="A4" s="2" t="s">
        <v>24</v>
      </c>
      <c r="B4" s="3">
        <v>0.65</v>
      </c>
    </row>
    <row r="5" spans="1:2" x14ac:dyDescent="0.3">
      <c r="A5" s="2" t="s">
        <v>25</v>
      </c>
      <c r="B5" s="3">
        <v>0.25</v>
      </c>
    </row>
    <row r="6" spans="1:2" x14ac:dyDescent="0.3">
      <c r="A6" s="2" t="s">
        <v>26</v>
      </c>
      <c r="B6" s="3">
        <v>7.4999999999999997E-2</v>
      </c>
    </row>
    <row r="7" spans="1:2" x14ac:dyDescent="0.3">
      <c r="A7" s="2" t="s">
        <v>27</v>
      </c>
      <c r="B7" s="3">
        <v>2.5000000000000001E-2</v>
      </c>
    </row>
    <row r="8" spans="1:2" x14ac:dyDescent="0.3">
      <c r="A8" s="2" t="s">
        <v>2</v>
      </c>
      <c r="B8" s="3">
        <v>1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FB3A1-82A0-4F2B-B410-3235F8C89EBC}">
  <dimension ref="A1:A41"/>
  <sheetViews>
    <sheetView workbookViewId="0">
      <selection activeCell="E13" sqref="E13"/>
    </sheetView>
  </sheetViews>
  <sheetFormatPr defaultRowHeight="14.4" x14ac:dyDescent="0.3"/>
  <cols>
    <col min="1" max="1" width="6.33203125" bestFit="1" customWidth="1"/>
  </cols>
  <sheetData>
    <row r="1" spans="1:1" x14ac:dyDescent="0.3">
      <c r="A1" t="s">
        <v>22</v>
      </c>
    </row>
    <row r="2" spans="1:1" x14ac:dyDescent="0.3">
      <c r="A2">
        <v>11.88</v>
      </c>
    </row>
    <row r="3" spans="1:1" x14ac:dyDescent="0.3">
      <c r="A3">
        <v>6.27</v>
      </c>
    </row>
    <row r="4" spans="1:1" x14ac:dyDescent="0.3">
      <c r="A4">
        <v>5.49</v>
      </c>
    </row>
    <row r="5" spans="1:1" x14ac:dyDescent="0.3">
      <c r="A5">
        <v>4.8099999999999996</v>
      </c>
    </row>
    <row r="6" spans="1:1" x14ac:dyDescent="0.3">
      <c r="A6">
        <v>4.4000000000000004</v>
      </c>
    </row>
    <row r="7" spans="1:1" x14ac:dyDescent="0.3">
      <c r="A7">
        <v>3.78</v>
      </c>
    </row>
    <row r="8" spans="1:1" x14ac:dyDescent="0.3">
      <c r="A8">
        <v>3.44</v>
      </c>
    </row>
    <row r="9" spans="1:1" x14ac:dyDescent="0.3">
      <c r="A9">
        <v>3.11</v>
      </c>
    </row>
    <row r="10" spans="1:1" x14ac:dyDescent="0.3">
      <c r="A10">
        <v>2.88</v>
      </c>
    </row>
    <row r="11" spans="1:1" x14ac:dyDescent="0.3">
      <c r="A11">
        <v>2.68</v>
      </c>
    </row>
    <row r="12" spans="1:1" x14ac:dyDescent="0.3">
      <c r="A12">
        <v>7.99</v>
      </c>
    </row>
    <row r="13" spans="1:1" x14ac:dyDescent="0.3">
      <c r="A13">
        <v>6.07</v>
      </c>
    </row>
    <row r="14" spans="1:1" x14ac:dyDescent="0.3">
      <c r="A14">
        <v>5.26</v>
      </c>
    </row>
    <row r="15" spans="1:1" x14ac:dyDescent="0.3">
      <c r="A15">
        <v>4.79</v>
      </c>
    </row>
    <row r="16" spans="1:1" x14ac:dyDescent="0.3">
      <c r="A16">
        <v>4.05</v>
      </c>
    </row>
    <row r="17" spans="1:1" x14ac:dyDescent="0.3">
      <c r="A17">
        <v>3.69</v>
      </c>
    </row>
    <row r="18" spans="1:1" x14ac:dyDescent="0.3">
      <c r="A18">
        <v>3.36</v>
      </c>
    </row>
    <row r="19" spans="1:1" x14ac:dyDescent="0.3">
      <c r="A19">
        <v>3.03</v>
      </c>
    </row>
    <row r="20" spans="1:1" x14ac:dyDescent="0.3">
      <c r="A20">
        <v>2.74</v>
      </c>
    </row>
    <row r="21" spans="1:1" x14ac:dyDescent="0.3">
      <c r="A21">
        <v>2.63</v>
      </c>
    </row>
    <row r="22" spans="1:1" x14ac:dyDescent="0.3">
      <c r="A22">
        <v>7.15</v>
      </c>
    </row>
    <row r="23" spans="1:1" x14ac:dyDescent="0.3">
      <c r="A23">
        <v>5.98</v>
      </c>
    </row>
    <row r="24" spans="1:1" x14ac:dyDescent="0.3">
      <c r="A24">
        <v>5.07</v>
      </c>
    </row>
    <row r="25" spans="1:1" x14ac:dyDescent="0.3">
      <c r="A25">
        <v>4.55</v>
      </c>
    </row>
    <row r="26" spans="1:1" x14ac:dyDescent="0.3">
      <c r="A26">
        <v>3.94</v>
      </c>
    </row>
    <row r="27" spans="1:1" x14ac:dyDescent="0.3">
      <c r="A27">
        <v>3.62</v>
      </c>
    </row>
    <row r="28" spans="1:1" x14ac:dyDescent="0.3">
      <c r="A28">
        <v>3.26</v>
      </c>
    </row>
    <row r="29" spans="1:1" x14ac:dyDescent="0.3">
      <c r="A29">
        <v>2.99</v>
      </c>
    </row>
    <row r="30" spans="1:1" x14ac:dyDescent="0.3">
      <c r="A30">
        <v>2.74</v>
      </c>
    </row>
    <row r="31" spans="1:1" x14ac:dyDescent="0.3">
      <c r="A31">
        <v>2.62</v>
      </c>
    </row>
    <row r="32" spans="1:1" x14ac:dyDescent="0.3">
      <c r="A32">
        <v>7.13</v>
      </c>
    </row>
    <row r="33" spans="1:1" x14ac:dyDescent="0.3">
      <c r="A33">
        <v>5.91</v>
      </c>
    </row>
    <row r="34" spans="1:1" x14ac:dyDescent="0.3">
      <c r="A34">
        <v>4.9400000000000004</v>
      </c>
    </row>
    <row r="35" spans="1:1" x14ac:dyDescent="0.3">
      <c r="A35">
        <v>4.43</v>
      </c>
    </row>
    <row r="36" spans="1:1" x14ac:dyDescent="0.3">
      <c r="A36">
        <v>3.93</v>
      </c>
    </row>
    <row r="37" spans="1:1" x14ac:dyDescent="0.3">
      <c r="A37">
        <v>3.48</v>
      </c>
    </row>
    <row r="38" spans="1:1" x14ac:dyDescent="0.3">
      <c r="A38">
        <v>3.2</v>
      </c>
    </row>
    <row r="39" spans="1:1" x14ac:dyDescent="0.3">
      <c r="A39">
        <v>2.89</v>
      </c>
    </row>
    <row r="40" spans="1:1" x14ac:dyDescent="0.3">
      <c r="A40">
        <v>2.69</v>
      </c>
    </row>
    <row r="41" spans="1:1" x14ac:dyDescent="0.3">
      <c r="A41">
        <v>2.61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B8326-7FCC-4A5B-95D2-6D1FB55B9F89}">
  <dimension ref="A1:G26"/>
  <sheetViews>
    <sheetView workbookViewId="0">
      <selection activeCell="G2" sqref="G2"/>
    </sheetView>
  </sheetViews>
  <sheetFormatPr defaultRowHeight="14.4" x14ac:dyDescent="0.3"/>
  <cols>
    <col min="1" max="1" width="17.44140625" bestFit="1" customWidth="1"/>
    <col min="2" max="2" width="7.44140625" bestFit="1" customWidth="1"/>
    <col min="3" max="3" width="20.5546875" bestFit="1" customWidth="1"/>
    <col min="4" max="4" width="15.5546875" bestFit="1" customWidth="1"/>
    <col min="5" max="5" width="12" bestFit="1" customWidth="1"/>
    <col min="6" max="6" width="16.109375" bestFit="1" customWidth="1"/>
    <col min="7" max="7" width="15.5546875" bestFit="1" customWidth="1"/>
    <col min="8" max="9" width="16.109375" bestFit="1" customWidth="1"/>
  </cols>
  <sheetData>
    <row r="1" spans="1:7" x14ac:dyDescent="0.3">
      <c r="A1" t="s">
        <v>9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21</v>
      </c>
    </row>
    <row r="2" spans="1:7" x14ac:dyDescent="0.3">
      <c r="A2">
        <v>0.74</v>
      </c>
      <c r="B2">
        <f>(SUM(A2:A26)/(COUNT(A2:A26)))</f>
        <v>3.2251999999999996</v>
      </c>
      <c r="C2">
        <f>A2-B2</f>
        <v>-2.4851999999999999</v>
      </c>
      <c r="D2">
        <f>C2^2</f>
        <v>6.1762190399999994</v>
      </c>
      <c r="E2">
        <f>(SUM(D2:D26)/(COUNT(D2:D26)-1))</f>
        <v>10.029084333333335</v>
      </c>
      <c r="F2">
        <f>SQRT(E2)</f>
        <v>3.1668729581928821</v>
      </c>
      <c r="G2" cm="1">
        <f t="array" ref="G2">SQRT(SUM((A2:A26-AVERAGE(A2:A26))^2)/(COUNT(A2:A26)-1))</f>
        <v>3.1668729581928821</v>
      </c>
    </row>
    <row r="3" spans="1:7" x14ac:dyDescent="0.3">
      <c r="A3">
        <v>6.47</v>
      </c>
      <c r="B3">
        <f>(SUM(A2:A26)/(COUNT(A2:A26)))</f>
        <v>3.2251999999999996</v>
      </c>
      <c r="C3">
        <f t="shared" ref="C3:C26" si="0">A3-B3</f>
        <v>3.2448000000000001</v>
      </c>
      <c r="D3">
        <f t="shared" ref="D3:D26" si="1">C3^2</f>
        <v>10.528727040000001</v>
      </c>
    </row>
    <row r="4" spans="1:7" x14ac:dyDescent="0.3">
      <c r="A4">
        <v>1.9</v>
      </c>
      <c r="B4">
        <f>(SUM(A2:A26)/(COUNT(A2:A26)))</f>
        <v>3.2251999999999996</v>
      </c>
      <c r="C4">
        <f t="shared" si="0"/>
        <v>-1.3251999999999997</v>
      </c>
      <c r="D4">
        <f t="shared" si="1"/>
        <v>1.7561550399999992</v>
      </c>
    </row>
    <row r="5" spans="1:7" x14ac:dyDescent="0.3">
      <c r="A5">
        <v>2.69</v>
      </c>
      <c r="B5">
        <f>(SUM(A2:A26)/(COUNT(A2:A26)))</f>
        <v>3.2251999999999996</v>
      </c>
      <c r="C5">
        <f t="shared" si="0"/>
        <v>-0.53519999999999968</v>
      </c>
      <c r="D5">
        <f t="shared" si="1"/>
        <v>0.28643903999999965</v>
      </c>
    </row>
    <row r="6" spans="1:7" x14ac:dyDescent="0.3">
      <c r="A6">
        <v>0.75</v>
      </c>
      <c r="B6">
        <f>(SUM(A2:A26)/(COUNT(A2:A26)))</f>
        <v>3.2251999999999996</v>
      </c>
      <c r="C6">
        <f t="shared" si="0"/>
        <v>-2.4751999999999996</v>
      </c>
      <c r="D6">
        <f t="shared" si="1"/>
        <v>6.1266150399999981</v>
      </c>
    </row>
    <row r="7" spans="1:7" x14ac:dyDescent="0.3">
      <c r="A7">
        <v>0.32</v>
      </c>
      <c r="B7">
        <f>(SUM(A2:A26)/(COUNT(A2:A26)))</f>
        <v>3.2251999999999996</v>
      </c>
      <c r="C7">
        <f t="shared" si="0"/>
        <v>-2.9051999999999998</v>
      </c>
      <c r="D7">
        <f t="shared" si="1"/>
        <v>8.4401870399999979</v>
      </c>
    </row>
    <row r="8" spans="1:7" x14ac:dyDescent="0.3">
      <c r="A8">
        <v>9.99</v>
      </c>
      <c r="B8">
        <f>(SUM(A2:A26)/(COUNT(A2:A26)))</f>
        <v>3.2251999999999996</v>
      </c>
      <c r="C8">
        <f t="shared" si="0"/>
        <v>6.764800000000001</v>
      </c>
      <c r="D8">
        <f t="shared" si="1"/>
        <v>45.762519040000015</v>
      </c>
    </row>
    <row r="9" spans="1:7" x14ac:dyDescent="0.3">
      <c r="A9">
        <v>1.77</v>
      </c>
      <c r="B9">
        <f>(SUM(A2:A26)/(COUNT(A2:A26)))</f>
        <v>3.2251999999999996</v>
      </c>
      <c r="C9">
        <f t="shared" si="0"/>
        <v>-1.4551999999999996</v>
      </c>
      <c r="D9">
        <f t="shared" si="1"/>
        <v>2.1176070399999989</v>
      </c>
    </row>
    <row r="10" spans="1:7" x14ac:dyDescent="0.3">
      <c r="A10">
        <v>2.41</v>
      </c>
      <c r="B10">
        <f>(SUM(A2:A26)/(COUNT(A2:A26)))</f>
        <v>3.2251999999999996</v>
      </c>
      <c r="C10">
        <f t="shared" si="0"/>
        <v>-0.81519999999999948</v>
      </c>
      <c r="D10">
        <f t="shared" si="1"/>
        <v>0.6645510399999992</v>
      </c>
    </row>
    <row r="11" spans="1:7" x14ac:dyDescent="0.3">
      <c r="A11">
        <v>1.96</v>
      </c>
      <c r="B11">
        <f>(SUM(A2:A26)/(COUNT(A2:A26)))</f>
        <v>3.2251999999999996</v>
      </c>
      <c r="C11">
        <f t="shared" si="0"/>
        <v>-1.2651999999999997</v>
      </c>
      <c r="D11">
        <f t="shared" si="1"/>
        <v>1.6007310399999992</v>
      </c>
    </row>
    <row r="12" spans="1:7" x14ac:dyDescent="0.3">
      <c r="A12">
        <v>1.66</v>
      </c>
      <c r="B12">
        <f>(SUM(A2:A26)/(COUNT(A2:A26)))</f>
        <v>3.2251999999999996</v>
      </c>
      <c r="C12">
        <f t="shared" si="0"/>
        <v>-1.5651999999999997</v>
      </c>
      <c r="D12">
        <f t="shared" si="1"/>
        <v>2.4498510399999991</v>
      </c>
    </row>
    <row r="13" spans="1:7" x14ac:dyDescent="0.3">
      <c r="A13">
        <v>0.7</v>
      </c>
      <c r="B13">
        <f>(SUM(A2:A26)/(COUNT(A2:A26)))</f>
        <v>3.2251999999999996</v>
      </c>
      <c r="C13">
        <f t="shared" si="0"/>
        <v>-2.5251999999999999</v>
      </c>
      <c r="D13">
        <f t="shared" si="1"/>
        <v>6.3766350399999991</v>
      </c>
    </row>
    <row r="14" spans="1:7" x14ac:dyDescent="0.3">
      <c r="A14">
        <v>2.42</v>
      </c>
      <c r="B14">
        <f>(SUM(A2:A26)/(COUNT(A2:A26)))</f>
        <v>3.2251999999999996</v>
      </c>
      <c r="C14">
        <f t="shared" si="0"/>
        <v>-0.80519999999999969</v>
      </c>
      <c r="D14">
        <f t="shared" si="1"/>
        <v>0.64834703999999954</v>
      </c>
    </row>
    <row r="15" spans="1:7" x14ac:dyDescent="0.3">
      <c r="A15">
        <v>0.54</v>
      </c>
      <c r="B15">
        <f>(SUM(A2:A26)/(COUNT(A2:A26)))</f>
        <v>3.2251999999999996</v>
      </c>
      <c r="C15">
        <f t="shared" si="0"/>
        <v>-2.6851999999999996</v>
      </c>
      <c r="D15">
        <f t="shared" si="1"/>
        <v>7.210299039999998</v>
      </c>
    </row>
    <row r="16" spans="1:7" x14ac:dyDescent="0.3">
      <c r="A16">
        <v>3.36</v>
      </c>
      <c r="B16">
        <f>(SUM(A2:A26)/(COUNT(A2:A26)))</f>
        <v>3.2251999999999996</v>
      </c>
      <c r="C16">
        <f t="shared" si="0"/>
        <v>0.13480000000000025</v>
      </c>
      <c r="D16">
        <f t="shared" si="1"/>
        <v>1.8171040000000069E-2</v>
      </c>
    </row>
    <row r="17" spans="1:4" x14ac:dyDescent="0.3">
      <c r="A17">
        <v>3.59</v>
      </c>
      <c r="B17">
        <f>(SUM(A2:A26)/(COUNT(A2:A26)))</f>
        <v>3.2251999999999996</v>
      </c>
      <c r="C17">
        <f t="shared" si="0"/>
        <v>0.36480000000000024</v>
      </c>
      <c r="D17">
        <f t="shared" si="1"/>
        <v>0.13307904000000018</v>
      </c>
    </row>
    <row r="18" spans="1:4" x14ac:dyDescent="0.3">
      <c r="A18">
        <v>0.37</v>
      </c>
      <c r="B18">
        <f>(SUM(A2:A26)/(COUNT(A2:A26)))</f>
        <v>3.2251999999999996</v>
      </c>
      <c r="C18">
        <f t="shared" si="0"/>
        <v>-2.8551999999999995</v>
      </c>
      <c r="D18">
        <f t="shared" si="1"/>
        <v>8.1521670399999966</v>
      </c>
    </row>
    <row r="19" spans="1:4" x14ac:dyDescent="0.3">
      <c r="A19">
        <v>1.0900000000000001</v>
      </c>
      <c r="B19">
        <f>(SUM(A2:A26)/(COUNT(A2:A26)))</f>
        <v>3.2251999999999996</v>
      </c>
      <c r="C19">
        <f t="shared" si="0"/>
        <v>-2.1351999999999993</v>
      </c>
      <c r="D19">
        <f t="shared" si="1"/>
        <v>4.5590790399999968</v>
      </c>
    </row>
    <row r="20" spans="1:4" x14ac:dyDescent="0.3">
      <c r="A20">
        <v>8.32</v>
      </c>
      <c r="B20">
        <f>(SUM(A2:A26)/(COUNT(A2:A26)))</f>
        <v>3.2251999999999996</v>
      </c>
      <c r="C20">
        <f t="shared" si="0"/>
        <v>5.0948000000000011</v>
      </c>
      <c r="D20">
        <f t="shared" si="1"/>
        <v>25.956987040000012</v>
      </c>
    </row>
    <row r="21" spans="1:4" x14ac:dyDescent="0.3">
      <c r="A21">
        <v>4.0599999999999996</v>
      </c>
      <c r="B21">
        <f>(SUM(A2:A26)/(COUNT(A2:A26)))</f>
        <v>3.2251999999999996</v>
      </c>
      <c r="C21">
        <f t="shared" si="0"/>
        <v>0.83479999999999999</v>
      </c>
      <c r="D21">
        <f t="shared" si="1"/>
        <v>0.69689104000000002</v>
      </c>
    </row>
    <row r="22" spans="1:4" x14ac:dyDescent="0.3">
      <c r="A22">
        <v>4.55</v>
      </c>
      <c r="B22">
        <f>(SUM(A2:A26)/(COUNT(A2:A26)))</f>
        <v>3.2251999999999996</v>
      </c>
      <c r="C22">
        <f t="shared" si="0"/>
        <v>1.3248000000000002</v>
      </c>
      <c r="D22">
        <f t="shared" si="1"/>
        <v>1.7550950400000005</v>
      </c>
    </row>
    <row r="23" spans="1:4" x14ac:dyDescent="0.3">
      <c r="A23">
        <v>0.76</v>
      </c>
      <c r="B23">
        <f>(SUM(A2:A26)/(COUNT(A2:A26)))</f>
        <v>3.2251999999999996</v>
      </c>
      <c r="C23">
        <f t="shared" si="0"/>
        <v>-2.4651999999999994</v>
      </c>
      <c r="D23">
        <f t="shared" si="1"/>
        <v>6.0772110399999972</v>
      </c>
    </row>
    <row r="24" spans="1:4" x14ac:dyDescent="0.3">
      <c r="A24">
        <v>2.0299999999999998</v>
      </c>
      <c r="B24">
        <f>(SUM(A2:A26)/(COUNT(A2:A26)))</f>
        <v>3.2251999999999996</v>
      </c>
      <c r="C24">
        <f t="shared" si="0"/>
        <v>-1.1951999999999998</v>
      </c>
      <c r="D24">
        <f t="shared" si="1"/>
        <v>1.4285030399999996</v>
      </c>
    </row>
    <row r="25" spans="1:4" x14ac:dyDescent="0.3">
      <c r="A25">
        <v>5.7</v>
      </c>
      <c r="B25">
        <f>(SUM(A2:A26)/(COUNT(A2:A26)))</f>
        <v>3.2251999999999996</v>
      </c>
      <c r="C25">
        <f t="shared" si="0"/>
        <v>2.4748000000000006</v>
      </c>
      <c r="D25">
        <f t="shared" si="1"/>
        <v>6.1246350400000029</v>
      </c>
    </row>
    <row r="26" spans="1:4" x14ac:dyDescent="0.3">
      <c r="A26">
        <v>12.48</v>
      </c>
      <c r="B26">
        <f>(SUM(A2:A26)/(COUNT(A2:A26)))</f>
        <v>3.2251999999999996</v>
      </c>
      <c r="C26">
        <f t="shared" si="0"/>
        <v>9.2548000000000012</v>
      </c>
      <c r="D26">
        <f t="shared" si="1"/>
        <v>85.651323040000023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E6653-8F09-47D6-A38B-3CFC6300B3AD}">
  <dimension ref="A3:B10"/>
  <sheetViews>
    <sheetView workbookViewId="0">
      <selection activeCell="G19" sqref="G19"/>
    </sheetView>
  </sheetViews>
  <sheetFormatPr defaultRowHeight="14.4" x14ac:dyDescent="0.3"/>
  <cols>
    <col min="1" max="1" width="12.44140625" bestFit="1" customWidth="1"/>
    <col min="2" max="2" width="25.6640625" bestFit="1" customWidth="1"/>
  </cols>
  <sheetData>
    <row r="3" spans="1:2" x14ac:dyDescent="0.3">
      <c r="A3" s="1" t="s">
        <v>1</v>
      </c>
      <c r="B3" t="s">
        <v>10</v>
      </c>
    </row>
    <row r="4" spans="1:2" x14ac:dyDescent="0.3">
      <c r="A4" s="2" t="s">
        <v>11</v>
      </c>
      <c r="B4" s="3">
        <v>0.52</v>
      </c>
    </row>
    <row r="5" spans="1:2" x14ac:dyDescent="0.3">
      <c r="A5" s="2" t="s">
        <v>12</v>
      </c>
      <c r="B5" s="3">
        <v>0.24</v>
      </c>
    </row>
    <row r="6" spans="1:2" x14ac:dyDescent="0.3">
      <c r="A6" s="2" t="s">
        <v>13</v>
      </c>
      <c r="B6" s="3">
        <v>0.08</v>
      </c>
    </row>
    <row r="7" spans="1:2" x14ac:dyDescent="0.3">
      <c r="A7" s="2" t="s">
        <v>14</v>
      </c>
      <c r="B7" s="3">
        <v>0.04</v>
      </c>
    </row>
    <row r="8" spans="1:2" x14ac:dyDescent="0.3">
      <c r="A8" s="2" t="s">
        <v>15</v>
      </c>
      <c r="B8" s="3">
        <v>0.08</v>
      </c>
    </row>
    <row r="9" spans="1:2" x14ac:dyDescent="0.3">
      <c r="A9" s="2" t="s">
        <v>16</v>
      </c>
      <c r="B9" s="3">
        <v>0.04</v>
      </c>
    </row>
    <row r="10" spans="1:2" x14ac:dyDescent="0.3">
      <c r="A10" s="2" t="s">
        <v>2</v>
      </c>
      <c r="B10" s="3">
        <v>1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42362-2B7F-4044-82EC-233EEE219EF3}">
  <dimension ref="A1:A26"/>
  <sheetViews>
    <sheetView workbookViewId="0">
      <selection activeCell="E19" sqref="E19"/>
    </sheetView>
  </sheetViews>
  <sheetFormatPr defaultRowHeight="14.4" x14ac:dyDescent="0.3"/>
  <cols>
    <col min="1" max="1" width="17.44140625" bestFit="1" customWidth="1"/>
  </cols>
  <sheetData>
    <row r="1" spans="1:1" x14ac:dyDescent="0.3">
      <c r="A1" t="s">
        <v>9</v>
      </c>
    </row>
    <row r="2" spans="1:1" x14ac:dyDescent="0.3">
      <c r="A2">
        <v>0.74</v>
      </c>
    </row>
    <row r="3" spans="1:1" x14ac:dyDescent="0.3">
      <c r="A3">
        <v>6.47</v>
      </c>
    </row>
    <row r="4" spans="1:1" x14ac:dyDescent="0.3">
      <c r="A4">
        <v>1.9</v>
      </c>
    </row>
    <row r="5" spans="1:1" x14ac:dyDescent="0.3">
      <c r="A5">
        <v>2.69</v>
      </c>
    </row>
    <row r="6" spans="1:1" x14ac:dyDescent="0.3">
      <c r="A6">
        <v>0.75</v>
      </c>
    </row>
    <row r="7" spans="1:1" x14ac:dyDescent="0.3">
      <c r="A7">
        <v>0.32</v>
      </c>
    </row>
    <row r="8" spans="1:1" x14ac:dyDescent="0.3">
      <c r="A8">
        <v>9.99</v>
      </c>
    </row>
    <row r="9" spans="1:1" x14ac:dyDescent="0.3">
      <c r="A9">
        <v>1.77</v>
      </c>
    </row>
    <row r="10" spans="1:1" x14ac:dyDescent="0.3">
      <c r="A10">
        <v>2.41</v>
      </c>
    </row>
    <row r="11" spans="1:1" x14ac:dyDescent="0.3">
      <c r="A11">
        <v>1.96</v>
      </c>
    </row>
    <row r="12" spans="1:1" x14ac:dyDescent="0.3">
      <c r="A12">
        <v>1.66</v>
      </c>
    </row>
    <row r="13" spans="1:1" x14ac:dyDescent="0.3">
      <c r="A13">
        <v>0.7</v>
      </c>
    </row>
    <row r="14" spans="1:1" x14ac:dyDescent="0.3">
      <c r="A14">
        <v>2.42</v>
      </c>
    </row>
    <row r="15" spans="1:1" x14ac:dyDescent="0.3">
      <c r="A15">
        <v>0.54</v>
      </c>
    </row>
    <row r="16" spans="1:1" x14ac:dyDescent="0.3">
      <c r="A16">
        <v>3.36</v>
      </c>
    </row>
    <row r="17" spans="1:1" x14ac:dyDescent="0.3">
      <c r="A17">
        <v>3.59</v>
      </c>
    </row>
    <row r="18" spans="1:1" x14ac:dyDescent="0.3">
      <c r="A18">
        <v>0.37</v>
      </c>
    </row>
    <row r="19" spans="1:1" x14ac:dyDescent="0.3">
      <c r="A19">
        <v>1.0900000000000001</v>
      </c>
    </row>
    <row r="20" spans="1:1" x14ac:dyDescent="0.3">
      <c r="A20">
        <v>8.32</v>
      </c>
    </row>
    <row r="21" spans="1:1" x14ac:dyDescent="0.3">
      <c r="A21">
        <v>4.0599999999999996</v>
      </c>
    </row>
    <row r="22" spans="1:1" x14ac:dyDescent="0.3">
      <c r="A22">
        <v>4.55</v>
      </c>
    </row>
    <row r="23" spans="1:1" x14ac:dyDescent="0.3">
      <c r="A23">
        <v>0.76</v>
      </c>
    </row>
    <row r="24" spans="1:1" x14ac:dyDescent="0.3">
      <c r="A24">
        <v>2.0299999999999998</v>
      </c>
    </row>
    <row r="25" spans="1:1" x14ac:dyDescent="0.3">
      <c r="A25">
        <v>5.7</v>
      </c>
    </row>
    <row r="26" spans="1:1" x14ac:dyDescent="0.3">
      <c r="A26">
        <v>12.48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CBA5B-E189-434F-9C9C-ACEB54BAFF54}">
  <dimension ref="A3:B9"/>
  <sheetViews>
    <sheetView workbookViewId="0">
      <selection activeCell="Q24" sqref="Q24"/>
    </sheetView>
  </sheetViews>
  <sheetFormatPr defaultRowHeight="14.4" x14ac:dyDescent="0.3"/>
  <cols>
    <col min="1" max="1" width="12.44140625" bestFit="1" customWidth="1"/>
    <col min="2" max="2" width="25.77734375" bestFit="1" customWidth="1"/>
    <col min="3" max="3" width="4" bestFit="1" customWidth="1"/>
    <col min="4" max="4" width="2" bestFit="1" customWidth="1"/>
    <col min="5" max="7" width="4" bestFit="1" customWidth="1"/>
    <col min="8" max="8" width="5" bestFit="1" customWidth="1"/>
    <col min="9" max="15" width="4" bestFit="1" customWidth="1"/>
    <col min="16" max="16" width="5" bestFit="1" customWidth="1"/>
    <col min="17" max="17" width="2" bestFit="1" customWidth="1"/>
    <col min="18" max="19" width="5" bestFit="1" customWidth="1"/>
    <col min="20" max="22" width="4" bestFit="1" customWidth="1"/>
    <col min="23" max="35" width="5" bestFit="1" customWidth="1"/>
    <col min="36" max="36" width="7" bestFit="1" customWidth="1"/>
    <col min="37" max="37" width="10.5546875" bestFit="1" customWidth="1"/>
  </cols>
  <sheetData>
    <row r="3" spans="1:2" x14ac:dyDescent="0.3">
      <c r="A3" s="1" t="s">
        <v>1</v>
      </c>
      <c r="B3" t="s">
        <v>3</v>
      </c>
    </row>
    <row r="4" spans="1:2" x14ac:dyDescent="0.3">
      <c r="A4" s="2" t="s">
        <v>4</v>
      </c>
      <c r="B4" s="3">
        <v>0.1111111111111111</v>
      </c>
    </row>
    <row r="5" spans="1:2" x14ac:dyDescent="0.3">
      <c r="A5" s="2" t="s">
        <v>5</v>
      </c>
      <c r="B5" s="3">
        <v>0.57777777777777772</v>
      </c>
    </row>
    <row r="6" spans="1:2" x14ac:dyDescent="0.3">
      <c r="A6" s="2" t="s">
        <v>6</v>
      </c>
      <c r="B6" s="3">
        <v>0.22222222222222221</v>
      </c>
    </row>
    <row r="7" spans="1:2" x14ac:dyDescent="0.3">
      <c r="A7" s="2" t="s">
        <v>7</v>
      </c>
      <c r="B7" s="3">
        <v>6.6666666666666666E-2</v>
      </c>
    </row>
    <row r="8" spans="1:2" x14ac:dyDescent="0.3">
      <c r="A8" s="2" t="s">
        <v>8</v>
      </c>
      <c r="B8" s="3">
        <v>2.2222222222222223E-2</v>
      </c>
    </row>
    <row r="9" spans="1:2" x14ac:dyDescent="0.3">
      <c r="A9" s="2" t="s">
        <v>2</v>
      </c>
      <c r="B9" s="3">
        <v>1</v>
      </c>
    </row>
  </sheetData>
  <pageMargins left="0.7" right="0.7" top="0.75" bottom="0.75" header="0.3" footer="0.3"/>
  <pageSetup orientation="portrait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D1034-6327-43AA-8C12-8B8F70B887D0}">
  <dimension ref="A1:A46"/>
  <sheetViews>
    <sheetView workbookViewId="0">
      <selection activeCell="H19" sqref="H19"/>
    </sheetView>
  </sheetViews>
  <sheetFormatPr defaultRowHeight="14.4" x14ac:dyDescent="0.3"/>
  <cols>
    <col min="1" max="1" width="17.88671875" bestFit="1" customWidth="1"/>
  </cols>
  <sheetData>
    <row r="1" spans="1:1" x14ac:dyDescent="0.3">
      <c r="A1" t="s">
        <v>0</v>
      </c>
    </row>
    <row r="2" spans="1:1" x14ac:dyDescent="0.3">
      <c r="A2">
        <v>8.9</v>
      </c>
    </row>
    <row r="3" spans="1:1" x14ac:dyDescent="0.3">
      <c r="A3">
        <v>12.4</v>
      </c>
    </row>
    <row r="4" spans="1:1" x14ac:dyDescent="0.3">
      <c r="A4">
        <v>8.6</v>
      </c>
    </row>
    <row r="5" spans="1:1" x14ac:dyDescent="0.3">
      <c r="A5">
        <v>11.3</v>
      </c>
    </row>
    <row r="6" spans="1:1" x14ac:dyDescent="0.3">
      <c r="A6">
        <v>9.1999999999999993</v>
      </c>
    </row>
    <row r="7" spans="1:1" x14ac:dyDescent="0.3">
      <c r="A7">
        <v>8.8000000000000007</v>
      </c>
    </row>
    <row r="8" spans="1:1" x14ac:dyDescent="0.3">
      <c r="A8">
        <v>35.1</v>
      </c>
    </row>
    <row r="9" spans="1:1" x14ac:dyDescent="0.3">
      <c r="A9">
        <v>6.2</v>
      </c>
    </row>
    <row r="10" spans="1:1" x14ac:dyDescent="0.3">
      <c r="A10">
        <v>7</v>
      </c>
    </row>
    <row r="11" spans="1:1" x14ac:dyDescent="0.3">
      <c r="A11">
        <v>7.1</v>
      </c>
    </row>
    <row r="12" spans="1:1" x14ac:dyDescent="0.3">
      <c r="A12">
        <v>11.8</v>
      </c>
    </row>
    <row r="13" spans="1:1" x14ac:dyDescent="0.3">
      <c r="A13">
        <v>10.7</v>
      </c>
    </row>
    <row r="14" spans="1:1" x14ac:dyDescent="0.3">
      <c r="A14">
        <v>7.6</v>
      </c>
    </row>
    <row r="15" spans="1:1" x14ac:dyDescent="0.3">
      <c r="A15">
        <v>9.1</v>
      </c>
    </row>
    <row r="16" spans="1:1" x14ac:dyDescent="0.3">
      <c r="A16">
        <v>9.1999999999999993</v>
      </c>
    </row>
    <row r="17" spans="1:1" x14ac:dyDescent="0.3">
      <c r="A17">
        <v>8.1999999999999993</v>
      </c>
    </row>
    <row r="18" spans="1:1" x14ac:dyDescent="0.3">
      <c r="A18">
        <v>9</v>
      </c>
    </row>
    <row r="19" spans="1:1" x14ac:dyDescent="0.3">
      <c r="A19">
        <v>8.6999999999999993</v>
      </c>
    </row>
    <row r="20" spans="1:1" x14ac:dyDescent="0.3">
      <c r="A20">
        <v>9.1</v>
      </c>
    </row>
    <row r="21" spans="1:1" x14ac:dyDescent="0.3">
      <c r="A21">
        <v>10.9</v>
      </c>
    </row>
    <row r="22" spans="1:1" x14ac:dyDescent="0.3">
      <c r="A22">
        <v>10.3</v>
      </c>
    </row>
    <row r="23" spans="1:1" x14ac:dyDescent="0.3">
      <c r="A23">
        <v>9.6</v>
      </c>
    </row>
    <row r="24" spans="1:1" x14ac:dyDescent="0.3">
      <c r="A24">
        <v>7.8</v>
      </c>
    </row>
    <row r="25" spans="1:1" x14ac:dyDescent="0.3">
      <c r="A25">
        <v>11.5</v>
      </c>
    </row>
    <row r="26" spans="1:1" x14ac:dyDescent="0.3">
      <c r="A26">
        <v>9.3000000000000007</v>
      </c>
    </row>
    <row r="27" spans="1:1" x14ac:dyDescent="0.3">
      <c r="A27">
        <v>7.9</v>
      </c>
    </row>
    <row r="28" spans="1:1" x14ac:dyDescent="0.3">
      <c r="A28">
        <v>8.8000000000000007</v>
      </c>
    </row>
    <row r="29" spans="1:1" x14ac:dyDescent="0.3">
      <c r="A29">
        <v>8.8000000000000007</v>
      </c>
    </row>
    <row r="30" spans="1:1" x14ac:dyDescent="0.3">
      <c r="A30">
        <v>12.7</v>
      </c>
    </row>
    <row r="31" spans="1:1" x14ac:dyDescent="0.3">
      <c r="A31">
        <v>8.4</v>
      </c>
    </row>
    <row r="32" spans="1:1" x14ac:dyDescent="0.3">
      <c r="A32">
        <v>7.8</v>
      </c>
    </row>
    <row r="33" spans="1:1" x14ac:dyDescent="0.3">
      <c r="A33">
        <v>5.7</v>
      </c>
    </row>
    <row r="34" spans="1:1" x14ac:dyDescent="0.3">
      <c r="A34">
        <v>10.5</v>
      </c>
    </row>
    <row r="35" spans="1:1" x14ac:dyDescent="0.3">
      <c r="A35">
        <v>10.5</v>
      </c>
    </row>
    <row r="36" spans="1:1" x14ac:dyDescent="0.3">
      <c r="A36">
        <v>9.6</v>
      </c>
    </row>
    <row r="37" spans="1:1" x14ac:dyDescent="0.3">
      <c r="A37">
        <v>8.9</v>
      </c>
    </row>
    <row r="38" spans="1:1" x14ac:dyDescent="0.3">
      <c r="A38">
        <v>10.199999999999999</v>
      </c>
    </row>
    <row r="39" spans="1:1" x14ac:dyDescent="0.3">
      <c r="A39">
        <v>10.3</v>
      </c>
    </row>
    <row r="40" spans="1:1" x14ac:dyDescent="0.3">
      <c r="A40">
        <v>7.7</v>
      </c>
    </row>
    <row r="41" spans="1:1" x14ac:dyDescent="0.3">
      <c r="A41">
        <v>10.6</v>
      </c>
    </row>
    <row r="42" spans="1:1" x14ac:dyDescent="0.3">
      <c r="A42">
        <v>8.3000000000000007</v>
      </c>
    </row>
    <row r="43" spans="1:1" x14ac:dyDescent="0.3">
      <c r="A43">
        <v>8.8000000000000007</v>
      </c>
    </row>
    <row r="44" spans="1:1" x14ac:dyDescent="0.3">
      <c r="A44">
        <v>9.5</v>
      </c>
    </row>
    <row r="45" spans="1:1" x14ac:dyDescent="0.3">
      <c r="A45">
        <v>8.8000000000000007</v>
      </c>
    </row>
    <row r="46" spans="1:1" x14ac:dyDescent="0.3">
      <c r="A46">
        <v>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1.4 Standard Deviation</vt:lpstr>
      <vt:lpstr>1.4 Pivot Table</vt:lpstr>
      <vt:lpstr>1.4 Input Data</vt:lpstr>
      <vt:lpstr>1.3 Manual Standard Deviation</vt:lpstr>
      <vt:lpstr>1.3 Pivot Table Graph</vt:lpstr>
      <vt:lpstr>1.3 Input Data</vt:lpstr>
      <vt:lpstr>1.2 Pivot Table Graph</vt:lpstr>
      <vt:lpstr>1.2 Input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Rance Tolentino</dc:creator>
  <cp:lastModifiedBy>Rance Tolentino</cp:lastModifiedBy>
  <dcterms:created xsi:type="dcterms:W3CDTF">2025-01-21T23:39:40Z</dcterms:created>
  <dcterms:modified xsi:type="dcterms:W3CDTF">2025-01-22T21:39:24Z</dcterms:modified>
</cp:coreProperties>
</file>