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orney\Downloads\"/>
    </mc:Choice>
  </mc:AlternateContent>
  <xr:revisionPtr revIDLastSave="0" documentId="13_ncr:1_{743C5ABC-F1A2-4F17-B540-1BDB44BBAEBA}" xr6:coauthVersionLast="47" xr6:coauthVersionMax="47" xr10:uidLastSave="{00000000-0000-0000-0000-000000000000}"/>
  <bookViews>
    <workbookView xWindow="4068" yWindow="3024" windowWidth="23040" windowHeight="13512" xr2:uid="{0A9ECB99-2F97-4588-B4A3-75BD2571C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9" i="1" s="1"/>
  <c r="K9" i="1" s="1"/>
  <c r="G6" i="1"/>
  <c r="E5" i="1" s="1"/>
  <c r="L3" i="1"/>
  <c r="C8" i="1"/>
  <c r="K3" i="1"/>
  <c r="E8" i="1" l="1"/>
  <c r="F5" i="1"/>
  <c r="F11" i="1" l="1"/>
  <c r="F12" i="1" s="1"/>
  <c r="F13" i="1" s="1"/>
  <c r="E11" i="1"/>
  <c r="E12" i="1" s="1"/>
  <c r="E13" i="1" s="1"/>
  <c r="D11" i="1"/>
  <c r="D12" i="1" s="1"/>
  <c r="D13" i="1" s="1"/>
</calcChain>
</file>

<file path=xl/sharedStrings.xml><?xml version="1.0" encoding="utf-8"?>
<sst xmlns="http://schemas.openxmlformats.org/spreadsheetml/2006/main" count="20" uniqueCount="19">
  <si>
    <t>alpha</t>
  </si>
  <si>
    <t>k</t>
  </si>
  <si>
    <t>n</t>
  </si>
  <si>
    <t>xxx</t>
  </si>
  <si>
    <t>path length</t>
  </si>
  <si>
    <t>grey level</t>
  </si>
  <si>
    <t>soot mass fraction</t>
  </si>
  <si>
    <t>soot density</t>
  </si>
  <si>
    <t>old path length</t>
  </si>
  <si>
    <t>old grey level</t>
  </si>
  <si>
    <t>new path length</t>
  </si>
  <si>
    <t>new grey level</t>
  </si>
  <si>
    <t>factor</t>
  </si>
  <si>
    <t>truncated</t>
  </si>
  <si>
    <t>exact</t>
  </si>
  <si>
    <t>rounded</t>
  </si>
  <si>
    <t>alpha(0-&gt;1)</t>
  </si>
  <si>
    <t>alpha (0-&gt;255)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</si>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</sst>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BC27-5459-4B5A-9416-1F7F4AD97E0C}">
  <dimension ref="C2:L52"/>
  <sheetViews>
    <sheetView tabSelected="1" workbookViewId="0">
      <selection activeCell="L2" sqref="L2"/>
    </sheetView>
  </sheetViews>
  <sheetFormatPr defaultRowHeight="14.4" x14ac:dyDescent="0.3"/>
  <cols>
    <col min="3" max="3" width="19.44140625" customWidth="1"/>
    <col min="5" max="6" width="23.44140625" customWidth="1"/>
    <col min="8" max="9" width="15.33203125" customWidth="1"/>
    <col min="10" max="10" width="16.5546875" customWidth="1"/>
  </cols>
  <sheetData>
    <row r="2" spans="3:12" x14ac:dyDescent="0.3">
      <c r="J2" t="s">
        <v>2</v>
      </c>
      <c r="K2" t="s">
        <v>18</v>
      </c>
    </row>
    <row r="3" spans="3:12" x14ac:dyDescent="0.3">
      <c r="J3">
        <v>80</v>
      </c>
      <c r="K3">
        <f>1/J3</f>
        <v>1.2500000000000001E-2</v>
      </c>
      <c r="L3">
        <f>J3/2</f>
        <v>40</v>
      </c>
    </row>
    <row r="4" spans="3:12" x14ac:dyDescent="0.3">
      <c r="E4" t="s">
        <v>7</v>
      </c>
      <c r="F4" t="s">
        <v>6</v>
      </c>
      <c r="G4" t="s">
        <v>5</v>
      </c>
      <c r="H4" t="s">
        <v>4</v>
      </c>
      <c r="I4" t="s">
        <v>1</v>
      </c>
    </row>
    <row r="5" spans="3:12" x14ac:dyDescent="0.3">
      <c r="E5">
        <f>-LN(G6)/(H5*I5)</f>
        <v>2.1519387567134132E-4</v>
      </c>
      <c r="F5">
        <f>E5/1.195</f>
        <v>1.8007855704714752E-4</v>
      </c>
      <c r="G5">
        <v>100</v>
      </c>
      <c r="H5">
        <v>0.5</v>
      </c>
      <c r="I5">
        <v>8700</v>
      </c>
    </row>
    <row r="6" spans="3:12" x14ac:dyDescent="0.3">
      <c r="G6">
        <f>G5/255</f>
        <v>0.39215686274509803</v>
      </c>
      <c r="J6" t="s">
        <v>12</v>
      </c>
    </row>
    <row r="7" spans="3:12" x14ac:dyDescent="0.3">
      <c r="E7" t="s">
        <v>0</v>
      </c>
      <c r="J7">
        <f>SQRT(2)</f>
        <v>1.4142135623730951</v>
      </c>
    </row>
    <row r="8" spans="3:12" x14ac:dyDescent="0.3">
      <c r="C8">
        <f>D8/255</f>
        <v>2.3098039215686272E-2</v>
      </c>
      <c r="D8">
        <v>5.89</v>
      </c>
      <c r="E8">
        <f>255*(1-EXP(-I5*E5*K3))</f>
        <v>5.8983088765212361</v>
      </c>
      <c r="H8" t="s">
        <v>8</v>
      </c>
      <c r="I8" t="s">
        <v>9</v>
      </c>
      <c r="J8" t="s">
        <v>10</v>
      </c>
      <c r="K8" t="s">
        <v>11</v>
      </c>
    </row>
    <row r="9" spans="3:12" x14ac:dyDescent="0.3">
      <c r="H9">
        <v>0.5</v>
      </c>
      <c r="I9">
        <v>100</v>
      </c>
      <c r="J9">
        <f>H9*J7</f>
        <v>0.70710678118654757</v>
      </c>
      <c r="K9">
        <f>255*(I9/255)^(J9/H9)</f>
        <v>67.858701281707496</v>
      </c>
    </row>
    <row r="10" spans="3:12" x14ac:dyDescent="0.3">
      <c r="D10" t="s">
        <v>13</v>
      </c>
      <c r="E10" t="s">
        <v>14</v>
      </c>
      <c r="F10" t="s">
        <v>15</v>
      </c>
    </row>
    <row r="11" spans="3:12" x14ac:dyDescent="0.3">
      <c r="C11" t="s">
        <v>16</v>
      </c>
      <c r="D11">
        <f>INT(E8)</f>
        <v>5</v>
      </c>
      <c r="E11">
        <f>E8</f>
        <v>5.8983088765212361</v>
      </c>
      <c r="F11">
        <f>INT(E8+0.5)</f>
        <v>6</v>
      </c>
    </row>
    <row r="12" spans="3:12" x14ac:dyDescent="0.3">
      <c r="C12" t="s">
        <v>17</v>
      </c>
      <c r="D12">
        <f>D11/255</f>
        <v>1.9607843137254902E-2</v>
      </c>
      <c r="E12">
        <f t="shared" ref="E12:F12" si="0">E11/255</f>
        <v>2.3130623045181316E-2</v>
      </c>
      <c r="F12">
        <f t="shared" si="0"/>
        <v>2.3529411764705882E-2</v>
      </c>
    </row>
    <row r="13" spans="3:12" x14ac:dyDescent="0.3">
      <c r="C13" t="s">
        <v>5</v>
      </c>
      <c r="D13">
        <f>255-255*(1-(1-D12)^$L$3)</f>
        <v>115.48705587223506</v>
      </c>
      <c r="E13">
        <f t="shared" ref="E13:F13" si="1">255-255*(1-(1-E12)^$L$3)</f>
        <v>99.999999999999858</v>
      </c>
      <c r="F13">
        <f t="shared" si="1"/>
        <v>98.380006497260325</v>
      </c>
    </row>
    <row r="52" spans="5:5" x14ac:dyDescent="0.3">
      <c r="E5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Forney, Glenn P. (Fed)</dc:creator>
  <cp:lastModifiedBy>gforney</cp:lastModifiedBy>
  <dcterms:created xsi:type="dcterms:W3CDTF">2023-01-30T14:30:35Z</dcterms:created>
  <dcterms:modified xsi:type="dcterms:W3CDTF">2023-01-31T20:17:18Z</dcterms:modified>
</cp:coreProperties>
</file>