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<sst xmlns="http://schemas.openxmlformats.org/spreadsheetml/2006/main" count="63" uniqueCount="29">
  <si>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H-Squared</t>
  </si>
  <si>
    <t xml:space="preserve">The Chemists</t>
  </si>
  <si>
    <t xml:space="preserve">Players</t>
  </si>
  <si>
    <t xml:space="preserve">Axe (Hildy)</t>
  </si>
  <si>
    <t xml:space="preserve">Aidan Hook</t>
  </si>
  <si>
    <t xml:space="preserve">Team</t>
  </si>
  <si>
    <t xml:space="preserve">Faith Youngquist</t>
  </si>
  <si>
    <t xml:space="preserve">Scott Youngquist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</si>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</sst>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5" colorId="64" zoomScale="105" zoomScaleNormal="105" zoomScalePageLayoutView="100" workbookViewId="0">
      <selection pane="topLeft" activeCell="F36" activeCellId="0" sqref="F36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 t="n">
        <v>2</v>
      </c>
      <c r="D3" s="13"/>
      <c r="E3" s="11"/>
      <c r="F3" s="12"/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 t="n">
        <v>0</v>
      </c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/>
      <c r="D5" s="19"/>
      <c r="E5" s="17" t="n">
        <v>0</v>
      </c>
      <c r="F5" s="18" t="n">
        <v>0</v>
      </c>
      <c r="G5" s="19"/>
      <c r="H5" s="17"/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 t="n">
        <v>0</v>
      </c>
      <c r="F6" s="22" t="n">
        <v>0</v>
      </c>
      <c r="G6" s="23"/>
      <c r="H6" s="21"/>
    </row>
    <row r="7" customFormat="false" ht="14.25" hidden="false" customHeight="false" outlineLevel="0" collapsed="false">
      <c r="A7" s="20"/>
      <c r="B7" s="24" t="s">
        <v>9</v>
      </c>
      <c r="C7" s="25"/>
      <c r="D7" s="26"/>
      <c r="E7" s="24" t="n">
        <v>2</v>
      </c>
      <c r="F7" s="25"/>
      <c r="G7" s="26"/>
      <c r="H7" s="24"/>
    </row>
    <row r="8" customFormat="false" ht="14.65" hidden="false" customHeight="true" outlineLevel="0" collapsed="false">
      <c r="A8" s="20"/>
      <c r="B8" s="27" t="s">
        <v>11</v>
      </c>
      <c r="C8" s="28"/>
      <c r="D8" s="29"/>
      <c r="E8" s="27"/>
      <c r="F8" s="28" t="n">
        <v>0</v>
      </c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/>
      <c r="F9" s="12" t="n">
        <v>1</v>
      </c>
      <c r="G9" s="13"/>
      <c r="H9" s="11"/>
    </row>
    <row r="10" customFormat="false" ht="14.25" hidden="false" customHeight="false" outlineLevel="0" collapsed="false">
      <c r="A10" s="30"/>
      <c r="B10" s="14" t="s">
        <v>10</v>
      </c>
      <c r="C10" s="15"/>
      <c r="D10" s="16"/>
      <c r="E10" s="14"/>
      <c r="F10" s="15" t="n">
        <v>1</v>
      </c>
      <c r="G10" s="16"/>
      <c r="H10" s="14"/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 t="n">
        <v>0</v>
      </c>
      <c r="F11" s="18" t="n">
        <v>0</v>
      </c>
      <c r="G11" s="19"/>
      <c r="H11" s="17"/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 t="n">
        <v>0</v>
      </c>
      <c r="F12" s="22" t="n">
        <v>0</v>
      </c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/>
      <c r="D13" s="26"/>
      <c r="E13" s="24"/>
      <c r="F13" s="25" t="n">
        <v>1</v>
      </c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/>
      <c r="E14" s="27" t="n">
        <v>0</v>
      </c>
      <c r="F14" s="28"/>
      <c r="G14" s="29"/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 t="n">
        <v>0</v>
      </c>
      <c r="F15" s="12" t="n">
        <v>0</v>
      </c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 t="n">
        <v>0</v>
      </c>
      <c r="F16" s="15" t="n">
        <v>0</v>
      </c>
      <c r="G16" s="16"/>
      <c r="H16" s="14"/>
    </row>
    <row r="17" customFormat="false" ht="14.65" hidden="false" customHeight="true" outlineLevel="0" collapsed="false">
      <c r="A17" s="30"/>
      <c r="B17" s="17" t="s">
        <v>11</v>
      </c>
      <c r="C17" s="18"/>
      <c r="D17" s="19"/>
      <c r="E17" s="17" t="n">
        <v>0</v>
      </c>
      <c r="F17" s="18" t="n">
        <v>2</v>
      </c>
      <c r="G17" s="19"/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 t="n">
        <v>0</v>
      </c>
      <c r="F18" s="22" t="n">
        <v>0</v>
      </c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 t="n">
        <v>0</v>
      </c>
      <c r="F19" s="25" t="n">
        <v>0</v>
      </c>
      <c r="G19" s="26"/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 t="n">
        <v>0</v>
      </c>
      <c r="F20" s="28" t="n">
        <v>0</v>
      </c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 t="n">
        <v>1</v>
      </c>
      <c r="D21" s="13"/>
      <c r="E21" s="11"/>
      <c r="F21" s="12"/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/>
      <c r="G22" s="16" t="n">
        <v>2</v>
      </c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/>
      <c r="G23" s="19" t="n">
        <v>2</v>
      </c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 t="n">
        <v>0</v>
      </c>
      <c r="F24" s="22" t="n">
        <v>0</v>
      </c>
      <c r="G24" s="23"/>
      <c r="H24" s="21"/>
    </row>
    <row r="25" customFormat="false" ht="14.25" hidden="false" customHeight="false" outlineLevel="0" collapsed="false">
      <c r="A25" s="20"/>
      <c r="B25" s="24" t="s">
        <v>9</v>
      </c>
      <c r="C25" s="25"/>
      <c r="D25" s="26"/>
      <c r="E25" s="24" t="n">
        <v>0</v>
      </c>
      <c r="F25" s="25" t="n">
        <v>0</v>
      </c>
      <c r="G25" s="26"/>
      <c r="H25" s="24"/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 t="n">
        <v>0</v>
      </c>
      <c r="F26" s="28" t="n">
        <v>0</v>
      </c>
      <c r="G26" s="29"/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 t="n">
        <v>2</v>
      </c>
      <c r="D27" s="13"/>
      <c r="E27" s="11"/>
      <c r="F27" s="12"/>
      <c r="G27" s="13"/>
      <c r="H27" s="11"/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 t="n">
        <v>2</v>
      </c>
      <c r="H28" s="14"/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/>
      <c r="G29" s="19" t="n">
        <v>3</v>
      </c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 t="n">
        <v>0</v>
      </c>
      <c r="F30" s="32" t="n">
        <v>0</v>
      </c>
      <c r="G30" s="33"/>
      <c r="H30" s="31"/>
    </row>
    <row r="31" customFormat="false" ht="14.25" hidden="false" customHeight="false" outlineLevel="0" collapsed="false">
      <c r="A31" s="20"/>
      <c r="B31" s="24" t="s">
        <v>9</v>
      </c>
      <c r="C31" s="25"/>
      <c r="D31" s="26"/>
      <c r="E31" s="24"/>
      <c r="F31" s="25"/>
      <c r="G31" s="26" t="n">
        <v>1</v>
      </c>
      <c r="H31" s="24"/>
    </row>
    <row r="32" customFormat="false" ht="14.65" hidden="false" customHeight="true" outlineLevel="0" collapsed="false">
      <c r="A32" s="20"/>
      <c r="B32" s="34" t="s">
        <v>11</v>
      </c>
      <c r="C32" s="28"/>
      <c r="D32" s="29"/>
      <c r="E32" s="27" t="n">
        <v>0</v>
      </c>
      <c r="F32" s="28" t="n">
        <v>0</v>
      </c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5</v>
      </c>
      <c r="D33" s="37" t="n">
        <f aca="false">SUM(D3:D32)</f>
        <v>0</v>
      </c>
      <c r="E33" s="38" t="n">
        <f aca="false">SUM(E3:E32)+C33+D33</f>
        <v>7</v>
      </c>
      <c r="F33" s="36" t="n">
        <f aca="false">SUM(F3:F32)</f>
        <v>5</v>
      </c>
      <c r="G33" s="37" t="n">
        <f aca="false">SUM(G3:G32)</f>
        <v>10</v>
      </c>
      <c r="H33" s="39" t="n">
        <f aca="false">SUM(H3:H32)+F33+G33</f>
        <v>15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H-Squared</v>
      </c>
      <c r="C1" s="42"/>
      <c r="D1" s="42"/>
      <c r="E1" s="42"/>
      <c r="F1" s="43" t="str">
        <f aca="false">Category!F1</f>
        <v>The Chemists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22</v>
      </c>
      <c r="B3" s="45" t="n">
        <v>9</v>
      </c>
      <c r="C3" s="45"/>
      <c r="D3" s="45"/>
      <c r="E3" s="45"/>
      <c r="F3" s="46" t="n">
        <v>10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32" activeCellId="0" sqref="F32"/>
    </sheetView>
  </sheetViews>
  <sheetFormatPr defaultColWidth="12.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H-Squared</v>
      </c>
      <c r="D1" s="2"/>
      <c r="E1" s="2"/>
      <c r="F1" s="3" t="str">
        <f aca="false">Category!F1</f>
        <v>The Chemists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Axe (Hildy)</v>
      </c>
      <c r="D2" s="7" t="str">
        <f aca="false">Category!D2</f>
        <v>Aidan Hook</v>
      </c>
      <c r="E2" s="8" t="s">
        <v>5</v>
      </c>
      <c r="F2" s="6" t="str">
        <f aca="false">Category!F2</f>
        <v>Faith Youngquist</v>
      </c>
      <c r="G2" s="7" t="str">
        <f aca="false">Category!G2</f>
        <v>Scott Youngquist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 t="n">
        <v>2</v>
      </c>
      <c r="D3" s="13"/>
      <c r="E3" s="11"/>
      <c r="F3" s="12"/>
      <c r="G3" s="13"/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/>
      <c r="E4" s="14" t="n">
        <v>0</v>
      </c>
      <c r="F4" s="15"/>
      <c r="G4" s="16"/>
      <c r="H4" s="14"/>
    </row>
    <row r="5" customFormat="false" ht="14.25" hidden="false" customHeight="false" outlineLevel="0" collapsed="false">
      <c r="A5" s="48"/>
      <c r="B5" s="50" t="n">
        <v>3</v>
      </c>
      <c r="C5" s="15" t="n">
        <v>3</v>
      </c>
      <c r="D5" s="16"/>
      <c r="E5" s="14"/>
      <c r="F5" s="15" t="n">
        <v>0</v>
      </c>
      <c r="G5" s="16"/>
      <c r="H5" s="14"/>
    </row>
    <row r="6" customFormat="false" ht="14.25" hidden="false" customHeight="false" outlineLevel="0" collapsed="false">
      <c r="A6" s="48"/>
      <c r="B6" s="50" t="n">
        <v>4</v>
      </c>
      <c r="C6" s="15"/>
      <c r="D6" s="16" t="n">
        <v>2</v>
      </c>
      <c r="E6" s="14"/>
      <c r="F6" s="15"/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 t="n">
        <v>0</v>
      </c>
      <c r="E7" s="17"/>
      <c r="F7" s="18"/>
      <c r="G7" s="19" t="n">
        <v>2</v>
      </c>
      <c r="H7" s="17"/>
    </row>
    <row r="8" customFormat="false" ht="14.25" hidden="false" customHeight="false" outlineLevel="0" collapsed="false">
      <c r="A8" s="52" t="n">
        <v>10</v>
      </c>
      <c r="B8" s="53" t="n">
        <v>6</v>
      </c>
      <c r="C8" s="22"/>
      <c r="D8" s="23"/>
      <c r="E8" s="21" t="n">
        <v>0</v>
      </c>
      <c r="F8" s="22"/>
      <c r="G8" s="23" t="n">
        <v>0</v>
      </c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/>
      <c r="E9" s="24" t="n">
        <v>0</v>
      </c>
      <c r="F9" s="25"/>
      <c r="G9" s="26" t="n">
        <v>2</v>
      </c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/>
      <c r="E10" s="24"/>
      <c r="F10" s="25"/>
      <c r="G10" s="26" t="n">
        <v>0</v>
      </c>
      <c r="H10" s="24"/>
    </row>
    <row r="11" customFormat="false" ht="14.25" hidden="false" customHeight="false" outlineLevel="0" collapsed="false">
      <c r="A11" s="52"/>
      <c r="B11" s="54" t="n">
        <v>9</v>
      </c>
      <c r="C11" s="25"/>
      <c r="D11" s="26"/>
      <c r="E11" s="24"/>
      <c r="F11" s="25"/>
      <c r="G11" s="26" t="n">
        <v>2</v>
      </c>
      <c r="H11" s="24"/>
    </row>
    <row r="12" customFormat="false" ht="14.65" hidden="false" customHeight="true" outlineLevel="0" collapsed="false">
      <c r="A12" s="52"/>
      <c r="B12" s="55" t="n">
        <v>10</v>
      </c>
      <c r="C12" s="28"/>
      <c r="D12" s="29"/>
      <c r="E12" s="27" t="n">
        <v>0</v>
      </c>
      <c r="F12" s="28" t="n">
        <v>0</v>
      </c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 t="n">
        <v>2</v>
      </c>
      <c r="E13" s="11"/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/>
      <c r="D14" s="16" t="n">
        <v>2</v>
      </c>
      <c r="E14" s="14"/>
      <c r="F14" s="15"/>
      <c r="G14" s="16"/>
      <c r="H14" s="14"/>
    </row>
    <row r="15" customFormat="false" ht="14.25" hidden="false" customHeight="true" outlineLevel="0" collapsed="false">
      <c r="A15" s="48"/>
      <c r="B15" s="50" t="n">
        <v>13</v>
      </c>
      <c r="C15" s="15"/>
      <c r="D15" s="16" t="n">
        <v>2</v>
      </c>
      <c r="E15" s="14"/>
      <c r="F15" s="15"/>
      <c r="G15" s="16"/>
      <c r="H15" s="14"/>
    </row>
    <row r="16" customFormat="false" ht="14.25" hidden="false" customHeight="false" outlineLevel="0" collapsed="false">
      <c r="A16" s="48"/>
      <c r="B16" s="50" t="n">
        <v>14</v>
      </c>
      <c r="C16" s="15"/>
      <c r="D16" s="16" t="n">
        <v>2</v>
      </c>
      <c r="E16" s="14"/>
      <c r="F16" s="15"/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/>
      <c r="D17" s="19" t="n">
        <v>0</v>
      </c>
      <c r="E17" s="17"/>
      <c r="F17" s="18" t="n">
        <v>0</v>
      </c>
      <c r="G17" s="19"/>
      <c r="H17" s="17"/>
    </row>
    <row r="18" customFormat="false" ht="14.25" hidden="false" customHeight="false" outlineLevel="0" collapsed="false">
      <c r="A18" s="52" t="n">
        <v>20</v>
      </c>
      <c r="B18" s="53" t="n">
        <v>16</v>
      </c>
      <c r="C18" s="22"/>
      <c r="D18" s="23"/>
      <c r="E18" s="21"/>
      <c r="F18" s="22"/>
      <c r="G18" s="23" t="n">
        <v>2</v>
      </c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/>
      <c r="E19" s="24"/>
      <c r="F19" s="25"/>
      <c r="G19" s="26" t="n">
        <v>2</v>
      </c>
      <c r="H19" s="24"/>
    </row>
    <row r="20" customFormat="false" ht="14.25" hidden="false" customHeight="false" outlineLevel="0" collapsed="false">
      <c r="A20" s="52"/>
      <c r="B20" s="54" t="n">
        <v>18</v>
      </c>
      <c r="C20" s="25"/>
      <c r="D20" s="26" t="n">
        <v>0</v>
      </c>
      <c r="E20" s="24"/>
      <c r="F20" s="25"/>
      <c r="G20" s="26" t="n">
        <v>0</v>
      </c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 t="n">
        <v>2</v>
      </c>
      <c r="E21" s="24"/>
      <c r="F21" s="25"/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/>
      <c r="D22" s="29"/>
      <c r="E22" s="27"/>
      <c r="F22" s="28"/>
      <c r="G22" s="29"/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 t="n">
        <v>0</v>
      </c>
      <c r="F23" s="12"/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 t="n">
        <v>0</v>
      </c>
      <c r="F24" s="15"/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/>
      <c r="E25" s="14" t="n">
        <v>0</v>
      </c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/>
      <c r="D26" s="16"/>
      <c r="E26" s="14" t="n">
        <v>0</v>
      </c>
      <c r="F26" s="15"/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/>
      <c r="D27" s="19"/>
      <c r="E27" s="17" t="n">
        <v>0</v>
      </c>
      <c r="F27" s="18"/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 t="n">
        <v>0</v>
      </c>
      <c r="F28" s="32"/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/>
      <c r="E29" s="24" t="n">
        <v>0</v>
      </c>
      <c r="F29" s="25"/>
      <c r="G29" s="26"/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/>
      <c r="E30" s="24" t="n">
        <v>0</v>
      </c>
      <c r="F30" s="25"/>
      <c r="G30" s="26"/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 t="n">
        <v>0</v>
      </c>
      <c r="F31" s="25"/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/>
      <c r="E32" s="27" t="n">
        <v>0</v>
      </c>
      <c r="F32" s="28"/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5</v>
      </c>
      <c r="D33" s="37" t="n">
        <f aca="false">SUM(D3:D32)</f>
        <v>12</v>
      </c>
      <c r="E33" s="39" t="n">
        <f aca="false">SUM(E3:E32)+C33+D33</f>
        <v>17</v>
      </c>
      <c r="F33" s="36" t="n">
        <f aca="false">SUM(F3:F32)</f>
        <v>0</v>
      </c>
      <c r="G33" s="37" t="n">
        <f aca="false">SUM(G3:G32)</f>
        <v>10</v>
      </c>
      <c r="H33" s="58" t="n">
        <f aca="false">SUM(H3:H32)+F33+G33</f>
        <v>10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H-Squared</v>
      </c>
      <c r="D1" s="59"/>
      <c r="E1" s="59"/>
      <c r="F1" s="59"/>
      <c r="G1" s="59"/>
      <c r="H1" s="60" t="str">
        <f aca="false">Category!F1</f>
        <v>The Chemists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23</v>
      </c>
      <c r="B3" s="61"/>
      <c r="C3" s="62" t="n">
        <f aca="false">Category!E33</f>
        <v>7</v>
      </c>
      <c r="D3" s="62"/>
      <c r="E3" s="62"/>
      <c r="F3" s="62"/>
      <c r="G3" s="62"/>
      <c r="H3" s="62" t="n">
        <f aca="false">Category!H33</f>
        <v>15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24</v>
      </c>
      <c r="B5" s="63"/>
      <c r="C5" s="64" t="n">
        <f aca="false">Alphabet!B3</f>
        <v>9</v>
      </c>
      <c r="D5" s="64"/>
      <c r="E5" s="64"/>
      <c r="F5" s="64"/>
      <c r="G5" s="64"/>
      <c r="H5" s="64" t="n">
        <f aca="false">Alphabet!F3</f>
        <v>10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25</v>
      </c>
      <c r="B7" s="61"/>
      <c r="C7" s="62" t="n">
        <f aca="false">Lightning!E33</f>
        <v>17</v>
      </c>
      <c r="D7" s="62"/>
      <c r="E7" s="62"/>
      <c r="F7" s="62"/>
      <c r="G7" s="62"/>
      <c r="H7" s="62" t="n">
        <f aca="false">Lightning!H33</f>
        <v>10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26</v>
      </c>
      <c r="B9" s="65"/>
      <c r="C9" s="42" t="n">
        <f aca="false">SUM(C3:G8)</f>
        <v>33</v>
      </c>
      <c r="D9" s="42"/>
      <c r="E9" s="42"/>
      <c r="F9" s="42"/>
      <c r="G9" s="42"/>
      <c r="H9" s="43" t="n">
        <f aca="false">SUM(H3:L8)</f>
        <v>35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Axe (Hildy)</v>
      </c>
      <c r="B2" s="70" t="n">
        <f aca="false">3*C2+2*D2</f>
        <v>11</v>
      </c>
      <c r="C2" s="71" t="n">
        <f aca="false">COUNTIF(Category!C3:C32, "&gt;2")+COUNTIF(Lightning!C3:C32, "&gt;2")</f>
        <v>1</v>
      </c>
      <c r="D2" s="72" t="n">
        <f aca="false">COUNTIFS(Category!C3:C32, "&gt;0",Category!C3:C32, "&lt;3" )+COUNTIFS(Lightning!C3:C32, "&gt;0",Lightning!C3:C32, "&lt;3" )</f>
        <v>4</v>
      </c>
    </row>
    <row r="3" customFormat="false" ht="28.5" hidden="false" customHeight="true" outlineLevel="0" collapsed="false">
      <c r="A3" s="73" t="str">
        <f aca="false">Category!D2</f>
        <v>Aidan Hook</v>
      </c>
      <c r="B3" s="74" t="n">
        <f aca="false">3*C3+2*D3</f>
        <v>12</v>
      </c>
      <c r="C3" s="75" t="n">
        <f aca="false">COUNTIF(Category!D3:D32, "&gt;2")+COUNTIF(Lightning!D3:D32, "&gt;2")</f>
        <v>0</v>
      </c>
      <c r="D3" s="76" t="n">
        <f aca="false">COUNTIFS(Category!D3:D32, "&gt;0",Category!D3:D32, "&lt;3" )+COUNTIFS(Lightning!D3:D32, "&gt;0",Lightning!D3:D32, "&lt;3" )</f>
        <v>6</v>
      </c>
    </row>
    <row r="4" customFormat="false" ht="28.5" hidden="false" customHeight="true" outlineLevel="0" collapsed="false">
      <c r="A4" s="73" t="str">
        <f aca="false">Category!F2</f>
        <v>Faith Youngquist</v>
      </c>
      <c r="B4" s="74" t="n">
        <f aca="false">3*C4+2*D4</f>
        <v>8</v>
      </c>
      <c r="C4" s="77" t="n">
        <f aca="false">COUNTIF(Category!F3:F32, "&gt;2")+COUNTIF(Lightning!F3:F32, "&gt;2")</f>
        <v>0</v>
      </c>
      <c r="D4" s="76" t="n">
        <f aca="false">COUNTIFS(Category!F3:F32, "&gt;0",Category!F3:F32, "&lt;3" )+COUNTIFS(Lightning!F3:F32, "&gt;0",Lightning!F3:F32, "&lt;3" )</f>
        <v>4</v>
      </c>
    </row>
    <row r="5" customFormat="false" ht="28.5" hidden="false" customHeight="true" outlineLevel="0" collapsed="false">
      <c r="A5" s="78" t="str">
        <f aca="false">Category!G2</f>
        <v>Scott Youngquist</v>
      </c>
      <c r="B5" s="79" t="n">
        <f aca="false">3*C5+2*D5</f>
        <v>21</v>
      </c>
      <c r="C5" s="80" t="n">
        <f aca="false">COUNTIF(Category!G3:G32,"&gt;2")+COUNTIF(Lightning!G3:G32,"&gt;2")</f>
        <v>1</v>
      </c>
      <c r="D5" s="81" t="n">
        <f aca="false">COUNTIFS(Category!G3:G32, "&gt;0",Category!G3:G32, "&lt;3" )+COUNTIFS(Lightning!G3:G32, "&gt;0",Lightning!G3:G32, "&lt;3" )</f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2021-05-15T14:43:19Z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