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nan Lotia\Desktop\Company Documents\Lokhandwala Business Alliance\Invoice &amp; Challan Sample\"/>
    </mc:Choice>
  </mc:AlternateContent>
  <bookViews>
    <workbookView xWindow="0" yWindow="0" windowWidth="16815" windowHeight="7755" tabRatio="942"/>
  </bookViews>
  <sheets>
    <sheet name="DC Print - STRN+NTN" sheetId="3" r:id="rId1"/>
    <sheet name="DC Print - NTN" sheetId="6" r:id="rId2"/>
    <sheet name="DC Print - CNIC" sheetId="7" r:id="rId3"/>
    <sheet name="DC - Online Report" sheetId="8" r:id="rId4"/>
    <sheet name="Invoice Print - STRN+NTN" sheetId="1" r:id="rId5"/>
    <sheet name="Invoice Print - NTN" sheetId="4" r:id="rId6"/>
    <sheet name="Invoice Print - CNIC" sheetId="9" r:id="rId7"/>
    <sheet name="Invoice - Online Report" sheetId="10" r:id="rId8"/>
    <sheet name="Payment Pop-Out" sheetId="15" r:id="rId9"/>
    <sheet name="Invoice - Ledger# 1" sheetId="14" r:id="rId10"/>
    <sheet name="Invoice - Ledger# 2" sheetId="13" r:id="rId11"/>
  </sheets>
  <definedNames>
    <definedName name="_xlnm.Print_Area" localSheetId="0">'DC Print - STRN+NTN'!$B$1:$M$40</definedName>
    <definedName name="_xlnm.Print_Area" localSheetId="5">'Invoice Print - NTN'!$B$1:$K$65</definedName>
    <definedName name="_xlnm.Print_Area" localSheetId="4">'Invoice Print - STRN+NTN'!$A$1:$J$59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5" l="1"/>
  <c r="K9" i="15"/>
  <c r="H6" i="15"/>
  <c r="H7" i="15"/>
  <c r="H8" i="15"/>
  <c r="H5" i="15"/>
  <c r="F15" i="15"/>
  <c r="F14" i="15"/>
  <c r="F13" i="15"/>
  <c r="F12" i="15"/>
  <c r="J6" i="15"/>
  <c r="J7" i="15"/>
  <c r="J8" i="15"/>
  <c r="J5" i="15"/>
  <c r="G9" i="15"/>
  <c r="G6" i="15"/>
  <c r="G7" i="15"/>
  <c r="G8" i="15"/>
  <c r="G5" i="15"/>
  <c r="F9" i="15"/>
  <c r="E6" i="15"/>
  <c r="E7" i="15"/>
  <c r="E8" i="15"/>
  <c r="E9" i="15" s="1"/>
  <c r="E5" i="15"/>
  <c r="D9" i="15"/>
  <c r="D6" i="15"/>
  <c r="D7" i="15"/>
  <c r="D8" i="15"/>
  <c r="D5" i="15"/>
  <c r="C9" i="15"/>
  <c r="G31" i="13"/>
  <c r="H31" i="13"/>
  <c r="I31" i="13"/>
  <c r="J31" i="13"/>
  <c r="K31" i="13"/>
  <c r="L31" i="13"/>
  <c r="O31" i="13"/>
  <c r="Q31" i="13"/>
  <c r="F31" i="13"/>
  <c r="H9" i="15" l="1"/>
  <c r="E17" i="15"/>
  <c r="I20" i="9"/>
  <c r="I108" i="9" s="1"/>
  <c r="I108" i="4"/>
  <c r="I109" i="4" s="1"/>
  <c r="I58" i="1"/>
  <c r="I52" i="4"/>
  <c r="I20" i="4"/>
  <c r="G70" i="1"/>
  <c r="I111" i="1" s="1"/>
  <c r="G21" i="1"/>
  <c r="I53" i="1" s="1"/>
  <c r="I109" i="9" l="1"/>
  <c r="I111" i="9" s="1"/>
  <c r="I52" i="9"/>
  <c r="I111" i="4"/>
  <c r="I70" i="1"/>
  <c r="I112" i="1" s="1"/>
  <c r="I113" i="1" s="1"/>
  <c r="I114" i="1" s="1"/>
  <c r="I53" i="9" l="1"/>
  <c r="I55" i="9"/>
  <c r="J70" i="1"/>
  <c r="I115" i="1"/>
  <c r="I116" i="1" s="1"/>
  <c r="I21" i="1"/>
  <c r="I53" i="4" l="1"/>
  <c r="I55" i="4" s="1"/>
  <c r="J21" i="1"/>
  <c r="I54" i="1"/>
  <c r="I55" i="1" s="1"/>
  <c r="I56" i="1" l="1"/>
</calcChain>
</file>

<file path=xl/sharedStrings.xml><?xml version="1.0" encoding="utf-8"?>
<sst xmlns="http://schemas.openxmlformats.org/spreadsheetml/2006/main" count="686" uniqueCount="207">
  <si>
    <t>S. No</t>
  </si>
  <si>
    <t>Products Details</t>
  </si>
  <si>
    <t>Quantity</t>
  </si>
  <si>
    <t>BARS 10MM 12 M STRAIHT A-615</t>
  </si>
  <si>
    <t>Rate</t>
  </si>
  <si>
    <t>Unit</t>
  </si>
  <si>
    <t>Kgs</t>
  </si>
  <si>
    <t>Challan No.</t>
  </si>
  <si>
    <t>000000</t>
  </si>
  <si>
    <t>Current Project</t>
  </si>
  <si>
    <t>Ordered</t>
  </si>
  <si>
    <t>Remarks</t>
  </si>
  <si>
    <t>Item Description</t>
  </si>
  <si>
    <t>MS Sheet 8mm x 8mm</t>
  </si>
  <si>
    <t>Prepared By:</t>
  </si>
  <si>
    <t>Checked By:</t>
  </si>
  <si>
    <t>Approved By:</t>
  </si>
  <si>
    <t>Material Received By:</t>
  </si>
  <si>
    <t>XYZ Company</t>
  </si>
  <si>
    <t>Address :</t>
  </si>
  <si>
    <t>Ship to Part :</t>
  </si>
  <si>
    <t>Delivery Address :</t>
  </si>
  <si>
    <t>S.Tax Reg No :</t>
  </si>
  <si>
    <t>Plot No. 123 A 18 Street DHA Phase 5 Khi Tauheed Commercial,  Area, Phase-V, D.H.A, Karachi</t>
  </si>
  <si>
    <t>Sales Order No :</t>
  </si>
  <si>
    <t>Qty</t>
  </si>
  <si>
    <t>S.No.</t>
  </si>
  <si>
    <t>BUYER DETAILS</t>
  </si>
  <si>
    <t>SELLER DETAILS</t>
  </si>
  <si>
    <t>Company Code :</t>
  </si>
  <si>
    <t>Company Name :</t>
  </si>
  <si>
    <t>SALES TAX INVOICE</t>
  </si>
  <si>
    <t>7321668-6</t>
  </si>
  <si>
    <t>DELIVERY CHALLAN</t>
  </si>
  <si>
    <t>COMPANY
LOGO</t>
  </si>
  <si>
    <t>Rate of
Sales Tax</t>
  </si>
  <si>
    <t>PO / REF Numbre :</t>
  </si>
  <si>
    <t>NTN Number :</t>
  </si>
  <si>
    <t>S.I.T.E Area, Karachi</t>
  </si>
  <si>
    <t>Contact Person :</t>
  </si>
  <si>
    <t>Contact No :</t>
  </si>
  <si>
    <t>Adbul Qadir</t>
  </si>
  <si>
    <t xml:space="preserve">Challan Date : </t>
  </si>
  <si>
    <t xml:space="preserve">Challan Number : </t>
  </si>
  <si>
    <r>
      <t xml:space="preserve">12-07-2021  </t>
    </r>
    <r>
      <rPr>
        <b/>
        <sz val="8"/>
        <color rgb="FFFF0000"/>
        <rFont val="Calibri"/>
        <family val="2"/>
        <scheme val="minor"/>
      </rPr>
      <t xml:space="preserve"> (Auto )</t>
    </r>
  </si>
  <si>
    <r>
      <t xml:space="preserve">01/2021 </t>
    </r>
    <r>
      <rPr>
        <b/>
        <sz val="8"/>
        <color rgb="FFFF0000"/>
        <rFont val="Calibri"/>
        <family val="2"/>
        <scheme val="minor"/>
      </rPr>
      <t>(Auto)</t>
    </r>
  </si>
  <si>
    <t>5412668-5</t>
  </si>
  <si>
    <t>Darul Rahat, Plot# D-79, Block-9, Kehkashan, Clifton, Karachi</t>
  </si>
  <si>
    <t>MAK Lotia &amp; Company</t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</si>
  <si>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Vehicle No: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</si>
  <si>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Vehicle Type: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</si>
  <si>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Driver Name: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</si>
  <si>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Mobile No. :</t>
    </r>
  </si>
  <si>
    <r>
      <t>*</t>
    </r>
    <r>
      <rPr>
        <b/>
        <sz val="11"/>
        <rFont val="Calibri"/>
        <family val="2"/>
        <scheme val="minor"/>
      </rPr>
      <t>CNIC No:</t>
    </r>
  </si>
  <si>
    <t>AYL-513</t>
  </si>
  <si>
    <t>Ghafoor</t>
  </si>
  <si>
    <t>Shehzore</t>
  </si>
  <si>
    <r>
      <t>Murtaza Lokhandwala, Karachi, South</t>
    </r>
    <r>
      <rPr>
        <sz val="8"/>
        <color rgb="FFFF0000"/>
        <rFont val="Calibri"/>
        <family val="2"/>
        <scheme val="minor"/>
      </rPr>
      <t xml:space="preserve"> (Auto)</t>
    </r>
  </si>
  <si>
    <t>42301-1465217-5</t>
  </si>
  <si>
    <t>Page # 1/2</t>
  </si>
  <si>
    <t>Sales Rep/Office :</t>
  </si>
  <si>
    <t>Page # 2/2</t>
  </si>
  <si>
    <t>CNIC Number :</t>
  </si>
  <si>
    <t>7321668-7</t>
  </si>
  <si>
    <r>
      <t xml:space="preserve">1-2021   </t>
    </r>
    <r>
      <rPr>
        <b/>
        <sz val="8"/>
        <color rgb="FFFF0000"/>
        <rFont val="Calibri"/>
        <family val="2"/>
        <scheme val="minor"/>
      </rPr>
      <t>(Auto)</t>
    </r>
  </si>
  <si>
    <t>42301-1584446-8</t>
  </si>
  <si>
    <t>Amount
Excl. Govt Taxes</t>
  </si>
  <si>
    <t>Value
of Sales Tax</t>
  </si>
  <si>
    <t>Amount
Incl. Sales Tax</t>
  </si>
  <si>
    <r>
      <t xml:space="preserve">COMPANY LOGO
</t>
    </r>
    <r>
      <rPr>
        <b/>
        <sz val="8"/>
        <color rgb="FFFF0000"/>
        <rFont val="Calibri"/>
        <family val="2"/>
        <scheme val="minor"/>
      </rPr>
      <t>(Auto Pick)</t>
    </r>
  </si>
  <si>
    <r>
      <t xml:space="preserve">01/2021 </t>
    </r>
    <r>
      <rPr>
        <sz val="11"/>
        <color rgb="FFFF0000"/>
        <rFont val="Calibri"/>
        <family val="2"/>
        <scheme val="minor"/>
      </rPr>
      <t>(Auto)</t>
    </r>
  </si>
  <si>
    <r>
      <t>786/2021</t>
    </r>
    <r>
      <rPr>
        <sz val="11"/>
        <color rgb="FFFF0000"/>
        <rFont val="Calibri"/>
        <family val="2"/>
        <scheme val="minor"/>
      </rPr>
      <t xml:space="preserve"> (Auto)</t>
    </r>
  </si>
  <si>
    <r>
      <t>Murtaza Lokhandwala, Karachi, South</t>
    </r>
    <r>
      <rPr>
        <sz val="11"/>
        <color rgb="FFFF0000"/>
        <rFont val="Calibri"/>
        <family val="2"/>
        <scheme val="minor"/>
      </rPr>
      <t xml:space="preserve"> (Auto)</t>
    </r>
  </si>
  <si>
    <t>Transportation Charges :</t>
  </si>
  <si>
    <r>
      <rPr>
        <b/>
        <sz val="11"/>
        <color theme="1"/>
        <rFont val="Calibri"/>
        <family val="2"/>
        <scheme val="minor"/>
      </rPr>
      <t>Amount in Words :</t>
    </r>
    <r>
      <rPr>
        <sz val="11"/>
        <color theme="1"/>
        <rFont val="Calibri"/>
        <family val="2"/>
        <scheme val="minor"/>
      </rPr>
      <t xml:space="preserve"> RUPEE FOUR MILLION TWO HUNDRED FIFTY EIGHT THOUSAND SIX HUNDRED FIFTY FIVE AND PAISA EIGHTY ONLY</t>
    </r>
  </si>
  <si>
    <t xml:space="preserve">Invoice Number : </t>
  </si>
  <si>
    <t xml:space="preserve">Invoice Date : </t>
  </si>
  <si>
    <r>
      <t xml:space="preserve">MAK Lotia &amp; Company
</t>
    </r>
    <r>
      <rPr>
        <b/>
        <sz val="10"/>
        <color rgb="FFFF0000"/>
        <rFont val="Calibri"/>
        <family val="2"/>
        <scheme val="minor"/>
      </rPr>
      <t>(Auto Pick)</t>
    </r>
  </si>
  <si>
    <r>
      <rPr>
        <b/>
        <sz val="26"/>
        <color theme="1"/>
        <rFont val="Calibri"/>
        <family val="2"/>
        <scheme val="minor"/>
      </rPr>
      <t>MAK Lotia &amp; Company</t>
    </r>
    <r>
      <rPr>
        <b/>
        <sz val="18"/>
        <color theme="1"/>
        <rFont val="Calibri"/>
        <family val="2"/>
        <scheme val="minor"/>
      </rPr>
      <t xml:space="preserve">
</t>
    </r>
    <r>
      <rPr>
        <b/>
        <sz val="8"/>
        <color rgb="FFFF0000"/>
        <rFont val="Calibri"/>
        <family val="2"/>
        <scheme val="minor"/>
      </rPr>
      <t>(Auto Pick)</t>
    </r>
  </si>
  <si>
    <r>
      <rPr>
        <b/>
        <u/>
        <sz val="11"/>
        <color theme="1"/>
        <rFont val="Calibri"/>
        <family val="2"/>
        <scheme val="minor"/>
      </rPr>
      <t>Note: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 xml:space="preserve">  -  The Company charges FED (Under Sales Tax mode). Therefore there will no sales tax withholding
  -  Exempt From Deduction of Tax U/S 153 Copy of Exemption Certificate Enclosed.
  -  Material Delivered Under Description "72-a" (Iron &amp; Steel; Ferroalloys; Bars; Including Wires, Cables, Rolls / Sheet)</t>
    </r>
  </si>
  <si>
    <t>Sales Tax Amount :</t>
  </si>
  <si>
    <t>Gross Invoice Amount :</t>
  </si>
  <si>
    <t>Total Invoice Amount (Inc. Sales Tax) :</t>
  </si>
  <si>
    <t>TOTAL INVOICE PAYABLE AMOUNT (PKR) :</t>
  </si>
  <si>
    <t>Add : Extra Tax :</t>
  </si>
  <si>
    <t>INVOICE</t>
  </si>
  <si>
    <t>Total Amount</t>
  </si>
  <si>
    <r>
      <rPr>
        <b/>
        <sz val="11"/>
        <color theme="1"/>
        <rFont val="Calibri"/>
        <family val="2"/>
        <scheme val="minor"/>
      </rPr>
      <t>Amount in Words :</t>
    </r>
    <r>
      <rPr>
        <sz val="11"/>
        <color theme="1"/>
        <rFont val="Calibri"/>
        <family val="2"/>
        <scheme val="minor"/>
      </rPr>
      <t xml:space="preserve"> RUPEE FOUR MILLION ONE HUNDRED FOUTY EIGHT THOUSAND ONE HUNDRED TWENTY SEVEN ONLY</t>
    </r>
  </si>
  <si>
    <t>S.no</t>
  </si>
  <si>
    <t>Challan No</t>
  </si>
  <si>
    <t>Challan Date</t>
  </si>
  <si>
    <t>PO/Ref No</t>
  </si>
  <si>
    <t>Shiping Details</t>
  </si>
  <si>
    <t>Ship to Part
Delivery Address
Contact Person
Contact Number</t>
  </si>
  <si>
    <t>Vehicle Details</t>
  </si>
  <si>
    <t>From Date:</t>
  </si>
  <si>
    <t>To Date:</t>
  </si>
  <si>
    <t>Buyer:</t>
  </si>
  <si>
    <t>View</t>
  </si>
  <si>
    <t>Print</t>
  </si>
  <si>
    <t>Status</t>
  </si>
  <si>
    <t>Used</t>
  </si>
  <si>
    <t>Pending</t>
  </si>
  <si>
    <t>Cancelled</t>
  </si>
  <si>
    <t>Download CSV</t>
  </si>
  <si>
    <t>Search</t>
  </si>
  <si>
    <t>Search:</t>
  </si>
  <si>
    <t>DELIVERY CHALLAN STATEMENT</t>
  </si>
  <si>
    <r>
      <t xml:space="preserve">01/2020-21 </t>
    </r>
    <r>
      <rPr>
        <sz val="8"/>
        <color rgb="FFFF0000"/>
        <rFont val="Calibri"/>
        <family val="2"/>
        <scheme val="minor"/>
      </rPr>
      <t>(Auto)</t>
    </r>
  </si>
  <si>
    <r>
      <t>786/2020-21</t>
    </r>
    <r>
      <rPr>
        <sz val="8"/>
        <color rgb="FFFF0000"/>
        <rFont val="Calibri"/>
        <family val="2"/>
        <scheme val="minor"/>
      </rPr>
      <t xml:space="preserve"> (Auto)</t>
    </r>
  </si>
  <si>
    <t>DC Number
PO Number
Ref Number
Vehicle Number</t>
  </si>
  <si>
    <t>Company Code:</t>
  </si>
  <si>
    <t>Company Name:</t>
  </si>
  <si>
    <t>Company Address:</t>
  </si>
  <si>
    <t>XYZ Company &amp; Associates</t>
  </si>
  <si>
    <t>D-79, block-9, Clifton, Karachi</t>
  </si>
  <si>
    <t>123456-9</t>
  </si>
  <si>
    <t>123456-10</t>
  </si>
  <si>
    <t>NTN Number:</t>
  </si>
  <si>
    <t>STRN Number:</t>
  </si>
  <si>
    <r>
      <t xml:space="preserve">1/2020-21   </t>
    </r>
    <r>
      <rPr>
        <b/>
        <sz val="8"/>
        <color rgb="FFFF0000"/>
        <rFont val="Calibri"/>
        <family val="2"/>
        <scheme val="minor"/>
      </rPr>
      <t>(Auto)</t>
    </r>
  </si>
  <si>
    <t>.2/2020-21</t>
  </si>
  <si>
    <t>.3/2020-21</t>
  </si>
  <si>
    <t>.1/2020-21</t>
  </si>
  <si>
    <t xml:space="preserve">Vehicle No
Vehicle Type
Driver Name
Mobile No
CNIC No
</t>
  </si>
  <si>
    <t>Company Name</t>
  </si>
  <si>
    <t>Invoice No</t>
  </si>
  <si>
    <t>Company</t>
  </si>
  <si>
    <t>Department</t>
  </si>
  <si>
    <t>Tax1</t>
  </si>
  <si>
    <t>Tax2</t>
  </si>
  <si>
    <t>Tax3</t>
  </si>
  <si>
    <t>Tax4</t>
  </si>
  <si>
    <t>Cheque Value</t>
  </si>
  <si>
    <t>Balance</t>
  </si>
  <si>
    <t>GST</t>
  </si>
  <si>
    <t>WTH</t>
  </si>
  <si>
    <t>Cancelled:</t>
  </si>
  <si>
    <t>Pending:</t>
  </si>
  <si>
    <t>Used:</t>
  </si>
  <si>
    <t>P</t>
  </si>
  <si>
    <t>INVOICE STATEMENT</t>
  </si>
  <si>
    <t>Invoice
No</t>
  </si>
  <si>
    <t>Invoice
Date</t>
  </si>
  <si>
    <t>PO
No</t>
  </si>
  <si>
    <t>Gross
Amount</t>
  </si>
  <si>
    <t>GST
Value</t>
  </si>
  <si>
    <t>Net
Amount</t>
  </si>
  <si>
    <t>Cheque Number
Invoice Number
Department
DC Number
PO Number
Ref Number
Vehicle Number</t>
  </si>
  <si>
    <t>Paid:</t>
  </si>
  <si>
    <t>Tax Challan:</t>
  </si>
  <si>
    <t>Company Name
Company Code:
Company Address:
NTN Number:
STRN Number:</t>
  </si>
  <si>
    <t>A to Z:</t>
  </si>
  <si>
    <t>Serial No:</t>
  </si>
  <si>
    <t>Cheque
Value</t>
  </si>
  <si>
    <t>Cheque
Amount</t>
  </si>
  <si>
    <t>Cheque
Date</t>
  </si>
  <si>
    <t>Deposit
Date</t>
  </si>
  <si>
    <t>Cheque
Number</t>
  </si>
  <si>
    <t>GST
Certificate</t>
  </si>
  <si>
    <t>WTH
Certificate</t>
  </si>
  <si>
    <t>Extra Tax
Certificate</t>
  </si>
  <si>
    <t>Invoice</t>
  </si>
  <si>
    <t>From Chq Date:</t>
  </si>
  <si>
    <t>To Chq Date:</t>
  </si>
  <si>
    <t>Cheque Deposit</t>
  </si>
  <si>
    <t>Gross Amount</t>
  </si>
  <si>
    <t>Invoice
Number</t>
  </si>
  <si>
    <t>Zero
Percent</t>
  </si>
  <si>
    <t>GST 
Amount</t>
  </si>
  <si>
    <t>Other
Tax</t>
  </si>
  <si>
    <t>Transportation</t>
  </si>
  <si>
    <t>Transportation
Charges</t>
  </si>
  <si>
    <t>Net Invoice
Amount</t>
  </si>
  <si>
    <t>Challan
Number</t>
  </si>
  <si>
    <t>PO/Ref
Number</t>
  </si>
  <si>
    <t>Sales Order
Number</t>
  </si>
  <si>
    <t>Select</t>
  </si>
  <si>
    <t>PAID</t>
  </si>
  <si>
    <t>STATEMENT OF ACCOUNTS</t>
  </si>
  <si>
    <t>CHeque
Bank Date</t>
  </si>
  <si>
    <t>Cheque
No</t>
  </si>
  <si>
    <r>
      <t xml:space="preserve">Receive Payment (Check </t>
    </r>
    <r>
      <rPr>
        <b/>
        <sz val="11"/>
        <color theme="0"/>
        <rFont val="Wingdings 2"/>
        <family val="1"/>
        <charset val="2"/>
      </rPr>
      <t>P</t>
    </r>
    <r>
      <rPr>
        <b/>
        <sz val="11"/>
        <color theme="0"/>
        <rFont val="Calibri"/>
        <family val="2"/>
        <scheme val="minor"/>
      </rPr>
      <t>)</t>
    </r>
  </si>
  <si>
    <t>GST Value</t>
  </si>
  <si>
    <t>Extra Tax</t>
  </si>
  <si>
    <t>Net Amount</t>
  </si>
  <si>
    <t>Cheque Calculation</t>
  </si>
  <si>
    <t>Tax: 1</t>
  </si>
  <si>
    <t>Tax: 2</t>
  </si>
  <si>
    <t>Tax: 3</t>
  </si>
  <si>
    <t>Tax: 4</t>
  </si>
  <si>
    <t>WHT on Gross Amount</t>
  </si>
  <si>
    <t>WHT on GST Amount</t>
  </si>
  <si>
    <t>WHT on Net Amount</t>
  </si>
  <si>
    <t>TOTAL PAYABLE TAXES</t>
  </si>
  <si>
    <t>Cheque Number</t>
  </si>
  <si>
    <t>Clearing Date</t>
  </si>
  <si>
    <t>Cheque Amount</t>
  </si>
  <si>
    <t>Bank</t>
  </si>
  <si>
    <t>Auto Calculation</t>
  </si>
  <si>
    <t>Manual Entry</t>
  </si>
  <si>
    <t>TOTAL AMOUNT RECEIVED</t>
  </si>
  <si>
    <t>BALANCE AMOUNT</t>
  </si>
  <si>
    <t>Short Payment:</t>
  </si>
  <si>
    <t xml:space="preserve"> </t>
  </si>
  <si>
    <t>Post to Ledger # 2</t>
  </si>
  <si>
    <t>Company Name
Company Code:
NTN Number:
STRN Number: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</si>
</sst>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00_);_(* \(#,##0.000\);_(* &quot;-&quot;??_);_(@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4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b/>
      <sz val="7.5"/>
      <color theme="1"/>
      <name val="Calibri"/>
      <family val="2"/>
      <scheme val="minor"/>
    </font>
    <font>
      <sz val="11"/>
      <color theme="1"/>
      <name val="Wingdings 2"/>
      <family val="1"/>
      <charset val="2"/>
    </font>
    <font>
      <b/>
      <sz val="7"/>
      <color theme="0" tint="-0.14999847407452621"/>
      <name val="Calibri"/>
      <family val="2"/>
      <scheme val="minor"/>
    </font>
    <font>
      <b/>
      <sz val="7.5"/>
      <color theme="1"/>
      <name val="Wingdings 2"/>
      <family val="1"/>
      <charset val="2"/>
    </font>
    <font>
      <b/>
      <sz val="11"/>
      <color theme="0"/>
      <name val="Wingdings 2"/>
      <family val="1"/>
      <charset val="2"/>
    </font>
    <font>
      <b/>
      <sz val="11"/>
      <color theme="0" tint="-0.499984740745262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color theme="1"/>
      <name val="Wingdings 2"/>
      <family val="1"/>
      <charset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7">
    <xf numFmtId="0" fontId="0" fillId="0" borderId="0" xfId="0"/>
    <xf numFmtId="0" fontId="0" fillId="0" borderId="0" xfId="0" applyFont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 vertical="top" wrapText="1"/>
    </xf>
    <xf numFmtId="0" fontId="0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12" xfId="0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0" fillId="0" borderId="10" xfId="0" applyFont="1" applyBorder="1" applyAlignment="1">
      <alignment horizontal="left" vertical="top" wrapText="1"/>
    </xf>
    <xf numFmtId="0" fontId="0" fillId="0" borderId="11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8" xfId="0" applyFont="1" applyBorder="1" applyAlignment="1">
      <alignment horizontal="left" vertical="top" wrapText="1"/>
    </xf>
    <xf numFmtId="0" fontId="2" fillId="0" borderId="11" xfId="0" applyFont="1" applyBorder="1" applyAlignment="1">
      <alignment vertical="top" wrapText="1"/>
    </xf>
    <xf numFmtId="0" fontId="2" fillId="0" borderId="0" xfId="0" applyNumberFormat="1" applyFont="1" applyBorder="1" applyAlignment="1">
      <alignment horizontal="left" vertical="top" wrapText="1"/>
    </xf>
    <xf numFmtId="0" fontId="2" fillId="0" borderId="18" xfId="0" applyFont="1" applyBorder="1" applyAlignment="1">
      <alignment vertical="top" wrapText="1"/>
    </xf>
    <xf numFmtId="15" fontId="2" fillId="0" borderId="18" xfId="0" applyNumberFormat="1" applyFont="1" applyBorder="1" applyAlignment="1">
      <alignment horizontal="left" vertical="top" wrapText="1"/>
    </xf>
    <xf numFmtId="0" fontId="2" fillId="0" borderId="0" xfId="0" applyFont="1" applyBorder="1" applyAlignment="1">
      <alignment horizontal="right" vertical="top" wrapText="1"/>
    </xf>
    <xf numFmtId="15" fontId="2" fillId="0" borderId="12" xfId="0" applyNumberFormat="1" applyFont="1" applyBorder="1" applyAlignment="1">
      <alignment horizontal="right" vertical="top" wrapText="1"/>
    </xf>
    <xf numFmtId="0" fontId="2" fillId="0" borderId="12" xfId="0" applyNumberFormat="1" applyFont="1" applyBorder="1" applyAlignment="1">
      <alignment horizontal="right" vertical="top" wrapText="1"/>
    </xf>
    <xf numFmtId="0" fontId="0" fillId="4" borderId="0" xfId="0" applyFont="1" applyFill="1" applyAlignment="1">
      <alignment vertical="top" wrapText="1"/>
    </xf>
    <xf numFmtId="0" fontId="0" fillId="0" borderId="0" xfId="0" applyFont="1" applyAlignment="1">
      <alignment wrapText="1"/>
    </xf>
    <xf numFmtId="0" fontId="6" fillId="0" borderId="18" xfId="0" applyFont="1" applyBorder="1" applyAlignment="1">
      <alignment vertical="center" wrapText="1"/>
    </xf>
    <xf numFmtId="0" fontId="0" fillId="0" borderId="0" xfId="0" applyFont="1" applyBorder="1" applyAlignment="1">
      <alignment wrapText="1"/>
    </xf>
    <xf numFmtId="0" fontId="9" fillId="0" borderId="0" xfId="0" applyFont="1" applyBorder="1" applyAlignment="1">
      <alignment horizontal="center" vertical="center" wrapText="1"/>
    </xf>
    <xf numFmtId="0" fontId="9" fillId="0" borderId="0" xfId="0" quotePrefix="1" applyFont="1" applyBorder="1" applyAlignment="1">
      <alignment horizontal="center" vertical="center" wrapText="1"/>
    </xf>
    <xf numFmtId="0" fontId="9" fillId="0" borderId="0" xfId="0" applyFont="1" applyBorder="1" applyAlignment="1">
      <alignment wrapText="1"/>
    </xf>
    <xf numFmtId="164" fontId="9" fillId="0" borderId="0" xfId="1" applyNumberFormat="1" applyFont="1" applyBorder="1" applyAlignment="1">
      <alignment horizontal="center" vertical="center" wrapText="1"/>
    </xf>
    <xf numFmtId="43" fontId="9" fillId="0" borderId="0" xfId="1" applyFont="1" applyBorder="1" applyAlignment="1">
      <alignment wrapText="1"/>
    </xf>
    <xf numFmtId="43" fontId="9" fillId="0" borderId="0" xfId="1" applyFont="1" applyFill="1" applyBorder="1" applyAlignment="1">
      <alignment wrapText="1"/>
    </xf>
    <xf numFmtId="9" fontId="9" fillId="0" borderId="0" xfId="1" applyNumberFormat="1" applyFont="1" applyBorder="1" applyAlignment="1">
      <alignment horizontal="center" vertical="center" wrapText="1"/>
    </xf>
    <xf numFmtId="164" fontId="9" fillId="0" borderId="0" xfId="1" applyNumberFormat="1" applyFont="1" applyBorder="1" applyAlignment="1">
      <alignment wrapText="1"/>
    </xf>
    <xf numFmtId="43" fontId="9" fillId="0" borderId="0" xfId="1" applyFont="1" applyBorder="1" applyAlignment="1">
      <alignment horizontal="center" vertical="center" wrapText="1"/>
    </xf>
    <xf numFmtId="0" fontId="2" fillId="0" borderId="0" xfId="0" applyFont="1" applyBorder="1" applyAlignment="1">
      <alignment wrapText="1"/>
    </xf>
    <xf numFmtId="0" fontId="2" fillId="0" borderId="17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25" xfId="0" quotePrefix="1" applyFont="1" applyBorder="1" applyAlignment="1">
      <alignment horizontal="center" vertical="center" wrapText="1"/>
    </xf>
    <xf numFmtId="0" fontId="9" fillId="0" borderId="25" xfId="0" applyFont="1" applyBorder="1" applyAlignment="1">
      <alignment wrapText="1"/>
    </xf>
    <xf numFmtId="164" fontId="9" fillId="0" borderId="25" xfId="1" applyNumberFormat="1" applyFont="1" applyBorder="1" applyAlignment="1">
      <alignment wrapText="1"/>
    </xf>
    <xf numFmtId="43" fontId="9" fillId="0" borderId="25" xfId="1" applyFont="1" applyBorder="1" applyAlignment="1">
      <alignment horizontal="center" vertical="center" wrapText="1"/>
    </xf>
    <xf numFmtId="43" fontId="9" fillId="0" borderId="25" xfId="1" applyFont="1" applyBorder="1" applyAlignment="1">
      <alignment wrapText="1"/>
    </xf>
    <xf numFmtId="43" fontId="9" fillId="0" borderId="25" xfId="1" applyFont="1" applyFill="1" applyBorder="1" applyAlignment="1">
      <alignment wrapText="1"/>
    </xf>
    <xf numFmtId="9" fontId="9" fillId="0" borderId="25" xfId="1" applyNumberFormat="1" applyFont="1" applyBorder="1" applyAlignment="1">
      <alignment horizontal="center" vertical="center" wrapText="1"/>
    </xf>
    <xf numFmtId="9" fontId="12" fillId="2" borderId="26" xfId="0" applyNumberFormat="1" applyFont="1" applyFill="1" applyBorder="1" applyAlignment="1">
      <alignment horizontal="right" wrapText="1"/>
    </xf>
    <xf numFmtId="0" fontId="0" fillId="3" borderId="0" xfId="0" applyFont="1" applyFill="1" applyAlignment="1">
      <alignment wrapText="1"/>
    </xf>
    <xf numFmtId="0" fontId="8" fillId="0" borderId="26" xfId="0" applyFont="1" applyBorder="1" applyAlignment="1">
      <alignment horizontal="right" wrapText="1"/>
    </xf>
    <xf numFmtId="0" fontId="0" fillId="0" borderId="1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17" xfId="0" applyBorder="1" applyAlignment="1">
      <alignment horizontal="left" vertical="center" wrapText="1"/>
    </xf>
    <xf numFmtId="0" fontId="2" fillId="2" borderId="17" xfId="0" applyFont="1" applyFill="1" applyBorder="1" applyAlignment="1">
      <alignment horizontal="center" vertical="center"/>
    </xf>
    <xf numFmtId="17" fontId="0" fillId="0" borderId="17" xfId="0" applyNumberFormat="1" applyBorder="1" applyAlignment="1">
      <alignment horizontal="left" vertical="center"/>
    </xf>
    <xf numFmtId="15" fontId="0" fillId="0" borderId="17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right" vertical="center"/>
    </xf>
    <xf numFmtId="0" fontId="0" fillId="0" borderId="1" xfId="0" applyBorder="1" applyAlignment="1">
      <alignment vertical="center"/>
    </xf>
    <xf numFmtId="0" fontId="19" fillId="0" borderId="36" xfId="0" applyFont="1" applyBorder="1" applyAlignment="1">
      <alignment horizontal="center" vertical="center" wrapText="1"/>
    </xf>
    <xf numFmtId="9" fontId="19" fillId="0" borderId="36" xfId="0" applyNumberFormat="1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9" fontId="19" fillId="0" borderId="0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 indent="2"/>
    </xf>
    <xf numFmtId="0" fontId="0" fillId="0" borderId="35" xfId="0" applyBorder="1" applyAlignment="1">
      <alignment horizontal="right" vertical="center" indent="2"/>
    </xf>
    <xf numFmtId="0" fontId="20" fillId="0" borderId="35" xfId="0" applyFont="1" applyBorder="1" applyAlignment="1">
      <alignment horizontal="center" vertical="center"/>
    </xf>
    <xf numFmtId="0" fontId="21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right" vertical="center" indent="2"/>
    </xf>
    <xf numFmtId="0" fontId="22" fillId="0" borderId="0" xfId="0" applyFont="1" applyBorder="1" applyAlignment="1">
      <alignment horizontal="center" vertical="center" wrapText="1"/>
    </xf>
    <xf numFmtId="0" fontId="18" fillId="0" borderId="17" xfId="0" applyFont="1" applyBorder="1" applyAlignment="1">
      <alignment vertical="center"/>
    </xf>
    <xf numFmtId="0" fontId="2" fillId="0" borderId="36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0" fontId="2" fillId="5" borderId="17" xfId="0" applyFont="1" applyFill="1" applyBorder="1" applyAlignment="1">
      <alignment vertical="center"/>
    </xf>
    <xf numFmtId="43" fontId="0" fillId="0" borderId="17" xfId="1" applyFont="1" applyBorder="1" applyAlignment="1">
      <alignment vertical="center"/>
    </xf>
    <xf numFmtId="43" fontId="2" fillId="5" borderId="17" xfId="1" applyFont="1" applyFill="1" applyBorder="1" applyAlignment="1">
      <alignment vertical="center"/>
    </xf>
    <xf numFmtId="0" fontId="2" fillId="5" borderId="17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9" fontId="24" fillId="0" borderId="17" xfId="0" applyNumberFormat="1" applyFont="1" applyBorder="1" applyAlignment="1">
      <alignment horizontal="right" vertical="center"/>
    </xf>
    <xf numFmtId="0" fontId="2" fillId="5" borderId="41" xfId="0" applyFont="1" applyFill="1" applyBorder="1" applyAlignment="1">
      <alignment vertical="center"/>
    </xf>
    <xf numFmtId="0" fontId="6" fillId="0" borderId="35" xfId="0" applyFont="1" applyBorder="1" applyAlignment="1">
      <alignment vertical="center"/>
    </xf>
    <xf numFmtId="0" fontId="26" fillId="0" borderId="3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top" wrapText="1"/>
    </xf>
    <xf numFmtId="0" fontId="2" fillId="0" borderId="12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14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6" xfId="0" applyFont="1" applyBorder="1" applyAlignment="1">
      <alignment horizontal="center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8" xfId="0" applyFont="1" applyBorder="1" applyAlignment="1">
      <alignment horizontal="left" vertical="top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right" vertical="top" wrapText="1"/>
    </xf>
    <xf numFmtId="0" fontId="5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18" xfId="0" applyFont="1" applyBorder="1" applyAlignment="1">
      <alignment horizontal="righ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7" xfId="0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0" borderId="7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0" fillId="0" borderId="0" xfId="0" applyNumberFormat="1" applyFont="1" applyBorder="1" applyAlignment="1">
      <alignment horizontal="left" vertical="top" wrapText="1"/>
    </xf>
    <xf numFmtId="0" fontId="3" fillId="4" borderId="19" xfId="0" applyFont="1" applyFill="1" applyBorder="1" applyAlignment="1">
      <alignment horizontal="center" vertical="top" wrapText="1"/>
    </xf>
    <xf numFmtId="0" fontId="3" fillId="4" borderId="20" xfId="0" applyFont="1" applyFill="1" applyBorder="1" applyAlignment="1">
      <alignment horizontal="center" vertical="top" wrapText="1"/>
    </xf>
    <xf numFmtId="0" fontId="3" fillId="4" borderId="21" xfId="0" applyFont="1" applyFill="1" applyBorder="1" applyAlignment="1">
      <alignment horizontal="center" vertical="top" wrapText="1"/>
    </xf>
    <xf numFmtId="0" fontId="0" fillId="0" borderId="5" xfId="0" applyFont="1" applyBorder="1" applyAlignment="1">
      <alignment horizontal="left" vertical="top" wrapText="1"/>
    </xf>
    <xf numFmtId="0" fontId="0" fillId="0" borderId="6" xfId="0" applyFont="1" applyBorder="1" applyAlignment="1">
      <alignment horizontal="left" vertical="top" wrapText="1"/>
    </xf>
    <xf numFmtId="0" fontId="2" fillId="0" borderId="22" xfId="0" applyFont="1" applyBorder="1" applyAlignment="1">
      <alignment horizontal="right" vertical="top" wrapText="1"/>
    </xf>
    <xf numFmtId="0" fontId="11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0" fillId="0" borderId="10" xfId="0" applyFont="1" applyBorder="1" applyAlignment="1">
      <alignment horizontal="left" vertical="top" wrapText="1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16" fillId="0" borderId="37" xfId="0" applyFont="1" applyBorder="1" applyAlignment="1">
      <alignment horizontal="center" vertical="center"/>
    </xf>
    <xf numFmtId="0" fontId="16" fillId="0" borderId="38" xfId="0" applyFont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18" fillId="0" borderId="17" xfId="0" applyFont="1" applyBorder="1" applyAlignment="1">
      <alignment horizontal="left" vertical="center"/>
    </xf>
    <xf numFmtId="0" fontId="3" fillId="6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8" fillId="0" borderId="17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0" fillId="0" borderId="28" xfId="0" applyFont="1" applyBorder="1" applyAlignment="1">
      <alignment horizontal="left" wrapText="1"/>
    </xf>
    <xf numFmtId="0" fontId="0" fillId="0" borderId="29" xfId="0" applyFont="1" applyBorder="1" applyAlignment="1">
      <alignment horizontal="left" wrapText="1"/>
    </xf>
    <xf numFmtId="0" fontId="0" fillId="0" borderId="30" xfId="0" applyFont="1" applyBorder="1" applyAlignment="1">
      <alignment horizontal="left" wrapText="1"/>
    </xf>
    <xf numFmtId="0" fontId="2" fillId="0" borderId="31" xfId="0" applyFont="1" applyBorder="1" applyAlignment="1">
      <alignment horizontal="left" vertical="center" wrapText="1"/>
    </xf>
    <xf numFmtId="0" fontId="2" fillId="0" borderId="32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33" xfId="0" applyFont="1" applyBorder="1" applyAlignment="1">
      <alignment horizontal="left" vertical="center" wrapText="1"/>
    </xf>
    <xf numFmtId="0" fontId="2" fillId="0" borderId="25" xfId="0" applyFont="1" applyBorder="1" applyAlignment="1">
      <alignment horizontal="left" vertical="center" wrapText="1"/>
    </xf>
    <xf numFmtId="0" fontId="2" fillId="0" borderId="34" xfId="0" applyFont="1" applyBorder="1" applyAlignment="1">
      <alignment horizontal="left" vertical="center" wrapText="1"/>
    </xf>
    <xf numFmtId="0" fontId="8" fillId="0" borderId="26" xfId="0" applyFont="1" applyBorder="1" applyAlignment="1">
      <alignment horizontal="right" wrapText="1"/>
    </xf>
    <xf numFmtId="43" fontId="9" fillId="0" borderId="26" xfId="1" applyFont="1" applyBorder="1" applyAlignment="1">
      <alignment horizontal="center" wrapText="1"/>
    </xf>
    <xf numFmtId="0" fontId="6" fillId="0" borderId="27" xfId="0" applyFont="1" applyBorder="1" applyAlignment="1">
      <alignment horizontal="right" wrapText="1"/>
    </xf>
    <xf numFmtId="43" fontId="6" fillId="0" borderId="27" xfId="1" applyFont="1" applyBorder="1" applyAlignment="1">
      <alignment horizontal="center" wrapText="1"/>
    </xf>
    <xf numFmtId="0" fontId="6" fillId="0" borderId="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left" vertical="top" wrapText="1"/>
    </xf>
    <xf numFmtId="0" fontId="0" fillId="0" borderId="8" xfId="0" applyNumberFormat="1" applyFont="1" applyBorder="1" applyAlignment="1">
      <alignment horizontal="left" vertical="top" wrapText="1"/>
    </xf>
    <xf numFmtId="0" fontId="9" fillId="0" borderId="0" xfId="0" applyFont="1" applyBorder="1" applyAlignment="1">
      <alignment horizontal="center" wrapText="1"/>
    </xf>
    <xf numFmtId="43" fontId="9" fillId="0" borderId="0" xfId="1" applyFont="1" applyFill="1" applyBorder="1" applyAlignment="1">
      <alignment horizontal="center" wrapText="1"/>
    </xf>
    <xf numFmtId="0" fontId="2" fillId="0" borderId="17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left" wrapText="1"/>
    </xf>
    <xf numFmtId="43" fontId="9" fillId="0" borderId="12" xfId="1" applyFont="1" applyBorder="1" applyAlignment="1">
      <alignment horizontal="center" wrapText="1"/>
    </xf>
    <xf numFmtId="0" fontId="2" fillId="0" borderId="12" xfId="0" applyFont="1" applyBorder="1" applyAlignment="1">
      <alignment horizontal="right" vertical="top" wrapText="1"/>
    </xf>
    <xf numFmtId="0" fontId="2" fillId="0" borderId="0" xfId="0" applyFont="1" applyAlignment="1">
      <alignment horizontal="center" vertical="center"/>
    </xf>
    <xf numFmtId="43" fontId="2" fillId="5" borderId="17" xfId="1" applyFont="1" applyFill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43" fontId="24" fillId="0" borderId="37" xfId="1" applyFont="1" applyBorder="1" applyAlignment="1">
      <alignment horizontal="center" vertical="center"/>
    </xf>
    <xf numFmtId="43" fontId="24" fillId="0" borderId="38" xfId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571500</xdr:colOff>
      <xdr:row>2</xdr:row>
      <xdr:rowOff>47625</xdr:rowOff>
    </xdr:from>
    <xdr:to>
      <xdr:col>2</xdr:col>
      <xdr:colOff>662940</xdr:colOff>
      <xdr:row>2</xdr:row>
      <xdr:rowOff>139065</xdr:rowOff>
    </xdr:to>
    <xdr:pic>
      <xdr:nvPicPr>
        <xdr:cNvPr id="2" name="Picture 1" descr="Search Free Icon of Heroicons (Outline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bg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975" y="47625"/>
          <a:ext cx="91440" cy="91440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 editAs="oneCell">
    <xdr:from>
      <xdr:col>4</xdr:col>
      <xdr:colOff>824103</xdr:colOff>
      <xdr:row>2</xdr:row>
      <xdr:rowOff>43053</xdr:rowOff>
    </xdr:from>
    <xdr:to>
      <xdr:col>4</xdr:col>
      <xdr:colOff>924687</xdr:colOff>
      <xdr:row>2</xdr:row>
      <xdr:rowOff>143637</xdr:rowOff>
    </xdr:to>
    <xdr:pic>
      <xdr:nvPicPr>
        <xdr:cNvPr id="3" name="Picture 2" descr="Search Free Icon of Heroicons (Outline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bg1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4478" y="500253"/>
          <a:ext cx="100584" cy="100584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 editAs="oneCell">
    <xdr:from>
      <xdr:col>4</xdr:col>
      <xdr:colOff>786003</xdr:colOff>
      <xdr:row>7</xdr:row>
      <xdr:rowOff>128778</xdr:rowOff>
    </xdr:from>
    <xdr:to>
      <xdr:col>4</xdr:col>
      <xdr:colOff>886587</xdr:colOff>
      <xdr:row>8</xdr:row>
      <xdr:rowOff>29337</xdr:rowOff>
    </xdr:to>
    <xdr:pic>
      <xdr:nvPicPr>
        <xdr:cNvPr id="4" name="Picture 3" descr="Search Free Icon of Heroicons (Outline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bg1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6378" y="1538478"/>
          <a:ext cx="100584" cy="100584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 editAs="oneCell">
    <xdr:from>
      <xdr:col>4</xdr:col>
      <xdr:colOff>814578</xdr:colOff>
      <xdr:row>4</xdr:row>
      <xdr:rowOff>43053</xdr:rowOff>
    </xdr:from>
    <xdr:to>
      <xdr:col>4</xdr:col>
      <xdr:colOff>915162</xdr:colOff>
      <xdr:row>4</xdr:row>
      <xdr:rowOff>143637</xdr:rowOff>
    </xdr:to>
    <xdr:pic>
      <xdr:nvPicPr>
        <xdr:cNvPr id="6" name="Picture 5" descr="Search Free Icon of Heroicons (Outline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bg1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4953" y="881253"/>
          <a:ext cx="100584" cy="100584"/>
        </a:xfrm>
        <a:prstGeom prst="rect">
          <a:avLst/>
        </a:prstGeom>
        <a:noFill/>
        <a:ln>
          <a:noFill/>
        </a:ln>
        <a:ex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571500</xdr:colOff>
      <xdr:row>2</xdr:row>
      <xdr:rowOff>47625</xdr:rowOff>
    </xdr:from>
    <xdr:to>
      <xdr:col>2</xdr:col>
      <xdr:colOff>662940</xdr:colOff>
      <xdr:row>2</xdr:row>
      <xdr:rowOff>139065</xdr:rowOff>
    </xdr:to>
    <xdr:pic>
      <xdr:nvPicPr>
        <xdr:cNvPr id="2" name="Picture 1" descr="Search Free Icon of Heroicons (Outline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bg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975" y="504825"/>
          <a:ext cx="91440" cy="91440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 editAs="oneCell">
    <xdr:from>
      <xdr:col>4</xdr:col>
      <xdr:colOff>824103</xdr:colOff>
      <xdr:row>2</xdr:row>
      <xdr:rowOff>43053</xdr:rowOff>
    </xdr:from>
    <xdr:to>
      <xdr:col>4</xdr:col>
      <xdr:colOff>924687</xdr:colOff>
      <xdr:row>2</xdr:row>
      <xdr:rowOff>143637</xdr:rowOff>
    </xdr:to>
    <xdr:pic>
      <xdr:nvPicPr>
        <xdr:cNvPr id="3" name="Picture 2" descr="Search Free Icon of Heroicons (Outline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bg1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4478" y="500253"/>
          <a:ext cx="100584" cy="100584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 editAs="oneCell">
    <xdr:from>
      <xdr:col>4</xdr:col>
      <xdr:colOff>814578</xdr:colOff>
      <xdr:row>4</xdr:row>
      <xdr:rowOff>43053</xdr:rowOff>
    </xdr:from>
    <xdr:to>
      <xdr:col>4</xdr:col>
      <xdr:colOff>915162</xdr:colOff>
      <xdr:row>4</xdr:row>
      <xdr:rowOff>143637</xdr:rowOff>
    </xdr:to>
    <xdr:pic>
      <xdr:nvPicPr>
        <xdr:cNvPr id="5" name="Picture 4" descr="Search Free Icon of Heroicons (Outline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bg1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4953" y="881253"/>
          <a:ext cx="100584" cy="100584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 editAs="oneCell">
    <xdr:from>
      <xdr:col>2</xdr:col>
      <xdr:colOff>571500</xdr:colOff>
      <xdr:row>2</xdr:row>
      <xdr:rowOff>47625</xdr:rowOff>
    </xdr:from>
    <xdr:to>
      <xdr:col>2</xdr:col>
      <xdr:colOff>662940</xdr:colOff>
      <xdr:row>2</xdr:row>
      <xdr:rowOff>139065</xdr:rowOff>
    </xdr:to>
    <xdr:pic>
      <xdr:nvPicPr>
        <xdr:cNvPr id="7" name="Picture 6" descr="Search Free Icon of Heroicons (Outline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bg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975" y="504825"/>
          <a:ext cx="91440" cy="91440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 editAs="oneCell">
    <xdr:from>
      <xdr:col>4</xdr:col>
      <xdr:colOff>824103</xdr:colOff>
      <xdr:row>2</xdr:row>
      <xdr:rowOff>43053</xdr:rowOff>
    </xdr:from>
    <xdr:to>
      <xdr:col>4</xdr:col>
      <xdr:colOff>924687</xdr:colOff>
      <xdr:row>2</xdr:row>
      <xdr:rowOff>143637</xdr:rowOff>
    </xdr:to>
    <xdr:pic>
      <xdr:nvPicPr>
        <xdr:cNvPr id="8" name="Picture 7" descr="Search Free Icon of Heroicons (Outline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bg1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4478" y="500253"/>
          <a:ext cx="100584" cy="100584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 editAs="oneCell">
    <xdr:from>
      <xdr:col>4</xdr:col>
      <xdr:colOff>786003</xdr:colOff>
      <xdr:row>7</xdr:row>
      <xdr:rowOff>128778</xdr:rowOff>
    </xdr:from>
    <xdr:to>
      <xdr:col>4</xdr:col>
      <xdr:colOff>886587</xdr:colOff>
      <xdr:row>8</xdr:row>
      <xdr:rowOff>38862</xdr:rowOff>
    </xdr:to>
    <xdr:pic>
      <xdr:nvPicPr>
        <xdr:cNvPr id="9" name="Picture 8" descr="Search Free Icon of Heroicons (Outline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bg1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6378" y="1557528"/>
          <a:ext cx="100584" cy="100584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 editAs="oneCell">
    <xdr:from>
      <xdr:col>4</xdr:col>
      <xdr:colOff>814578</xdr:colOff>
      <xdr:row>4</xdr:row>
      <xdr:rowOff>43053</xdr:rowOff>
    </xdr:from>
    <xdr:to>
      <xdr:col>4</xdr:col>
      <xdr:colOff>915162</xdr:colOff>
      <xdr:row>4</xdr:row>
      <xdr:rowOff>143637</xdr:rowOff>
    </xdr:to>
    <xdr:pic>
      <xdr:nvPicPr>
        <xdr:cNvPr id="10" name="Picture 9" descr="Search Free Icon of Heroicons (Outline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bg1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4953" y="881253"/>
          <a:ext cx="100584" cy="100584"/>
        </a:xfrm>
        <a:prstGeom prst="rect">
          <a:avLst/>
        </a:prstGeom>
        <a:noFill/>
        <a:ln>
          <a:noFill/>
        </a:ln>
        <a:ex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571500</xdr:colOff>
      <xdr:row>2</xdr:row>
      <xdr:rowOff>47625</xdr:rowOff>
    </xdr:from>
    <xdr:to>
      <xdr:col>2</xdr:col>
      <xdr:colOff>662940</xdr:colOff>
      <xdr:row>2</xdr:row>
      <xdr:rowOff>139065</xdr:rowOff>
    </xdr:to>
    <xdr:pic>
      <xdr:nvPicPr>
        <xdr:cNvPr id="2" name="Picture 1" descr="Search Free Icon of Heroicons (Outline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bg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7850" y="514350"/>
          <a:ext cx="91440" cy="91440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 editAs="oneCell">
    <xdr:from>
      <xdr:col>4</xdr:col>
      <xdr:colOff>824103</xdr:colOff>
      <xdr:row>2</xdr:row>
      <xdr:rowOff>43053</xdr:rowOff>
    </xdr:from>
    <xdr:to>
      <xdr:col>4</xdr:col>
      <xdr:colOff>924687</xdr:colOff>
      <xdr:row>2</xdr:row>
      <xdr:rowOff>143637</xdr:rowOff>
    </xdr:to>
    <xdr:pic>
      <xdr:nvPicPr>
        <xdr:cNvPr id="3" name="Picture 2" descr="Search Free Icon of Heroicons (Outline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bg1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5978" y="509778"/>
          <a:ext cx="100584" cy="100584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 editAs="oneCell">
    <xdr:from>
      <xdr:col>4</xdr:col>
      <xdr:colOff>814578</xdr:colOff>
      <xdr:row>4</xdr:row>
      <xdr:rowOff>43053</xdr:rowOff>
    </xdr:from>
    <xdr:to>
      <xdr:col>4</xdr:col>
      <xdr:colOff>915162</xdr:colOff>
      <xdr:row>4</xdr:row>
      <xdr:rowOff>143637</xdr:rowOff>
    </xdr:to>
    <xdr:pic>
      <xdr:nvPicPr>
        <xdr:cNvPr id="4" name="Picture 3" descr="Search Free Icon of Heroicons (Outline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bg1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6453" y="909828"/>
          <a:ext cx="100584" cy="100584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 editAs="oneCell">
    <xdr:from>
      <xdr:col>2</xdr:col>
      <xdr:colOff>571500</xdr:colOff>
      <xdr:row>2</xdr:row>
      <xdr:rowOff>47625</xdr:rowOff>
    </xdr:from>
    <xdr:to>
      <xdr:col>2</xdr:col>
      <xdr:colOff>662940</xdr:colOff>
      <xdr:row>2</xdr:row>
      <xdr:rowOff>139065</xdr:rowOff>
    </xdr:to>
    <xdr:pic>
      <xdr:nvPicPr>
        <xdr:cNvPr id="5" name="Picture 4" descr="Search Free Icon of Heroicons (Outline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bg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7850" y="514350"/>
          <a:ext cx="91440" cy="91440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 editAs="oneCell">
    <xdr:from>
      <xdr:col>4</xdr:col>
      <xdr:colOff>824103</xdr:colOff>
      <xdr:row>2</xdr:row>
      <xdr:rowOff>43053</xdr:rowOff>
    </xdr:from>
    <xdr:to>
      <xdr:col>4</xdr:col>
      <xdr:colOff>924687</xdr:colOff>
      <xdr:row>2</xdr:row>
      <xdr:rowOff>143637</xdr:rowOff>
    </xdr:to>
    <xdr:pic>
      <xdr:nvPicPr>
        <xdr:cNvPr id="6" name="Picture 5" descr="Search Free Icon of Heroicons (Outline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bg1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5978" y="509778"/>
          <a:ext cx="100584" cy="100584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 editAs="oneCell">
    <xdr:from>
      <xdr:col>4</xdr:col>
      <xdr:colOff>786003</xdr:colOff>
      <xdr:row>7</xdr:row>
      <xdr:rowOff>128778</xdr:rowOff>
    </xdr:from>
    <xdr:to>
      <xdr:col>4</xdr:col>
      <xdr:colOff>886587</xdr:colOff>
      <xdr:row>8</xdr:row>
      <xdr:rowOff>57912</xdr:rowOff>
    </xdr:to>
    <xdr:pic>
      <xdr:nvPicPr>
        <xdr:cNvPr id="7" name="Picture 6" descr="Search Free Icon of Heroicons (Outline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bg1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7878" y="1586103"/>
          <a:ext cx="100584" cy="119634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 editAs="oneCell">
    <xdr:from>
      <xdr:col>4</xdr:col>
      <xdr:colOff>814578</xdr:colOff>
      <xdr:row>4</xdr:row>
      <xdr:rowOff>43053</xdr:rowOff>
    </xdr:from>
    <xdr:to>
      <xdr:col>4</xdr:col>
      <xdr:colOff>915162</xdr:colOff>
      <xdr:row>4</xdr:row>
      <xdr:rowOff>143637</xdr:rowOff>
    </xdr:to>
    <xdr:pic>
      <xdr:nvPicPr>
        <xdr:cNvPr id="8" name="Picture 7" descr="Search Free Icon of Heroicons (Outline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bg1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6453" y="909828"/>
          <a:ext cx="100584" cy="100584"/>
        </a:xfrm>
        <a:prstGeom prst="rect">
          <a:avLst/>
        </a:prstGeom>
        <a:noFill/>
        <a:ln>
          <a:noFill/>
        </a:ln>
        <a:ex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824103</xdr:colOff>
      <xdr:row>2</xdr:row>
      <xdr:rowOff>43053</xdr:rowOff>
    </xdr:from>
    <xdr:to>
      <xdr:col>4</xdr:col>
      <xdr:colOff>924687</xdr:colOff>
      <xdr:row>2</xdr:row>
      <xdr:rowOff>143637</xdr:rowOff>
    </xdr:to>
    <xdr:pic>
      <xdr:nvPicPr>
        <xdr:cNvPr id="3" name="Picture 2" descr="Search Free Icon of Heroicons (Outline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bg1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7353" y="500253"/>
          <a:ext cx="100584" cy="100584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 editAs="oneCell">
    <xdr:from>
      <xdr:col>2</xdr:col>
      <xdr:colOff>1009650</xdr:colOff>
      <xdr:row>2</xdr:row>
      <xdr:rowOff>47625</xdr:rowOff>
    </xdr:from>
    <xdr:to>
      <xdr:col>2</xdr:col>
      <xdr:colOff>1101090</xdr:colOff>
      <xdr:row>2</xdr:row>
      <xdr:rowOff>139065</xdr:rowOff>
    </xdr:to>
    <xdr:pic>
      <xdr:nvPicPr>
        <xdr:cNvPr id="5" name="Picture 4" descr="Search Free Icon of Heroicons (Outline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bg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514350"/>
          <a:ext cx="91440" cy="91440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 editAs="oneCell">
    <xdr:from>
      <xdr:col>4</xdr:col>
      <xdr:colOff>795528</xdr:colOff>
      <xdr:row>9</xdr:row>
      <xdr:rowOff>128778</xdr:rowOff>
    </xdr:from>
    <xdr:to>
      <xdr:col>4</xdr:col>
      <xdr:colOff>896112</xdr:colOff>
      <xdr:row>10</xdr:row>
      <xdr:rowOff>48387</xdr:rowOff>
    </xdr:to>
    <xdr:pic>
      <xdr:nvPicPr>
        <xdr:cNvPr id="7" name="Picture 6" descr="Search Free Icon of Heroicons (Outline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bg1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67403" y="1586103"/>
          <a:ext cx="100584" cy="119634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 editAs="oneCell">
    <xdr:from>
      <xdr:col>4</xdr:col>
      <xdr:colOff>814578</xdr:colOff>
      <xdr:row>6</xdr:row>
      <xdr:rowOff>43053</xdr:rowOff>
    </xdr:from>
    <xdr:to>
      <xdr:col>4</xdr:col>
      <xdr:colOff>915162</xdr:colOff>
      <xdr:row>6</xdr:row>
      <xdr:rowOff>143637</xdr:rowOff>
    </xdr:to>
    <xdr:pic>
      <xdr:nvPicPr>
        <xdr:cNvPr id="8" name="Picture 7" descr="Search Free Icon of Heroicons (Outline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bg1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7828" y="881253"/>
          <a:ext cx="100584" cy="100584"/>
        </a:xfrm>
        <a:prstGeom prst="rect">
          <a:avLst/>
        </a:prstGeom>
        <a:noFill/>
        <a:ln>
          <a:noFill/>
        </a:ln>
        <a:extLst/>
      </xdr:spPr>
    </xdr:pic>
    <xdr:clientData/>
  </xdr:twoCellAnchor>
  <xdr:oneCellAnchor>
    <xdr:from>
      <xdr:col>4</xdr:col>
      <xdr:colOff>824103</xdr:colOff>
      <xdr:row>4</xdr:row>
      <xdr:rowOff>43053</xdr:rowOff>
    </xdr:from>
    <xdr:ext cx="100584" cy="100584"/>
    <xdr:pic>
      <xdr:nvPicPr>
        <xdr:cNvPr id="10" name="Picture 9" descr="Search Free Icon of Heroicons (Outline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bg1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5978" y="509778"/>
          <a:ext cx="100584" cy="100584"/>
        </a:xfrm>
        <a:prstGeom prst="rect">
          <a:avLst/>
        </a:prstGeom>
        <a:noFill/>
        <a:ln>
          <a:noFill/>
        </a:ln>
        <a:extLst/>
      </xdr:spPr>
    </xdr:pic>
    <xdr:clientData/>
  </xdr:oneCellAnchor>
  <xdr:oneCellAnchor>
    <xdr:from>
      <xdr:col>2</xdr:col>
      <xdr:colOff>1009650</xdr:colOff>
      <xdr:row>4</xdr:row>
      <xdr:rowOff>47625</xdr:rowOff>
    </xdr:from>
    <xdr:ext cx="91440" cy="91440"/>
    <xdr:pic>
      <xdr:nvPicPr>
        <xdr:cNvPr id="11" name="Picture 10" descr="Search Free Icon of Heroicons (Outline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bg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514350"/>
          <a:ext cx="91440" cy="91440"/>
        </a:xfrm>
        <a:prstGeom prst="rect">
          <a:avLst/>
        </a:prstGeom>
        <a:noFill/>
        <a:ln>
          <a:noFill/>
        </a:ln>
        <a:extLst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B1:W72"/>
  <sheetViews>
    <sheetView showGridLines="0" tabSelected="1" workbookViewId="0">
      <selection activeCell="K7" sqref="K7:M7"/>
    </sheetView>
  </sheetViews>
  <sheetFormatPr defaultRowHeight="15" x14ac:dyDescent="0.25"/>
  <cols>
    <col min="1" max="3" width="9.140625" style="1"/>
    <col min="4" max="4" width="10.85546875" style="1" customWidth="1"/>
    <col min="5" max="8" width="9.140625" style="1"/>
    <col min="9" max="9" width="10.42578125" style="1" customWidth="1"/>
    <col min="10" max="10" width="9.140625" style="1"/>
    <col min="11" max="11" width="14" style="1" customWidth="1"/>
    <col min="12" max="12" width="13.85546875" style="1" customWidth="1"/>
    <col min="13" max="13" width="19.85546875" style="1" customWidth="1"/>
    <col min="14" max="16384" width="9.140625" style="1"/>
  </cols>
  <sheetData>
    <row r="1" spans="2:23" ht="24.75" customHeight="1" x14ac:dyDescent="0.25">
      <c r="B1" s="109" t="s">
        <v>34</v>
      </c>
      <c r="C1" s="109"/>
      <c r="D1" s="109"/>
      <c r="E1" s="110" t="s">
        <v>77</v>
      </c>
      <c r="F1" s="110"/>
      <c r="G1" s="110"/>
      <c r="H1" s="110"/>
      <c r="I1" s="110"/>
      <c r="J1" s="110"/>
      <c r="K1" s="110"/>
      <c r="L1" s="110"/>
      <c r="M1" s="110"/>
    </row>
    <row r="2" spans="2:23" ht="24.75" customHeight="1" x14ac:dyDescent="0.25">
      <c r="B2" s="109"/>
      <c r="C2" s="109"/>
      <c r="D2" s="109"/>
      <c r="E2" s="110"/>
      <c r="F2" s="110"/>
      <c r="G2" s="110"/>
      <c r="H2" s="110"/>
      <c r="I2" s="110"/>
      <c r="J2" s="110"/>
      <c r="K2" s="110"/>
      <c r="L2" s="110"/>
      <c r="M2" s="110"/>
    </row>
    <row r="3" spans="2:23" ht="23.25" x14ac:dyDescent="0.25">
      <c r="B3" s="111" t="s">
        <v>33</v>
      </c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</row>
    <row r="4" spans="2:23" ht="15" customHeight="1" x14ac:dyDescent="0.25">
      <c r="B4" s="112" t="s">
        <v>59</v>
      </c>
      <c r="C4" s="112"/>
      <c r="D4" s="112"/>
      <c r="E4" s="112"/>
      <c r="F4" s="112"/>
      <c r="G4" s="112"/>
      <c r="H4" s="112"/>
      <c r="I4" s="6"/>
      <c r="J4" s="6"/>
      <c r="K4" s="113" t="s">
        <v>42</v>
      </c>
      <c r="L4" s="113"/>
      <c r="M4" s="20" t="s">
        <v>44</v>
      </c>
    </row>
    <row r="5" spans="2:23" ht="15.75" customHeight="1" thickBot="1" x14ac:dyDescent="0.3">
      <c r="B5" s="89"/>
      <c r="C5" s="89"/>
      <c r="D5" s="89"/>
      <c r="E5" s="89"/>
      <c r="F5" s="89"/>
      <c r="G5" s="89"/>
      <c r="H5" s="89"/>
      <c r="I5" s="6"/>
      <c r="J5" s="6"/>
      <c r="K5" s="131" t="s">
        <v>43</v>
      </c>
      <c r="L5" s="131"/>
      <c r="M5" s="21" t="s">
        <v>120</v>
      </c>
    </row>
    <row r="6" spans="2:23" ht="15.75" thickBot="1" x14ac:dyDescent="0.3">
      <c r="B6" s="126" t="s">
        <v>27</v>
      </c>
      <c r="C6" s="127"/>
      <c r="D6" s="127"/>
      <c r="E6" s="127"/>
      <c r="F6" s="127"/>
      <c r="G6" s="127"/>
      <c r="H6" s="128"/>
      <c r="I6" s="126" t="s">
        <v>28</v>
      </c>
      <c r="J6" s="127"/>
      <c r="K6" s="127"/>
      <c r="L6" s="127"/>
      <c r="M6" s="128"/>
    </row>
    <row r="7" spans="2:23" x14ac:dyDescent="0.25">
      <c r="B7" s="119" t="s">
        <v>29</v>
      </c>
      <c r="C7" s="120"/>
      <c r="D7" s="129">
        <v>10001962</v>
      </c>
      <c r="E7" s="129"/>
      <c r="F7" s="129"/>
      <c r="G7" s="129"/>
      <c r="H7" s="130"/>
      <c r="I7" s="119" t="s">
        <v>43</v>
      </c>
      <c r="J7" s="120"/>
      <c r="K7" s="129" t="s">
        <v>108</v>
      </c>
      <c r="L7" s="129"/>
      <c r="M7" s="130"/>
      <c r="N7" s="97"/>
      <c r="O7" s="97"/>
      <c r="P7" s="97"/>
      <c r="Q7" s="97"/>
      <c r="R7" s="97"/>
      <c r="U7" s="97"/>
      <c r="V7" s="97"/>
      <c r="W7" s="97"/>
    </row>
    <row r="8" spans="2:23" ht="15" customHeight="1" x14ac:dyDescent="0.25">
      <c r="B8" s="117" t="s">
        <v>30</v>
      </c>
      <c r="C8" s="118"/>
      <c r="D8" s="97" t="s">
        <v>18</v>
      </c>
      <c r="E8" s="97"/>
      <c r="F8" s="97"/>
      <c r="G8" s="97"/>
      <c r="H8" s="98"/>
      <c r="I8" s="117" t="s">
        <v>30</v>
      </c>
      <c r="J8" s="118"/>
      <c r="K8" s="97" t="s">
        <v>48</v>
      </c>
      <c r="L8" s="97"/>
      <c r="M8" s="98"/>
      <c r="N8" s="97"/>
      <c r="O8" s="97"/>
      <c r="P8" s="97"/>
      <c r="Q8" s="97"/>
      <c r="R8" s="97"/>
      <c r="U8" s="97"/>
      <c r="V8" s="97"/>
      <c r="W8" s="97"/>
    </row>
    <row r="9" spans="2:23" ht="30" customHeight="1" x14ac:dyDescent="0.25">
      <c r="B9" s="117" t="s">
        <v>19</v>
      </c>
      <c r="C9" s="118"/>
      <c r="D9" s="97" t="s">
        <v>23</v>
      </c>
      <c r="E9" s="97"/>
      <c r="F9" s="97"/>
      <c r="G9" s="97"/>
      <c r="H9" s="98"/>
      <c r="I9" s="117" t="s">
        <v>19</v>
      </c>
      <c r="J9" s="118"/>
      <c r="K9" s="97" t="s">
        <v>47</v>
      </c>
      <c r="L9" s="97"/>
      <c r="M9" s="98"/>
      <c r="N9" s="97"/>
      <c r="O9" s="97"/>
      <c r="P9" s="97"/>
      <c r="Q9" s="97"/>
      <c r="R9" s="97"/>
      <c r="U9" s="97"/>
      <c r="V9" s="97"/>
      <c r="W9" s="97"/>
    </row>
    <row r="10" spans="2:23" ht="15" customHeight="1" x14ac:dyDescent="0.25">
      <c r="B10" s="117" t="s">
        <v>22</v>
      </c>
      <c r="C10" s="118"/>
      <c r="D10" s="2" t="s">
        <v>32</v>
      </c>
      <c r="E10" s="108" t="s">
        <v>37</v>
      </c>
      <c r="F10" s="108"/>
      <c r="G10" s="97" t="s">
        <v>63</v>
      </c>
      <c r="H10" s="98"/>
      <c r="I10" s="117" t="s">
        <v>22</v>
      </c>
      <c r="J10" s="118"/>
      <c r="K10" s="2" t="s">
        <v>46</v>
      </c>
      <c r="L10" s="19" t="s">
        <v>37</v>
      </c>
      <c r="M10" s="8" t="s">
        <v>46</v>
      </c>
      <c r="N10" s="97"/>
      <c r="O10" s="97"/>
      <c r="P10" s="97"/>
      <c r="Q10" s="97"/>
      <c r="R10" s="97"/>
      <c r="U10" s="97"/>
      <c r="V10" s="97"/>
      <c r="W10" s="97"/>
    </row>
    <row r="11" spans="2:23" ht="15" customHeight="1" x14ac:dyDescent="0.25">
      <c r="B11" s="123"/>
      <c r="C11" s="124"/>
      <c r="D11" s="97"/>
      <c r="E11" s="97"/>
      <c r="F11" s="97"/>
      <c r="G11" s="4"/>
      <c r="H11" s="8"/>
      <c r="I11" s="121"/>
      <c r="J11" s="122"/>
      <c r="K11" s="4"/>
      <c r="L11" s="2"/>
      <c r="M11" s="8"/>
      <c r="N11" s="97"/>
      <c r="O11" s="97"/>
      <c r="P11" s="97"/>
      <c r="Q11" s="97"/>
      <c r="R11" s="97"/>
      <c r="U11" s="97"/>
      <c r="V11" s="97"/>
      <c r="W11" s="97"/>
    </row>
    <row r="12" spans="2:23" x14ac:dyDescent="0.25">
      <c r="B12" s="123" t="s">
        <v>36</v>
      </c>
      <c r="C12" s="124"/>
      <c r="D12" s="125">
        <v>10001962</v>
      </c>
      <c r="E12" s="125"/>
      <c r="F12" s="125"/>
      <c r="G12" s="125"/>
      <c r="H12" s="8"/>
      <c r="I12" s="121" t="s">
        <v>24</v>
      </c>
      <c r="J12" s="122"/>
      <c r="K12" s="97" t="s">
        <v>109</v>
      </c>
      <c r="L12" s="97"/>
      <c r="M12" s="98"/>
      <c r="N12" s="97"/>
      <c r="O12" s="97"/>
      <c r="P12" s="97"/>
      <c r="Q12" s="97"/>
      <c r="R12" s="97"/>
      <c r="U12" s="97"/>
      <c r="V12" s="97"/>
      <c r="W12" s="97"/>
    </row>
    <row r="13" spans="2:23" ht="15" customHeight="1" x14ac:dyDescent="0.25">
      <c r="B13" s="117" t="s">
        <v>20</v>
      </c>
      <c r="C13" s="118"/>
      <c r="D13" s="97" t="s">
        <v>9</v>
      </c>
      <c r="E13" s="97"/>
      <c r="F13" s="97"/>
      <c r="G13" s="97"/>
      <c r="H13" s="8"/>
      <c r="I13" s="121" t="s">
        <v>60</v>
      </c>
      <c r="J13" s="122"/>
      <c r="K13" s="97" t="s">
        <v>57</v>
      </c>
      <c r="L13" s="97"/>
      <c r="M13" s="98"/>
      <c r="N13" s="97"/>
      <c r="O13" s="97"/>
      <c r="P13" s="97"/>
      <c r="Q13" s="97"/>
      <c r="R13" s="97"/>
      <c r="U13" s="97"/>
      <c r="V13" s="97"/>
      <c r="W13" s="97"/>
    </row>
    <row r="14" spans="2:23" ht="15" customHeight="1" x14ac:dyDescent="0.25">
      <c r="B14" s="117" t="s">
        <v>21</v>
      </c>
      <c r="C14" s="118"/>
      <c r="D14" s="97" t="s">
        <v>38</v>
      </c>
      <c r="E14" s="97"/>
      <c r="F14" s="97"/>
      <c r="G14" s="97"/>
      <c r="H14" s="8"/>
      <c r="I14" s="13"/>
      <c r="J14" s="2"/>
      <c r="K14" s="4"/>
      <c r="L14" s="2"/>
      <c r="M14" s="8"/>
      <c r="N14" s="97"/>
      <c r="O14" s="97"/>
      <c r="P14" s="97"/>
      <c r="Q14" s="97"/>
      <c r="R14" s="97"/>
      <c r="U14" s="97"/>
      <c r="V14" s="97"/>
      <c r="W14" s="97"/>
    </row>
    <row r="15" spans="2:23" ht="15" customHeight="1" x14ac:dyDescent="0.25">
      <c r="B15" s="117" t="s">
        <v>39</v>
      </c>
      <c r="C15" s="118"/>
      <c r="D15" s="97" t="s">
        <v>41</v>
      </c>
      <c r="E15" s="97"/>
      <c r="F15" s="97"/>
      <c r="G15" s="97"/>
      <c r="H15" s="8"/>
      <c r="I15" s="117" t="s">
        <v>49</v>
      </c>
      <c r="J15" s="118"/>
      <c r="K15" s="4" t="s">
        <v>54</v>
      </c>
      <c r="L15" s="7" t="s">
        <v>50</v>
      </c>
      <c r="M15" s="14" t="s">
        <v>56</v>
      </c>
      <c r="N15" s="97"/>
      <c r="O15" s="97"/>
      <c r="P15" s="97"/>
      <c r="Q15" s="97"/>
      <c r="R15" s="97"/>
      <c r="U15" s="97"/>
      <c r="V15" s="97"/>
      <c r="W15" s="97"/>
    </row>
    <row r="16" spans="2:23" ht="15" customHeight="1" x14ac:dyDescent="0.25">
      <c r="B16" s="117" t="s">
        <v>40</v>
      </c>
      <c r="C16" s="118"/>
      <c r="D16" s="97">
        <v>3453158758</v>
      </c>
      <c r="E16" s="97"/>
      <c r="F16" s="97"/>
      <c r="G16" s="97"/>
      <c r="H16" s="8"/>
      <c r="I16" s="117" t="s">
        <v>51</v>
      </c>
      <c r="J16" s="118"/>
      <c r="K16" s="4" t="s">
        <v>55</v>
      </c>
      <c r="L16" s="7" t="s">
        <v>52</v>
      </c>
      <c r="M16" s="14">
        <v>3453158758</v>
      </c>
      <c r="N16" s="97"/>
      <c r="O16" s="97"/>
      <c r="P16" s="97"/>
      <c r="Q16" s="97"/>
      <c r="R16" s="97"/>
      <c r="S16" s="97"/>
      <c r="T16" s="97"/>
      <c r="U16" s="97"/>
      <c r="V16" s="97"/>
      <c r="W16" s="97"/>
    </row>
    <row r="17" spans="2:23" ht="15" customHeight="1" thickBot="1" x14ac:dyDescent="0.3">
      <c r="B17" s="9"/>
      <c r="C17" s="10"/>
      <c r="D17" s="11"/>
      <c r="E17" s="11"/>
      <c r="F17" s="11"/>
      <c r="G17" s="11"/>
      <c r="H17" s="12"/>
      <c r="I17" s="132" t="s">
        <v>53</v>
      </c>
      <c r="J17" s="133"/>
      <c r="K17" s="134" t="s">
        <v>58</v>
      </c>
      <c r="L17" s="134"/>
      <c r="M17" s="15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2:23" ht="15.75" thickBot="1" x14ac:dyDescent="0.3">
      <c r="B18" s="5"/>
      <c r="C18" s="5"/>
      <c r="D18" s="4"/>
      <c r="E18" s="4"/>
      <c r="F18" s="4"/>
      <c r="G18" s="4"/>
      <c r="H18" s="2"/>
      <c r="I18" s="97"/>
      <c r="J18" s="97"/>
      <c r="K18" s="4"/>
      <c r="L18" s="2"/>
      <c r="M18" s="2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2:23" ht="24.95" customHeight="1" thickBot="1" x14ac:dyDescent="0.3">
      <c r="B19" s="51" t="s">
        <v>26</v>
      </c>
      <c r="C19" s="114" t="s">
        <v>12</v>
      </c>
      <c r="D19" s="115"/>
      <c r="E19" s="115"/>
      <c r="F19" s="115"/>
      <c r="G19" s="115"/>
      <c r="H19" s="116"/>
      <c r="I19" s="114" t="s">
        <v>25</v>
      </c>
      <c r="J19" s="116"/>
      <c r="K19" s="114" t="s">
        <v>5</v>
      </c>
      <c r="L19" s="116"/>
      <c r="M19" s="51" t="s">
        <v>11</v>
      </c>
    </row>
    <row r="20" spans="2:23" x14ac:dyDescent="0.25">
      <c r="B20" s="3">
        <v>1</v>
      </c>
      <c r="C20" s="97" t="s">
        <v>13</v>
      </c>
      <c r="D20" s="97"/>
      <c r="E20" s="97"/>
      <c r="F20" s="97"/>
      <c r="G20" s="97"/>
      <c r="H20" s="97"/>
      <c r="I20" s="107">
        <v>30</v>
      </c>
      <c r="J20" s="107"/>
      <c r="K20" s="107" t="s">
        <v>6</v>
      </c>
      <c r="L20" s="107"/>
      <c r="M20" s="2"/>
    </row>
    <row r="21" spans="2:23" x14ac:dyDescent="0.25">
      <c r="B21" s="3"/>
      <c r="C21" s="97"/>
      <c r="D21" s="97"/>
      <c r="E21" s="97"/>
      <c r="F21" s="97"/>
      <c r="G21" s="97"/>
      <c r="H21" s="97"/>
      <c r="I21" s="3"/>
      <c r="J21" s="3"/>
      <c r="K21" s="3"/>
      <c r="L21" s="3"/>
      <c r="M21" s="2"/>
    </row>
    <row r="22" spans="2:23" x14ac:dyDescent="0.25">
      <c r="B22" s="3"/>
      <c r="C22" s="97"/>
      <c r="D22" s="97"/>
      <c r="E22" s="97"/>
      <c r="F22" s="97"/>
      <c r="G22" s="97"/>
      <c r="H22" s="97"/>
      <c r="I22" s="3"/>
      <c r="J22" s="3"/>
      <c r="K22" s="3"/>
      <c r="L22" s="3"/>
      <c r="M22" s="2"/>
    </row>
    <row r="23" spans="2:23" x14ac:dyDescent="0.25">
      <c r="B23" s="3"/>
      <c r="C23" s="97"/>
      <c r="D23" s="97"/>
      <c r="E23" s="97"/>
      <c r="F23" s="97"/>
      <c r="G23" s="97"/>
      <c r="H23" s="97"/>
      <c r="I23" s="3"/>
      <c r="J23" s="3"/>
      <c r="K23" s="3"/>
      <c r="L23" s="3"/>
      <c r="M23" s="2"/>
    </row>
    <row r="24" spans="2:23" x14ac:dyDescent="0.25">
      <c r="B24" s="3"/>
      <c r="C24" s="97"/>
      <c r="D24" s="97"/>
      <c r="E24" s="97"/>
      <c r="F24" s="97"/>
      <c r="G24" s="97"/>
      <c r="H24" s="97"/>
      <c r="I24" s="3"/>
      <c r="J24" s="3"/>
      <c r="K24" s="3"/>
      <c r="L24" s="3"/>
      <c r="M24" s="2"/>
    </row>
    <row r="25" spans="2:23" x14ac:dyDescent="0.25">
      <c r="B25" s="3"/>
      <c r="C25" s="97"/>
      <c r="D25" s="97"/>
      <c r="E25" s="97"/>
      <c r="F25" s="97"/>
      <c r="G25" s="97"/>
      <c r="H25" s="97"/>
      <c r="I25" s="3"/>
      <c r="J25" s="3"/>
      <c r="K25" s="3"/>
      <c r="L25" s="3"/>
      <c r="M25" s="2"/>
    </row>
    <row r="26" spans="2:23" x14ac:dyDescent="0.25">
      <c r="B26" s="3"/>
      <c r="C26" s="97"/>
      <c r="D26" s="97"/>
      <c r="E26" s="97"/>
      <c r="F26" s="97"/>
      <c r="G26" s="97"/>
      <c r="H26" s="97"/>
      <c r="I26" s="3"/>
      <c r="J26" s="3"/>
      <c r="K26" s="3"/>
      <c r="L26" s="3"/>
      <c r="M26" s="2"/>
    </row>
    <row r="27" spans="2:23" x14ac:dyDescent="0.25">
      <c r="B27" s="3"/>
      <c r="C27" s="97"/>
      <c r="D27" s="97"/>
      <c r="E27" s="97"/>
      <c r="F27" s="97"/>
      <c r="G27" s="97"/>
      <c r="H27" s="97"/>
      <c r="I27" s="3"/>
      <c r="J27" s="3"/>
      <c r="K27" s="3"/>
      <c r="L27" s="3"/>
      <c r="M27" s="2"/>
    </row>
    <row r="28" spans="2:23" x14ac:dyDescent="0.25">
      <c r="B28" s="3"/>
      <c r="C28" s="97"/>
      <c r="D28" s="97"/>
      <c r="E28" s="97"/>
      <c r="F28" s="97"/>
      <c r="G28" s="97"/>
      <c r="H28" s="97"/>
      <c r="I28" s="3"/>
      <c r="J28" s="3"/>
      <c r="K28" s="3"/>
      <c r="L28" s="3"/>
      <c r="M28" s="2"/>
    </row>
    <row r="29" spans="2:23" x14ac:dyDescent="0.25">
      <c r="B29" s="3"/>
      <c r="C29" s="97"/>
      <c r="D29" s="97"/>
      <c r="E29" s="97"/>
      <c r="F29" s="97"/>
      <c r="G29" s="97"/>
      <c r="H29" s="97"/>
      <c r="I29" s="3"/>
      <c r="J29" s="3"/>
      <c r="K29" s="3"/>
      <c r="L29" s="3"/>
      <c r="M29" s="2"/>
    </row>
    <row r="30" spans="2:23" x14ac:dyDescent="0.25">
      <c r="B30" s="3"/>
      <c r="C30" s="97"/>
      <c r="D30" s="97"/>
      <c r="E30" s="97"/>
      <c r="F30" s="97"/>
      <c r="G30" s="97"/>
      <c r="H30" s="97"/>
      <c r="I30" s="3"/>
      <c r="J30" s="3"/>
      <c r="K30" s="3"/>
      <c r="L30" s="3"/>
      <c r="M30" s="2"/>
    </row>
    <row r="31" spans="2:23" x14ac:dyDescent="0.25">
      <c r="B31" s="3"/>
      <c r="C31" s="97"/>
      <c r="D31" s="97"/>
      <c r="E31" s="97"/>
      <c r="F31" s="97"/>
      <c r="G31" s="97"/>
      <c r="H31" s="97"/>
      <c r="I31" s="3"/>
      <c r="J31" s="3"/>
      <c r="K31" s="3"/>
      <c r="L31" s="3"/>
      <c r="M31" s="2"/>
    </row>
    <row r="32" spans="2:23" x14ac:dyDescent="0.25">
      <c r="B32" s="3"/>
      <c r="C32" s="97"/>
      <c r="D32" s="97"/>
      <c r="E32" s="97"/>
      <c r="F32" s="97"/>
      <c r="G32" s="97"/>
      <c r="H32" s="97"/>
      <c r="I32" s="3"/>
      <c r="J32" s="3"/>
      <c r="K32" s="3"/>
      <c r="L32" s="3"/>
      <c r="M32" s="2"/>
    </row>
    <row r="33" spans="2:13" x14ac:dyDescent="0.25">
      <c r="B33" s="3"/>
      <c r="C33" s="97"/>
      <c r="D33" s="97"/>
      <c r="E33" s="97"/>
      <c r="F33" s="97"/>
      <c r="G33" s="97"/>
      <c r="H33" s="97"/>
      <c r="I33" s="3"/>
      <c r="J33" s="3"/>
      <c r="K33" s="3"/>
      <c r="L33" s="3"/>
      <c r="M33" s="2"/>
    </row>
    <row r="34" spans="2:13" x14ac:dyDescent="0.25">
      <c r="B34" s="3"/>
      <c r="C34" s="97"/>
      <c r="D34" s="97"/>
      <c r="E34" s="97"/>
      <c r="F34" s="97"/>
      <c r="G34" s="97"/>
      <c r="H34" s="97"/>
      <c r="I34" s="3"/>
      <c r="J34" s="3"/>
      <c r="K34" s="3"/>
      <c r="L34" s="3"/>
      <c r="M34" s="2"/>
    </row>
    <row r="35" spans="2:13" x14ac:dyDescent="0.25">
      <c r="B35" s="3"/>
      <c r="C35" s="97"/>
      <c r="D35" s="97"/>
      <c r="E35" s="97"/>
      <c r="F35" s="97"/>
      <c r="G35" s="97"/>
      <c r="H35" s="97"/>
      <c r="I35" s="3"/>
      <c r="J35" s="3"/>
      <c r="K35" s="3"/>
      <c r="L35" s="3"/>
      <c r="M35" s="2"/>
    </row>
    <row r="36" spans="2:13" x14ac:dyDescent="0.25">
      <c r="B36" s="3"/>
      <c r="C36" s="97"/>
      <c r="D36" s="97"/>
      <c r="E36" s="97"/>
      <c r="F36" s="97"/>
      <c r="G36" s="97"/>
      <c r="H36" s="97"/>
      <c r="I36" s="3"/>
      <c r="J36" s="3"/>
      <c r="K36" s="3"/>
      <c r="L36" s="3"/>
      <c r="M36" s="2"/>
    </row>
    <row r="37" spans="2:13" ht="8.1" customHeight="1" x14ac:dyDescent="0.25"/>
    <row r="38" spans="2:13" x14ac:dyDescent="0.25">
      <c r="B38" s="88" t="s">
        <v>14</v>
      </c>
      <c r="C38" s="89"/>
      <c r="D38" s="90"/>
      <c r="E38" s="88" t="s">
        <v>15</v>
      </c>
      <c r="F38" s="89"/>
      <c r="G38" s="90"/>
      <c r="H38" s="88" t="s">
        <v>16</v>
      </c>
      <c r="I38" s="89"/>
      <c r="J38" s="90"/>
      <c r="K38" s="88" t="s">
        <v>17</v>
      </c>
      <c r="L38" s="89"/>
      <c r="M38" s="90"/>
    </row>
    <row r="39" spans="2:13" x14ac:dyDescent="0.25">
      <c r="B39" s="91"/>
      <c r="C39" s="92"/>
      <c r="D39" s="93"/>
      <c r="E39" s="91"/>
      <c r="F39" s="92"/>
      <c r="G39" s="93"/>
      <c r="H39" s="91"/>
      <c r="I39" s="92"/>
      <c r="J39" s="93"/>
      <c r="K39" s="91"/>
      <c r="L39" s="92"/>
      <c r="M39" s="93"/>
    </row>
    <row r="40" spans="2:13" x14ac:dyDescent="0.25">
      <c r="B40" s="94"/>
      <c r="C40" s="95"/>
      <c r="D40" s="96"/>
      <c r="E40" s="94"/>
      <c r="F40" s="95"/>
      <c r="G40" s="96"/>
      <c r="H40" s="94"/>
      <c r="I40" s="95"/>
      <c r="J40" s="96"/>
      <c r="K40" s="94"/>
      <c r="L40" s="95"/>
      <c r="M40" s="96"/>
    </row>
    <row r="42" spans="2:13" s="22" customFormat="1" x14ac:dyDescent="0.25"/>
    <row r="44" spans="2:13" ht="24.75" customHeight="1" x14ac:dyDescent="0.25">
      <c r="B44" s="109" t="s">
        <v>34</v>
      </c>
      <c r="C44" s="109"/>
      <c r="D44" s="109"/>
      <c r="E44" s="110" t="s">
        <v>48</v>
      </c>
      <c r="F44" s="110"/>
      <c r="G44" s="110"/>
      <c r="H44" s="110"/>
      <c r="I44" s="110"/>
      <c r="J44" s="110"/>
      <c r="K44" s="110"/>
      <c r="L44" s="110"/>
      <c r="M44" s="110"/>
    </row>
    <row r="45" spans="2:13" ht="24.75" customHeight="1" x14ac:dyDescent="0.25">
      <c r="B45" s="109"/>
      <c r="C45" s="109"/>
      <c r="D45" s="109"/>
      <c r="E45" s="110"/>
      <c r="F45" s="110"/>
      <c r="G45" s="110"/>
      <c r="H45" s="110"/>
      <c r="I45" s="110"/>
      <c r="J45" s="110"/>
      <c r="K45" s="110"/>
      <c r="L45" s="110"/>
      <c r="M45" s="110"/>
    </row>
    <row r="46" spans="2:13" ht="23.25" x14ac:dyDescent="0.25">
      <c r="B46" s="111" t="s">
        <v>33</v>
      </c>
      <c r="C46" s="111"/>
      <c r="D46" s="111"/>
      <c r="E46" s="111"/>
      <c r="F46" s="111"/>
      <c r="G46" s="111"/>
      <c r="H46" s="111"/>
      <c r="I46" s="111"/>
      <c r="J46" s="111"/>
      <c r="K46" s="111"/>
      <c r="L46" s="111"/>
      <c r="M46" s="111"/>
    </row>
    <row r="47" spans="2:13" ht="15" customHeight="1" x14ac:dyDescent="0.25">
      <c r="B47" s="112" t="s">
        <v>61</v>
      </c>
      <c r="C47" s="112"/>
      <c r="D47" s="112"/>
      <c r="E47" s="112"/>
      <c r="F47" s="112"/>
      <c r="G47" s="112"/>
      <c r="H47" s="112"/>
      <c r="I47" s="6"/>
      <c r="J47" s="17"/>
      <c r="K47" s="113" t="s">
        <v>42</v>
      </c>
      <c r="L47" s="113"/>
      <c r="M47" s="18" t="s">
        <v>44</v>
      </c>
    </row>
    <row r="48" spans="2:13" ht="15.75" customHeight="1" thickBot="1" x14ac:dyDescent="0.3">
      <c r="B48" s="89"/>
      <c r="C48" s="89"/>
      <c r="D48" s="89"/>
      <c r="E48" s="89"/>
      <c r="F48" s="89"/>
      <c r="G48" s="89"/>
      <c r="H48" s="89"/>
      <c r="I48" s="6"/>
      <c r="J48" s="7"/>
      <c r="K48" s="108" t="s">
        <v>43</v>
      </c>
      <c r="L48" s="108"/>
      <c r="M48" s="16" t="s">
        <v>45</v>
      </c>
    </row>
    <row r="49" spans="2:13" ht="24.95" customHeight="1" thickBot="1" x14ac:dyDescent="0.3">
      <c r="B49" s="99" t="s">
        <v>26</v>
      </c>
      <c r="C49" s="101" t="s">
        <v>12</v>
      </c>
      <c r="D49" s="102"/>
      <c r="E49" s="102"/>
      <c r="F49" s="102"/>
      <c r="G49" s="102"/>
      <c r="H49" s="103"/>
      <c r="I49" s="114" t="s">
        <v>10</v>
      </c>
      <c r="J49" s="115"/>
      <c r="K49" s="115"/>
      <c r="L49" s="116"/>
      <c r="M49" s="99" t="s">
        <v>11</v>
      </c>
    </row>
    <row r="50" spans="2:13" ht="15.75" thickBot="1" x14ac:dyDescent="0.3">
      <c r="B50" s="100"/>
      <c r="C50" s="104"/>
      <c r="D50" s="105"/>
      <c r="E50" s="105"/>
      <c r="F50" s="105"/>
      <c r="G50" s="105"/>
      <c r="H50" s="106"/>
      <c r="I50" s="114" t="s">
        <v>25</v>
      </c>
      <c r="J50" s="116"/>
      <c r="K50" s="114" t="s">
        <v>5</v>
      </c>
      <c r="L50" s="116"/>
      <c r="M50" s="100"/>
    </row>
    <row r="51" spans="2:13" x14ac:dyDescent="0.25">
      <c r="B51" s="3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2:13" ht="15" customHeight="1" x14ac:dyDescent="0.25">
      <c r="B52" s="3">
        <v>1</v>
      </c>
      <c r="C52" s="97" t="s">
        <v>13</v>
      </c>
      <c r="D52" s="97"/>
      <c r="E52" s="97"/>
      <c r="F52" s="97"/>
      <c r="G52" s="97"/>
      <c r="H52" s="97"/>
      <c r="I52" s="107">
        <v>30</v>
      </c>
      <c r="J52" s="107"/>
      <c r="K52" s="107" t="s">
        <v>6</v>
      </c>
      <c r="L52" s="107"/>
      <c r="M52" s="2"/>
    </row>
    <row r="53" spans="2:13" x14ac:dyDescent="0.25">
      <c r="B53" s="3"/>
      <c r="C53" s="97"/>
      <c r="D53" s="97"/>
      <c r="E53" s="97"/>
      <c r="F53" s="97"/>
      <c r="G53" s="97"/>
      <c r="H53" s="97"/>
      <c r="I53" s="3"/>
      <c r="J53" s="3"/>
      <c r="K53" s="3"/>
      <c r="L53" s="3"/>
      <c r="M53" s="2"/>
    </row>
    <row r="54" spans="2:13" x14ac:dyDescent="0.25">
      <c r="B54" s="3"/>
      <c r="C54" s="97"/>
      <c r="D54" s="97"/>
      <c r="E54" s="97"/>
      <c r="F54" s="97"/>
      <c r="G54" s="97"/>
      <c r="H54" s="97"/>
      <c r="I54" s="3"/>
      <c r="J54" s="3"/>
      <c r="K54" s="3"/>
      <c r="L54" s="3"/>
      <c r="M54" s="2"/>
    </row>
    <row r="55" spans="2:13" x14ac:dyDescent="0.25">
      <c r="B55" s="3"/>
      <c r="C55" s="97"/>
      <c r="D55" s="97"/>
      <c r="E55" s="97"/>
      <c r="F55" s="97"/>
      <c r="G55" s="97"/>
      <c r="H55" s="97"/>
      <c r="I55" s="3"/>
      <c r="J55" s="3"/>
      <c r="K55" s="3"/>
      <c r="L55" s="3"/>
      <c r="M55" s="2"/>
    </row>
    <row r="56" spans="2:13" x14ac:dyDescent="0.25">
      <c r="B56" s="3"/>
      <c r="C56" s="97"/>
      <c r="D56" s="97"/>
      <c r="E56" s="97"/>
      <c r="F56" s="97"/>
      <c r="G56" s="97"/>
      <c r="H56" s="97"/>
      <c r="I56" s="3"/>
      <c r="J56" s="3"/>
      <c r="K56" s="3"/>
      <c r="L56" s="3"/>
      <c r="M56" s="2"/>
    </row>
    <row r="57" spans="2:13" x14ac:dyDescent="0.25">
      <c r="B57" s="3"/>
      <c r="C57" s="97"/>
      <c r="D57" s="97"/>
      <c r="E57" s="97"/>
      <c r="F57" s="97"/>
      <c r="G57" s="97"/>
      <c r="H57" s="97"/>
      <c r="I57" s="3"/>
      <c r="J57" s="3"/>
      <c r="K57" s="3"/>
      <c r="L57" s="3"/>
      <c r="M57" s="2"/>
    </row>
    <row r="58" spans="2:13" x14ac:dyDescent="0.25">
      <c r="B58" s="3"/>
      <c r="C58" s="97"/>
      <c r="D58" s="97"/>
      <c r="E58" s="97"/>
      <c r="F58" s="97"/>
      <c r="G58" s="97"/>
      <c r="H58" s="97"/>
      <c r="I58" s="3"/>
      <c r="J58" s="3"/>
      <c r="K58" s="3"/>
      <c r="L58" s="3"/>
      <c r="M58" s="2"/>
    </row>
    <row r="59" spans="2:13" x14ac:dyDescent="0.25">
      <c r="B59" s="3"/>
      <c r="C59" s="97"/>
      <c r="D59" s="97"/>
      <c r="E59" s="97"/>
      <c r="F59" s="97"/>
      <c r="G59" s="97"/>
      <c r="H59" s="97"/>
      <c r="I59" s="3"/>
      <c r="J59" s="3"/>
      <c r="K59" s="3"/>
      <c r="L59" s="3"/>
      <c r="M59" s="2"/>
    </row>
    <row r="60" spans="2:13" x14ac:dyDescent="0.25">
      <c r="B60" s="3"/>
      <c r="C60" s="97"/>
      <c r="D60" s="97"/>
      <c r="E60" s="97"/>
      <c r="F60" s="97"/>
      <c r="G60" s="97"/>
      <c r="H60" s="97"/>
      <c r="I60" s="3"/>
      <c r="J60" s="3"/>
      <c r="K60" s="3"/>
      <c r="L60" s="3"/>
      <c r="M60" s="2"/>
    </row>
    <row r="61" spans="2:13" x14ac:dyDescent="0.25">
      <c r="B61" s="3"/>
      <c r="C61" s="97"/>
      <c r="D61" s="97"/>
      <c r="E61" s="97"/>
      <c r="F61" s="97"/>
      <c r="G61" s="97"/>
      <c r="H61" s="97"/>
      <c r="I61" s="3"/>
      <c r="J61" s="3"/>
      <c r="K61" s="3"/>
      <c r="L61" s="3"/>
      <c r="M61" s="2"/>
    </row>
    <row r="62" spans="2:13" x14ac:dyDescent="0.25">
      <c r="B62" s="3"/>
      <c r="C62" s="97"/>
      <c r="D62" s="97"/>
      <c r="E62" s="97"/>
      <c r="F62" s="97"/>
      <c r="G62" s="97"/>
      <c r="H62" s="97"/>
      <c r="I62" s="3"/>
      <c r="J62" s="3"/>
      <c r="K62" s="3"/>
      <c r="L62" s="3"/>
      <c r="M62" s="2"/>
    </row>
    <row r="63" spans="2:13" x14ac:dyDescent="0.25">
      <c r="B63" s="3"/>
      <c r="C63" s="97"/>
      <c r="D63" s="97"/>
      <c r="E63" s="97"/>
      <c r="F63" s="97"/>
      <c r="G63" s="97"/>
      <c r="H63" s="97"/>
      <c r="I63" s="3"/>
      <c r="J63" s="3"/>
      <c r="K63" s="3"/>
      <c r="L63" s="3"/>
      <c r="M63" s="2"/>
    </row>
    <row r="64" spans="2:13" x14ac:dyDescent="0.25">
      <c r="B64" s="3"/>
      <c r="C64" s="97"/>
      <c r="D64" s="97"/>
      <c r="E64" s="97"/>
      <c r="F64" s="97"/>
      <c r="G64" s="97"/>
      <c r="H64" s="97"/>
      <c r="I64" s="3"/>
      <c r="J64" s="3"/>
      <c r="K64" s="3"/>
      <c r="L64" s="3"/>
      <c r="M64" s="2"/>
    </row>
    <row r="65" spans="2:13" x14ac:dyDescent="0.25">
      <c r="B65" s="3"/>
      <c r="C65" s="97"/>
      <c r="D65" s="97"/>
      <c r="E65" s="97"/>
      <c r="F65" s="97"/>
      <c r="G65" s="97"/>
      <c r="H65" s="97"/>
      <c r="I65" s="3"/>
      <c r="J65" s="3"/>
      <c r="K65" s="3"/>
      <c r="L65" s="3"/>
      <c r="M65" s="2"/>
    </row>
    <row r="66" spans="2:13" x14ac:dyDescent="0.25">
      <c r="B66" s="3"/>
      <c r="C66" s="97"/>
      <c r="D66" s="97"/>
      <c r="E66" s="97"/>
      <c r="F66" s="97"/>
      <c r="G66" s="97"/>
      <c r="H66" s="97"/>
      <c r="I66" s="3"/>
      <c r="J66" s="3"/>
      <c r="K66" s="3"/>
      <c r="L66" s="3"/>
      <c r="M66" s="2"/>
    </row>
    <row r="67" spans="2:13" x14ac:dyDescent="0.25">
      <c r="B67" s="3"/>
      <c r="C67" s="97"/>
      <c r="D67" s="97"/>
      <c r="E67" s="97"/>
      <c r="F67" s="97"/>
      <c r="G67" s="97"/>
      <c r="H67" s="97"/>
      <c r="I67" s="3"/>
      <c r="J67" s="3"/>
      <c r="K67" s="3"/>
      <c r="L67" s="3"/>
      <c r="M67" s="2"/>
    </row>
    <row r="68" spans="2:13" x14ac:dyDescent="0.25">
      <c r="B68" s="3"/>
      <c r="C68" s="97"/>
      <c r="D68" s="97"/>
      <c r="E68" s="97"/>
      <c r="F68" s="97"/>
      <c r="G68" s="97"/>
      <c r="H68" s="97"/>
      <c r="I68" s="3"/>
      <c r="J68" s="3"/>
      <c r="K68" s="3"/>
      <c r="L68" s="3"/>
      <c r="M68" s="2"/>
    </row>
    <row r="70" spans="2:13" ht="15.75" customHeight="1" x14ac:dyDescent="0.25">
      <c r="B70" s="88" t="s">
        <v>14</v>
      </c>
      <c r="C70" s="89"/>
      <c r="D70" s="90"/>
      <c r="E70" s="88" t="s">
        <v>15</v>
      </c>
      <c r="F70" s="89"/>
      <c r="G70" s="90"/>
      <c r="H70" s="88" t="s">
        <v>16</v>
      </c>
      <c r="I70" s="89"/>
      <c r="J70" s="90"/>
      <c r="K70" s="88" t="s">
        <v>17</v>
      </c>
      <c r="L70" s="89"/>
      <c r="M70" s="90"/>
    </row>
    <row r="71" spans="2:13" ht="15" customHeight="1" x14ac:dyDescent="0.25">
      <c r="B71" s="91"/>
      <c r="C71" s="92"/>
      <c r="D71" s="93"/>
      <c r="E71" s="91"/>
      <c r="F71" s="92"/>
      <c r="G71" s="93"/>
      <c r="H71" s="91"/>
      <c r="I71" s="92"/>
      <c r="J71" s="93"/>
      <c r="K71" s="91"/>
      <c r="L71" s="92"/>
      <c r="M71" s="93"/>
    </row>
    <row r="72" spans="2:13" ht="15" customHeight="1" x14ac:dyDescent="0.25">
      <c r="B72" s="94"/>
      <c r="C72" s="95"/>
      <c r="D72" s="96"/>
      <c r="E72" s="94"/>
      <c r="F72" s="95"/>
      <c r="G72" s="96"/>
      <c r="H72" s="94"/>
      <c r="I72" s="95"/>
      <c r="J72" s="96"/>
      <c r="K72" s="94"/>
      <c r="L72" s="95"/>
      <c r="M72" s="96"/>
    </row>
  </sheetData>
  <mergeCells count="129">
    <mergeCell ref="U12:W12"/>
    <mergeCell ref="U13:W13"/>
    <mergeCell ref="U14:W14"/>
    <mergeCell ref="U15:W15"/>
    <mergeCell ref="U16:W16"/>
    <mergeCell ref="B16:C16"/>
    <mergeCell ref="D16:G16"/>
    <mergeCell ref="I18:J18"/>
    <mergeCell ref="I17:J17"/>
    <mergeCell ref="K17:L17"/>
    <mergeCell ref="K13:M13"/>
    <mergeCell ref="I15:J15"/>
    <mergeCell ref="I16:J16"/>
    <mergeCell ref="K38:M40"/>
    <mergeCell ref="C35:H35"/>
    <mergeCell ref="C36:H36"/>
    <mergeCell ref="C34:H34"/>
    <mergeCell ref="C32:H32"/>
    <mergeCell ref="C33:H33"/>
    <mergeCell ref="C20:H20"/>
    <mergeCell ref="C21:H21"/>
    <mergeCell ref="C19:H19"/>
    <mergeCell ref="I19:J19"/>
    <mergeCell ref="K19:L19"/>
    <mergeCell ref="C22:H22"/>
    <mergeCell ref="C23:H23"/>
    <mergeCell ref="C29:H29"/>
    <mergeCell ref="C26:H26"/>
    <mergeCell ref="C27:H27"/>
    <mergeCell ref="C28:H28"/>
    <mergeCell ref="C25:H25"/>
    <mergeCell ref="B38:D40"/>
    <mergeCell ref="E38:G40"/>
    <mergeCell ref="H38:J40"/>
    <mergeCell ref="B3:M3"/>
    <mergeCell ref="E1:M2"/>
    <mergeCell ref="B1:D2"/>
    <mergeCell ref="U11:W11"/>
    <mergeCell ref="N15:R15"/>
    <mergeCell ref="N16:R16"/>
    <mergeCell ref="N7:R7"/>
    <mergeCell ref="N8:R8"/>
    <mergeCell ref="N11:R11"/>
    <mergeCell ref="N12:R12"/>
    <mergeCell ref="N9:R10"/>
    <mergeCell ref="U7:W7"/>
    <mergeCell ref="U8:W8"/>
    <mergeCell ref="U9:W9"/>
    <mergeCell ref="U10:W10"/>
    <mergeCell ref="S16:T16"/>
    <mergeCell ref="N13:R13"/>
    <mergeCell ref="N14:R14"/>
    <mergeCell ref="D13:G13"/>
    <mergeCell ref="D14:G14"/>
    <mergeCell ref="B14:C14"/>
    <mergeCell ref="D15:G15"/>
    <mergeCell ref="B13:C13"/>
    <mergeCell ref="B15:C15"/>
    <mergeCell ref="B4:H4"/>
    <mergeCell ref="B6:H6"/>
    <mergeCell ref="I6:M6"/>
    <mergeCell ref="B7:C7"/>
    <mergeCell ref="D7:H7"/>
    <mergeCell ref="B5:H5"/>
    <mergeCell ref="K4:L4"/>
    <mergeCell ref="K5:L5"/>
    <mergeCell ref="K7:M7"/>
    <mergeCell ref="I7:J7"/>
    <mergeCell ref="I9:J9"/>
    <mergeCell ref="I10:J10"/>
    <mergeCell ref="I11:J11"/>
    <mergeCell ref="I12:J12"/>
    <mergeCell ref="I13:J13"/>
    <mergeCell ref="B11:C11"/>
    <mergeCell ref="D11:F11"/>
    <mergeCell ref="B12:C12"/>
    <mergeCell ref="D12:G12"/>
    <mergeCell ref="B8:C8"/>
    <mergeCell ref="B9:C9"/>
    <mergeCell ref="B10:C10"/>
    <mergeCell ref="D8:H8"/>
    <mergeCell ref="D9:H9"/>
    <mergeCell ref="E10:F10"/>
    <mergeCell ref="G10:H10"/>
    <mergeCell ref="K8:M8"/>
    <mergeCell ref="K9:M9"/>
    <mergeCell ref="K12:M12"/>
    <mergeCell ref="B49:B50"/>
    <mergeCell ref="C49:H50"/>
    <mergeCell ref="I52:J52"/>
    <mergeCell ref="K52:L52"/>
    <mergeCell ref="B48:H48"/>
    <mergeCell ref="K48:L48"/>
    <mergeCell ref="B44:D45"/>
    <mergeCell ref="E44:M45"/>
    <mergeCell ref="B46:M46"/>
    <mergeCell ref="B47:H47"/>
    <mergeCell ref="K47:L47"/>
    <mergeCell ref="I49:L49"/>
    <mergeCell ref="M49:M50"/>
    <mergeCell ref="I50:J50"/>
    <mergeCell ref="K50:L50"/>
    <mergeCell ref="I20:J20"/>
    <mergeCell ref="K20:L20"/>
    <mergeCell ref="I8:J8"/>
    <mergeCell ref="C24:H24"/>
    <mergeCell ref="C30:H30"/>
    <mergeCell ref="C31:H31"/>
    <mergeCell ref="C57:H57"/>
    <mergeCell ref="C58:H58"/>
    <mergeCell ref="C59:H59"/>
    <mergeCell ref="C60:H60"/>
    <mergeCell ref="C61:H61"/>
    <mergeCell ref="C52:H52"/>
    <mergeCell ref="C53:H53"/>
    <mergeCell ref="C54:H54"/>
    <mergeCell ref="C55:H55"/>
    <mergeCell ref="C56:H56"/>
    <mergeCell ref="B70:D72"/>
    <mergeCell ref="E70:G72"/>
    <mergeCell ref="H70:J72"/>
    <mergeCell ref="K70:M72"/>
    <mergeCell ref="C67:H67"/>
    <mergeCell ref="C68:H68"/>
    <mergeCell ref="C62:H62"/>
    <mergeCell ref="C63:H63"/>
    <mergeCell ref="C64:H64"/>
    <mergeCell ref="C65:H65"/>
    <mergeCell ref="C66:H66"/>
  </mergeCells>
  <pageMargins left="0" right="0" top="0" bottom="0" header="0.3" footer="0.3"/>
  <pageSetup scale="89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"/>
  <sheetViews>
    <sheetView showGridLines="0" workbookViewId="0">
      <selection activeCell="T16" sqref="T16"/>
    </sheetView>
  </sheetViews>
  <sheetFormatPr defaultRowHeight="15" x14ac:dyDescent="0.25"/>
  <cols>
    <col min="1" max="1" width="7" style="52" bestFit="1" customWidth="1"/>
    <col min="2" max="2" width="12.140625" style="52" bestFit="1" customWidth="1"/>
    <col min="3" max="3" width="17" style="52" customWidth="1"/>
    <col min="4" max="4" width="17.42578125" style="52" bestFit="1" customWidth="1"/>
    <col min="5" max="6" width="14.28515625" style="52" bestFit="1" customWidth="1"/>
    <col min="7" max="7" width="14.42578125" style="52" bestFit="1" customWidth="1"/>
    <col min="8" max="16384" width="9.140625" style="52"/>
  </cols>
  <sheetData>
    <row r="1" spans="1:24" ht="21" x14ac:dyDescent="0.25">
      <c r="A1" s="141" t="s">
        <v>141</v>
      </c>
      <c r="B1" s="141"/>
      <c r="C1" s="141"/>
      <c r="D1" s="141"/>
      <c r="E1" s="141"/>
      <c r="F1" s="141"/>
      <c r="G1" s="141"/>
      <c r="H1" s="141"/>
      <c r="I1" s="61"/>
    </row>
    <row r="2" spans="1:24" ht="15.75" thickBot="1" x14ac:dyDescent="0.3"/>
    <row r="3" spans="1:24" ht="15.75" thickBot="1" x14ac:dyDescent="0.3">
      <c r="B3" s="53" t="s">
        <v>95</v>
      </c>
      <c r="C3" s="54"/>
      <c r="D3" s="60" t="s">
        <v>96</v>
      </c>
      <c r="E3" s="54"/>
      <c r="F3" s="67" t="s">
        <v>152</v>
      </c>
      <c r="G3" s="70" t="s">
        <v>140</v>
      </c>
    </row>
    <row r="4" spans="1:24" ht="15.75" thickBot="1" x14ac:dyDescent="0.3">
      <c r="B4" s="53"/>
      <c r="E4" s="53"/>
      <c r="F4" s="67" t="s">
        <v>153</v>
      </c>
      <c r="G4" s="69"/>
    </row>
    <row r="5" spans="1:24" x14ac:dyDescent="0.25">
      <c r="B5" s="53" t="s">
        <v>97</v>
      </c>
      <c r="C5" s="142" t="s">
        <v>125</v>
      </c>
      <c r="D5" s="142"/>
      <c r="E5" s="142"/>
    </row>
    <row r="6" spans="1:24" ht="15.75" thickBot="1" x14ac:dyDescent="0.3">
      <c r="B6" s="53"/>
      <c r="E6" s="53"/>
    </row>
    <row r="7" spans="1:24" ht="15.75" thickBot="1" x14ac:dyDescent="0.3">
      <c r="B7" s="146" t="s">
        <v>106</v>
      </c>
      <c r="C7" s="145" t="s">
        <v>148</v>
      </c>
      <c r="D7" s="145"/>
      <c r="E7" s="145"/>
      <c r="F7" s="67" t="s">
        <v>149</v>
      </c>
      <c r="G7" s="70" t="s">
        <v>140</v>
      </c>
    </row>
    <row r="8" spans="1:24" ht="15.75" thickBot="1" x14ac:dyDescent="0.3">
      <c r="B8" s="146"/>
      <c r="C8" s="145"/>
      <c r="D8" s="145"/>
      <c r="E8" s="145"/>
      <c r="F8" s="67" t="s">
        <v>138</v>
      </c>
      <c r="G8" s="69"/>
    </row>
    <row r="9" spans="1:24" ht="15.75" thickBot="1" x14ac:dyDescent="0.3">
      <c r="B9" s="146"/>
      <c r="C9" s="145"/>
      <c r="D9" s="145"/>
      <c r="E9" s="145"/>
      <c r="F9" s="67" t="s">
        <v>137</v>
      </c>
      <c r="G9" s="69"/>
    </row>
    <row r="10" spans="1:24" ht="15.75" thickBot="1" x14ac:dyDescent="0.3">
      <c r="B10" s="146"/>
      <c r="C10" s="145"/>
      <c r="D10" s="145"/>
      <c r="E10" s="145"/>
      <c r="F10" s="67" t="s">
        <v>150</v>
      </c>
      <c r="G10" s="69"/>
    </row>
    <row r="11" spans="1:24" x14ac:dyDescent="0.25">
      <c r="B11" s="53"/>
    </row>
    <row r="12" spans="1:24" x14ac:dyDescent="0.25">
      <c r="B12" s="53"/>
      <c r="D12" s="143" t="s">
        <v>105</v>
      </c>
      <c r="E12" s="143"/>
      <c r="H12" s="144" t="s">
        <v>104</v>
      </c>
      <c r="I12" s="144"/>
    </row>
    <row r="13" spans="1:24" x14ac:dyDescent="0.25">
      <c r="A13" s="61"/>
      <c r="B13" s="61"/>
      <c r="C13" s="61"/>
      <c r="D13" s="61"/>
      <c r="E13" s="61"/>
      <c r="F13" s="61"/>
      <c r="G13" s="61"/>
      <c r="H13" s="61"/>
      <c r="I13" s="61"/>
    </row>
    <row r="15" spans="1:24" ht="29.25" x14ac:dyDescent="0.25">
      <c r="A15" s="62" t="s">
        <v>142</v>
      </c>
      <c r="B15" s="62" t="s">
        <v>143</v>
      </c>
      <c r="C15" s="62" t="s">
        <v>127</v>
      </c>
      <c r="D15" s="62" t="s">
        <v>128</v>
      </c>
      <c r="E15" s="62" t="s">
        <v>144</v>
      </c>
      <c r="F15" s="62" t="s">
        <v>145</v>
      </c>
      <c r="G15" s="62" t="s">
        <v>146</v>
      </c>
      <c r="H15" s="62" t="s">
        <v>147</v>
      </c>
      <c r="I15" s="63">
        <v>0</v>
      </c>
      <c r="J15" s="62" t="s">
        <v>129</v>
      </c>
      <c r="K15" s="62" t="s">
        <v>130</v>
      </c>
      <c r="L15" s="62" t="s">
        <v>131</v>
      </c>
      <c r="M15" s="62" t="s">
        <v>132</v>
      </c>
      <c r="N15" s="62" t="s">
        <v>133</v>
      </c>
      <c r="O15" s="62" t="s">
        <v>180</v>
      </c>
      <c r="P15" s="62" t="s">
        <v>155</v>
      </c>
      <c r="Q15" s="62" t="s">
        <v>156</v>
      </c>
      <c r="R15" s="62" t="s">
        <v>181</v>
      </c>
      <c r="S15" s="62" t="s">
        <v>134</v>
      </c>
      <c r="T15" s="62"/>
      <c r="U15" s="62"/>
      <c r="V15" s="62" t="s">
        <v>135</v>
      </c>
      <c r="W15" s="62" t="s">
        <v>136</v>
      </c>
      <c r="X15" s="62"/>
    </row>
    <row r="16" spans="1:24" ht="45" x14ac:dyDescent="0.25">
      <c r="A16" s="64"/>
      <c r="B16" s="64"/>
      <c r="C16" s="71" t="s">
        <v>151</v>
      </c>
      <c r="D16" s="64"/>
      <c r="E16" s="64"/>
      <c r="F16" s="64"/>
      <c r="G16" s="64"/>
      <c r="H16" s="64"/>
      <c r="I16" s="65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</row>
  </sheetData>
  <mergeCells count="6">
    <mergeCell ref="A1:H1"/>
    <mergeCell ref="C5:E5"/>
    <mergeCell ref="B7:B10"/>
    <mergeCell ref="C7:E10"/>
    <mergeCell ref="D12:E12"/>
    <mergeCell ref="H12:I1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31"/>
  <sheetViews>
    <sheetView showGridLines="0" workbookViewId="0">
      <selection activeCell="I5" sqref="I5"/>
    </sheetView>
  </sheetViews>
  <sheetFormatPr defaultRowHeight="15" x14ac:dyDescent="0.25"/>
  <cols>
    <col min="1" max="1" width="7" style="52" bestFit="1" customWidth="1"/>
    <col min="2" max="2" width="14.5703125" style="52" customWidth="1"/>
    <col min="3" max="3" width="17" style="52" customWidth="1"/>
    <col min="4" max="4" width="17.42578125" style="52" bestFit="1" customWidth="1"/>
    <col min="5" max="6" width="14.28515625" style="52" bestFit="1" customWidth="1"/>
    <col min="7" max="7" width="14.42578125" style="52" bestFit="1" customWidth="1"/>
    <col min="8" max="16384" width="9.140625" style="52"/>
  </cols>
  <sheetData>
    <row r="1" spans="1:9" ht="21" x14ac:dyDescent="0.25">
      <c r="A1" s="141" t="s">
        <v>141</v>
      </c>
      <c r="B1" s="141"/>
      <c r="C1" s="141"/>
      <c r="D1" s="141"/>
      <c r="E1" s="141"/>
      <c r="F1" s="141"/>
      <c r="G1" s="141"/>
      <c r="H1" s="141"/>
      <c r="I1" s="61"/>
    </row>
    <row r="2" spans="1:9" ht="15.75" thickBot="1" x14ac:dyDescent="0.3"/>
    <row r="3" spans="1:9" ht="15.75" thickBot="1" x14ac:dyDescent="0.3">
      <c r="B3" s="53" t="s">
        <v>95</v>
      </c>
      <c r="C3" s="74" t="s">
        <v>162</v>
      </c>
      <c r="D3" s="60" t="s">
        <v>96</v>
      </c>
      <c r="E3" s="74" t="s">
        <v>162</v>
      </c>
      <c r="F3" s="67" t="s">
        <v>152</v>
      </c>
      <c r="G3" s="70" t="s">
        <v>140</v>
      </c>
    </row>
    <row r="4" spans="1:9" ht="15.75" thickBot="1" x14ac:dyDescent="0.3">
      <c r="B4" s="53"/>
      <c r="E4" s="53"/>
      <c r="F4" s="67" t="s">
        <v>153</v>
      </c>
      <c r="G4" s="69"/>
    </row>
    <row r="5" spans="1:9" x14ac:dyDescent="0.25">
      <c r="B5" s="53" t="s">
        <v>163</v>
      </c>
      <c r="C5" s="74" t="s">
        <v>165</v>
      </c>
      <c r="D5" s="60" t="s">
        <v>164</v>
      </c>
      <c r="E5" s="74" t="s">
        <v>165</v>
      </c>
      <c r="F5" s="67"/>
      <c r="G5" s="72"/>
    </row>
    <row r="6" spans="1:9" x14ac:dyDescent="0.25">
      <c r="B6" s="53"/>
      <c r="E6" s="53"/>
      <c r="F6" s="67"/>
      <c r="G6" s="72"/>
    </row>
    <row r="7" spans="1:9" x14ac:dyDescent="0.25">
      <c r="B7" s="53" t="s">
        <v>97</v>
      </c>
      <c r="C7" s="142" t="s">
        <v>125</v>
      </c>
      <c r="D7" s="142"/>
      <c r="E7" s="142"/>
    </row>
    <row r="8" spans="1:9" ht="15.75" thickBot="1" x14ac:dyDescent="0.3">
      <c r="B8" s="53"/>
      <c r="E8" s="53"/>
    </row>
    <row r="9" spans="1:9" ht="15.75" thickBot="1" x14ac:dyDescent="0.3">
      <c r="B9" s="146" t="s">
        <v>106</v>
      </c>
      <c r="C9" s="145" t="s">
        <v>148</v>
      </c>
      <c r="D9" s="145"/>
      <c r="E9" s="145"/>
      <c r="F9" s="67" t="s">
        <v>149</v>
      </c>
      <c r="G9" s="70" t="s">
        <v>140</v>
      </c>
    </row>
    <row r="10" spans="1:9" ht="15.75" thickBot="1" x14ac:dyDescent="0.3">
      <c r="B10" s="146"/>
      <c r="C10" s="145"/>
      <c r="D10" s="145"/>
      <c r="E10" s="145"/>
      <c r="F10" s="67" t="s">
        <v>138</v>
      </c>
      <c r="G10" s="69"/>
    </row>
    <row r="11" spans="1:9" ht="15.75" thickBot="1" x14ac:dyDescent="0.3">
      <c r="B11" s="146"/>
      <c r="C11" s="145"/>
      <c r="D11" s="145"/>
      <c r="E11" s="145"/>
      <c r="F11" s="67" t="s">
        <v>137</v>
      </c>
      <c r="G11" s="69"/>
    </row>
    <row r="12" spans="1:9" ht="15.75" thickBot="1" x14ac:dyDescent="0.3">
      <c r="B12" s="146"/>
      <c r="C12" s="145"/>
      <c r="D12" s="145"/>
      <c r="E12" s="145"/>
      <c r="F12" s="67" t="s">
        <v>150</v>
      </c>
      <c r="G12" s="69"/>
    </row>
    <row r="13" spans="1:9" x14ac:dyDescent="0.25">
      <c r="B13" s="53"/>
    </row>
    <row r="14" spans="1:9" x14ac:dyDescent="0.25">
      <c r="B14" s="53"/>
      <c r="D14" s="143" t="s">
        <v>105</v>
      </c>
      <c r="E14" s="143"/>
      <c r="H14" s="144" t="s">
        <v>104</v>
      </c>
      <c r="I14" s="144"/>
    </row>
    <row r="15" spans="1:9" x14ac:dyDescent="0.25">
      <c r="A15" s="61"/>
      <c r="B15" s="61"/>
      <c r="C15" s="61"/>
      <c r="D15" s="61"/>
      <c r="E15" s="61"/>
      <c r="F15" s="61"/>
      <c r="G15" s="61"/>
      <c r="H15" s="61"/>
      <c r="I15" s="61"/>
    </row>
    <row r="17" spans="1:20" ht="29.25" x14ac:dyDescent="0.25">
      <c r="A17" s="62" t="s">
        <v>142</v>
      </c>
      <c r="B17" s="62" t="s">
        <v>143</v>
      </c>
      <c r="C17" s="62" t="s">
        <v>127</v>
      </c>
      <c r="D17" s="62" t="s">
        <v>128</v>
      </c>
      <c r="E17" s="62" t="s">
        <v>144</v>
      </c>
      <c r="F17" s="62" t="s">
        <v>145</v>
      </c>
      <c r="G17" s="62" t="s">
        <v>146</v>
      </c>
      <c r="H17" s="62" t="s">
        <v>147</v>
      </c>
      <c r="I17" s="63">
        <v>0</v>
      </c>
      <c r="J17" s="62" t="s">
        <v>129</v>
      </c>
      <c r="K17" s="62" t="s">
        <v>130</v>
      </c>
      <c r="L17" s="62" t="s">
        <v>131</v>
      </c>
      <c r="M17" s="62" t="s">
        <v>154</v>
      </c>
      <c r="N17" s="62" t="s">
        <v>157</v>
      </c>
      <c r="O17" s="62" t="s">
        <v>155</v>
      </c>
      <c r="P17" s="62" t="s">
        <v>158</v>
      </c>
      <c r="Q17" s="62" t="s">
        <v>134</v>
      </c>
      <c r="R17" s="62" t="s">
        <v>159</v>
      </c>
      <c r="S17" s="62" t="s">
        <v>160</v>
      </c>
      <c r="T17" s="62" t="s">
        <v>161</v>
      </c>
    </row>
    <row r="18" spans="1:20" ht="45" x14ac:dyDescent="0.25">
      <c r="A18" s="64"/>
      <c r="B18" s="64"/>
      <c r="C18" s="71" t="s">
        <v>151</v>
      </c>
      <c r="D18" s="64"/>
      <c r="E18" s="64"/>
      <c r="F18" s="64">
        <v>123456</v>
      </c>
      <c r="G18" s="64"/>
      <c r="H18" s="64"/>
      <c r="I18" s="65"/>
      <c r="J18" s="64"/>
      <c r="K18" s="64"/>
      <c r="L18" s="64"/>
      <c r="M18" s="64"/>
      <c r="N18" s="64"/>
      <c r="O18" s="64"/>
      <c r="P18" s="64"/>
      <c r="Q18" s="64"/>
      <c r="R18" s="73" t="s">
        <v>140</v>
      </c>
      <c r="S18" s="73" t="s">
        <v>140</v>
      </c>
      <c r="T18" s="73" t="s">
        <v>140</v>
      </c>
    </row>
    <row r="31" spans="1:20" x14ac:dyDescent="0.25">
      <c r="A31" s="62"/>
      <c r="B31" s="62"/>
      <c r="C31" s="62"/>
      <c r="D31" s="62"/>
      <c r="E31" s="62"/>
      <c r="F31" s="62">
        <f>SUM(F18:F30)</f>
        <v>123456</v>
      </c>
      <c r="G31" s="62">
        <f t="shared" ref="G31:Q31" si="0">SUM(G18:G30)</f>
        <v>0</v>
      </c>
      <c r="H31" s="62">
        <f t="shared" si="0"/>
        <v>0</v>
      </c>
      <c r="I31" s="62">
        <f t="shared" si="0"/>
        <v>0</v>
      </c>
      <c r="J31" s="62">
        <f t="shared" si="0"/>
        <v>0</v>
      </c>
      <c r="K31" s="62">
        <f t="shared" si="0"/>
        <v>0</v>
      </c>
      <c r="L31" s="62">
        <f t="shared" si="0"/>
        <v>0</v>
      </c>
      <c r="M31" s="62"/>
      <c r="N31" s="62"/>
      <c r="O31" s="62">
        <f t="shared" si="0"/>
        <v>0</v>
      </c>
      <c r="P31" s="62"/>
      <c r="Q31" s="62">
        <f t="shared" si="0"/>
        <v>0</v>
      </c>
      <c r="R31" s="62"/>
      <c r="S31" s="62"/>
      <c r="T31" s="62"/>
    </row>
  </sheetData>
  <mergeCells count="6">
    <mergeCell ref="A1:H1"/>
    <mergeCell ref="C7:E7"/>
    <mergeCell ref="B9:B12"/>
    <mergeCell ref="C9:E12"/>
    <mergeCell ref="D14:E14"/>
    <mergeCell ref="H14:I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W76"/>
  <sheetViews>
    <sheetView showGridLines="0" topLeftCell="A3" workbookViewId="0">
      <selection activeCell="L14" sqref="L14"/>
    </sheetView>
  </sheetViews>
  <sheetFormatPr defaultRowHeight="15" x14ac:dyDescent="0.25"/>
  <cols>
    <col min="1" max="3" width="9.140625" style="1"/>
    <col min="4" max="4" width="10.85546875" style="1" customWidth="1"/>
    <col min="5" max="8" width="9.140625" style="1"/>
    <col min="9" max="9" width="10.42578125" style="1" customWidth="1"/>
    <col min="10" max="10" width="9.140625" style="1"/>
    <col min="11" max="11" width="14" style="1" customWidth="1"/>
    <col min="12" max="12" width="13.85546875" style="1" customWidth="1"/>
    <col min="13" max="13" width="19.85546875" style="1" customWidth="1"/>
    <col min="14" max="16384" width="9.140625" style="1"/>
  </cols>
  <sheetData>
    <row r="1" spans="2:23" ht="23.25" customHeight="1" x14ac:dyDescent="0.25">
      <c r="B1" s="109" t="s">
        <v>34</v>
      </c>
      <c r="C1" s="109"/>
      <c r="D1" s="109"/>
      <c r="E1" s="110" t="s">
        <v>77</v>
      </c>
      <c r="F1" s="110"/>
      <c r="G1" s="110"/>
      <c r="H1" s="110"/>
      <c r="I1" s="110"/>
      <c r="J1" s="110"/>
      <c r="K1" s="110"/>
      <c r="L1" s="110"/>
      <c r="M1" s="110"/>
    </row>
    <row r="2" spans="2:23" ht="23.25" customHeight="1" x14ac:dyDescent="0.25">
      <c r="B2" s="109"/>
      <c r="C2" s="109"/>
      <c r="D2" s="109"/>
      <c r="E2" s="110"/>
      <c r="F2" s="110"/>
      <c r="G2" s="110"/>
      <c r="H2" s="110"/>
      <c r="I2" s="110"/>
      <c r="J2" s="110"/>
      <c r="K2" s="110"/>
      <c r="L2" s="110"/>
      <c r="M2" s="110"/>
    </row>
    <row r="3" spans="2:23" ht="23.25" customHeight="1" x14ac:dyDescent="0.25">
      <c r="B3" s="111" t="s">
        <v>33</v>
      </c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</row>
    <row r="4" spans="2:23" ht="15" customHeight="1" x14ac:dyDescent="0.25">
      <c r="B4" s="112" t="s">
        <v>59</v>
      </c>
      <c r="C4" s="112"/>
      <c r="D4" s="112"/>
      <c r="E4" s="112"/>
      <c r="F4" s="112"/>
      <c r="G4" s="112"/>
      <c r="H4" s="112"/>
      <c r="I4" s="6"/>
      <c r="J4" s="6"/>
      <c r="K4" s="113" t="s">
        <v>42</v>
      </c>
      <c r="L4" s="113"/>
      <c r="M4" s="20" t="s">
        <v>44</v>
      </c>
    </row>
    <row r="5" spans="2:23" ht="15.75" customHeight="1" thickBot="1" x14ac:dyDescent="0.3">
      <c r="B5" s="89"/>
      <c r="C5" s="89"/>
      <c r="D5" s="89"/>
      <c r="E5" s="89"/>
      <c r="F5" s="89"/>
      <c r="G5" s="89"/>
      <c r="H5" s="89"/>
      <c r="I5" s="6"/>
      <c r="J5" s="6"/>
      <c r="K5" s="131" t="s">
        <v>43</v>
      </c>
      <c r="L5" s="131"/>
      <c r="M5" s="21" t="s">
        <v>120</v>
      </c>
    </row>
    <row r="6" spans="2:23" ht="15.75" customHeight="1" thickBot="1" x14ac:dyDescent="0.3">
      <c r="B6" s="126" t="s">
        <v>27</v>
      </c>
      <c r="C6" s="127"/>
      <c r="D6" s="127"/>
      <c r="E6" s="127"/>
      <c r="F6" s="127"/>
      <c r="G6" s="127"/>
      <c r="H6" s="128"/>
      <c r="I6" s="126" t="s">
        <v>28</v>
      </c>
      <c r="J6" s="127"/>
      <c r="K6" s="127"/>
      <c r="L6" s="127"/>
      <c r="M6" s="128"/>
    </row>
    <row r="7" spans="2:23" ht="15" customHeight="1" x14ac:dyDescent="0.25">
      <c r="B7" s="119" t="s">
        <v>29</v>
      </c>
      <c r="C7" s="120"/>
      <c r="D7" s="129">
        <v>10001962</v>
      </c>
      <c r="E7" s="129"/>
      <c r="F7" s="129"/>
      <c r="G7" s="129"/>
      <c r="H7" s="130"/>
      <c r="I7" s="119" t="s">
        <v>43</v>
      </c>
      <c r="J7" s="120"/>
      <c r="K7" s="129" t="s">
        <v>108</v>
      </c>
      <c r="L7" s="129"/>
      <c r="M7" s="130"/>
      <c r="N7" s="97"/>
      <c r="O7" s="97"/>
      <c r="P7" s="97"/>
      <c r="Q7" s="97"/>
      <c r="R7" s="97"/>
      <c r="U7" s="97"/>
      <c r="V7" s="97"/>
      <c r="W7" s="97"/>
    </row>
    <row r="8" spans="2:23" ht="15" customHeight="1" x14ac:dyDescent="0.25">
      <c r="B8" s="117" t="s">
        <v>30</v>
      </c>
      <c r="C8" s="118"/>
      <c r="D8" s="97" t="s">
        <v>18</v>
      </c>
      <c r="E8" s="97"/>
      <c r="F8" s="97"/>
      <c r="G8" s="97"/>
      <c r="H8" s="98"/>
      <c r="I8" s="117" t="s">
        <v>30</v>
      </c>
      <c r="J8" s="118"/>
      <c r="K8" s="97" t="s">
        <v>48</v>
      </c>
      <c r="L8" s="97"/>
      <c r="M8" s="98"/>
      <c r="N8" s="97"/>
      <c r="O8" s="97"/>
      <c r="P8" s="97"/>
      <c r="Q8" s="97"/>
      <c r="R8" s="97"/>
      <c r="U8" s="97"/>
      <c r="V8" s="97"/>
      <c r="W8" s="97"/>
    </row>
    <row r="9" spans="2:23" ht="15" customHeight="1" x14ac:dyDescent="0.25">
      <c r="B9" s="117" t="s">
        <v>19</v>
      </c>
      <c r="C9" s="118"/>
      <c r="D9" s="97" t="s">
        <v>23</v>
      </c>
      <c r="E9" s="97"/>
      <c r="F9" s="97"/>
      <c r="G9" s="97"/>
      <c r="H9" s="98"/>
      <c r="I9" s="117" t="s">
        <v>19</v>
      </c>
      <c r="J9" s="118"/>
      <c r="K9" s="97" t="s">
        <v>47</v>
      </c>
      <c r="L9" s="97"/>
      <c r="M9" s="98"/>
      <c r="N9" s="97"/>
      <c r="O9" s="97"/>
      <c r="P9" s="97"/>
      <c r="Q9" s="97"/>
      <c r="R9" s="97"/>
      <c r="U9" s="97"/>
      <c r="V9" s="97"/>
      <c r="W9" s="97"/>
    </row>
    <row r="10" spans="2:23" ht="15" customHeight="1" x14ac:dyDescent="0.25">
      <c r="B10" s="117" t="s">
        <v>37</v>
      </c>
      <c r="C10" s="118"/>
      <c r="D10" s="2" t="s">
        <v>32</v>
      </c>
      <c r="E10" s="108"/>
      <c r="F10" s="108"/>
      <c r="G10" s="97"/>
      <c r="H10" s="98"/>
      <c r="I10" s="117" t="s">
        <v>37</v>
      </c>
      <c r="J10" s="118"/>
      <c r="K10" s="2" t="s">
        <v>46</v>
      </c>
      <c r="L10" s="19"/>
      <c r="M10" s="8"/>
      <c r="N10" s="97"/>
      <c r="O10" s="97"/>
      <c r="P10" s="97"/>
      <c r="Q10" s="97"/>
      <c r="R10" s="97"/>
      <c r="U10" s="97"/>
      <c r="V10" s="97"/>
      <c r="W10" s="97"/>
    </row>
    <row r="11" spans="2:23" x14ac:dyDescent="0.25">
      <c r="B11" s="123"/>
      <c r="C11" s="124"/>
      <c r="D11" s="97"/>
      <c r="E11" s="97"/>
      <c r="F11" s="97"/>
      <c r="G11" s="4"/>
      <c r="H11" s="8"/>
      <c r="I11" s="121"/>
      <c r="J11" s="122"/>
      <c r="K11" s="4"/>
      <c r="L11" s="2"/>
      <c r="M11" s="8"/>
      <c r="N11" s="97"/>
      <c r="O11" s="97"/>
      <c r="P11" s="97"/>
      <c r="Q11" s="97"/>
      <c r="R11" s="97"/>
      <c r="U11" s="97"/>
      <c r="V11" s="97"/>
      <c r="W11" s="97"/>
    </row>
    <row r="12" spans="2:23" ht="15" customHeight="1" x14ac:dyDescent="0.25">
      <c r="B12" s="123" t="s">
        <v>36</v>
      </c>
      <c r="C12" s="124"/>
      <c r="D12" s="125">
        <v>10001962</v>
      </c>
      <c r="E12" s="125"/>
      <c r="F12" s="125"/>
      <c r="G12" s="125"/>
      <c r="H12" s="8"/>
      <c r="I12" s="121" t="s">
        <v>24</v>
      </c>
      <c r="J12" s="122"/>
      <c r="K12" s="97" t="s">
        <v>109</v>
      </c>
      <c r="L12" s="97"/>
      <c r="M12" s="98"/>
      <c r="N12" s="97"/>
      <c r="O12" s="97"/>
      <c r="P12" s="97"/>
      <c r="Q12" s="97"/>
      <c r="R12" s="97"/>
      <c r="U12" s="97"/>
      <c r="V12" s="97"/>
      <c r="W12" s="97"/>
    </row>
    <row r="13" spans="2:23" ht="15" customHeight="1" x14ac:dyDescent="0.25">
      <c r="B13" s="117" t="s">
        <v>20</v>
      </c>
      <c r="C13" s="118"/>
      <c r="D13" s="97" t="s">
        <v>9</v>
      </c>
      <c r="E13" s="97"/>
      <c r="F13" s="97"/>
      <c r="G13" s="97"/>
      <c r="H13" s="8"/>
      <c r="I13" s="121" t="s">
        <v>60</v>
      </c>
      <c r="J13" s="122"/>
      <c r="K13" s="97" t="s">
        <v>57</v>
      </c>
      <c r="L13" s="97"/>
      <c r="M13" s="98"/>
      <c r="N13" s="97"/>
      <c r="O13" s="97"/>
      <c r="P13" s="97"/>
      <c r="Q13" s="97"/>
      <c r="R13" s="97"/>
      <c r="U13" s="97"/>
      <c r="V13" s="97"/>
      <c r="W13" s="97"/>
    </row>
    <row r="14" spans="2:23" ht="15" customHeight="1" x14ac:dyDescent="0.25">
      <c r="B14" s="117" t="s">
        <v>21</v>
      </c>
      <c r="C14" s="118"/>
      <c r="D14" s="97" t="s">
        <v>38</v>
      </c>
      <c r="E14" s="97"/>
      <c r="F14" s="97"/>
      <c r="G14" s="97"/>
      <c r="H14" s="8"/>
      <c r="I14" s="13"/>
      <c r="J14" s="2"/>
      <c r="K14" s="4"/>
      <c r="L14" s="2"/>
      <c r="M14" s="8"/>
      <c r="N14" s="97"/>
      <c r="O14" s="97"/>
      <c r="P14" s="97"/>
      <c r="Q14" s="97"/>
      <c r="R14" s="97"/>
      <c r="U14" s="97"/>
      <c r="V14" s="97"/>
      <c r="W14" s="97"/>
    </row>
    <row r="15" spans="2:23" ht="15" customHeight="1" x14ac:dyDescent="0.25">
      <c r="B15" s="117" t="s">
        <v>39</v>
      </c>
      <c r="C15" s="118"/>
      <c r="D15" s="97" t="s">
        <v>41</v>
      </c>
      <c r="E15" s="97"/>
      <c r="F15" s="97"/>
      <c r="G15" s="97"/>
      <c r="H15" s="8"/>
      <c r="I15" s="117" t="s">
        <v>49</v>
      </c>
      <c r="J15" s="118"/>
      <c r="K15" s="4" t="s">
        <v>54</v>
      </c>
      <c r="L15" s="7" t="s">
        <v>50</v>
      </c>
      <c r="M15" s="14" t="s">
        <v>56</v>
      </c>
      <c r="N15" s="97"/>
      <c r="O15" s="97"/>
      <c r="P15" s="97"/>
      <c r="Q15" s="97"/>
      <c r="R15" s="97"/>
      <c r="U15" s="97"/>
      <c r="V15" s="97"/>
      <c r="W15" s="97"/>
    </row>
    <row r="16" spans="2:23" ht="15" customHeight="1" x14ac:dyDescent="0.25">
      <c r="B16" s="117" t="s">
        <v>40</v>
      </c>
      <c r="C16" s="118"/>
      <c r="D16" s="97">
        <v>3453158758</v>
      </c>
      <c r="E16" s="97"/>
      <c r="F16" s="97"/>
      <c r="G16" s="97"/>
      <c r="H16" s="8"/>
      <c r="I16" s="117" t="s">
        <v>51</v>
      </c>
      <c r="J16" s="118"/>
      <c r="K16" s="4" t="s">
        <v>55</v>
      </c>
      <c r="L16" s="7" t="s">
        <v>52</v>
      </c>
      <c r="M16" s="14">
        <v>3453158758</v>
      </c>
      <c r="N16" s="97"/>
      <c r="O16" s="97"/>
      <c r="P16" s="97"/>
      <c r="Q16" s="97"/>
      <c r="R16" s="97"/>
      <c r="S16" s="97"/>
      <c r="T16" s="97"/>
      <c r="U16" s="97"/>
      <c r="V16" s="97"/>
      <c r="W16" s="97"/>
    </row>
    <row r="17" spans="2:23" ht="15.75" customHeight="1" thickBot="1" x14ac:dyDescent="0.3">
      <c r="B17" s="9"/>
      <c r="C17" s="10"/>
      <c r="D17" s="11"/>
      <c r="E17" s="11"/>
      <c r="F17" s="11"/>
      <c r="G17" s="11"/>
      <c r="H17" s="12"/>
      <c r="I17" s="132" t="s">
        <v>53</v>
      </c>
      <c r="J17" s="133"/>
      <c r="K17" s="134" t="s">
        <v>58</v>
      </c>
      <c r="L17" s="134"/>
      <c r="M17" s="15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2:23" ht="15.75" thickBot="1" x14ac:dyDescent="0.3">
      <c r="B18" s="5"/>
      <c r="C18" s="5"/>
      <c r="D18" s="4"/>
      <c r="E18" s="4"/>
      <c r="F18" s="4"/>
      <c r="G18" s="4"/>
      <c r="H18" s="2"/>
      <c r="I18" s="97"/>
      <c r="J18" s="97"/>
      <c r="K18" s="4"/>
      <c r="L18" s="2"/>
      <c r="M18" s="2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2:23" ht="15.75" customHeight="1" thickBot="1" x14ac:dyDescent="0.3">
      <c r="B19" s="51" t="s">
        <v>26</v>
      </c>
      <c r="C19" s="114" t="s">
        <v>12</v>
      </c>
      <c r="D19" s="115"/>
      <c r="E19" s="115"/>
      <c r="F19" s="115"/>
      <c r="G19" s="115"/>
      <c r="H19" s="116"/>
      <c r="I19" s="114" t="s">
        <v>25</v>
      </c>
      <c r="J19" s="116"/>
      <c r="K19" s="114" t="s">
        <v>5</v>
      </c>
      <c r="L19" s="116"/>
      <c r="M19" s="51" t="s">
        <v>11</v>
      </c>
    </row>
    <row r="20" spans="2:23" ht="15" customHeight="1" x14ac:dyDescent="0.25">
      <c r="B20" s="3">
        <v>1</v>
      </c>
      <c r="C20" s="97" t="s">
        <v>13</v>
      </c>
      <c r="D20" s="97"/>
      <c r="E20" s="97"/>
      <c r="F20" s="97"/>
      <c r="G20" s="97"/>
      <c r="H20" s="97"/>
      <c r="I20" s="107">
        <v>30</v>
      </c>
      <c r="J20" s="107"/>
      <c r="K20" s="107" t="s">
        <v>6</v>
      </c>
      <c r="L20" s="107"/>
      <c r="M20" s="2"/>
    </row>
    <row r="21" spans="2:23" x14ac:dyDescent="0.25">
      <c r="B21" s="3"/>
      <c r="C21" s="97"/>
      <c r="D21" s="97"/>
      <c r="E21" s="97"/>
      <c r="F21" s="97"/>
      <c r="G21" s="97"/>
      <c r="H21" s="97"/>
      <c r="I21" s="3"/>
      <c r="J21" s="3"/>
      <c r="K21" s="3"/>
      <c r="L21" s="3"/>
      <c r="M21" s="2"/>
    </row>
    <row r="22" spans="2:23" x14ac:dyDescent="0.25">
      <c r="B22" s="3"/>
      <c r="C22" s="97"/>
      <c r="D22" s="97"/>
      <c r="E22" s="97"/>
      <c r="F22" s="97"/>
      <c r="G22" s="97"/>
      <c r="H22" s="97"/>
      <c r="I22" s="3"/>
      <c r="J22" s="3"/>
      <c r="K22" s="3"/>
      <c r="L22" s="3"/>
      <c r="M22" s="2"/>
    </row>
    <row r="23" spans="2:23" x14ac:dyDescent="0.25">
      <c r="B23" s="3"/>
      <c r="C23" s="97"/>
      <c r="D23" s="97"/>
      <c r="E23" s="97"/>
      <c r="F23" s="97"/>
      <c r="G23" s="97"/>
      <c r="H23" s="97"/>
      <c r="I23" s="3"/>
      <c r="J23" s="3"/>
      <c r="K23" s="3"/>
      <c r="L23" s="3"/>
      <c r="M23" s="2"/>
    </row>
    <row r="24" spans="2:23" x14ac:dyDescent="0.25">
      <c r="B24" s="3"/>
      <c r="C24" s="97"/>
      <c r="D24" s="97"/>
      <c r="E24" s="97"/>
      <c r="F24" s="97"/>
      <c r="G24" s="97"/>
      <c r="H24" s="97"/>
      <c r="I24" s="3"/>
      <c r="J24" s="3"/>
      <c r="K24" s="3"/>
      <c r="L24" s="3"/>
      <c r="M24" s="2"/>
    </row>
    <row r="25" spans="2:23" x14ac:dyDescent="0.25">
      <c r="B25" s="3"/>
      <c r="C25" s="97"/>
      <c r="D25" s="97"/>
      <c r="E25" s="97"/>
      <c r="F25" s="97"/>
      <c r="G25" s="97"/>
      <c r="H25" s="97"/>
      <c r="I25" s="3"/>
      <c r="J25" s="3"/>
      <c r="K25" s="3"/>
      <c r="L25" s="3"/>
      <c r="M25" s="2"/>
    </row>
    <row r="26" spans="2:23" x14ac:dyDescent="0.25">
      <c r="B26" s="3"/>
      <c r="C26" s="97"/>
      <c r="D26" s="97"/>
      <c r="E26" s="97"/>
      <c r="F26" s="97"/>
      <c r="G26" s="97"/>
      <c r="H26" s="97"/>
      <c r="I26" s="3"/>
      <c r="J26" s="3"/>
      <c r="K26" s="3"/>
      <c r="L26" s="3"/>
      <c r="M26" s="2"/>
    </row>
    <row r="27" spans="2:23" x14ac:dyDescent="0.25">
      <c r="B27" s="3"/>
      <c r="C27" s="97"/>
      <c r="D27" s="97"/>
      <c r="E27" s="97"/>
      <c r="F27" s="97"/>
      <c r="G27" s="97"/>
      <c r="H27" s="97"/>
      <c r="I27" s="3"/>
      <c r="J27" s="3"/>
      <c r="K27" s="3"/>
      <c r="L27" s="3"/>
      <c r="M27" s="2"/>
    </row>
    <row r="28" spans="2:23" x14ac:dyDescent="0.25">
      <c r="B28" s="3"/>
      <c r="C28" s="97"/>
      <c r="D28" s="97"/>
      <c r="E28" s="97"/>
      <c r="F28" s="97"/>
      <c r="G28" s="97"/>
      <c r="H28" s="97"/>
      <c r="I28" s="3"/>
      <c r="J28" s="3"/>
      <c r="K28" s="3"/>
      <c r="L28" s="3"/>
      <c r="M28" s="2"/>
    </row>
    <row r="29" spans="2:23" x14ac:dyDescent="0.25">
      <c r="B29" s="3"/>
      <c r="C29" s="97"/>
      <c r="D29" s="97"/>
      <c r="E29" s="97"/>
      <c r="F29" s="97"/>
      <c r="G29" s="97"/>
      <c r="H29" s="97"/>
      <c r="I29" s="3"/>
      <c r="J29" s="3"/>
      <c r="K29" s="3"/>
      <c r="L29" s="3"/>
      <c r="M29" s="2"/>
    </row>
    <row r="30" spans="2:23" x14ac:dyDescent="0.25">
      <c r="B30" s="3"/>
      <c r="C30" s="97"/>
      <c r="D30" s="97"/>
      <c r="E30" s="97"/>
      <c r="F30" s="97"/>
      <c r="G30" s="97"/>
      <c r="H30" s="97"/>
      <c r="I30" s="3"/>
      <c r="J30" s="3"/>
      <c r="K30" s="3"/>
      <c r="L30" s="3"/>
      <c r="M30" s="2"/>
    </row>
    <row r="31" spans="2:23" x14ac:dyDescent="0.25">
      <c r="B31" s="3"/>
      <c r="C31" s="97"/>
      <c r="D31" s="97"/>
      <c r="E31" s="97"/>
      <c r="F31" s="97"/>
      <c r="G31" s="97"/>
      <c r="H31" s="97"/>
      <c r="I31" s="3"/>
      <c r="J31" s="3"/>
      <c r="K31" s="3"/>
      <c r="L31" s="3"/>
      <c r="M31" s="2"/>
    </row>
    <row r="32" spans="2:23" x14ac:dyDescent="0.25">
      <c r="B32" s="3"/>
      <c r="C32" s="97"/>
      <c r="D32" s="97"/>
      <c r="E32" s="97"/>
      <c r="F32" s="97"/>
      <c r="G32" s="97"/>
      <c r="H32" s="97"/>
      <c r="I32" s="3"/>
      <c r="J32" s="3"/>
      <c r="K32" s="3"/>
      <c r="L32" s="3"/>
      <c r="M32" s="2"/>
    </row>
    <row r="33" spans="2:13" x14ac:dyDescent="0.25">
      <c r="B33" s="3"/>
      <c r="C33" s="97"/>
      <c r="D33" s="97"/>
      <c r="E33" s="97"/>
      <c r="F33" s="97"/>
      <c r="G33" s="97"/>
      <c r="H33" s="97"/>
      <c r="I33" s="3"/>
      <c r="J33" s="3"/>
      <c r="K33" s="3"/>
      <c r="L33" s="3"/>
      <c r="M33" s="2"/>
    </row>
    <row r="34" spans="2:13" x14ac:dyDescent="0.25">
      <c r="B34" s="3"/>
      <c r="C34" s="97"/>
      <c r="D34" s="97"/>
      <c r="E34" s="97"/>
      <c r="F34" s="97"/>
      <c r="G34" s="97"/>
      <c r="H34" s="97"/>
      <c r="I34" s="3"/>
      <c r="J34" s="3"/>
      <c r="K34" s="3"/>
      <c r="L34" s="3"/>
      <c r="M34" s="2"/>
    </row>
    <row r="36" spans="2:13" ht="15.75" customHeight="1" x14ac:dyDescent="0.25">
      <c r="B36" s="88" t="s">
        <v>14</v>
      </c>
      <c r="C36" s="89"/>
      <c r="D36" s="90"/>
      <c r="E36" s="88" t="s">
        <v>15</v>
      </c>
      <c r="F36" s="89"/>
      <c r="G36" s="90"/>
      <c r="H36" s="88" t="s">
        <v>16</v>
      </c>
      <c r="I36" s="89"/>
      <c r="J36" s="90"/>
      <c r="K36" s="88" t="s">
        <v>17</v>
      </c>
      <c r="L36" s="89"/>
      <c r="M36" s="90"/>
    </row>
    <row r="37" spans="2:13" ht="15" customHeight="1" x14ac:dyDescent="0.25">
      <c r="B37" s="91"/>
      <c r="C37" s="92"/>
      <c r="D37" s="93"/>
      <c r="E37" s="91"/>
      <c r="F37" s="92"/>
      <c r="G37" s="93"/>
      <c r="H37" s="91"/>
      <c r="I37" s="92"/>
      <c r="J37" s="93"/>
      <c r="K37" s="91"/>
      <c r="L37" s="92"/>
      <c r="M37" s="93"/>
    </row>
    <row r="38" spans="2:13" ht="15" customHeight="1" x14ac:dyDescent="0.25">
      <c r="B38" s="94"/>
      <c r="C38" s="95"/>
      <c r="D38" s="96"/>
      <c r="E38" s="94"/>
      <c r="F38" s="95"/>
      <c r="G38" s="96"/>
      <c r="H38" s="94"/>
      <c r="I38" s="95"/>
      <c r="J38" s="96"/>
      <c r="K38" s="94"/>
      <c r="L38" s="95"/>
      <c r="M38" s="96"/>
    </row>
    <row r="40" spans="2:13" s="22" customFormat="1" ht="15" customHeight="1" x14ac:dyDescent="0.25"/>
    <row r="42" spans="2:13" ht="20.25" customHeight="1" x14ac:dyDescent="0.25">
      <c r="B42" s="109" t="s">
        <v>34</v>
      </c>
      <c r="C42" s="109"/>
      <c r="D42" s="109"/>
      <c r="E42" s="110" t="s">
        <v>48</v>
      </c>
      <c r="F42" s="110"/>
      <c r="G42" s="110"/>
      <c r="H42" s="110"/>
      <c r="I42" s="110"/>
      <c r="J42" s="110"/>
      <c r="K42" s="110"/>
      <c r="L42" s="110"/>
      <c r="M42" s="110"/>
    </row>
    <row r="43" spans="2:13" ht="20.25" customHeight="1" x14ac:dyDescent="0.25">
      <c r="B43" s="109"/>
      <c r="C43" s="109"/>
      <c r="D43" s="109"/>
      <c r="E43" s="110"/>
      <c r="F43" s="110"/>
      <c r="G43" s="110"/>
      <c r="H43" s="110"/>
      <c r="I43" s="110"/>
      <c r="J43" s="110"/>
      <c r="K43" s="110"/>
      <c r="L43" s="110"/>
      <c r="M43" s="110"/>
    </row>
    <row r="44" spans="2:13" ht="23.25" x14ac:dyDescent="0.25">
      <c r="B44" s="111" t="s">
        <v>33</v>
      </c>
      <c r="C44" s="111"/>
      <c r="D44" s="111"/>
      <c r="E44" s="111"/>
      <c r="F44" s="111"/>
      <c r="G44" s="111"/>
      <c r="H44" s="111"/>
      <c r="I44" s="111"/>
      <c r="J44" s="111"/>
      <c r="K44" s="111"/>
      <c r="L44" s="111"/>
      <c r="M44" s="111"/>
    </row>
    <row r="45" spans="2:13" x14ac:dyDescent="0.25">
      <c r="B45" s="112" t="s">
        <v>61</v>
      </c>
      <c r="C45" s="112"/>
      <c r="D45" s="112"/>
      <c r="E45" s="112"/>
      <c r="F45" s="112"/>
      <c r="G45" s="112"/>
      <c r="H45" s="112"/>
      <c r="I45" s="6"/>
      <c r="J45" s="17"/>
      <c r="K45" s="113" t="s">
        <v>42</v>
      </c>
      <c r="L45" s="113"/>
      <c r="M45" s="18" t="s">
        <v>44</v>
      </c>
    </row>
    <row r="46" spans="2:13" ht="15" customHeight="1" thickBot="1" x14ac:dyDescent="0.3">
      <c r="B46" s="89"/>
      <c r="C46" s="89"/>
      <c r="D46" s="89"/>
      <c r="E46" s="89"/>
      <c r="F46" s="89"/>
      <c r="G46" s="89"/>
      <c r="H46" s="89"/>
      <c r="I46" s="6"/>
      <c r="J46" s="7"/>
      <c r="K46" s="108" t="s">
        <v>43</v>
      </c>
      <c r="L46" s="108"/>
      <c r="M46" s="16" t="s">
        <v>45</v>
      </c>
    </row>
    <row r="47" spans="2:13" ht="15" customHeight="1" thickBot="1" x14ac:dyDescent="0.3">
      <c r="B47" s="99" t="s">
        <v>26</v>
      </c>
      <c r="C47" s="101" t="s">
        <v>12</v>
      </c>
      <c r="D47" s="102"/>
      <c r="E47" s="102"/>
      <c r="F47" s="102"/>
      <c r="G47" s="102"/>
      <c r="H47" s="103"/>
      <c r="I47" s="114" t="s">
        <v>10</v>
      </c>
      <c r="J47" s="115"/>
      <c r="K47" s="115"/>
      <c r="L47" s="116"/>
      <c r="M47" s="99" t="s">
        <v>11</v>
      </c>
    </row>
    <row r="48" spans="2:13" ht="23.25" customHeight="1" thickBot="1" x14ac:dyDescent="0.3">
      <c r="B48" s="100"/>
      <c r="C48" s="104"/>
      <c r="D48" s="105"/>
      <c r="E48" s="105"/>
      <c r="F48" s="105"/>
      <c r="G48" s="105"/>
      <c r="H48" s="106"/>
      <c r="I48" s="114" t="s">
        <v>25</v>
      </c>
      <c r="J48" s="116"/>
      <c r="K48" s="114" t="s">
        <v>5</v>
      </c>
      <c r="L48" s="116"/>
      <c r="M48" s="100"/>
    </row>
    <row r="49" spans="2:13" ht="15" customHeight="1" x14ac:dyDescent="0.25">
      <c r="B49" s="3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2:13" ht="15.75" customHeight="1" x14ac:dyDescent="0.25">
      <c r="B50" s="3">
        <v>1</v>
      </c>
      <c r="C50" s="97" t="s">
        <v>13</v>
      </c>
      <c r="D50" s="97"/>
      <c r="E50" s="97"/>
      <c r="F50" s="97"/>
      <c r="G50" s="97"/>
      <c r="H50" s="97"/>
      <c r="I50" s="107">
        <v>30</v>
      </c>
      <c r="J50" s="107"/>
      <c r="K50" s="107" t="s">
        <v>6</v>
      </c>
      <c r="L50" s="107"/>
      <c r="M50" s="2"/>
    </row>
    <row r="51" spans="2:13" ht="15.75" customHeight="1" x14ac:dyDescent="0.25">
      <c r="B51" s="3"/>
      <c r="C51" s="97"/>
      <c r="D51" s="97"/>
      <c r="E51" s="97"/>
      <c r="F51" s="97"/>
      <c r="G51" s="97"/>
      <c r="H51" s="97"/>
      <c r="I51" s="3"/>
      <c r="J51" s="3"/>
      <c r="K51" s="3"/>
      <c r="L51" s="3"/>
      <c r="M51" s="2"/>
    </row>
    <row r="52" spans="2:13" x14ac:dyDescent="0.25">
      <c r="B52" s="3"/>
      <c r="C52" s="97"/>
      <c r="D52" s="97"/>
      <c r="E52" s="97"/>
      <c r="F52" s="97"/>
      <c r="G52" s="97"/>
      <c r="H52" s="97"/>
      <c r="I52" s="3"/>
      <c r="J52" s="3"/>
      <c r="K52" s="3"/>
      <c r="L52" s="3"/>
      <c r="M52" s="2"/>
    </row>
    <row r="53" spans="2:13" x14ac:dyDescent="0.25">
      <c r="B53" s="3"/>
      <c r="C53" s="97"/>
      <c r="D53" s="97"/>
      <c r="E53" s="97"/>
      <c r="F53" s="97"/>
      <c r="G53" s="97"/>
      <c r="H53" s="97"/>
      <c r="I53" s="3"/>
      <c r="J53" s="3"/>
      <c r="K53" s="3"/>
      <c r="L53" s="3"/>
      <c r="M53" s="2"/>
    </row>
    <row r="54" spans="2:13" ht="15" customHeight="1" x14ac:dyDescent="0.25">
      <c r="B54" s="3"/>
      <c r="C54" s="97"/>
      <c r="D54" s="97"/>
      <c r="E54" s="97"/>
      <c r="F54" s="97"/>
      <c r="G54" s="97"/>
      <c r="H54" s="97"/>
      <c r="I54" s="3"/>
      <c r="J54" s="3"/>
      <c r="K54" s="3"/>
      <c r="L54" s="3"/>
      <c r="M54" s="2"/>
    </row>
    <row r="55" spans="2:13" x14ac:dyDescent="0.25">
      <c r="B55" s="3"/>
      <c r="C55" s="97"/>
      <c r="D55" s="97"/>
      <c r="E55" s="97"/>
      <c r="F55" s="97"/>
      <c r="G55" s="97"/>
      <c r="H55" s="97"/>
      <c r="I55" s="3"/>
      <c r="J55" s="3"/>
      <c r="K55" s="3"/>
      <c r="L55" s="3"/>
      <c r="M55" s="2"/>
    </row>
    <row r="56" spans="2:13" x14ac:dyDescent="0.25">
      <c r="B56" s="3"/>
      <c r="C56" s="97"/>
      <c r="D56" s="97"/>
      <c r="E56" s="97"/>
      <c r="F56" s="97"/>
      <c r="G56" s="97"/>
      <c r="H56" s="97"/>
      <c r="I56" s="3"/>
      <c r="J56" s="3"/>
      <c r="K56" s="3"/>
      <c r="L56" s="3"/>
      <c r="M56" s="2"/>
    </row>
    <row r="57" spans="2:13" x14ac:dyDescent="0.25">
      <c r="B57" s="3"/>
      <c r="C57" s="97"/>
      <c r="D57" s="97"/>
      <c r="E57" s="97"/>
      <c r="F57" s="97"/>
      <c r="G57" s="97"/>
      <c r="H57" s="97"/>
      <c r="I57" s="3"/>
      <c r="J57" s="3"/>
      <c r="K57" s="3"/>
      <c r="L57" s="3"/>
      <c r="M57" s="2"/>
    </row>
    <row r="58" spans="2:13" x14ac:dyDescent="0.25">
      <c r="B58" s="3"/>
      <c r="C58" s="97"/>
      <c r="D58" s="97"/>
      <c r="E58" s="97"/>
      <c r="F58" s="97"/>
      <c r="G58" s="97"/>
      <c r="H58" s="97"/>
      <c r="I58" s="3"/>
      <c r="J58" s="3"/>
      <c r="K58" s="3"/>
      <c r="L58" s="3"/>
      <c r="M58" s="2"/>
    </row>
    <row r="59" spans="2:13" x14ac:dyDescent="0.25">
      <c r="B59" s="3"/>
      <c r="C59" s="97"/>
      <c r="D59" s="97"/>
      <c r="E59" s="97"/>
      <c r="F59" s="97"/>
      <c r="G59" s="97"/>
      <c r="H59" s="97"/>
      <c r="I59" s="3"/>
      <c r="J59" s="3"/>
      <c r="K59" s="3"/>
      <c r="L59" s="3"/>
      <c r="M59" s="2"/>
    </row>
    <row r="60" spans="2:13" x14ac:dyDescent="0.25">
      <c r="B60" s="3"/>
      <c r="C60" s="97"/>
      <c r="D60" s="97"/>
      <c r="E60" s="97"/>
      <c r="F60" s="97"/>
      <c r="G60" s="97"/>
      <c r="H60" s="97"/>
      <c r="I60" s="3"/>
      <c r="J60" s="3"/>
      <c r="K60" s="3"/>
      <c r="L60" s="3"/>
      <c r="M60" s="2"/>
    </row>
    <row r="61" spans="2:13" x14ac:dyDescent="0.25">
      <c r="B61" s="3"/>
      <c r="C61" s="97"/>
      <c r="D61" s="97"/>
      <c r="E61" s="97"/>
      <c r="F61" s="97"/>
      <c r="G61" s="97"/>
      <c r="H61" s="97"/>
      <c r="I61" s="3"/>
      <c r="J61" s="3"/>
      <c r="K61" s="3"/>
      <c r="L61" s="3"/>
      <c r="M61" s="2"/>
    </row>
    <row r="62" spans="2:13" x14ac:dyDescent="0.25">
      <c r="B62" s="3"/>
      <c r="C62" s="97"/>
      <c r="D62" s="97"/>
      <c r="E62" s="97"/>
      <c r="F62" s="97"/>
      <c r="G62" s="97"/>
      <c r="H62" s="97"/>
      <c r="I62" s="3"/>
      <c r="J62" s="3"/>
      <c r="K62" s="3"/>
      <c r="L62" s="3"/>
      <c r="M62" s="2"/>
    </row>
    <row r="63" spans="2:13" x14ac:dyDescent="0.25">
      <c r="B63" s="3"/>
      <c r="C63" s="97"/>
      <c r="D63" s="97"/>
      <c r="E63" s="97"/>
      <c r="F63" s="97"/>
      <c r="G63" s="97"/>
      <c r="H63" s="97"/>
      <c r="I63" s="3"/>
      <c r="J63" s="3"/>
      <c r="K63" s="3"/>
      <c r="L63" s="3"/>
      <c r="M63" s="2"/>
    </row>
    <row r="64" spans="2:13" x14ac:dyDescent="0.25">
      <c r="B64" s="3"/>
      <c r="C64" s="97"/>
      <c r="D64" s="97"/>
      <c r="E64" s="97"/>
      <c r="F64" s="97"/>
      <c r="G64" s="97"/>
      <c r="H64" s="97"/>
      <c r="I64" s="3"/>
      <c r="J64" s="3"/>
      <c r="K64" s="3"/>
      <c r="L64" s="3"/>
      <c r="M64" s="2"/>
    </row>
    <row r="65" spans="2:13" x14ac:dyDescent="0.25">
      <c r="B65" s="3"/>
      <c r="C65" s="97"/>
      <c r="D65" s="97"/>
      <c r="E65" s="97"/>
      <c r="F65" s="97"/>
      <c r="G65" s="97"/>
      <c r="H65" s="97"/>
      <c r="I65" s="3"/>
      <c r="J65" s="3"/>
      <c r="K65" s="3"/>
      <c r="L65" s="3"/>
      <c r="M65" s="2"/>
    </row>
    <row r="66" spans="2:13" x14ac:dyDescent="0.25">
      <c r="B66" s="3"/>
      <c r="C66" s="97"/>
      <c r="D66" s="97"/>
      <c r="E66" s="97"/>
      <c r="F66" s="97"/>
      <c r="G66" s="97"/>
      <c r="H66" s="97"/>
      <c r="I66" s="3"/>
      <c r="J66" s="3"/>
      <c r="K66" s="3"/>
      <c r="L66" s="3"/>
      <c r="M66" s="2"/>
    </row>
    <row r="68" spans="2:13" x14ac:dyDescent="0.25">
      <c r="B68" s="88" t="s">
        <v>14</v>
      </c>
      <c r="C68" s="89"/>
      <c r="D68" s="90"/>
      <c r="E68" s="88" t="s">
        <v>15</v>
      </c>
      <c r="F68" s="89"/>
      <c r="G68" s="90"/>
      <c r="H68" s="88" t="s">
        <v>16</v>
      </c>
      <c r="I68" s="89"/>
      <c r="J68" s="90"/>
      <c r="K68" s="88" t="s">
        <v>17</v>
      </c>
      <c r="L68" s="89"/>
      <c r="M68" s="90"/>
    </row>
    <row r="69" spans="2:13" x14ac:dyDescent="0.25">
      <c r="B69" s="91"/>
      <c r="C69" s="92"/>
      <c r="D69" s="93"/>
      <c r="E69" s="91"/>
      <c r="F69" s="92"/>
      <c r="G69" s="93"/>
      <c r="H69" s="91"/>
      <c r="I69" s="92"/>
      <c r="J69" s="93"/>
      <c r="K69" s="91"/>
      <c r="L69" s="92"/>
      <c r="M69" s="93"/>
    </row>
    <row r="70" spans="2:13" x14ac:dyDescent="0.25">
      <c r="B70" s="94"/>
      <c r="C70" s="95"/>
      <c r="D70" s="96"/>
      <c r="E70" s="94"/>
      <c r="F70" s="95"/>
      <c r="G70" s="96"/>
      <c r="H70" s="94"/>
      <c r="I70" s="95"/>
      <c r="J70" s="96"/>
      <c r="K70" s="94"/>
      <c r="L70" s="95"/>
      <c r="M70" s="96"/>
    </row>
    <row r="72" spans="2:13" ht="15.75" customHeight="1" x14ac:dyDescent="0.25"/>
    <row r="73" spans="2:13" ht="15" customHeight="1" x14ac:dyDescent="0.25"/>
    <row r="74" spans="2:13" ht="15" customHeight="1" x14ac:dyDescent="0.25"/>
    <row r="76" spans="2:13" ht="15" customHeight="1" x14ac:dyDescent="0.25"/>
  </sheetData>
  <mergeCells count="127">
    <mergeCell ref="I18:J18"/>
    <mergeCell ref="C19:H19"/>
    <mergeCell ref="B6:H6"/>
    <mergeCell ref="I6:M6"/>
    <mergeCell ref="B7:C7"/>
    <mergeCell ref="D7:H7"/>
    <mergeCell ref="I7:J7"/>
    <mergeCell ref="K7:M7"/>
    <mergeCell ref="B1:D2"/>
    <mergeCell ref="E1:M2"/>
    <mergeCell ref="B3:M3"/>
    <mergeCell ref="B4:H4"/>
    <mergeCell ref="K4:L4"/>
    <mergeCell ref="B5:H5"/>
    <mergeCell ref="K5:L5"/>
    <mergeCell ref="U10:W10"/>
    <mergeCell ref="B10:C10"/>
    <mergeCell ref="I10:J10"/>
    <mergeCell ref="B9:C9"/>
    <mergeCell ref="D9:H9"/>
    <mergeCell ref="I9:J9"/>
    <mergeCell ref="K9:M9"/>
    <mergeCell ref="U9:W9"/>
    <mergeCell ref="N7:R7"/>
    <mergeCell ref="U7:W7"/>
    <mergeCell ref="B8:C8"/>
    <mergeCell ref="D8:H8"/>
    <mergeCell ref="I8:J8"/>
    <mergeCell ref="K8:M8"/>
    <mergeCell ref="N8:R8"/>
    <mergeCell ref="U8:W8"/>
    <mergeCell ref="U12:W12"/>
    <mergeCell ref="B13:C13"/>
    <mergeCell ref="D13:G13"/>
    <mergeCell ref="I13:J13"/>
    <mergeCell ref="K13:M13"/>
    <mergeCell ref="N13:R13"/>
    <mergeCell ref="U13:W13"/>
    <mergeCell ref="B11:C11"/>
    <mergeCell ref="D11:F11"/>
    <mergeCell ref="I11:J11"/>
    <mergeCell ref="N11:R11"/>
    <mergeCell ref="U11:W11"/>
    <mergeCell ref="B12:C12"/>
    <mergeCell ref="D12:G12"/>
    <mergeCell ref="I12:J12"/>
    <mergeCell ref="K12:M12"/>
    <mergeCell ref="N12:R12"/>
    <mergeCell ref="S16:T16"/>
    <mergeCell ref="U16:W16"/>
    <mergeCell ref="B14:C14"/>
    <mergeCell ref="D14:G14"/>
    <mergeCell ref="N14:R14"/>
    <mergeCell ref="U14:W14"/>
    <mergeCell ref="B15:C15"/>
    <mergeCell ref="D15:G15"/>
    <mergeCell ref="I15:J15"/>
    <mergeCell ref="N15:R15"/>
    <mergeCell ref="U15:W15"/>
    <mergeCell ref="B16:C16"/>
    <mergeCell ref="D16:G16"/>
    <mergeCell ref="I16:J16"/>
    <mergeCell ref="K50:L50"/>
    <mergeCell ref="K48:L48"/>
    <mergeCell ref="C50:H50"/>
    <mergeCell ref="I50:J50"/>
    <mergeCell ref="B42:D43"/>
    <mergeCell ref="E42:M43"/>
    <mergeCell ref="C30:H30"/>
    <mergeCell ref="C31:H31"/>
    <mergeCell ref="C32:H32"/>
    <mergeCell ref="C33:H33"/>
    <mergeCell ref="C34:H34"/>
    <mergeCell ref="B44:M44"/>
    <mergeCell ref="B45:H45"/>
    <mergeCell ref="K45:L45"/>
    <mergeCell ref="B46:H46"/>
    <mergeCell ref="K46:L46"/>
    <mergeCell ref="B47:B48"/>
    <mergeCell ref="C47:H48"/>
    <mergeCell ref="I47:L47"/>
    <mergeCell ref="M47:M48"/>
    <mergeCell ref="I48:J48"/>
    <mergeCell ref="C56:H56"/>
    <mergeCell ref="C57:H57"/>
    <mergeCell ref="C58:H58"/>
    <mergeCell ref="C59:H59"/>
    <mergeCell ref="C60:H60"/>
    <mergeCell ref="C61:H61"/>
    <mergeCell ref="C54:H54"/>
    <mergeCell ref="C55:H55"/>
    <mergeCell ref="C51:H51"/>
    <mergeCell ref="C52:H52"/>
    <mergeCell ref="C53:H53"/>
    <mergeCell ref="B68:D70"/>
    <mergeCell ref="E68:G70"/>
    <mergeCell ref="H68:J70"/>
    <mergeCell ref="K68:M70"/>
    <mergeCell ref="C62:H62"/>
    <mergeCell ref="C63:H63"/>
    <mergeCell ref="C64:H64"/>
    <mergeCell ref="C65:H65"/>
    <mergeCell ref="C66:H66"/>
    <mergeCell ref="I20:J20"/>
    <mergeCell ref="K20:L20"/>
    <mergeCell ref="B36:D38"/>
    <mergeCell ref="E36:G38"/>
    <mergeCell ref="H36:J38"/>
    <mergeCell ref="K36:M38"/>
    <mergeCell ref="N9:R10"/>
    <mergeCell ref="E10:F10"/>
    <mergeCell ref="G10:H10"/>
    <mergeCell ref="C24:H24"/>
    <mergeCell ref="C25:H25"/>
    <mergeCell ref="C26:H26"/>
    <mergeCell ref="C27:H27"/>
    <mergeCell ref="C28:H28"/>
    <mergeCell ref="C29:H29"/>
    <mergeCell ref="C20:H20"/>
    <mergeCell ref="C21:H21"/>
    <mergeCell ref="C22:H22"/>
    <mergeCell ref="C23:H23"/>
    <mergeCell ref="I17:J17"/>
    <mergeCell ref="N16:R16"/>
    <mergeCell ref="I19:J19"/>
    <mergeCell ref="K19:L19"/>
    <mergeCell ref="K17:L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W76"/>
  <sheetViews>
    <sheetView showGridLines="0" topLeftCell="A4" workbookViewId="0">
      <selection activeCell="K12" sqref="K12:M12"/>
    </sheetView>
  </sheetViews>
  <sheetFormatPr defaultRowHeight="15" x14ac:dyDescent="0.25"/>
  <cols>
    <col min="1" max="3" width="9.140625" style="1"/>
    <col min="4" max="4" width="10.85546875" style="1" customWidth="1"/>
    <col min="5" max="8" width="9.140625" style="1"/>
    <col min="9" max="9" width="10.42578125" style="1" customWidth="1"/>
    <col min="10" max="10" width="9.140625" style="1"/>
    <col min="11" max="11" width="14" style="1" customWidth="1"/>
    <col min="12" max="12" width="13.85546875" style="1" customWidth="1"/>
    <col min="13" max="13" width="19.85546875" style="1" customWidth="1"/>
    <col min="14" max="16384" width="9.140625" style="1"/>
  </cols>
  <sheetData>
    <row r="1" spans="2:23" ht="25.5" customHeight="1" x14ac:dyDescent="0.25">
      <c r="B1" s="109" t="s">
        <v>34</v>
      </c>
      <c r="C1" s="109"/>
      <c r="D1" s="109"/>
      <c r="E1" s="110" t="s">
        <v>77</v>
      </c>
      <c r="F1" s="110"/>
      <c r="G1" s="110"/>
      <c r="H1" s="110"/>
      <c r="I1" s="110"/>
      <c r="J1" s="110"/>
      <c r="K1" s="110"/>
      <c r="L1" s="110"/>
      <c r="M1" s="110"/>
    </row>
    <row r="2" spans="2:23" ht="25.5" customHeight="1" x14ac:dyDescent="0.25">
      <c r="B2" s="109"/>
      <c r="C2" s="109"/>
      <c r="D2" s="109"/>
      <c r="E2" s="110"/>
      <c r="F2" s="110"/>
      <c r="G2" s="110"/>
      <c r="H2" s="110"/>
      <c r="I2" s="110"/>
      <c r="J2" s="110"/>
      <c r="K2" s="110"/>
      <c r="L2" s="110"/>
      <c r="M2" s="110"/>
    </row>
    <row r="3" spans="2:23" ht="23.25" x14ac:dyDescent="0.25">
      <c r="B3" s="111" t="s">
        <v>33</v>
      </c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</row>
    <row r="4" spans="2:23" ht="15.75" customHeight="1" x14ac:dyDescent="0.25">
      <c r="B4" s="112" t="s">
        <v>59</v>
      </c>
      <c r="C4" s="112"/>
      <c r="D4" s="112"/>
      <c r="E4" s="112"/>
      <c r="F4" s="112"/>
      <c r="G4" s="112"/>
      <c r="H4" s="112"/>
      <c r="I4" s="6"/>
      <c r="J4" s="6"/>
      <c r="K4" s="113" t="s">
        <v>42</v>
      </c>
      <c r="L4" s="113"/>
      <c r="M4" s="20" t="s">
        <v>44</v>
      </c>
    </row>
    <row r="5" spans="2:23" ht="15" customHeight="1" thickBot="1" x14ac:dyDescent="0.3">
      <c r="B5" s="89"/>
      <c r="C5" s="89"/>
      <c r="D5" s="89"/>
      <c r="E5" s="89"/>
      <c r="F5" s="89"/>
      <c r="G5" s="89"/>
      <c r="H5" s="89"/>
      <c r="I5" s="6"/>
      <c r="J5" s="6"/>
      <c r="K5" s="131" t="s">
        <v>43</v>
      </c>
      <c r="L5" s="131"/>
      <c r="M5" s="21" t="s">
        <v>120</v>
      </c>
    </row>
    <row r="6" spans="2:23" ht="15" customHeight="1" thickBot="1" x14ac:dyDescent="0.3">
      <c r="B6" s="126" t="s">
        <v>27</v>
      </c>
      <c r="C6" s="127"/>
      <c r="D6" s="127"/>
      <c r="E6" s="127"/>
      <c r="F6" s="127"/>
      <c r="G6" s="127"/>
      <c r="H6" s="128"/>
      <c r="I6" s="126" t="s">
        <v>28</v>
      </c>
      <c r="J6" s="127"/>
      <c r="K6" s="127"/>
      <c r="L6" s="127"/>
      <c r="M6" s="128"/>
    </row>
    <row r="7" spans="2:23" ht="15" customHeight="1" x14ac:dyDescent="0.25">
      <c r="B7" s="119" t="s">
        <v>29</v>
      </c>
      <c r="C7" s="120"/>
      <c r="D7" s="129">
        <v>10001962</v>
      </c>
      <c r="E7" s="129"/>
      <c r="F7" s="129"/>
      <c r="G7" s="129"/>
      <c r="H7" s="130"/>
      <c r="I7" s="119" t="s">
        <v>43</v>
      </c>
      <c r="J7" s="120"/>
      <c r="K7" s="129" t="s">
        <v>108</v>
      </c>
      <c r="L7" s="129"/>
      <c r="M7" s="130"/>
      <c r="N7" s="97"/>
      <c r="O7" s="97"/>
      <c r="P7" s="97"/>
      <c r="Q7" s="97"/>
      <c r="R7" s="97"/>
      <c r="U7" s="97"/>
      <c r="V7" s="97"/>
      <c r="W7" s="97"/>
    </row>
    <row r="8" spans="2:23" ht="15" customHeight="1" x14ac:dyDescent="0.25">
      <c r="B8" s="117" t="s">
        <v>30</v>
      </c>
      <c r="C8" s="118"/>
      <c r="D8" s="97" t="s">
        <v>18</v>
      </c>
      <c r="E8" s="97"/>
      <c r="F8" s="97"/>
      <c r="G8" s="97"/>
      <c r="H8" s="98"/>
      <c r="I8" s="117" t="s">
        <v>30</v>
      </c>
      <c r="J8" s="118"/>
      <c r="K8" s="97" t="s">
        <v>48</v>
      </c>
      <c r="L8" s="97"/>
      <c r="M8" s="98"/>
      <c r="N8" s="97"/>
      <c r="O8" s="97"/>
      <c r="P8" s="97"/>
      <c r="Q8" s="97"/>
      <c r="R8" s="97"/>
      <c r="U8" s="97"/>
      <c r="V8" s="97"/>
      <c r="W8" s="97"/>
    </row>
    <row r="9" spans="2:23" x14ac:dyDescent="0.25">
      <c r="B9" s="117" t="s">
        <v>19</v>
      </c>
      <c r="C9" s="118"/>
      <c r="D9" s="97" t="s">
        <v>23</v>
      </c>
      <c r="E9" s="97"/>
      <c r="F9" s="97"/>
      <c r="G9" s="97"/>
      <c r="H9" s="98"/>
      <c r="I9" s="117" t="s">
        <v>19</v>
      </c>
      <c r="J9" s="118"/>
      <c r="K9" s="97" t="s">
        <v>47</v>
      </c>
      <c r="L9" s="97"/>
      <c r="M9" s="98"/>
      <c r="N9" s="97"/>
      <c r="O9" s="97"/>
      <c r="P9" s="97"/>
      <c r="Q9" s="97"/>
      <c r="R9" s="97"/>
      <c r="U9" s="97"/>
      <c r="V9" s="97"/>
      <c r="W9" s="97"/>
    </row>
    <row r="10" spans="2:23" ht="15" customHeight="1" x14ac:dyDescent="0.25">
      <c r="B10" s="117" t="s">
        <v>62</v>
      </c>
      <c r="C10" s="118"/>
      <c r="D10" s="97" t="s">
        <v>65</v>
      </c>
      <c r="E10" s="97"/>
      <c r="F10" s="97"/>
      <c r="G10" s="97"/>
      <c r="H10" s="98"/>
      <c r="I10" s="117" t="s">
        <v>37</v>
      </c>
      <c r="J10" s="118"/>
      <c r="K10" s="2" t="s">
        <v>46</v>
      </c>
      <c r="L10" s="19"/>
      <c r="M10" s="8"/>
      <c r="N10" s="97"/>
      <c r="O10" s="97"/>
      <c r="P10" s="97"/>
      <c r="Q10" s="97"/>
      <c r="R10" s="97"/>
      <c r="U10" s="97"/>
      <c r="V10" s="97"/>
      <c r="W10" s="97"/>
    </row>
    <row r="11" spans="2:23" ht="15" customHeight="1" x14ac:dyDescent="0.25">
      <c r="B11" s="123"/>
      <c r="C11" s="124"/>
      <c r="D11" s="97"/>
      <c r="E11" s="97"/>
      <c r="F11" s="97"/>
      <c r="G11" s="4"/>
      <c r="H11" s="8"/>
      <c r="I11" s="121"/>
      <c r="J11" s="122"/>
      <c r="K11" s="4"/>
      <c r="L11" s="2"/>
      <c r="M11" s="8"/>
      <c r="N11" s="97"/>
      <c r="O11" s="97"/>
      <c r="P11" s="97"/>
      <c r="Q11" s="97"/>
      <c r="R11" s="97"/>
      <c r="U11" s="97"/>
      <c r="V11" s="97"/>
      <c r="W11" s="97"/>
    </row>
    <row r="12" spans="2:23" ht="15" customHeight="1" x14ac:dyDescent="0.25">
      <c r="B12" s="123" t="s">
        <v>36</v>
      </c>
      <c r="C12" s="124"/>
      <c r="D12" s="125">
        <v>10001962</v>
      </c>
      <c r="E12" s="125"/>
      <c r="F12" s="125"/>
      <c r="G12" s="125"/>
      <c r="H12" s="8"/>
      <c r="I12" s="121" t="s">
        <v>24</v>
      </c>
      <c r="J12" s="122"/>
      <c r="K12" s="97" t="s">
        <v>109</v>
      </c>
      <c r="L12" s="97"/>
      <c r="M12" s="98"/>
      <c r="N12" s="97"/>
      <c r="O12" s="97"/>
      <c r="P12" s="97"/>
      <c r="Q12" s="97"/>
      <c r="R12" s="97"/>
      <c r="U12" s="97"/>
      <c r="V12" s="97"/>
      <c r="W12" s="97"/>
    </row>
    <row r="13" spans="2:23" ht="15" customHeight="1" x14ac:dyDescent="0.25">
      <c r="B13" s="117" t="s">
        <v>20</v>
      </c>
      <c r="C13" s="118"/>
      <c r="D13" s="97" t="s">
        <v>9</v>
      </c>
      <c r="E13" s="97"/>
      <c r="F13" s="97"/>
      <c r="G13" s="97"/>
      <c r="H13" s="8"/>
      <c r="I13" s="121" t="s">
        <v>60</v>
      </c>
      <c r="J13" s="122"/>
      <c r="K13" s="97" t="s">
        <v>57</v>
      </c>
      <c r="L13" s="97"/>
      <c r="M13" s="98"/>
      <c r="N13" s="97"/>
      <c r="O13" s="97"/>
      <c r="P13" s="97"/>
      <c r="Q13" s="97"/>
      <c r="R13" s="97"/>
      <c r="U13" s="97"/>
      <c r="V13" s="97"/>
      <c r="W13" s="97"/>
    </row>
    <row r="14" spans="2:23" ht="15" customHeight="1" x14ac:dyDescent="0.25">
      <c r="B14" s="117" t="s">
        <v>21</v>
      </c>
      <c r="C14" s="118"/>
      <c r="D14" s="97" t="s">
        <v>38</v>
      </c>
      <c r="E14" s="97"/>
      <c r="F14" s="97"/>
      <c r="G14" s="97"/>
      <c r="H14" s="8"/>
      <c r="I14" s="13"/>
      <c r="J14" s="2"/>
      <c r="K14" s="4"/>
      <c r="L14" s="2"/>
      <c r="M14" s="8"/>
      <c r="N14" s="97"/>
      <c r="O14" s="97"/>
      <c r="P14" s="97"/>
      <c r="Q14" s="97"/>
      <c r="R14" s="97"/>
      <c r="U14" s="97"/>
      <c r="V14" s="97"/>
      <c r="W14" s="97"/>
    </row>
    <row r="15" spans="2:23" ht="15.75" customHeight="1" x14ac:dyDescent="0.25">
      <c r="B15" s="117" t="s">
        <v>39</v>
      </c>
      <c r="C15" s="118"/>
      <c r="D15" s="97" t="s">
        <v>41</v>
      </c>
      <c r="E15" s="97"/>
      <c r="F15" s="97"/>
      <c r="G15" s="97"/>
      <c r="H15" s="8"/>
      <c r="I15" s="117" t="s">
        <v>49</v>
      </c>
      <c r="J15" s="118"/>
      <c r="K15" s="4" t="s">
        <v>54</v>
      </c>
      <c r="L15" s="7" t="s">
        <v>50</v>
      </c>
      <c r="M15" s="14" t="s">
        <v>56</v>
      </c>
      <c r="N15" s="97"/>
      <c r="O15" s="97"/>
      <c r="P15" s="97"/>
      <c r="Q15" s="97"/>
      <c r="R15" s="97"/>
      <c r="U15" s="97"/>
      <c r="V15" s="97"/>
      <c r="W15" s="97"/>
    </row>
    <row r="16" spans="2:23" x14ac:dyDescent="0.25">
      <c r="B16" s="117" t="s">
        <v>40</v>
      </c>
      <c r="C16" s="118"/>
      <c r="D16" s="97">
        <v>3453158758</v>
      </c>
      <c r="E16" s="97"/>
      <c r="F16" s="97"/>
      <c r="G16" s="97"/>
      <c r="H16" s="8"/>
      <c r="I16" s="117" t="s">
        <v>51</v>
      </c>
      <c r="J16" s="118"/>
      <c r="K16" s="4" t="s">
        <v>55</v>
      </c>
      <c r="L16" s="7" t="s">
        <v>52</v>
      </c>
      <c r="M16" s="14">
        <v>3453158758</v>
      </c>
      <c r="N16" s="97"/>
      <c r="O16" s="97"/>
      <c r="P16" s="97"/>
      <c r="Q16" s="97"/>
      <c r="R16" s="97"/>
      <c r="S16" s="97"/>
      <c r="T16" s="97"/>
      <c r="U16" s="97"/>
      <c r="V16" s="97"/>
      <c r="W16" s="97"/>
    </row>
    <row r="17" spans="2:23" ht="15.75" customHeight="1" thickBot="1" x14ac:dyDescent="0.3">
      <c r="B17" s="9"/>
      <c r="C17" s="10"/>
      <c r="D17" s="11"/>
      <c r="E17" s="11"/>
      <c r="F17" s="11"/>
      <c r="G17" s="11"/>
      <c r="H17" s="12"/>
      <c r="I17" s="132" t="s">
        <v>53</v>
      </c>
      <c r="J17" s="133"/>
      <c r="K17" s="134" t="s">
        <v>58</v>
      </c>
      <c r="L17" s="134"/>
      <c r="M17" s="15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2:23" ht="15.75" thickBot="1" x14ac:dyDescent="0.3">
      <c r="B18" s="5"/>
      <c r="C18" s="5"/>
      <c r="D18" s="4"/>
      <c r="E18" s="4"/>
      <c r="F18" s="4"/>
      <c r="G18" s="4"/>
      <c r="H18" s="2"/>
      <c r="I18" s="97"/>
      <c r="J18" s="97"/>
      <c r="K18" s="4"/>
      <c r="L18" s="2"/>
      <c r="M18" s="2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2:23" ht="15.75" customHeight="1" thickBot="1" x14ac:dyDescent="0.3">
      <c r="B19" s="51" t="s">
        <v>26</v>
      </c>
      <c r="C19" s="114" t="s">
        <v>12</v>
      </c>
      <c r="D19" s="115"/>
      <c r="E19" s="115"/>
      <c r="F19" s="115"/>
      <c r="G19" s="115"/>
      <c r="H19" s="116"/>
      <c r="I19" s="114" t="s">
        <v>25</v>
      </c>
      <c r="J19" s="116"/>
      <c r="K19" s="114" t="s">
        <v>5</v>
      </c>
      <c r="L19" s="116"/>
      <c r="M19" s="51" t="s">
        <v>11</v>
      </c>
    </row>
    <row r="20" spans="2:23" x14ac:dyDescent="0.25">
      <c r="B20" s="3">
        <v>1</v>
      </c>
      <c r="C20" s="97" t="s">
        <v>13</v>
      </c>
      <c r="D20" s="97"/>
      <c r="E20" s="97"/>
      <c r="F20" s="97"/>
      <c r="G20" s="97"/>
      <c r="H20" s="97"/>
      <c r="I20" s="107">
        <v>30</v>
      </c>
      <c r="J20" s="107"/>
      <c r="K20" s="107" t="s">
        <v>6</v>
      </c>
      <c r="L20" s="107"/>
      <c r="M20" s="2"/>
    </row>
    <row r="21" spans="2:23" x14ac:dyDescent="0.25">
      <c r="B21" s="3"/>
      <c r="C21" s="97"/>
      <c r="D21" s="97"/>
      <c r="E21" s="97"/>
      <c r="F21" s="97"/>
      <c r="G21" s="97"/>
      <c r="H21" s="97"/>
      <c r="I21" s="3"/>
      <c r="J21" s="3"/>
      <c r="K21" s="3"/>
      <c r="L21" s="3"/>
      <c r="M21" s="2"/>
    </row>
    <row r="22" spans="2:23" x14ac:dyDescent="0.25">
      <c r="B22" s="3"/>
      <c r="C22" s="97"/>
      <c r="D22" s="97"/>
      <c r="E22" s="97"/>
      <c r="F22" s="97"/>
      <c r="G22" s="97"/>
      <c r="H22" s="97"/>
      <c r="I22" s="3"/>
      <c r="J22" s="3"/>
      <c r="K22" s="3"/>
      <c r="L22" s="3"/>
      <c r="M22" s="2"/>
    </row>
    <row r="23" spans="2:23" x14ac:dyDescent="0.25">
      <c r="B23" s="3"/>
      <c r="C23" s="97"/>
      <c r="D23" s="97"/>
      <c r="E23" s="97"/>
      <c r="F23" s="97"/>
      <c r="G23" s="97"/>
      <c r="H23" s="97"/>
      <c r="I23" s="3"/>
      <c r="J23" s="3"/>
      <c r="K23" s="3"/>
      <c r="L23" s="3"/>
      <c r="M23" s="2"/>
    </row>
    <row r="24" spans="2:23" x14ac:dyDescent="0.25">
      <c r="B24" s="3"/>
      <c r="C24" s="97"/>
      <c r="D24" s="97"/>
      <c r="E24" s="97"/>
      <c r="F24" s="97"/>
      <c r="G24" s="97"/>
      <c r="H24" s="97"/>
      <c r="I24" s="3"/>
      <c r="J24" s="3"/>
      <c r="K24" s="3"/>
      <c r="L24" s="3"/>
      <c r="M24" s="2"/>
    </row>
    <row r="25" spans="2:23" x14ac:dyDescent="0.25">
      <c r="B25" s="3"/>
      <c r="C25" s="97"/>
      <c r="D25" s="97"/>
      <c r="E25" s="97"/>
      <c r="F25" s="97"/>
      <c r="G25" s="97"/>
      <c r="H25" s="97"/>
      <c r="I25" s="3"/>
      <c r="J25" s="3"/>
      <c r="K25" s="3"/>
      <c r="L25" s="3"/>
      <c r="M25" s="2"/>
    </row>
    <row r="26" spans="2:23" x14ac:dyDescent="0.25">
      <c r="B26" s="3"/>
      <c r="C26" s="97"/>
      <c r="D26" s="97"/>
      <c r="E26" s="97"/>
      <c r="F26" s="97"/>
      <c r="G26" s="97"/>
      <c r="H26" s="97"/>
      <c r="I26" s="3"/>
      <c r="J26" s="3"/>
      <c r="K26" s="3"/>
      <c r="L26" s="3"/>
      <c r="M26" s="2"/>
    </row>
    <row r="27" spans="2:23" x14ac:dyDescent="0.25">
      <c r="B27" s="3"/>
      <c r="C27" s="97"/>
      <c r="D27" s="97"/>
      <c r="E27" s="97"/>
      <c r="F27" s="97"/>
      <c r="G27" s="97"/>
      <c r="H27" s="97"/>
      <c r="I27" s="3"/>
      <c r="J27" s="3"/>
      <c r="K27" s="3"/>
      <c r="L27" s="3"/>
      <c r="M27" s="2"/>
    </row>
    <row r="28" spans="2:23" x14ac:dyDescent="0.25">
      <c r="B28" s="3"/>
      <c r="C28" s="97"/>
      <c r="D28" s="97"/>
      <c r="E28" s="97"/>
      <c r="F28" s="97"/>
      <c r="G28" s="97"/>
      <c r="H28" s="97"/>
      <c r="I28" s="3"/>
      <c r="J28" s="3"/>
      <c r="K28" s="3"/>
      <c r="L28" s="3"/>
      <c r="M28" s="2"/>
    </row>
    <row r="29" spans="2:23" x14ac:dyDescent="0.25">
      <c r="B29" s="3"/>
      <c r="C29" s="97"/>
      <c r="D29" s="97"/>
      <c r="E29" s="97"/>
      <c r="F29" s="97"/>
      <c r="G29" s="97"/>
      <c r="H29" s="97"/>
      <c r="I29" s="3"/>
      <c r="J29" s="3"/>
      <c r="K29" s="3"/>
      <c r="L29" s="3"/>
      <c r="M29" s="2"/>
    </row>
    <row r="30" spans="2:23" x14ac:dyDescent="0.25">
      <c r="B30" s="3"/>
      <c r="C30" s="97"/>
      <c r="D30" s="97"/>
      <c r="E30" s="97"/>
      <c r="F30" s="97"/>
      <c r="G30" s="97"/>
      <c r="H30" s="97"/>
      <c r="I30" s="3"/>
      <c r="J30" s="3"/>
      <c r="K30" s="3"/>
      <c r="L30" s="3"/>
      <c r="M30" s="2"/>
    </row>
    <row r="31" spans="2:23" x14ac:dyDescent="0.25">
      <c r="B31" s="3"/>
      <c r="C31" s="97"/>
      <c r="D31" s="97"/>
      <c r="E31" s="97"/>
      <c r="F31" s="97"/>
      <c r="G31" s="97"/>
      <c r="H31" s="97"/>
      <c r="I31" s="3"/>
      <c r="J31" s="3"/>
      <c r="K31" s="3"/>
      <c r="L31" s="3"/>
      <c r="M31" s="2"/>
    </row>
    <row r="32" spans="2:23" x14ac:dyDescent="0.25">
      <c r="B32" s="3"/>
      <c r="C32" s="97"/>
      <c r="D32" s="97"/>
      <c r="E32" s="97"/>
      <c r="F32" s="97"/>
      <c r="G32" s="97"/>
      <c r="H32" s="97"/>
      <c r="I32" s="3"/>
      <c r="J32" s="3"/>
      <c r="K32" s="3"/>
      <c r="L32" s="3"/>
      <c r="M32" s="2"/>
    </row>
    <row r="33" spans="2:13" x14ac:dyDescent="0.25">
      <c r="B33" s="3"/>
      <c r="C33" s="97"/>
      <c r="D33" s="97"/>
      <c r="E33" s="97"/>
      <c r="F33" s="97"/>
      <c r="G33" s="97"/>
      <c r="H33" s="97"/>
      <c r="I33" s="3"/>
      <c r="J33" s="3"/>
      <c r="K33" s="3"/>
      <c r="L33" s="3"/>
      <c r="M33" s="2"/>
    </row>
    <row r="34" spans="2:13" x14ac:dyDescent="0.25">
      <c r="B34" s="3"/>
      <c r="C34" s="97"/>
      <c r="D34" s="97"/>
      <c r="E34" s="97"/>
      <c r="F34" s="97"/>
      <c r="G34" s="97"/>
      <c r="H34" s="97"/>
      <c r="I34" s="3"/>
      <c r="J34" s="3"/>
      <c r="K34" s="3"/>
      <c r="L34" s="3"/>
      <c r="M34" s="2"/>
    </row>
    <row r="35" spans="2:13" x14ac:dyDescent="0.25">
      <c r="B35" s="3"/>
      <c r="C35" s="97"/>
      <c r="D35" s="97"/>
      <c r="E35" s="97"/>
      <c r="F35" s="97"/>
      <c r="G35" s="97"/>
      <c r="H35" s="97"/>
      <c r="I35" s="3"/>
      <c r="J35" s="3"/>
      <c r="K35" s="3"/>
      <c r="L35" s="3"/>
      <c r="M35" s="2"/>
    </row>
    <row r="36" spans="2:13" ht="15.75" customHeight="1" x14ac:dyDescent="0.25">
      <c r="B36" s="3"/>
      <c r="C36" s="97"/>
      <c r="D36" s="97"/>
      <c r="E36" s="97"/>
      <c r="F36" s="97"/>
      <c r="G36" s="97"/>
      <c r="H36" s="97"/>
      <c r="I36" s="3"/>
      <c r="J36" s="3"/>
      <c r="K36" s="3"/>
      <c r="L36" s="3"/>
      <c r="M36" s="2"/>
    </row>
    <row r="37" spans="2:13" ht="15" customHeight="1" x14ac:dyDescent="0.25"/>
    <row r="38" spans="2:13" ht="15" customHeight="1" x14ac:dyDescent="0.25">
      <c r="B38" s="88" t="s">
        <v>14</v>
      </c>
      <c r="C38" s="89"/>
      <c r="D38" s="90"/>
      <c r="E38" s="88" t="s">
        <v>15</v>
      </c>
      <c r="F38" s="89"/>
      <c r="G38" s="90"/>
      <c r="H38" s="88" t="s">
        <v>16</v>
      </c>
      <c r="I38" s="89"/>
      <c r="J38" s="90"/>
      <c r="K38" s="88" t="s">
        <v>17</v>
      </c>
      <c r="L38" s="89"/>
      <c r="M38" s="90"/>
    </row>
    <row r="39" spans="2:13" x14ac:dyDescent="0.25">
      <c r="B39" s="91"/>
      <c r="C39" s="92"/>
      <c r="D39" s="93"/>
      <c r="E39" s="91"/>
      <c r="F39" s="92"/>
      <c r="G39" s="93"/>
      <c r="H39" s="91"/>
      <c r="I39" s="92"/>
      <c r="J39" s="93"/>
      <c r="K39" s="91"/>
      <c r="L39" s="92"/>
      <c r="M39" s="93"/>
    </row>
    <row r="40" spans="2:13" ht="15" customHeight="1" x14ac:dyDescent="0.25">
      <c r="B40" s="94"/>
      <c r="C40" s="95"/>
      <c r="D40" s="96"/>
      <c r="E40" s="94"/>
      <c r="F40" s="95"/>
      <c r="G40" s="96"/>
      <c r="H40" s="94"/>
      <c r="I40" s="95"/>
      <c r="J40" s="96"/>
      <c r="K40" s="94"/>
      <c r="L40" s="95"/>
      <c r="M40" s="96"/>
    </row>
    <row r="42" spans="2:13" s="22" customFormat="1" x14ac:dyDescent="0.25"/>
    <row r="44" spans="2:13" ht="19.5" customHeight="1" x14ac:dyDescent="0.25">
      <c r="B44" s="109" t="s">
        <v>34</v>
      </c>
      <c r="C44" s="109"/>
      <c r="D44" s="109"/>
      <c r="E44" s="110" t="s">
        <v>48</v>
      </c>
      <c r="F44" s="110"/>
      <c r="G44" s="110"/>
      <c r="H44" s="110"/>
      <c r="I44" s="110"/>
      <c r="J44" s="110"/>
      <c r="K44" s="110"/>
      <c r="L44" s="110"/>
      <c r="M44" s="110"/>
    </row>
    <row r="45" spans="2:13" ht="19.5" customHeight="1" x14ac:dyDescent="0.25">
      <c r="B45" s="109"/>
      <c r="C45" s="109"/>
      <c r="D45" s="109"/>
      <c r="E45" s="110"/>
      <c r="F45" s="110"/>
      <c r="G45" s="110"/>
      <c r="H45" s="110"/>
      <c r="I45" s="110"/>
      <c r="J45" s="110"/>
      <c r="K45" s="110"/>
      <c r="L45" s="110"/>
      <c r="M45" s="110"/>
    </row>
    <row r="46" spans="2:13" ht="23.25" x14ac:dyDescent="0.25">
      <c r="B46" s="111" t="s">
        <v>33</v>
      </c>
      <c r="C46" s="111"/>
      <c r="D46" s="111"/>
      <c r="E46" s="111"/>
      <c r="F46" s="111"/>
      <c r="G46" s="111"/>
      <c r="H46" s="111"/>
      <c r="I46" s="111"/>
      <c r="J46" s="111"/>
      <c r="K46" s="111"/>
      <c r="L46" s="111"/>
      <c r="M46" s="111"/>
    </row>
    <row r="47" spans="2:13" ht="15" customHeight="1" x14ac:dyDescent="0.25">
      <c r="B47" s="112" t="s">
        <v>61</v>
      </c>
      <c r="C47" s="112"/>
      <c r="D47" s="112"/>
      <c r="E47" s="112"/>
      <c r="F47" s="112"/>
      <c r="G47" s="112"/>
      <c r="H47" s="112"/>
      <c r="I47" s="6"/>
      <c r="J47" s="17"/>
      <c r="K47" s="113" t="s">
        <v>42</v>
      </c>
      <c r="L47" s="113"/>
      <c r="M47" s="18" t="s">
        <v>44</v>
      </c>
    </row>
    <row r="48" spans="2:13" ht="23.25" customHeight="1" thickBot="1" x14ac:dyDescent="0.3">
      <c r="B48" s="89"/>
      <c r="C48" s="89"/>
      <c r="D48" s="89"/>
      <c r="E48" s="89"/>
      <c r="F48" s="89"/>
      <c r="G48" s="89"/>
      <c r="H48" s="89"/>
      <c r="I48" s="6"/>
      <c r="J48" s="7"/>
      <c r="K48" s="108" t="s">
        <v>43</v>
      </c>
      <c r="L48" s="108"/>
      <c r="M48" s="16" t="s">
        <v>45</v>
      </c>
    </row>
    <row r="49" spans="2:13" ht="15" customHeight="1" thickBot="1" x14ac:dyDescent="0.3">
      <c r="B49" s="99" t="s">
        <v>26</v>
      </c>
      <c r="C49" s="101" t="s">
        <v>12</v>
      </c>
      <c r="D49" s="102"/>
      <c r="E49" s="102"/>
      <c r="F49" s="102"/>
      <c r="G49" s="102"/>
      <c r="H49" s="103"/>
      <c r="I49" s="114" t="s">
        <v>10</v>
      </c>
      <c r="J49" s="115"/>
      <c r="K49" s="115"/>
      <c r="L49" s="116"/>
      <c r="M49" s="99" t="s">
        <v>11</v>
      </c>
    </row>
    <row r="50" spans="2:13" ht="15.75" customHeight="1" thickBot="1" x14ac:dyDescent="0.3">
      <c r="B50" s="100"/>
      <c r="C50" s="104"/>
      <c r="D50" s="105"/>
      <c r="E50" s="105"/>
      <c r="F50" s="105"/>
      <c r="G50" s="105"/>
      <c r="H50" s="106"/>
      <c r="I50" s="114" t="s">
        <v>25</v>
      </c>
      <c r="J50" s="116"/>
      <c r="K50" s="114" t="s">
        <v>5</v>
      </c>
      <c r="L50" s="116"/>
      <c r="M50" s="100"/>
    </row>
    <row r="51" spans="2:13" ht="15.75" customHeight="1" x14ac:dyDescent="0.25">
      <c r="B51" s="3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2:13" x14ac:dyDescent="0.25">
      <c r="B52" s="3">
        <v>1</v>
      </c>
      <c r="C52" s="97" t="s">
        <v>13</v>
      </c>
      <c r="D52" s="97"/>
      <c r="E52" s="97"/>
      <c r="F52" s="97"/>
      <c r="G52" s="97"/>
      <c r="H52" s="97"/>
      <c r="I52" s="107">
        <v>30</v>
      </c>
      <c r="J52" s="107"/>
      <c r="K52" s="107" t="s">
        <v>6</v>
      </c>
      <c r="L52" s="107"/>
      <c r="M52" s="2"/>
    </row>
    <row r="53" spans="2:13" x14ac:dyDescent="0.25">
      <c r="B53" s="3"/>
      <c r="C53" s="97"/>
      <c r="D53" s="97"/>
      <c r="E53" s="97"/>
      <c r="F53" s="97"/>
      <c r="G53" s="97"/>
      <c r="H53" s="97"/>
      <c r="I53" s="3"/>
      <c r="J53" s="3"/>
      <c r="K53" s="3"/>
      <c r="L53" s="3"/>
      <c r="M53" s="2"/>
    </row>
    <row r="54" spans="2:13" ht="15" customHeight="1" x14ac:dyDescent="0.25">
      <c r="B54" s="3"/>
      <c r="C54" s="97"/>
      <c r="D54" s="97"/>
      <c r="E54" s="97"/>
      <c r="F54" s="97"/>
      <c r="G54" s="97"/>
      <c r="H54" s="97"/>
      <c r="I54" s="3"/>
      <c r="J54" s="3"/>
      <c r="K54" s="3"/>
      <c r="L54" s="3"/>
      <c r="M54" s="2"/>
    </row>
    <row r="55" spans="2:13" x14ac:dyDescent="0.25">
      <c r="B55" s="3"/>
      <c r="C55" s="97"/>
      <c r="D55" s="97"/>
      <c r="E55" s="97"/>
      <c r="F55" s="97"/>
      <c r="G55" s="97"/>
      <c r="H55" s="97"/>
      <c r="I55" s="3"/>
      <c r="J55" s="3"/>
      <c r="K55" s="3"/>
      <c r="L55" s="3"/>
      <c r="M55" s="2"/>
    </row>
    <row r="56" spans="2:13" x14ac:dyDescent="0.25">
      <c r="B56" s="3"/>
      <c r="C56" s="97"/>
      <c r="D56" s="97"/>
      <c r="E56" s="97"/>
      <c r="F56" s="97"/>
      <c r="G56" s="97"/>
      <c r="H56" s="97"/>
      <c r="I56" s="3"/>
      <c r="J56" s="3"/>
      <c r="K56" s="3"/>
      <c r="L56" s="3"/>
      <c r="M56" s="2"/>
    </row>
    <row r="57" spans="2:13" x14ac:dyDescent="0.25">
      <c r="B57" s="3"/>
      <c r="C57" s="97"/>
      <c r="D57" s="97"/>
      <c r="E57" s="97"/>
      <c r="F57" s="97"/>
      <c r="G57" s="97"/>
      <c r="H57" s="97"/>
      <c r="I57" s="3"/>
      <c r="J57" s="3"/>
      <c r="K57" s="3"/>
      <c r="L57" s="3"/>
      <c r="M57" s="2"/>
    </row>
    <row r="58" spans="2:13" x14ac:dyDescent="0.25">
      <c r="B58" s="3"/>
      <c r="C58" s="97"/>
      <c r="D58" s="97"/>
      <c r="E58" s="97"/>
      <c r="F58" s="97"/>
      <c r="G58" s="97"/>
      <c r="H58" s="97"/>
      <c r="I58" s="3"/>
      <c r="J58" s="3"/>
      <c r="K58" s="3"/>
      <c r="L58" s="3"/>
      <c r="M58" s="2"/>
    </row>
    <row r="59" spans="2:13" x14ac:dyDescent="0.25">
      <c r="B59" s="3"/>
      <c r="C59" s="97"/>
      <c r="D59" s="97"/>
      <c r="E59" s="97"/>
      <c r="F59" s="97"/>
      <c r="G59" s="97"/>
      <c r="H59" s="97"/>
      <c r="I59" s="3"/>
      <c r="J59" s="3"/>
      <c r="K59" s="3"/>
      <c r="L59" s="3"/>
      <c r="M59" s="2"/>
    </row>
    <row r="60" spans="2:13" x14ac:dyDescent="0.25">
      <c r="B60" s="3"/>
      <c r="C60" s="97"/>
      <c r="D60" s="97"/>
      <c r="E60" s="97"/>
      <c r="F60" s="97"/>
      <c r="G60" s="97"/>
      <c r="H60" s="97"/>
      <c r="I60" s="3"/>
      <c r="J60" s="3"/>
      <c r="K60" s="3"/>
      <c r="L60" s="3"/>
      <c r="M60" s="2"/>
    </row>
    <row r="61" spans="2:13" x14ac:dyDescent="0.25">
      <c r="B61" s="3"/>
      <c r="C61" s="97"/>
      <c r="D61" s="97"/>
      <c r="E61" s="97"/>
      <c r="F61" s="97"/>
      <c r="G61" s="97"/>
      <c r="H61" s="97"/>
      <c r="I61" s="3"/>
      <c r="J61" s="3"/>
      <c r="K61" s="3"/>
      <c r="L61" s="3"/>
      <c r="M61" s="2"/>
    </row>
    <row r="62" spans="2:13" x14ac:dyDescent="0.25">
      <c r="B62" s="3"/>
      <c r="C62" s="97"/>
      <c r="D62" s="97"/>
      <c r="E62" s="97"/>
      <c r="F62" s="97"/>
      <c r="G62" s="97"/>
      <c r="H62" s="97"/>
      <c r="I62" s="3"/>
      <c r="J62" s="3"/>
      <c r="K62" s="3"/>
      <c r="L62" s="3"/>
      <c r="M62" s="2"/>
    </row>
    <row r="63" spans="2:13" x14ac:dyDescent="0.25">
      <c r="B63" s="3"/>
      <c r="C63" s="97"/>
      <c r="D63" s="97"/>
      <c r="E63" s="97"/>
      <c r="F63" s="97"/>
      <c r="G63" s="97"/>
      <c r="H63" s="97"/>
      <c r="I63" s="3"/>
      <c r="J63" s="3"/>
      <c r="K63" s="3"/>
      <c r="L63" s="3"/>
      <c r="M63" s="2"/>
    </row>
    <row r="64" spans="2:13" x14ac:dyDescent="0.25">
      <c r="B64" s="3"/>
      <c r="C64" s="97"/>
      <c r="D64" s="97"/>
      <c r="E64" s="97"/>
      <c r="F64" s="97"/>
      <c r="G64" s="97"/>
      <c r="H64" s="97"/>
      <c r="I64" s="3"/>
      <c r="J64" s="3"/>
      <c r="K64" s="3"/>
      <c r="L64" s="3"/>
      <c r="M64" s="2"/>
    </row>
    <row r="65" spans="2:13" x14ac:dyDescent="0.25">
      <c r="B65" s="3"/>
      <c r="C65" s="97"/>
      <c r="D65" s="97"/>
      <c r="E65" s="97"/>
      <c r="F65" s="97"/>
      <c r="G65" s="97"/>
      <c r="H65" s="97"/>
      <c r="I65" s="3"/>
      <c r="J65" s="3"/>
      <c r="K65" s="3"/>
      <c r="L65" s="3"/>
      <c r="M65" s="2"/>
    </row>
    <row r="66" spans="2:13" x14ac:dyDescent="0.25">
      <c r="B66" s="3"/>
      <c r="C66" s="97"/>
      <c r="D66" s="97"/>
      <c r="E66" s="97"/>
      <c r="F66" s="97"/>
      <c r="G66" s="97"/>
      <c r="H66" s="97"/>
      <c r="I66" s="3"/>
      <c r="J66" s="3"/>
      <c r="K66" s="3"/>
      <c r="L66" s="3"/>
      <c r="M66" s="2"/>
    </row>
    <row r="67" spans="2:13" x14ac:dyDescent="0.25">
      <c r="B67" s="3"/>
      <c r="C67" s="97"/>
      <c r="D67" s="97"/>
      <c r="E67" s="97"/>
      <c r="F67" s="97"/>
      <c r="G67" s="97"/>
      <c r="H67" s="97"/>
      <c r="I67" s="3"/>
      <c r="J67" s="3"/>
      <c r="K67" s="3"/>
      <c r="L67" s="3"/>
      <c r="M67" s="2"/>
    </row>
    <row r="68" spans="2:13" x14ac:dyDescent="0.25">
      <c r="B68" s="3"/>
      <c r="C68" s="97"/>
      <c r="D68" s="97"/>
      <c r="E68" s="97"/>
      <c r="F68" s="97"/>
      <c r="G68" s="97"/>
      <c r="H68" s="97"/>
      <c r="I68" s="3"/>
      <c r="J68" s="3"/>
      <c r="K68" s="3"/>
      <c r="L68" s="3"/>
      <c r="M68" s="2"/>
    </row>
    <row r="70" spans="2:13" x14ac:dyDescent="0.25">
      <c r="B70" s="88" t="s">
        <v>14</v>
      </c>
      <c r="C70" s="89"/>
      <c r="D70" s="90"/>
      <c r="E70" s="88" t="s">
        <v>15</v>
      </c>
      <c r="F70" s="89"/>
      <c r="G70" s="90"/>
      <c r="H70" s="88" t="s">
        <v>16</v>
      </c>
      <c r="I70" s="89"/>
      <c r="J70" s="90"/>
      <c r="K70" s="88" t="s">
        <v>17</v>
      </c>
      <c r="L70" s="89"/>
      <c r="M70" s="90"/>
    </row>
    <row r="71" spans="2:13" x14ac:dyDescent="0.25">
      <c r="B71" s="91"/>
      <c r="C71" s="92"/>
      <c r="D71" s="93"/>
      <c r="E71" s="91"/>
      <c r="F71" s="92"/>
      <c r="G71" s="93"/>
      <c r="H71" s="91"/>
      <c r="I71" s="92"/>
      <c r="J71" s="93"/>
      <c r="K71" s="91"/>
      <c r="L71" s="92"/>
      <c r="M71" s="93"/>
    </row>
    <row r="72" spans="2:13" ht="15.75" customHeight="1" x14ac:dyDescent="0.25">
      <c r="B72" s="94"/>
      <c r="C72" s="95"/>
      <c r="D72" s="96"/>
      <c r="E72" s="94"/>
      <c r="F72" s="95"/>
      <c r="G72" s="96"/>
      <c r="H72" s="94"/>
      <c r="I72" s="95"/>
      <c r="J72" s="96"/>
      <c r="K72" s="94"/>
      <c r="L72" s="95"/>
      <c r="M72" s="96"/>
    </row>
    <row r="73" spans="2:13" ht="15" customHeight="1" x14ac:dyDescent="0.25"/>
    <row r="74" spans="2:13" ht="15" customHeight="1" x14ac:dyDescent="0.25"/>
    <row r="76" spans="2:13" ht="15" customHeight="1" x14ac:dyDescent="0.25"/>
  </sheetData>
  <mergeCells count="128">
    <mergeCell ref="U13:W13"/>
    <mergeCell ref="I12:J12"/>
    <mergeCell ref="U10:W10"/>
    <mergeCell ref="B11:C11"/>
    <mergeCell ref="I11:J11"/>
    <mergeCell ref="N11:R11"/>
    <mergeCell ref="U11:W11"/>
    <mergeCell ref="B9:C9"/>
    <mergeCell ref="I9:J9"/>
    <mergeCell ref="U9:W9"/>
    <mergeCell ref="U8:W8"/>
    <mergeCell ref="D8:H8"/>
    <mergeCell ref="B7:C7"/>
    <mergeCell ref="D7:H7"/>
    <mergeCell ref="I7:J7"/>
    <mergeCell ref="K7:M7"/>
    <mergeCell ref="N7:R7"/>
    <mergeCell ref="U7:W7"/>
    <mergeCell ref="I6:M6"/>
    <mergeCell ref="B14:C14"/>
    <mergeCell ref="D14:G14"/>
    <mergeCell ref="I20:J20"/>
    <mergeCell ref="K20:L20"/>
    <mergeCell ref="B1:D2"/>
    <mergeCell ref="E1:M2"/>
    <mergeCell ref="C19:H19"/>
    <mergeCell ref="I19:J19"/>
    <mergeCell ref="K19:L19"/>
    <mergeCell ref="C56:H56"/>
    <mergeCell ref="C57:H57"/>
    <mergeCell ref="C58:H58"/>
    <mergeCell ref="C59:H59"/>
    <mergeCell ref="C60:H60"/>
    <mergeCell ref="C61:H61"/>
    <mergeCell ref="C54:H54"/>
    <mergeCell ref="C55:H55"/>
    <mergeCell ref="K50:L50"/>
    <mergeCell ref="C49:H50"/>
    <mergeCell ref="I49:L49"/>
    <mergeCell ref="C68:H68"/>
    <mergeCell ref="B70:D72"/>
    <mergeCell ref="E70:G72"/>
    <mergeCell ref="H70:J72"/>
    <mergeCell ref="K70:M72"/>
    <mergeCell ref="C62:H62"/>
    <mergeCell ref="C63:H63"/>
    <mergeCell ref="C64:H64"/>
    <mergeCell ref="C65:H65"/>
    <mergeCell ref="C66:H66"/>
    <mergeCell ref="C67:H67"/>
    <mergeCell ref="D9:H9"/>
    <mergeCell ref="K9:M9"/>
    <mergeCell ref="N9:R10"/>
    <mergeCell ref="D11:F11"/>
    <mergeCell ref="D10:H10"/>
    <mergeCell ref="B3:M3"/>
    <mergeCell ref="K4:L4"/>
    <mergeCell ref="B5:H5"/>
    <mergeCell ref="K5:L5"/>
    <mergeCell ref="B6:H6"/>
    <mergeCell ref="B8:C8"/>
    <mergeCell ref="I8:J8"/>
    <mergeCell ref="K8:M8"/>
    <mergeCell ref="N8:R8"/>
    <mergeCell ref="B4:H4"/>
    <mergeCell ref="B10:C10"/>
    <mergeCell ref="I10:J10"/>
    <mergeCell ref="U16:W16"/>
    <mergeCell ref="I18:J18"/>
    <mergeCell ref="K12:M12"/>
    <mergeCell ref="K13:M13"/>
    <mergeCell ref="B15:C15"/>
    <mergeCell ref="D15:G15"/>
    <mergeCell ref="N15:R15"/>
    <mergeCell ref="U15:W15"/>
    <mergeCell ref="N14:R14"/>
    <mergeCell ref="U14:W14"/>
    <mergeCell ref="B12:C12"/>
    <mergeCell ref="D12:G12"/>
    <mergeCell ref="N12:R12"/>
    <mergeCell ref="U12:W12"/>
    <mergeCell ref="B13:C13"/>
    <mergeCell ref="D13:G13"/>
    <mergeCell ref="I13:J13"/>
    <mergeCell ref="N13:R13"/>
    <mergeCell ref="I15:J15"/>
    <mergeCell ref="I16:J16"/>
    <mergeCell ref="I17:J17"/>
    <mergeCell ref="K17:L17"/>
    <mergeCell ref="B16:C16"/>
    <mergeCell ref="D16:G16"/>
    <mergeCell ref="C36:H36"/>
    <mergeCell ref="B38:D40"/>
    <mergeCell ref="E38:G40"/>
    <mergeCell ref="H38:J40"/>
    <mergeCell ref="K38:M40"/>
    <mergeCell ref="N16:R16"/>
    <mergeCell ref="S16:T16"/>
    <mergeCell ref="C30:H30"/>
    <mergeCell ref="C31:H31"/>
    <mergeCell ref="C32:H32"/>
    <mergeCell ref="C33:H33"/>
    <mergeCell ref="C34:H34"/>
    <mergeCell ref="C35:H35"/>
    <mergeCell ref="C24:H24"/>
    <mergeCell ref="C25:H25"/>
    <mergeCell ref="C26:H26"/>
    <mergeCell ref="C27:H27"/>
    <mergeCell ref="C28:H28"/>
    <mergeCell ref="C29:H29"/>
    <mergeCell ref="C20:H20"/>
    <mergeCell ref="C21:H21"/>
    <mergeCell ref="C22:H22"/>
    <mergeCell ref="C23:H23"/>
    <mergeCell ref="M49:M50"/>
    <mergeCell ref="I50:J50"/>
    <mergeCell ref="C52:H52"/>
    <mergeCell ref="I52:J52"/>
    <mergeCell ref="K52:L52"/>
    <mergeCell ref="C53:H53"/>
    <mergeCell ref="B44:D45"/>
    <mergeCell ref="E44:M45"/>
    <mergeCell ref="B46:M46"/>
    <mergeCell ref="B47:H47"/>
    <mergeCell ref="K47:L47"/>
    <mergeCell ref="B48:H48"/>
    <mergeCell ref="K48:L48"/>
    <mergeCell ref="B49:B5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24"/>
  <sheetViews>
    <sheetView showGridLines="0" workbookViewId="0">
      <selection activeCell="A2" sqref="A2:XFD13"/>
    </sheetView>
  </sheetViews>
  <sheetFormatPr defaultRowHeight="15" x14ac:dyDescent="0.25"/>
  <cols>
    <col min="1" max="1" width="4.85546875" style="52" bestFit="1" customWidth="1"/>
    <col min="2" max="2" width="12.140625" style="52" bestFit="1" customWidth="1"/>
    <col min="3" max="3" width="10.5703125" style="52" bestFit="1" customWidth="1"/>
    <col min="4" max="4" width="17.42578125" style="52" bestFit="1" customWidth="1"/>
    <col min="5" max="6" width="14.28515625" style="52" bestFit="1" customWidth="1"/>
    <col min="7" max="7" width="2.85546875" style="52" customWidth="1"/>
    <col min="8" max="8" width="14.42578125" style="52" bestFit="1" customWidth="1"/>
    <col min="9" max="16384" width="9.140625" style="52"/>
  </cols>
  <sheetData>
    <row r="1" spans="1:9" ht="21" x14ac:dyDescent="0.25">
      <c r="A1" s="141" t="s">
        <v>107</v>
      </c>
      <c r="B1" s="141"/>
      <c r="C1" s="141"/>
      <c r="D1" s="141"/>
      <c r="E1" s="141"/>
      <c r="F1" s="141"/>
      <c r="G1" s="141"/>
      <c r="H1" s="141"/>
      <c r="I1" s="141"/>
    </row>
    <row r="3" spans="1:9" x14ac:dyDescent="0.25">
      <c r="B3" s="53" t="s">
        <v>95</v>
      </c>
      <c r="C3" s="54"/>
      <c r="D3" s="60" t="s">
        <v>96</v>
      </c>
      <c r="E3" s="54"/>
    </row>
    <row r="4" spans="1:9" x14ac:dyDescent="0.25">
      <c r="B4" s="53"/>
      <c r="E4" s="53"/>
    </row>
    <row r="5" spans="1:9" x14ac:dyDescent="0.25">
      <c r="B5" s="53" t="s">
        <v>97</v>
      </c>
      <c r="C5" s="142" t="s">
        <v>125</v>
      </c>
      <c r="D5" s="142"/>
      <c r="E5" s="142"/>
    </row>
    <row r="6" spans="1:9" ht="15.75" thickBot="1" x14ac:dyDescent="0.3">
      <c r="B6" s="53"/>
      <c r="E6" s="53"/>
    </row>
    <row r="7" spans="1:9" ht="15.75" thickBot="1" x14ac:dyDescent="0.3">
      <c r="B7" s="146" t="s">
        <v>106</v>
      </c>
      <c r="C7" s="145" t="s">
        <v>110</v>
      </c>
      <c r="D7" s="145"/>
      <c r="E7" s="145"/>
      <c r="F7" s="68" t="s">
        <v>139</v>
      </c>
      <c r="G7" s="70" t="s">
        <v>140</v>
      </c>
    </row>
    <row r="8" spans="1:9" ht="15.75" thickBot="1" x14ac:dyDescent="0.3">
      <c r="B8" s="146"/>
      <c r="C8" s="145"/>
      <c r="D8" s="145"/>
      <c r="E8" s="145"/>
      <c r="F8" s="68" t="s">
        <v>138</v>
      </c>
      <c r="G8" s="69"/>
    </row>
    <row r="9" spans="1:9" ht="15.75" thickBot="1" x14ac:dyDescent="0.3">
      <c r="B9" s="146"/>
      <c r="C9" s="145"/>
      <c r="D9" s="145"/>
      <c r="E9" s="145"/>
      <c r="F9" s="68" t="s">
        <v>137</v>
      </c>
      <c r="G9" s="69"/>
    </row>
    <row r="10" spans="1:9" x14ac:dyDescent="0.25">
      <c r="B10" s="146"/>
      <c r="C10" s="145"/>
      <c r="D10" s="145"/>
      <c r="E10" s="145"/>
    </row>
    <row r="11" spans="1:9" x14ac:dyDescent="0.25">
      <c r="B11" s="53"/>
    </row>
    <row r="12" spans="1:9" x14ac:dyDescent="0.25">
      <c r="B12" s="53"/>
      <c r="D12" s="143" t="s">
        <v>105</v>
      </c>
      <c r="E12" s="143"/>
      <c r="H12" s="144" t="s">
        <v>104</v>
      </c>
      <c r="I12" s="144"/>
    </row>
    <row r="13" spans="1:9" x14ac:dyDescent="0.25">
      <c r="A13" s="61"/>
      <c r="B13" s="61"/>
      <c r="C13" s="61"/>
      <c r="D13" s="61"/>
      <c r="E13" s="61"/>
      <c r="F13" s="61"/>
      <c r="G13" s="61"/>
      <c r="H13" s="61"/>
      <c r="I13" s="61"/>
    </row>
    <row r="15" spans="1:9" x14ac:dyDescent="0.25">
      <c r="A15" s="140" t="s">
        <v>112</v>
      </c>
      <c r="B15" s="140"/>
      <c r="C15" s="139" t="s">
        <v>114</v>
      </c>
      <c r="D15" s="139"/>
      <c r="E15" s="139"/>
      <c r="F15" s="139"/>
      <c r="G15" s="66"/>
    </row>
    <row r="16" spans="1:9" x14ac:dyDescent="0.25">
      <c r="A16" s="140" t="s">
        <v>111</v>
      </c>
      <c r="B16" s="140"/>
      <c r="C16" s="139">
        <v>123456789</v>
      </c>
      <c r="D16" s="139"/>
      <c r="E16" s="139"/>
      <c r="F16" s="139"/>
      <c r="G16" s="66"/>
    </row>
    <row r="17" spans="1:11" x14ac:dyDescent="0.25">
      <c r="A17" s="140" t="s">
        <v>113</v>
      </c>
      <c r="B17" s="140"/>
      <c r="C17" s="139" t="s">
        <v>115</v>
      </c>
      <c r="D17" s="139"/>
      <c r="E17" s="139"/>
      <c r="F17" s="139"/>
      <c r="G17" s="66"/>
    </row>
    <row r="18" spans="1:11" x14ac:dyDescent="0.25">
      <c r="A18" s="140" t="s">
        <v>118</v>
      </c>
      <c r="B18" s="140"/>
      <c r="C18" s="139" t="s">
        <v>116</v>
      </c>
      <c r="D18" s="139"/>
      <c r="E18" s="139"/>
      <c r="F18" s="139"/>
      <c r="G18" s="66"/>
    </row>
    <row r="19" spans="1:11" x14ac:dyDescent="0.25">
      <c r="A19" s="140" t="s">
        <v>119</v>
      </c>
      <c r="B19" s="140"/>
      <c r="C19" s="139" t="s">
        <v>117</v>
      </c>
      <c r="D19" s="139"/>
      <c r="E19" s="139"/>
      <c r="F19" s="139"/>
      <c r="G19" s="66"/>
    </row>
    <row r="21" spans="1:11" s="49" customFormat="1" x14ac:dyDescent="0.25">
      <c r="A21" s="57" t="s">
        <v>88</v>
      </c>
      <c r="B21" s="57" t="s">
        <v>90</v>
      </c>
      <c r="C21" s="57" t="s">
        <v>89</v>
      </c>
      <c r="D21" s="57" t="s">
        <v>91</v>
      </c>
      <c r="E21" s="57" t="s">
        <v>92</v>
      </c>
      <c r="F21" s="57" t="s">
        <v>94</v>
      </c>
      <c r="G21" s="135" t="s">
        <v>99</v>
      </c>
      <c r="H21" s="136"/>
      <c r="I21" s="57" t="s">
        <v>100</v>
      </c>
    </row>
    <row r="22" spans="1:11" s="55" customFormat="1" ht="105" x14ac:dyDescent="0.25">
      <c r="A22" s="48">
        <v>1</v>
      </c>
      <c r="B22" s="59">
        <v>44389</v>
      </c>
      <c r="C22" s="58" t="s">
        <v>123</v>
      </c>
      <c r="D22" s="48">
        <v>123456789</v>
      </c>
      <c r="E22" s="56" t="s">
        <v>93</v>
      </c>
      <c r="F22" s="56" t="s">
        <v>124</v>
      </c>
      <c r="G22" s="137" t="s">
        <v>98</v>
      </c>
      <c r="H22" s="138"/>
      <c r="I22" s="48" t="s">
        <v>101</v>
      </c>
      <c r="K22"/>
    </row>
    <row r="23" spans="1:11" ht="105" x14ac:dyDescent="0.25">
      <c r="A23" s="48">
        <v>2</v>
      </c>
      <c r="B23" s="59">
        <v>44390</v>
      </c>
      <c r="C23" s="58" t="s">
        <v>121</v>
      </c>
      <c r="D23" s="48">
        <v>123456789</v>
      </c>
      <c r="E23" s="56" t="s">
        <v>93</v>
      </c>
      <c r="F23" s="56" t="s">
        <v>124</v>
      </c>
      <c r="G23" s="137" t="s">
        <v>98</v>
      </c>
      <c r="H23" s="138"/>
      <c r="I23" s="48" t="s">
        <v>102</v>
      </c>
    </row>
    <row r="24" spans="1:11" ht="105" x14ac:dyDescent="0.25">
      <c r="A24" s="48">
        <v>3</v>
      </c>
      <c r="B24" s="59">
        <v>44391</v>
      </c>
      <c r="C24" s="58" t="s">
        <v>122</v>
      </c>
      <c r="D24" s="48">
        <v>123456789</v>
      </c>
      <c r="E24" s="56" t="s">
        <v>93</v>
      </c>
      <c r="F24" s="56" t="s">
        <v>124</v>
      </c>
      <c r="G24" s="137" t="s">
        <v>98</v>
      </c>
      <c r="H24" s="138"/>
      <c r="I24" s="48" t="s">
        <v>103</v>
      </c>
    </row>
  </sheetData>
  <mergeCells count="20">
    <mergeCell ref="A1:I1"/>
    <mergeCell ref="C5:E5"/>
    <mergeCell ref="D12:E12"/>
    <mergeCell ref="H12:I12"/>
    <mergeCell ref="C7:E10"/>
    <mergeCell ref="B7:B10"/>
    <mergeCell ref="A15:B15"/>
    <mergeCell ref="A16:B16"/>
    <mergeCell ref="A17:B17"/>
    <mergeCell ref="A18:B18"/>
    <mergeCell ref="A19:B19"/>
    <mergeCell ref="G21:H21"/>
    <mergeCell ref="G22:H22"/>
    <mergeCell ref="G23:H23"/>
    <mergeCell ref="G24:H24"/>
    <mergeCell ref="C15:F15"/>
    <mergeCell ref="C16:F16"/>
    <mergeCell ref="C17:F17"/>
    <mergeCell ref="C18:F18"/>
    <mergeCell ref="C19:F19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J118"/>
  <sheetViews>
    <sheetView showGridLines="0" zoomScaleNormal="100" workbookViewId="0">
      <selection activeCell="I56" sqref="I56:J56"/>
    </sheetView>
  </sheetViews>
  <sheetFormatPr defaultRowHeight="15" x14ac:dyDescent="0.25"/>
  <cols>
    <col min="1" max="1" width="5.28515625" style="23" customWidth="1"/>
    <col min="2" max="2" width="11.85546875" style="23" customWidth="1"/>
    <col min="3" max="3" width="34.7109375" style="23" customWidth="1"/>
    <col min="4" max="4" width="6.85546875" style="23" customWidth="1"/>
    <col min="5" max="5" width="8.7109375" style="23" bestFit="1" customWidth="1"/>
    <col min="6" max="6" width="11" style="23" bestFit="1" customWidth="1"/>
    <col min="7" max="7" width="15.28515625" style="23" bestFit="1" customWidth="1"/>
    <col min="8" max="8" width="15.5703125" style="23" bestFit="1" customWidth="1"/>
    <col min="9" max="9" width="14.7109375" style="23" customWidth="1"/>
    <col min="10" max="10" width="17.85546875" style="23" customWidth="1"/>
    <col min="11" max="16384" width="9.140625" style="23"/>
  </cols>
  <sheetData>
    <row r="1" spans="1:10" ht="15" customHeight="1" x14ac:dyDescent="0.25">
      <c r="A1" s="160" t="s">
        <v>69</v>
      </c>
      <c r="B1" s="160"/>
      <c r="C1" s="109" t="s">
        <v>78</v>
      </c>
      <c r="D1" s="109"/>
      <c r="E1" s="109"/>
      <c r="F1" s="109"/>
      <c r="G1" s="109"/>
      <c r="H1" s="109"/>
      <c r="I1" s="109"/>
      <c r="J1" s="109"/>
    </row>
    <row r="2" spans="1:10" ht="15" customHeight="1" x14ac:dyDescent="0.25">
      <c r="A2" s="160"/>
      <c r="B2" s="160"/>
      <c r="C2" s="109"/>
      <c r="D2" s="109"/>
      <c r="E2" s="109"/>
      <c r="F2" s="109"/>
      <c r="G2" s="109"/>
      <c r="H2" s="109"/>
      <c r="I2" s="109"/>
      <c r="J2" s="109"/>
    </row>
    <row r="3" spans="1:10" ht="15" customHeight="1" x14ac:dyDescent="0.25">
      <c r="A3" s="160"/>
      <c r="B3" s="160"/>
      <c r="C3" s="161"/>
      <c r="D3" s="161"/>
      <c r="E3" s="161"/>
      <c r="F3" s="161"/>
      <c r="G3" s="161"/>
      <c r="H3" s="161"/>
      <c r="I3" s="161"/>
      <c r="J3" s="161"/>
    </row>
    <row r="4" spans="1:10" ht="15.75" customHeight="1" x14ac:dyDescent="0.25">
      <c r="A4" s="24"/>
      <c r="B4" s="24"/>
      <c r="C4" s="162" t="s">
        <v>31</v>
      </c>
      <c r="D4" s="162"/>
      <c r="E4" s="162"/>
      <c r="F4" s="162"/>
      <c r="G4" s="162"/>
      <c r="H4" s="162"/>
      <c r="I4" s="162"/>
      <c r="J4" s="162"/>
    </row>
    <row r="5" spans="1:10" x14ac:dyDescent="0.25">
      <c r="A5" s="112" t="s">
        <v>59</v>
      </c>
      <c r="B5" s="112"/>
      <c r="C5" s="112"/>
      <c r="D5" s="112"/>
      <c r="E5" s="112"/>
      <c r="F5" s="112"/>
      <c r="G5" s="112"/>
      <c r="H5" s="113" t="s">
        <v>76</v>
      </c>
      <c r="I5" s="113"/>
      <c r="J5" s="20" t="s">
        <v>44</v>
      </c>
    </row>
    <row r="6" spans="1:10" ht="15.75" thickBot="1" x14ac:dyDescent="0.3">
      <c r="A6" s="89"/>
      <c r="B6" s="89"/>
      <c r="C6" s="89"/>
      <c r="D6" s="89"/>
      <c r="E6" s="89"/>
      <c r="F6" s="89"/>
      <c r="G6" s="89"/>
      <c r="H6" s="131" t="s">
        <v>75</v>
      </c>
      <c r="I6" s="131"/>
      <c r="J6" s="21" t="s">
        <v>64</v>
      </c>
    </row>
    <row r="7" spans="1:10" ht="16.5" customHeight="1" thickBot="1" x14ac:dyDescent="0.3">
      <c r="A7" s="126" t="s">
        <v>27</v>
      </c>
      <c r="B7" s="127"/>
      <c r="C7" s="127"/>
      <c r="D7" s="127"/>
      <c r="E7" s="128"/>
      <c r="F7" s="126" t="s">
        <v>28</v>
      </c>
      <c r="G7" s="127"/>
      <c r="H7" s="127"/>
      <c r="I7" s="127"/>
      <c r="J7" s="128"/>
    </row>
    <row r="8" spans="1:10" ht="15" customHeight="1" x14ac:dyDescent="0.25">
      <c r="A8" s="119" t="s">
        <v>29</v>
      </c>
      <c r="B8" s="120"/>
      <c r="C8" s="129">
        <v>10001962</v>
      </c>
      <c r="D8" s="129"/>
      <c r="E8" s="130"/>
      <c r="F8" s="119" t="s">
        <v>75</v>
      </c>
      <c r="G8" s="120"/>
      <c r="H8" s="129" t="s">
        <v>70</v>
      </c>
      <c r="I8" s="129"/>
      <c r="J8" s="130"/>
    </row>
    <row r="9" spans="1:10" ht="15" customHeight="1" x14ac:dyDescent="0.25">
      <c r="A9" s="117" t="s">
        <v>30</v>
      </c>
      <c r="B9" s="118"/>
      <c r="C9" s="97" t="s">
        <v>18</v>
      </c>
      <c r="D9" s="97"/>
      <c r="E9" s="98"/>
      <c r="F9" s="117" t="s">
        <v>30</v>
      </c>
      <c r="G9" s="118"/>
      <c r="H9" s="97" t="s">
        <v>48</v>
      </c>
      <c r="I9" s="97"/>
      <c r="J9" s="98"/>
    </row>
    <row r="10" spans="1:10" ht="31.5" customHeight="1" x14ac:dyDescent="0.25">
      <c r="A10" s="117" t="s">
        <v>19</v>
      </c>
      <c r="B10" s="118"/>
      <c r="C10" s="97" t="s">
        <v>23</v>
      </c>
      <c r="D10" s="97"/>
      <c r="E10" s="98"/>
      <c r="F10" s="117" t="s">
        <v>19</v>
      </c>
      <c r="G10" s="118"/>
      <c r="H10" s="97" t="s">
        <v>47</v>
      </c>
      <c r="I10" s="97"/>
      <c r="J10" s="98"/>
    </row>
    <row r="11" spans="1:10" ht="15" customHeight="1" x14ac:dyDescent="0.25">
      <c r="A11" s="117" t="s">
        <v>22</v>
      </c>
      <c r="B11" s="118"/>
      <c r="C11" s="97" t="s">
        <v>32</v>
      </c>
      <c r="D11" s="97"/>
      <c r="E11" s="98"/>
      <c r="F11" s="117" t="s">
        <v>22</v>
      </c>
      <c r="G11" s="118"/>
      <c r="H11" s="97" t="s">
        <v>46</v>
      </c>
      <c r="I11" s="97"/>
      <c r="J11" s="98"/>
    </row>
    <row r="12" spans="1:10" ht="15" customHeight="1" x14ac:dyDescent="0.25">
      <c r="A12" s="118" t="s">
        <v>37</v>
      </c>
      <c r="B12" s="118"/>
      <c r="C12" s="97" t="s">
        <v>63</v>
      </c>
      <c r="D12" s="97"/>
      <c r="E12" s="97"/>
      <c r="F12" s="117" t="s">
        <v>37</v>
      </c>
      <c r="G12" s="118"/>
      <c r="H12" s="97" t="s">
        <v>46</v>
      </c>
      <c r="I12" s="97"/>
      <c r="J12" s="98"/>
    </row>
    <row r="13" spans="1:10" ht="15" customHeight="1" x14ac:dyDescent="0.25">
      <c r="A13" s="123" t="s">
        <v>36</v>
      </c>
      <c r="B13" s="124"/>
      <c r="C13" s="125">
        <v>10001962</v>
      </c>
      <c r="D13" s="125"/>
      <c r="E13" s="164"/>
      <c r="F13" s="117" t="s">
        <v>24</v>
      </c>
      <c r="G13" s="118"/>
      <c r="H13" s="97" t="s">
        <v>71</v>
      </c>
      <c r="I13" s="97"/>
      <c r="J13" s="98"/>
    </row>
    <row r="14" spans="1:10" ht="15" customHeight="1" x14ac:dyDescent="0.25">
      <c r="A14" s="117" t="s">
        <v>20</v>
      </c>
      <c r="B14" s="118"/>
      <c r="C14" s="97" t="s">
        <v>9</v>
      </c>
      <c r="D14" s="97"/>
      <c r="E14" s="98"/>
      <c r="F14" s="117" t="s">
        <v>60</v>
      </c>
      <c r="G14" s="118"/>
      <c r="H14" s="97" t="s">
        <v>72</v>
      </c>
      <c r="I14" s="97"/>
      <c r="J14" s="98"/>
    </row>
    <row r="15" spans="1:10" ht="15" customHeight="1" x14ac:dyDescent="0.25">
      <c r="A15" s="117" t="s">
        <v>21</v>
      </c>
      <c r="B15" s="118"/>
      <c r="C15" s="97" t="s">
        <v>38</v>
      </c>
      <c r="D15" s="97"/>
      <c r="E15" s="98"/>
      <c r="F15" s="13"/>
      <c r="G15" s="2"/>
      <c r="H15" s="4"/>
      <c r="I15" s="2"/>
      <c r="J15" s="8"/>
    </row>
    <row r="16" spans="1:10" ht="15" customHeight="1" x14ac:dyDescent="0.25">
      <c r="A16" s="117" t="s">
        <v>39</v>
      </c>
      <c r="B16" s="118"/>
      <c r="C16" s="4" t="s">
        <v>41</v>
      </c>
      <c r="D16" s="4"/>
      <c r="E16" s="14"/>
      <c r="F16" s="117" t="s">
        <v>49</v>
      </c>
      <c r="G16" s="118"/>
      <c r="H16" s="4" t="s">
        <v>54</v>
      </c>
      <c r="I16" s="7" t="s">
        <v>50</v>
      </c>
      <c r="J16" s="14" t="s">
        <v>56</v>
      </c>
    </row>
    <row r="17" spans="1:10" ht="15" customHeight="1" x14ac:dyDescent="0.25">
      <c r="A17" s="117" t="s">
        <v>40</v>
      </c>
      <c r="B17" s="118"/>
      <c r="C17" s="4">
        <v>3453158758</v>
      </c>
      <c r="D17" s="4"/>
      <c r="E17" s="4"/>
      <c r="F17" s="117" t="s">
        <v>51</v>
      </c>
      <c r="G17" s="118"/>
      <c r="H17" s="4" t="s">
        <v>55</v>
      </c>
      <c r="I17" s="7" t="s">
        <v>52</v>
      </c>
      <c r="J17" s="14">
        <v>3453158758</v>
      </c>
    </row>
    <row r="18" spans="1:10" ht="15" customHeight="1" thickBot="1" x14ac:dyDescent="0.3">
      <c r="A18" s="9"/>
      <c r="B18" s="10"/>
      <c r="C18" s="11"/>
      <c r="D18" s="11"/>
      <c r="E18" s="11"/>
      <c r="F18" s="132" t="s">
        <v>53</v>
      </c>
      <c r="G18" s="163"/>
      <c r="H18" s="11" t="s">
        <v>58</v>
      </c>
      <c r="I18" s="11"/>
      <c r="J18" s="15"/>
    </row>
    <row r="19" spans="1:10" x14ac:dyDescent="0.25">
      <c r="A19" s="25"/>
      <c r="B19" s="25"/>
      <c r="C19" s="107"/>
      <c r="D19" s="107"/>
      <c r="E19" s="107"/>
      <c r="F19" s="107"/>
      <c r="G19" s="35"/>
      <c r="H19" s="25"/>
      <c r="I19" s="25"/>
      <c r="J19" s="25"/>
    </row>
    <row r="20" spans="1:10" ht="25.5" customHeight="1" x14ac:dyDescent="0.25">
      <c r="A20" s="36" t="s">
        <v>0</v>
      </c>
      <c r="B20" s="36" t="s">
        <v>7</v>
      </c>
      <c r="C20" s="36" t="s">
        <v>1</v>
      </c>
      <c r="D20" s="36" t="s">
        <v>5</v>
      </c>
      <c r="E20" s="36" t="s">
        <v>2</v>
      </c>
      <c r="F20" s="36" t="s">
        <v>4</v>
      </c>
      <c r="G20" s="36" t="s">
        <v>66</v>
      </c>
      <c r="H20" s="36" t="s">
        <v>35</v>
      </c>
      <c r="I20" s="36" t="s">
        <v>67</v>
      </c>
      <c r="J20" s="36" t="s">
        <v>68</v>
      </c>
    </row>
    <row r="21" spans="1:10" x14ac:dyDescent="0.25">
      <c r="A21" s="26">
        <v>1</v>
      </c>
      <c r="B21" s="27" t="s">
        <v>8</v>
      </c>
      <c r="C21" s="28" t="s">
        <v>3</v>
      </c>
      <c r="D21" s="29" t="s">
        <v>6</v>
      </c>
      <c r="E21" s="29">
        <v>29.76</v>
      </c>
      <c r="F21" s="30">
        <v>115384.61</v>
      </c>
      <c r="G21" s="31">
        <f>+E21*F21</f>
        <v>3433845.9936000002</v>
      </c>
      <c r="H21" s="32">
        <v>0.17</v>
      </c>
      <c r="I21" s="31">
        <f>+G21*H21</f>
        <v>583753.81891200005</v>
      </c>
      <c r="J21" s="30">
        <f>+G21+I21</f>
        <v>4017599.8125120001</v>
      </c>
    </row>
    <row r="22" spans="1:10" x14ac:dyDescent="0.25">
      <c r="A22" s="26">
        <v>2</v>
      </c>
      <c r="B22" s="27"/>
      <c r="C22" s="28"/>
      <c r="D22" s="33"/>
      <c r="E22" s="34"/>
      <c r="F22" s="30"/>
      <c r="G22" s="31"/>
      <c r="H22" s="32"/>
      <c r="I22" s="31"/>
      <c r="J22" s="31"/>
    </row>
    <row r="23" spans="1:10" x14ac:dyDescent="0.25">
      <c r="A23" s="26">
        <v>3</v>
      </c>
      <c r="B23" s="27"/>
      <c r="C23" s="28"/>
      <c r="D23" s="33"/>
      <c r="E23" s="34"/>
      <c r="F23" s="30"/>
      <c r="G23" s="31"/>
      <c r="H23" s="32"/>
      <c r="I23" s="31"/>
      <c r="J23" s="31"/>
    </row>
    <row r="24" spans="1:10" x14ac:dyDescent="0.25">
      <c r="A24" s="26">
        <v>4</v>
      </c>
      <c r="B24" s="27"/>
      <c r="C24" s="28"/>
      <c r="D24" s="33"/>
      <c r="E24" s="34"/>
      <c r="F24" s="30"/>
      <c r="G24" s="31"/>
      <c r="H24" s="32"/>
      <c r="I24" s="31"/>
      <c r="J24" s="31"/>
    </row>
    <row r="25" spans="1:10" x14ac:dyDescent="0.25">
      <c r="A25" s="26">
        <v>5</v>
      </c>
      <c r="B25" s="27"/>
      <c r="C25" s="28"/>
      <c r="D25" s="33"/>
      <c r="E25" s="34"/>
      <c r="F25" s="30"/>
      <c r="G25" s="31"/>
      <c r="H25" s="32"/>
      <c r="I25" s="31"/>
      <c r="J25" s="31"/>
    </row>
    <row r="26" spans="1:10" x14ac:dyDescent="0.25">
      <c r="A26" s="26">
        <v>6</v>
      </c>
      <c r="B26" s="27"/>
      <c r="C26" s="28"/>
      <c r="D26" s="33"/>
      <c r="E26" s="34"/>
      <c r="F26" s="30"/>
      <c r="G26" s="31"/>
      <c r="H26" s="32"/>
      <c r="I26" s="31"/>
      <c r="J26" s="31"/>
    </row>
    <row r="27" spans="1:10" x14ac:dyDescent="0.25">
      <c r="A27" s="26">
        <v>7</v>
      </c>
      <c r="B27" s="27"/>
      <c r="C27" s="28"/>
      <c r="D27" s="33"/>
      <c r="E27" s="34"/>
      <c r="F27" s="30"/>
      <c r="G27" s="31"/>
      <c r="H27" s="32"/>
      <c r="I27" s="31"/>
      <c r="J27" s="31"/>
    </row>
    <row r="28" spans="1:10" x14ac:dyDescent="0.25">
      <c r="A28" s="26">
        <v>8</v>
      </c>
      <c r="B28" s="27"/>
      <c r="C28" s="28"/>
      <c r="D28" s="33"/>
      <c r="E28" s="34"/>
      <c r="F28" s="30"/>
      <c r="G28" s="31"/>
      <c r="H28" s="32"/>
      <c r="I28" s="31"/>
      <c r="J28" s="31"/>
    </row>
    <row r="29" spans="1:10" x14ac:dyDescent="0.25">
      <c r="A29" s="26">
        <v>9</v>
      </c>
      <c r="B29" s="27"/>
      <c r="C29" s="28"/>
      <c r="D29" s="33"/>
      <c r="E29" s="34"/>
      <c r="F29" s="30"/>
      <c r="G29" s="31"/>
      <c r="H29" s="32"/>
      <c r="I29" s="31"/>
      <c r="J29" s="31"/>
    </row>
    <row r="30" spans="1:10" x14ac:dyDescent="0.25">
      <c r="A30" s="26">
        <v>10</v>
      </c>
      <c r="B30" s="27"/>
      <c r="C30" s="28"/>
      <c r="D30" s="33"/>
      <c r="E30" s="34"/>
      <c r="F30" s="30"/>
      <c r="G30" s="31"/>
      <c r="H30" s="32"/>
      <c r="I30" s="31"/>
      <c r="J30" s="31"/>
    </row>
    <row r="31" spans="1:10" x14ac:dyDescent="0.25">
      <c r="A31" s="26">
        <v>11</v>
      </c>
      <c r="B31" s="27"/>
      <c r="C31" s="28"/>
      <c r="D31" s="33"/>
      <c r="E31" s="34"/>
      <c r="F31" s="30"/>
      <c r="G31" s="31"/>
      <c r="H31" s="32"/>
      <c r="I31" s="31"/>
      <c r="J31" s="31"/>
    </row>
    <row r="32" spans="1:10" x14ac:dyDescent="0.25">
      <c r="A32" s="26">
        <v>12</v>
      </c>
      <c r="B32" s="27"/>
      <c r="C32" s="28"/>
      <c r="D32" s="33"/>
      <c r="E32" s="34"/>
      <c r="F32" s="30"/>
      <c r="G32" s="31"/>
      <c r="H32" s="32"/>
      <c r="I32" s="31"/>
      <c r="J32" s="31"/>
    </row>
    <row r="33" spans="1:10" x14ac:dyDescent="0.25">
      <c r="A33" s="26">
        <v>13</v>
      </c>
      <c r="B33" s="27"/>
      <c r="C33" s="28"/>
      <c r="D33" s="33"/>
      <c r="E33" s="34"/>
      <c r="F33" s="30"/>
      <c r="G33" s="31"/>
      <c r="H33" s="32"/>
      <c r="I33" s="31"/>
      <c r="J33" s="31"/>
    </row>
    <row r="34" spans="1:10" x14ac:dyDescent="0.25">
      <c r="A34" s="26">
        <v>14</v>
      </c>
      <c r="B34" s="27"/>
      <c r="C34" s="28"/>
      <c r="D34" s="33"/>
      <c r="E34" s="34"/>
      <c r="F34" s="30"/>
      <c r="G34" s="31"/>
      <c r="H34" s="32"/>
      <c r="I34" s="31"/>
      <c r="J34" s="31"/>
    </row>
    <row r="35" spans="1:10" x14ac:dyDescent="0.25">
      <c r="A35" s="26">
        <v>15</v>
      </c>
      <c r="B35" s="27"/>
      <c r="C35" s="28"/>
      <c r="D35" s="33"/>
      <c r="E35" s="34"/>
      <c r="F35" s="30"/>
      <c r="G35" s="31"/>
      <c r="H35" s="32"/>
      <c r="I35" s="31"/>
      <c r="J35" s="31"/>
    </row>
    <row r="36" spans="1:10" x14ac:dyDescent="0.25">
      <c r="A36" s="26">
        <v>16</v>
      </c>
      <c r="B36" s="27"/>
      <c r="C36" s="28"/>
      <c r="D36" s="33"/>
      <c r="E36" s="34"/>
      <c r="F36" s="30"/>
      <c r="G36" s="31"/>
      <c r="H36" s="32"/>
      <c r="I36" s="31"/>
      <c r="J36" s="31"/>
    </row>
    <row r="37" spans="1:10" x14ac:dyDescent="0.25">
      <c r="A37" s="26">
        <v>17</v>
      </c>
      <c r="B37" s="27"/>
      <c r="C37" s="28"/>
      <c r="D37" s="33"/>
      <c r="E37" s="34"/>
      <c r="F37" s="30"/>
      <c r="G37" s="31"/>
      <c r="H37" s="32"/>
      <c r="I37" s="31"/>
      <c r="J37" s="31"/>
    </row>
    <row r="38" spans="1:10" x14ac:dyDescent="0.25">
      <c r="A38" s="26">
        <v>18</v>
      </c>
      <c r="B38" s="27"/>
      <c r="C38" s="28"/>
      <c r="D38" s="33"/>
      <c r="E38" s="34"/>
      <c r="F38" s="30"/>
      <c r="G38" s="31"/>
      <c r="H38" s="32"/>
      <c r="I38" s="31"/>
      <c r="J38" s="31"/>
    </row>
    <row r="39" spans="1:10" x14ac:dyDescent="0.25">
      <c r="A39" s="26">
        <v>19</v>
      </c>
      <c r="B39" s="27"/>
      <c r="C39" s="28"/>
      <c r="D39" s="33"/>
      <c r="E39" s="34"/>
      <c r="F39" s="30"/>
      <c r="G39" s="31"/>
      <c r="H39" s="32"/>
      <c r="I39" s="31"/>
      <c r="J39" s="31"/>
    </row>
    <row r="40" spans="1:10" x14ac:dyDescent="0.25">
      <c r="A40" s="26">
        <v>20</v>
      </c>
      <c r="B40" s="27"/>
      <c r="C40" s="28"/>
      <c r="D40" s="33"/>
      <c r="E40" s="34"/>
      <c r="F40" s="30"/>
      <c r="G40" s="31"/>
      <c r="H40" s="32"/>
      <c r="I40" s="31"/>
      <c r="J40" s="31"/>
    </row>
    <row r="41" spans="1:10" x14ac:dyDescent="0.25">
      <c r="A41" s="26">
        <v>21</v>
      </c>
      <c r="B41" s="27"/>
      <c r="C41" s="28"/>
      <c r="D41" s="33"/>
      <c r="E41" s="34"/>
      <c r="F41" s="30"/>
      <c r="G41" s="31"/>
      <c r="H41" s="32"/>
      <c r="I41" s="31"/>
      <c r="J41" s="31"/>
    </row>
    <row r="42" spans="1:10" x14ac:dyDescent="0.25">
      <c r="A42" s="26">
        <v>22</v>
      </c>
      <c r="B42" s="27"/>
      <c r="C42" s="28"/>
      <c r="D42" s="33"/>
      <c r="E42" s="34"/>
      <c r="F42" s="30"/>
      <c r="G42" s="31"/>
      <c r="H42" s="32"/>
      <c r="I42" s="31"/>
      <c r="J42" s="31"/>
    </row>
    <row r="43" spans="1:10" x14ac:dyDescent="0.25">
      <c r="A43" s="26">
        <v>23</v>
      </c>
      <c r="B43" s="27"/>
      <c r="C43" s="28"/>
      <c r="D43" s="33"/>
      <c r="E43" s="34"/>
      <c r="F43" s="30"/>
      <c r="G43" s="31"/>
      <c r="H43" s="32"/>
      <c r="I43" s="31"/>
      <c r="J43" s="31"/>
    </row>
    <row r="44" spans="1:10" x14ac:dyDescent="0.25">
      <c r="A44" s="26">
        <v>24</v>
      </c>
      <c r="B44" s="27"/>
      <c r="C44" s="28"/>
      <c r="D44" s="33"/>
      <c r="E44" s="34"/>
      <c r="F44" s="30"/>
      <c r="G44" s="31"/>
      <c r="H44" s="32"/>
      <c r="I44" s="31"/>
      <c r="J44" s="31"/>
    </row>
    <row r="45" spans="1:10" x14ac:dyDescent="0.25">
      <c r="A45" s="26">
        <v>25</v>
      </c>
      <c r="B45" s="27"/>
      <c r="C45" s="28"/>
      <c r="D45" s="33"/>
      <c r="E45" s="34"/>
      <c r="F45" s="30"/>
      <c r="G45" s="31"/>
      <c r="H45" s="32"/>
      <c r="I45" s="31"/>
      <c r="J45" s="31"/>
    </row>
    <row r="46" spans="1:10" x14ac:dyDescent="0.25">
      <c r="A46" s="26">
        <v>26</v>
      </c>
      <c r="B46" s="27"/>
      <c r="C46" s="28"/>
      <c r="D46" s="33"/>
      <c r="E46" s="34"/>
      <c r="F46" s="30"/>
      <c r="G46" s="31"/>
      <c r="H46" s="32"/>
      <c r="I46" s="31"/>
      <c r="J46" s="31"/>
    </row>
    <row r="47" spans="1:10" x14ac:dyDescent="0.25">
      <c r="A47" s="26">
        <v>27</v>
      </c>
      <c r="B47" s="27"/>
      <c r="C47" s="28"/>
      <c r="D47" s="33"/>
      <c r="E47" s="34"/>
      <c r="F47" s="30"/>
      <c r="G47" s="31"/>
      <c r="H47" s="32"/>
      <c r="I47" s="31"/>
      <c r="J47" s="31"/>
    </row>
    <row r="48" spans="1:10" x14ac:dyDescent="0.25">
      <c r="A48" s="26">
        <v>28</v>
      </c>
      <c r="B48" s="27"/>
      <c r="C48" s="28"/>
      <c r="D48" s="33"/>
      <c r="E48" s="34"/>
      <c r="F48" s="30"/>
      <c r="G48" s="31"/>
      <c r="H48" s="32"/>
      <c r="I48" s="31"/>
      <c r="J48" s="31"/>
    </row>
    <row r="49" spans="1:10" x14ac:dyDescent="0.25">
      <c r="A49" s="26">
        <v>29</v>
      </c>
      <c r="B49" s="27"/>
      <c r="C49" s="28"/>
      <c r="D49" s="33"/>
      <c r="E49" s="34"/>
      <c r="F49" s="30"/>
      <c r="G49" s="31"/>
      <c r="H49" s="32"/>
      <c r="I49" s="31"/>
      <c r="J49" s="31"/>
    </row>
    <row r="50" spans="1:10" x14ac:dyDescent="0.25">
      <c r="A50" s="26">
        <v>30</v>
      </c>
      <c r="B50" s="27"/>
      <c r="C50" s="28"/>
      <c r="D50" s="33"/>
      <c r="E50" s="34"/>
      <c r="F50" s="30"/>
      <c r="G50" s="31"/>
      <c r="H50" s="32"/>
      <c r="I50" s="31"/>
      <c r="J50" s="31"/>
    </row>
    <row r="51" spans="1:10" x14ac:dyDescent="0.25">
      <c r="A51" s="26">
        <v>31</v>
      </c>
      <c r="B51" s="27"/>
      <c r="C51" s="28"/>
      <c r="D51" s="33"/>
      <c r="E51" s="34"/>
      <c r="F51" s="30"/>
      <c r="G51" s="31"/>
      <c r="H51" s="32"/>
      <c r="I51" s="31"/>
      <c r="J51" s="31"/>
    </row>
    <row r="52" spans="1:10" ht="15.75" thickBot="1" x14ac:dyDescent="0.3">
      <c r="A52" s="37">
        <v>32</v>
      </c>
      <c r="B52" s="38"/>
      <c r="C52" s="39"/>
      <c r="D52" s="40"/>
      <c r="E52" s="41"/>
      <c r="F52" s="42"/>
      <c r="G52" s="43"/>
      <c r="H52" s="44"/>
      <c r="I52" s="43"/>
      <c r="J52" s="43"/>
    </row>
    <row r="53" spans="1:10" ht="15" customHeight="1" thickTop="1" thickBot="1" x14ac:dyDescent="0.3">
      <c r="A53" s="150" t="s">
        <v>79</v>
      </c>
      <c r="B53" s="150"/>
      <c r="C53" s="150"/>
      <c r="D53" s="150"/>
      <c r="E53" s="150"/>
      <c r="F53" s="151"/>
      <c r="G53" s="156" t="s">
        <v>81</v>
      </c>
      <c r="H53" s="156"/>
      <c r="I53" s="157">
        <f>SUM(G21:G52)</f>
        <v>3433845.9936000002</v>
      </c>
      <c r="J53" s="157"/>
    </row>
    <row r="54" spans="1:10" ht="15" customHeight="1" thickTop="1" thickBot="1" x14ac:dyDescent="0.3">
      <c r="A54" s="152"/>
      <c r="B54" s="152"/>
      <c r="C54" s="152"/>
      <c r="D54" s="152"/>
      <c r="E54" s="152"/>
      <c r="F54" s="153"/>
      <c r="G54" s="156" t="s">
        <v>80</v>
      </c>
      <c r="H54" s="156"/>
      <c r="I54" s="157">
        <f>SUM(I21:I52)</f>
        <v>583753.81891200005</v>
      </c>
      <c r="J54" s="157"/>
    </row>
    <row r="55" spans="1:10" ht="15" customHeight="1" thickTop="1" thickBot="1" x14ac:dyDescent="0.3">
      <c r="A55" s="152"/>
      <c r="B55" s="152"/>
      <c r="C55" s="152"/>
      <c r="D55" s="152"/>
      <c r="E55" s="152"/>
      <c r="F55" s="153"/>
      <c r="G55" s="156" t="s">
        <v>82</v>
      </c>
      <c r="H55" s="156"/>
      <c r="I55" s="157">
        <f>I53+I54</f>
        <v>4017599.8125120001</v>
      </c>
      <c r="J55" s="157"/>
    </row>
    <row r="56" spans="1:10" ht="15" customHeight="1" thickTop="1" thickBot="1" x14ac:dyDescent="0.3">
      <c r="A56" s="152"/>
      <c r="B56" s="152"/>
      <c r="C56" s="152"/>
      <c r="D56" s="152"/>
      <c r="E56" s="152"/>
      <c r="F56" s="153"/>
      <c r="G56" s="47" t="s">
        <v>84</v>
      </c>
      <c r="H56" s="45">
        <v>0.03</v>
      </c>
      <c r="I56" s="157">
        <f>I55*H56</f>
        <v>120527.99437535999</v>
      </c>
      <c r="J56" s="157"/>
    </row>
    <row r="57" spans="1:10" ht="15" customHeight="1" thickTop="1" thickBot="1" x14ac:dyDescent="0.3">
      <c r="A57" s="152"/>
      <c r="B57" s="152"/>
      <c r="C57" s="152"/>
      <c r="D57" s="152"/>
      <c r="E57" s="152"/>
      <c r="F57" s="153"/>
      <c r="G57" s="156" t="s">
        <v>73</v>
      </c>
      <c r="H57" s="156"/>
      <c r="I57" s="157">
        <v>10000</v>
      </c>
      <c r="J57" s="157"/>
    </row>
    <row r="58" spans="1:10" ht="15" customHeight="1" thickTop="1" thickBot="1" x14ac:dyDescent="0.3">
      <c r="A58" s="154"/>
      <c r="B58" s="154"/>
      <c r="C58" s="154"/>
      <c r="D58" s="154"/>
      <c r="E58" s="154"/>
      <c r="F58" s="155"/>
      <c r="G58" s="158" t="s">
        <v>83</v>
      </c>
      <c r="H58" s="158"/>
      <c r="I58" s="159">
        <f>I55+I56+I57</f>
        <v>4148127.8068873603</v>
      </c>
      <c r="J58" s="159"/>
    </row>
    <row r="59" spans="1:10" ht="16.5" thickTop="1" thickBot="1" x14ac:dyDescent="0.3">
      <c r="A59" s="147" t="s">
        <v>87</v>
      </c>
      <c r="B59" s="148"/>
      <c r="C59" s="148"/>
      <c r="D59" s="148"/>
      <c r="E59" s="148"/>
      <c r="F59" s="148"/>
      <c r="G59" s="148"/>
      <c r="H59" s="148"/>
      <c r="I59" s="148"/>
      <c r="J59" s="149"/>
    </row>
    <row r="60" spans="1:10" ht="15.75" thickTop="1" x14ac:dyDescent="0.25"/>
    <row r="61" spans="1:10" s="46" customFormat="1" x14ac:dyDescent="0.25"/>
    <row r="63" spans="1:10" x14ac:dyDescent="0.25">
      <c r="A63" s="160" t="s">
        <v>69</v>
      </c>
      <c r="B63" s="160"/>
      <c r="C63" s="109" t="s">
        <v>78</v>
      </c>
      <c r="D63" s="109"/>
      <c r="E63" s="109"/>
      <c r="F63" s="109"/>
      <c r="G63" s="109"/>
      <c r="H63" s="109"/>
      <c r="I63" s="109"/>
      <c r="J63" s="109"/>
    </row>
    <row r="64" spans="1:10" x14ac:dyDescent="0.25">
      <c r="A64" s="160"/>
      <c r="B64" s="160"/>
      <c r="C64" s="109"/>
      <c r="D64" s="109"/>
      <c r="E64" s="109"/>
      <c r="F64" s="109"/>
      <c r="G64" s="109"/>
      <c r="H64" s="109"/>
      <c r="I64" s="109"/>
      <c r="J64" s="109"/>
    </row>
    <row r="65" spans="1:10" x14ac:dyDescent="0.25">
      <c r="A65" s="160"/>
      <c r="B65" s="160"/>
      <c r="C65" s="161"/>
      <c r="D65" s="161"/>
      <c r="E65" s="161"/>
      <c r="F65" s="161"/>
      <c r="G65" s="161"/>
      <c r="H65" s="161"/>
      <c r="I65" s="161"/>
      <c r="J65" s="161"/>
    </row>
    <row r="66" spans="1:10" ht="23.25" x14ac:dyDescent="0.25">
      <c r="A66" s="24"/>
      <c r="B66" s="24"/>
      <c r="C66" s="162" t="s">
        <v>31</v>
      </c>
      <c r="D66" s="162"/>
      <c r="E66" s="162"/>
      <c r="F66" s="162"/>
      <c r="G66" s="162"/>
      <c r="H66" s="162"/>
      <c r="I66" s="162"/>
      <c r="J66" s="162"/>
    </row>
    <row r="67" spans="1:10" x14ac:dyDescent="0.25">
      <c r="A67" s="112" t="s">
        <v>61</v>
      </c>
      <c r="B67" s="112"/>
      <c r="C67" s="112"/>
      <c r="D67" s="112"/>
      <c r="E67" s="112"/>
      <c r="F67" s="112"/>
      <c r="G67" s="112"/>
      <c r="H67" s="113" t="s">
        <v>76</v>
      </c>
      <c r="I67" s="113"/>
      <c r="J67" s="20" t="s">
        <v>44</v>
      </c>
    </row>
    <row r="68" spans="1:10" ht="15.75" thickBot="1" x14ac:dyDescent="0.3">
      <c r="A68" s="89"/>
      <c r="B68" s="89"/>
      <c r="C68" s="89"/>
      <c r="D68" s="89"/>
      <c r="E68" s="89"/>
      <c r="F68" s="89"/>
      <c r="G68" s="89"/>
      <c r="H68" s="131" t="s">
        <v>75</v>
      </c>
      <c r="I68" s="131"/>
      <c r="J68" s="21" t="s">
        <v>64</v>
      </c>
    </row>
    <row r="69" spans="1:10" ht="30" x14ac:dyDescent="0.25">
      <c r="A69" s="36" t="s">
        <v>0</v>
      </c>
      <c r="B69" s="36" t="s">
        <v>7</v>
      </c>
      <c r="C69" s="36" t="s">
        <v>1</v>
      </c>
      <c r="D69" s="36" t="s">
        <v>5</v>
      </c>
      <c r="E69" s="36" t="s">
        <v>2</v>
      </c>
      <c r="F69" s="36" t="s">
        <v>4</v>
      </c>
      <c r="G69" s="36" t="s">
        <v>66</v>
      </c>
      <c r="H69" s="36" t="s">
        <v>35</v>
      </c>
      <c r="I69" s="36" t="s">
        <v>67</v>
      </c>
      <c r="J69" s="36" t="s">
        <v>68</v>
      </c>
    </row>
    <row r="70" spans="1:10" x14ac:dyDescent="0.25">
      <c r="A70" s="26">
        <v>33</v>
      </c>
      <c r="B70" s="27" t="s">
        <v>8</v>
      </c>
      <c r="C70" s="28" t="s">
        <v>3</v>
      </c>
      <c r="D70" s="29" t="s">
        <v>6</v>
      </c>
      <c r="E70" s="29">
        <v>29.76</v>
      </c>
      <c r="F70" s="30">
        <v>115384.61</v>
      </c>
      <c r="G70" s="31">
        <f>+E70*F70</f>
        <v>3433845.9936000002</v>
      </c>
      <c r="H70" s="32">
        <v>0.17</v>
      </c>
      <c r="I70" s="31">
        <f>+G70*H70</f>
        <v>583753.81891200005</v>
      </c>
      <c r="J70" s="30">
        <f>+G70+I70</f>
        <v>4017599.8125120001</v>
      </c>
    </row>
    <row r="71" spans="1:10" x14ac:dyDescent="0.25">
      <c r="A71" s="26">
        <v>34</v>
      </c>
      <c r="B71" s="27"/>
      <c r="C71" s="28"/>
      <c r="D71" s="33"/>
      <c r="E71" s="34"/>
      <c r="F71" s="30"/>
      <c r="G71" s="31"/>
      <c r="H71" s="32"/>
      <c r="I71" s="31"/>
      <c r="J71" s="31"/>
    </row>
    <row r="72" spans="1:10" x14ac:dyDescent="0.25">
      <c r="A72" s="26">
        <v>35</v>
      </c>
      <c r="B72" s="27"/>
      <c r="C72" s="28"/>
      <c r="D72" s="33"/>
      <c r="E72" s="34"/>
      <c r="F72" s="30"/>
      <c r="G72" s="31"/>
      <c r="H72" s="32"/>
      <c r="I72" s="31"/>
      <c r="J72" s="31"/>
    </row>
    <row r="73" spans="1:10" x14ac:dyDescent="0.25">
      <c r="A73" s="26">
        <v>36</v>
      </c>
      <c r="B73" s="27"/>
      <c r="C73" s="28"/>
      <c r="D73" s="33"/>
      <c r="E73" s="34"/>
      <c r="F73" s="30"/>
      <c r="G73" s="31"/>
      <c r="H73" s="32"/>
      <c r="I73" s="31"/>
      <c r="J73" s="31"/>
    </row>
    <row r="74" spans="1:10" x14ac:dyDescent="0.25">
      <c r="A74" s="26">
        <v>37</v>
      </c>
      <c r="B74" s="27"/>
      <c r="C74" s="28"/>
      <c r="D74" s="33"/>
      <c r="E74" s="34"/>
      <c r="F74" s="30"/>
      <c r="G74" s="31"/>
      <c r="H74" s="32"/>
      <c r="I74" s="31"/>
      <c r="J74" s="31"/>
    </row>
    <row r="75" spans="1:10" x14ac:dyDescent="0.25">
      <c r="A75" s="26">
        <v>38</v>
      </c>
      <c r="B75" s="27"/>
      <c r="C75" s="28"/>
      <c r="D75" s="33"/>
      <c r="E75" s="34"/>
      <c r="F75" s="30"/>
      <c r="G75" s="31"/>
      <c r="H75" s="32"/>
      <c r="I75" s="31"/>
      <c r="J75" s="31"/>
    </row>
    <row r="76" spans="1:10" x14ac:dyDescent="0.25">
      <c r="A76" s="26">
        <v>39</v>
      </c>
      <c r="B76" s="27"/>
      <c r="C76" s="28"/>
      <c r="D76" s="33"/>
      <c r="E76" s="34"/>
      <c r="F76" s="30"/>
      <c r="G76" s="31"/>
      <c r="H76" s="32"/>
      <c r="I76" s="31"/>
      <c r="J76" s="31"/>
    </row>
    <row r="77" spans="1:10" x14ac:dyDescent="0.25">
      <c r="A77" s="26">
        <v>40</v>
      </c>
      <c r="B77" s="27"/>
      <c r="C77" s="28"/>
      <c r="D77" s="33"/>
      <c r="E77" s="34"/>
      <c r="F77" s="30"/>
      <c r="G77" s="31"/>
      <c r="H77" s="32"/>
      <c r="I77" s="31"/>
      <c r="J77" s="31"/>
    </row>
    <row r="78" spans="1:10" x14ac:dyDescent="0.25">
      <c r="A78" s="26">
        <v>41</v>
      </c>
      <c r="B78" s="27"/>
      <c r="C78" s="28"/>
      <c r="D78" s="33"/>
      <c r="E78" s="34"/>
      <c r="F78" s="30"/>
      <c r="G78" s="31"/>
      <c r="H78" s="32"/>
      <c r="I78" s="31"/>
      <c r="J78" s="31"/>
    </row>
    <row r="79" spans="1:10" x14ac:dyDescent="0.25">
      <c r="A79" s="26">
        <v>42</v>
      </c>
      <c r="B79" s="27"/>
      <c r="C79" s="28"/>
      <c r="D79" s="33"/>
      <c r="E79" s="34"/>
      <c r="F79" s="30"/>
      <c r="G79" s="31"/>
      <c r="H79" s="32"/>
      <c r="I79" s="31"/>
      <c r="J79" s="31"/>
    </row>
    <row r="80" spans="1:10" x14ac:dyDescent="0.25">
      <c r="A80" s="26">
        <v>43</v>
      </c>
      <c r="B80" s="27"/>
      <c r="C80" s="28"/>
      <c r="D80" s="33"/>
      <c r="E80" s="34"/>
      <c r="F80" s="30"/>
      <c r="G80" s="31"/>
      <c r="H80" s="32"/>
      <c r="I80" s="31"/>
      <c r="J80" s="31"/>
    </row>
    <row r="81" spans="1:10" x14ac:dyDescent="0.25">
      <c r="A81" s="26">
        <v>44</v>
      </c>
      <c r="B81" s="27"/>
      <c r="C81" s="28"/>
      <c r="D81" s="33"/>
      <c r="E81" s="34"/>
      <c r="F81" s="30"/>
      <c r="G81" s="31"/>
      <c r="H81" s="32"/>
      <c r="I81" s="31"/>
      <c r="J81" s="31"/>
    </row>
    <row r="82" spans="1:10" x14ac:dyDescent="0.25">
      <c r="A82" s="26">
        <v>45</v>
      </c>
      <c r="B82" s="27"/>
      <c r="C82" s="28"/>
      <c r="D82" s="33"/>
      <c r="E82" s="34"/>
      <c r="F82" s="30"/>
      <c r="G82" s="31"/>
      <c r="H82" s="32"/>
      <c r="I82" s="31"/>
      <c r="J82" s="31"/>
    </row>
    <row r="83" spans="1:10" x14ac:dyDescent="0.25">
      <c r="A83" s="26">
        <v>46</v>
      </c>
      <c r="B83" s="27"/>
      <c r="C83" s="28"/>
      <c r="D83" s="33"/>
      <c r="E83" s="34"/>
      <c r="F83" s="30"/>
      <c r="G83" s="31"/>
      <c r="H83" s="32"/>
      <c r="I83" s="31"/>
      <c r="J83" s="31"/>
    </row>
    <row r="84" spans="1:10" x14ac:dyDescent="0.25">
      <c r="A84" s="26">
        <v>47</v>
      </c>
      <c r="B84" s="27"/>
      <c r="C84" s="28"/>
      <c r="D84" s="33"/>
      <c r="E84" s="34"/>
      <c r="F84" s="30"/>
      <c r="G84" s="31"/>
      <c r="H84" s="32"/>
      <c r="I84" s="31"/>
      <c r="J84" s="31"/>
    </row>
    <row r="85" spans="1:10" x14ac:dyDescent="0.25">
      <c r="A85" s="26">
        <v>48</v>
      </c>
      <c r="B85" s="27"/>
      <c r="C85" s="28"/>
      <c r="D85" s="33"/>
      <c r="E85" s="34"/>
      <c r="F85" s="30"/>
      <c r="G85" s="31"/>
      <c r="H85" s="32"/>
      <c r="I85" s="31"/>
      <c r="J85" s="31"/>
    </row>
    <row r="86" spans="1:10" x14ac:dyDescent="0.25">
      <c r="A86" s="26">
        <v>49</v>
      </c>
      <c r="B86" s="27"/>
      <c r="C86" s="28"/>
      <c r="D86" s="33"/>
      <c r="E86" s="34"/>
      <c r="F86" s="30"/>
      <c r="G86" s="31"/>
      <c r="H86" s="32"/>
      <c r="I86" s="31"/>
      <c r="J86" s="31"/>
    </row>
    <row r="87" spans="1:10" x14ac:dyDescent="0.25">
      <c r="A87" s="26">
        <v>50</v>
      </c>
      <c r="B87" s="27"/>
      <c r="C87" s="28"/>
      <c r="D87" s="33"/>
      <c r="E87" s="34"/>
      <c r="F87" s="30"/>
      <c r="G87" s="31"/>
      <c r="H87" s="32"/>
      <c r="I87" s="31"/>
      <c r="J87" s="31"/>
    </row>
    <row r="88" spans="1:10" x14ac:dyDescent="0.25">
      <c r="A88" s="26">
        <v>51</v>
      </c>
      <c r="B88" s="27"/>
      <c r="C88" s="28"/>
      <c r="D88" s="33"/>
      <c r="E88" s="34"/>
      <c r="F88" s="30"/>
      <c r="G88" s="31"/>
      <c r="H88" s="32"/>
      <c r="I88" s="31"/>
      <c r="J88" s="31"/>
    </row>
    <row r="89" spans="1:10" x14ac:dyDescent="0.25">
      <c r="A89" s="26">
        <v>52</v>
      </c>
      <c r="B89" s="27"/>
      <c r="C89" s="28"/>
      <c r="D89" s="33"/>
      <c r="E89" s="34"/>
      <c r="F89" s="30"/>
      <c r="G89" s="31"/>
      <c r="H89" s="32"/>
      <c r="I89" s="31"/>
      <c r="J89" s="31"/>
    </row>
    <row r="90" spans="1:10" x14ac:dyDescent="0.25">
      <c r="A90" s="26">
        <v>53</v>
      </c>
      <c r="B90" s="27"/>
      <c r="C90" s="28"/>
      <c r="D90" s="33"/>
      <c r="E90" s="34"/>
      <c r="F90" s="30"/>
      <c r="G90" s="31"/>
      <c r="H90" s="32"/>
      <c r="I90" s="31"/>
      <c r="J90" s="31"/>
    </row>
    <row r="91" spans="1:10" x14ac:dyDescent="0.25">
      <c r="A91" s="26">
        <v>54</v>
      </c>
      <c r="B91" s="27"/>
      <c r="C91" s="28"/>
      <c r="D91" s="33"/>
      <c r="E91" s="34"/>
      <c r="F91" s="30"/>
      <c r="G91" s="31"/>
      <c r="H91" s="32"/>
      <c r="I91" s="31"/>
      <c r="J91" s="31"/>
    </row>
    <row r="92" spans="1:10" x14ac:dyDescent="0.25">
      <c r="A92" s="26">
        <v>55</v>
      </c>
      <c r="B92" s="27"/>
      <c r="C92" s="28"/>
      <c r="D92" s="33"/>
      <c r="E92" s="34"/>
      <c r="F92" s="30"/>
      <c r="G92" s="31"/>
      <c r="H92" s="32"/>
      <c r="I92" s="31"/>
      <c r="J92" s="31"/>
    </row>
    <row r="93" spans="1:10" x14ac:dyDescent="0.25">
      <c r="A93" s="26">
        <v>56</v>
      </c>
      <c r="B93" s="27"/>
      <c r="C93" s="28"/>
      <c r="D93" s="33"/>
      <c r="E93" s="34"/>
      <c r="F93" s="30"/>
      <c r="G93" s="31"/>
      <c r="H93" s="32"/>
      <c r="I93" s="31"/>
      <c r="J93" s="31"/>
    </row>
    <row r="94" spans="1:10" x14ac:dyDescent="0.25">
      <c r="A94" s="26">
        <v>57</v>
      </c>
      <c r="B94" s="27"/>
      <c r="C94" s="28"/>
      <c r="D94" s="33"/>
      <c r="E94" s="34"/>
      <c r="F94" s="30"/>
      <c r="G94" s="31"/>
      <c r="H94" s="32"/>
      <c r="I94" s="31"/>
      <c r="J94" s="31"/>
    </row>
    <row r="95" spans="1:10" x14ac:dyDescent="0.25">
      <c r="A95" s="26">
        <v>58</v>
      </c>
      <c r="B95" s="27"/>
      <c r="C95" s="28"/>
      <c r="D95" s="33"/>
      <c r="E95" s="34"/>
      <c r="F95" s="30"/>
      <c r="G95" s="31"/>
      <c r="H95" s="32"/>
      <c r="I95" s="31"/>
      <c r="J95" s="31"/>
    </row>
    <row r="96" spans="1:10" x14ac:dyDescent="0.25">
      <c r="A96" s="26">
        <v>59</v>
      </c>
      <c r="B96" s="27"/>
      <c r="C96" s="28"/>
      <c r="D96" s="33"/>
      <c r="E96" s="34"/>
      <c r="F96" s="30"/>
      <c r="G96" s="31"/>
      <c r="H96" s="32"/>
      <c r="I96" s="31"/>
      <c r="J96" s="31"/>
    </row>
    <row r="97" spans="1:10" x14ac:dyDescent="0.25">
      <c r="A97" s="26">
        <v>60</v>
      </c>
      <c r="B97" s="27"/>
      <c r="C97" s="28"/>
      <c r="D97" s="33"/>
      <c r="E97" s="34"/>
      <c r="F97" s="30"/>
      <c r="G97" s="31"/>
      <c r="H97" s="32"/>
      <c r="I97" s="31"/>
      <c r="J97" s="31"/>
    </row>
    <row r="98" spans="1:10" x14ac:dyDescent="0.25">
      <c r="A98" s="26">
        <v>61</v>
      </c>
      <c r="B98" s="27"/>
      <c r="C98" s="28"/>
      <c r="D98" s="33"/>
      <c r="E98" s="34"/>
      <c r="F98" s="30"/>
      <c r="G98" s="31"/>
      <c r="H98" s="32"/>
      <c r="I98" s="31"/>
      <c r="J98" s="31"/>
    </row>
    <row r="99" spans="1:10" x14ac:dyDescent="0.25">
      <c r="A99" s="26">
        <v>62</v>
      </c>
      <c r="B99" s="27"/>
      <c r="C99" s="28"/>
      <c r="D99" s="33"/>
      <c r="E99" s="34"/>
      <c r="F99" s="30"/>
      <c r="G99" s="31"/>
      <c r="H99" s="32"/>
      <c r="I99" s="31"/>
      <c r="J99" s="31"/>
    </row>
    <row r="100" spans="1:10" x14ac:dyDescent="0.25">
      <c r="A100" s="26">
        <v>63</v>
      </c>
      <c r="B100" s="27"/>
      <c r="C100" s="28"/>
      <c r="D100" s="33"/>
      <c r="E100" s="34"/>
      <c r="F100" s="30"/>
      <c r="G100" s="31"/>
      <c r="H100" s="32"/>
      <c r="I100" s="31"/>
      <c r="J100" s="31"/>
    </row>
    <row r="101" spans="1:10" x14ac:dyDescent="0.25">
      <c r="A101" s="26">
        <v>64</v>
      </c>
      <c r="B101" s="27"/>
      <c r="C101" s="28"/>
      <c r="D101" s="33"/>
      <c r="E101" s="34"/>
      <c r="F101" s="30"/>
      <c r="G101" s="31"/>
      <c r="H101" s="32"/>
      <c r="I101" s="31"/>
      <c r="J101" s="31"/>
    </row>
    <row r="102" spans="1:10" x14ac:dyDescent="0.25">
      <c r="A102" s="26">
        <v>65</v>
      </c>
      <c r="B102" s="27"/>
      <c r="C102" s="28"/>
      <c r="D102" s="33"/>
      <c r="E102" s="34"/>
      <c r="F102" s="30"/>
      <c r="G102" s="31"/>
      <c r="H102" s="32"/>
      <c r="I102" s="31"/>
      <c r="J102" s="31"/>
    </row>
    <row r="103" spans="1:10" x14ac:dyDescent="0.25">
      <c r="A103" s="26">
        <v>66</v>
      </c>
      <c r="B103" s="27"/>
      <c r="C103" s="28"/>
      <c r="D103" s="33"/>
      <c r="E103" s="34"/>
      <c r="F103" s="30"/>
      <c r="G103" s="31"/>
      <c r="H103" s="32"/>
      <c r="I103" s="31"/>
      <c r="J103" s="31"/>
    </row>
    <row r="104" spans="1:10" x14ac:dyDescent="0.25">
      <c r="A104" s="26">
        <v>67</v>
      </c>
      <c r="B104" s="27"/>
      <c r="C104" s="28"/>
      <c r="D104" s="33"/>
      <c r="E104" s="34"/>
      <c r="F104" s="30"/>
      <c r="G104" s="31"/>
      <c r="H104" s="32"/>
      <c r="I104" s="31"/>
      <c r="J104" s="31"/>
    </row>
    <row r="105" spans="1:10" x14ac:dyDescent="0.25">
      <c r="A105" s="26">
        <v>68</v>
      </c>
      <c r="B105" s="27"/>
      <c r="C105" s="28"/>
      <c r="D105" s="33"/>
      <c r="E105" s="34"/>
      <c r="F105" s="30"/>
      <c r="G105" s="31"/>
      <c r="H105" s="32"/>
      <c r="I105" s="31"/>
      <c r="J105" s="31"/>
    </row>
    <row r="106" spans="1:10" x14ac:dyDescent="0.25">
      <c r="A106" s="26">
        <v>69</v>
      </c>
      <c r="B106" s="27"/>
      <c r="C106" s="28"/>
      <c r="D106" s="33"/>
      <c r="E106" s="34"/>
      <c r="F106" s="30"/>
      <c r="G106" s="31"/>
      <c r="H106" s="32"/>
      <c r="I106" s="31"/>
      <c r="J106" s="31"/>
    </row>
    <row r="107" spans="1:10" x14ac:dyDescent="0.25">
      <c r="A107" s="26">
        <v>70</v>
      </c>
      <c r="B107" s="27"/>
      <c r="C107" s="28"/>
      <c r="D107" s="33"/>
      <c r="E107" s="34"/>
      <c r="F107" s="30"/>
      <c r="G107" s="31"/>
      <c r="H107" s="32"/>
      <c r="I107" s="31"/>
      <c r="J107" s="31"/>
    </row>
    <row r="108" spans="1:10" x14ac:dyDescent="0.25">
      <c r="A108" s="26">
        <v>71</v>
      </c>
      <c r="B108" s="27"/>
      <c r="C108" s="28"/>
      <c r="D108" s="33"/>
      <c r="E108" s="34"/>
      <c r="F108" s="30"/>
      <c r="G108" s="31"/>
      <c r="H108" s="32"/>
      <c r="I108" s="31"/>
      <c r="J108" s="31"/>
    </row>
    <row r="109" spans="1:10" x14ac:dyDescent="0.25">
      <c r="A109" s="26">
        <v>72</v>
      </c>
      <c r="B109" s="27"/>
      <c r="C109" s="28"/>
      <c r="D109" s="33"/>
      <c r="E109" s="34"/>
      <c r="F109" s="30"/>
      <c r="G109" s="31"/>
      <c r="H109" s="32"/>
      <c r="I109" s="31"/>
      <c r="J109" s="31"/>
    </row>
    <row r="110" spans="1:10" ht="15.75" thickBot="1" x14ac:dyDescent="0.3">
      <c r="A110" s="26">
        <v>73</v>
      </c>
      <c r="B110" s="38"/>
      <c r="C110" s="39"/>
      <c r="D110" s="40"/>
      <c r="E110" s="41"/>
      <c r="F110" s="42"/>
      <c r="G110" s="43"/>
      <c r="H110" s="44"/>
      <c r="I110" s="43"/>
      <c r="J110" s="43"/>
    </row>
    <row r="111" spans="1:10" ht="16.5" thickTop="1" thickBot="1" x14ac:dyDescent="0.3">
      <c r="A111" s="150" t="s">
        <v>79</v>
      </c>
      <c r="B111" s="150"/>
      <c r="C111" s="150"/>
      <c r="D111" s="150"/>
      <c r="E111" s="150"/>
      <c r="F111" s="151"/>
      <c r="G111" s="156" t="s">
        <v>81</v>
      </c>
      <c r="H111" s="156"/>
      <c r="I111" s="157">
        <f>SUM(G70:G110)</f>
        <v>3433845.9936000002</v>
      </c>
      <c r="J111" s="157"/>
    </row>
    <row r="112" spans="1:10" ht="16.5" thickTop="1" thickBot="1" x14ac:dyDescent="0.3">
      <c r="A112" s="152"/>
      <c r="B112" s="152"/>
      <c r="C112" s="152"/>
      <c r="D112" s="152"/>
      <c r="E112" s="152"/>
      <c r="F112" s="153"/>
      <c r="G112" s="156" t="s">
        <v>80</v>
      </c>
      <c r="H112" s="156"/>
      <c r="I112" s="157">
        <f>SUM(I70:I110)</f>
        <v>583753.81891200005</v>
      </c>
      <c r="J112" s="157"/>
    </row>
    <row r="113" spans="1:10" ht="16.5" customHeight="1" thickTop="1" thickBot="1" x14ac:dyDescent="0.3">
      <c r="A113" s="152"/>
      <c r="B113" s="152"/>
      <c r="C113" s="152"/>
      <c r="D113" s="152"/>
      <c r="E113" s="152"/>
      <c r="F113" s="153"/>
      <c r="G113" s="156" t="s">
        <v>82</v>
      </c>
      <c r="H113" s="156"/>
      <c r="I113" s="157">
        <f>I111+I112</f>
        <v>4017599.8125120001</v>
      </c>
      <c r="J113" s="157"/>
    </row>
    <row r="114" spans="1:10" ht="16.5" thickTop="1" thickBot="1" x14ac:dyDescent="0.3">
      <c r="A114" s="152"/>
      <c r="B114" s="152"/>
      <c r="C114" s="152"/>
      <c r="D114" s="152"/>
      <c r="E114" s="152"/>
      <c r="F114" s="153"/>
      <c r="G114" s="47" t="s">
        <v>84</v>
      </c>
      <c r="H114" s="45">
        <v>0.03</v>
      </c>
      <c r="I114" s="157">
        <f>I113*H114</f>
        <v>120527.99437535999</v>
      </c>
      <c r="J114" s="157"/>
    </row>
    <row r="115" spans="1:10" ht="16.5" customHeight="1" thickTop="1" thickBot="1" x14ac:dyDescent="0.3">
      <c r="A115" s="152"/>
      <c r="B115" s="152"/>
      <c r="C115" s="152"/>
      <c r="D115" s="152"/>
      <c r="E115" s="152"/>
      <c r="F115" s="153"/>
      <c r="G115" s="156" t="s">
        <v>73</v>
      </c>
      <c r="H115" s="156"/>
      <c r="I115" s="157">
        <f>I113+I114</f>
        <v>4138127.8068873603</v>
      </c>
      <c r="J115" s="157"/>
    </row>
    <row r="116" spans="1:10" ht="17.25" customHeight="1" thickTop="1" thickBot="1" x14ac:dyDescent="0.3">
      <c r="A116" s="154"/>
      <c r="B116" s="154"/>
      <c r="C116" s="154"/>
      <c r="D116" s="154"/>
      <c r="E116" s="154"/>
      <c r="F116" s="155"/>
      <c r="G116" s="158" t="s">
        <v>83</v>
      </c>
      <c r="H116" s="158"/>
      <c r="I116" s="159">
        <f>I114+I115</f>
        <v>4258655.8012627205</v>
      </c>
      <c r="J116" s="159"/>
    </row>
    <row r="117" spans="1:10" ht="16.5" thickTop="1" thickBot="1" x14ac:dyDescent="0.3">
      <c r="A117" s="147" t="s">
        <v>74</v>
      </c>
      <c r="B117" s="148"/>
      <c r="C117" s="148"/>
      <c r="D117" s="148"/>
      <c r="E117" s="148"/>
      <c r="F117" s="148"/>
      <c r="G117" s="148"/>
      <c r="H117" s="148"/>
      <c r="I117" s="148"/>
      <c r="J117" s="149"/>
    </row>
    <row r="118" spans="1:10" ht="15.75" thickTop="1" x14ac:dyDescent="0.25"/>
  </sheetData>
  <mergeCells count="78">
    <mergeCell ref="A59:J59"/>
    <mergeCell ref="A16:B16"/>
    <mergeCell ref="C19:F19"/>
    <mergeCell ref="A13:B13"/>
    <mergeCell ref="A14:B14"/>
    <mergeCell ref="A17:B17"/>
    <mergeCell ref="C13:E13"/>
    <mergeCell ref="A7:E7"/>
    <mergeCell ref="A11:B11"/>
    <mergeCell ref="A10:B10"/>
    <mergeCell ref="C4:J4"/>
    <mergeCell ref="A1:B3"/>
    <mergeCell ref="C1:J3"/>
    <mergeCell ref="H8:J8"/>
    <mergeCell ref="H9:J9"/>
    <mergeCell ref="A5:G5"/>
    <mergeCell ref="A6:G6"/>
    <mergeCell ref="H5:I5"/>
    <mergeCell ref="H6:I6"/>
    <mergeCell ref="A8:B8"/>
    <mergeCell ref="A9:B9"/>
    <mergeCell ref="F7:J7"/>
    <mergeCell ref="C11:E11"/>
    <mergeCell ref="C12:E12"/>
    <mergeCell ref="A12:B12"/>
    <mergeCell ref="A15:B15"/>
    <mergeCell ref="C14:E14"/>
    <mergeCell ref="C15:E15"/>
    <mergeCell ref="F9:G9"/>
    <mergeCell ref="F8:G8"/>
    <mergeCell ref="C8:E8"/>
    <mergeCell ref="C9:E9"/>
    <mergeCell ref="C10:E10"/>
    <mergeCell ref="H10:J10"/>
    <mergeCell ref="F11:G11"/>
    <mergeCell ref="G54:H54"/>
    <mergeCell ref="G55:H55"/>
    <mergeCell ref="G57:H57"/>
    <mergeCell ref="H11:J11"/>
    <mergeCell ref="H12:J12"/>
    <mergeCell ref="H13:J13"/>
    <mergeCell ref="H14:J14"/>
    <mergeCell ref="F13:G13"/>
    <mergeCell ref="F14:G14"/>
    <mergeCell ref="F16:G16"/>
    <mergeCell ref="F17:G17"/>
    <mergeCell ref="F18:G18"/>
    <mergeCell ref="F12:G12"/>
    <mergeCell ref="F10:G10"/>
    <mergeCell ref="A67:G67"/>
    <mergeCell ref="H67:I67"/>
    <mergeCell ref="A68:G68"/>
    <mergeCell ref="H68:I68"/>
    <mergeCell ref="G58:H58"/>
    <mergeCell ref="A53:F58"/>
    <mergeCell ref="A63:B65"/>
    <mergeCell ref="C63:J65"/>
    <mergeCell ref="C66:J66"/>
    <mergeCell ref="I53:J53"/>
    <mergeCell ref="I54:J54"/>
    <mergeCell ref="I55:J55"/>
    <mergeCell ref="I56:J56"/>
    <mergeCell ref="I57:J57"/>
    <mergeCell ref="I58:J58"/>
    <mergeCell ref="G53:H53"/>
    <mergeCell ref="A117:J117"/>
    <mergeCell ref="A111:F116"/>
    <mergeCell ref="G111:H111"/>
    <mergeCell ref="I111:J111"/>
    <mergeCell ref="G112:H112"/>
    <mergeCell ref="I112:J112"/>
    <mergeCell ref="G113:H113"/>
    <mergeCell ref="I113:J113"/>
    <mergeCell ref="I114:J114"/>
    <mergeCell ref="G115:H115"/>
    <mergeCell ref="I115:J115"/>
    <mergeCell ref="G116:H116"/>
    <mergeCell ref="I116:J116"/>
  </mergeCells>
  <pageMargins left="0" right="0" top="0" bottom="0" header="0.3" footer="0.3"/>
  <pageSetup scale="6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J113"/>
  <sheetViews>
    <sheetView showGridLines="0" zoomScaleNormal="100" workbookViewId="0">
      <selection activeCell="A19" sqref="A19:J20"/>
    </sheetView>
  </sheetViews>
  <sheetFormatPr defaultRowHeight="15" x14ac:dyDescent="0.25"/>
  <cols>
    <col min="1" max="1" width="5.28515625" style="23" customWidth="1"/>
    <col min="2" max="2" width="11.85546875" style="23" customWidth="1"/>
    <col min="3" max="3" width="34.7109375" style="23" customWidth="1"/>
    <col min="4" max="4" width="6.85546875" style="23" customWidth="1"/>
    <col min="5" max="5" width="8.7109375" style="23" bestFit="1" customWidth="1"/>
    <col min="6" max="6" width="11" style="23" bestFit="1" customWidth="1"/>
    <col min="7" max="7" width="15.28515625" style="23" bestFit="1" customWidth="1"/>
    <col min="8" max="8" width="15.5703125" style="23" bestFit="1" customWidth="1"/>
    <col min="9" max="9" width="14.7109375" style="23" customWidth="1"/>
    <col min="10" max="10" width="17.85546875" style="23" customWidth="1"/>
    <col min="11" max="16384" width="9.140625" style="23"/>
  </cols>
  <sheetData>
    <row r="1" spans="1:10" ht="15" customHeight="1" x14ac:dyDescent="0.25">
      <c r="A1" s="160" t="s">
        <v>69</v>
      </c>
      <c r="B1" s="160"/>
      <c r="C1" s="109" t="s">
        <v>78</v>
      </c>
      <c r="D1" s="109"/>
      <c r="E1" s="109"/>
      <c r="F1" s="109"/>
      <c r="G1" s="109"/>
      <c r="H1" s="109"/>
      <c r="I1" s="109"/>
      <c r="J1" s="109"/>
    </row>
    <row r="2" spans="1:10" ht="15" customHeight="1" x14ac:dyDescent="0.25">
      <c r="A2" s="160"/>
      <c r="B2" s="160"/>
      <c r="C2" s="109"/>
      <c r="D2" s="109"/>
      <c r="E2" s="109"/>
      <c r="F2" s="109"/>
      <c r="G2" s="109"/>
      <c r="H2" s="109"/>
      <c r="I2" s="109"/>
      <c r="J2" s="109"/>
    </row>
    <row r="3" spans="1:10" ht="15" customHeight="1" x14ac:dyDescent="0.25">
      <c r="A3" s="160"/>
      <c r="B3" s="160"/>
      <c r="C3" s="161"/>
      <c r="D3" s="161"/>
      <c r="E3" s="161"/>
      <c r="F3" s="161"/>
      <c r="G3" s="161"/>
      <c r="H3" s="161"/>
      <c r="I3" s="161"/>
      <c r="J3" s="161"/>
    </row>
    <row r="4" spans="1:10" ht="15.75" customHeight="1" x14ac:dyDescent="0.25">
      <c r="A4" s="24"/>
      <c r="B4" s="24"/>
      <c r="C4" s="162" t="s">
        <v>85</v>
      </c>
      <c r="D4" s="162"/>
      <c r="E4" s="162"/>
      <c r="F4" s="162"/>
      <c r="G4" s="162"/>
      <c r="H4" s="162"/>
      <c r="I4" s="162"/>
      <c r="J4" s="162"/>
    </row>
    <row r="5" spans="1:10" x14ac:dyDescent="0.25">
      <c r="A5" s="112" t="s">
        <v>59</v>
      </c>
      <c r="B5" s="112"/>
      <c r="C5" s="112"/>
      <c r="D5" s="112"/>
      <c r="E5" s="112"/>
      <c r="F5" s="112"/>
      <c r="G5" s="112"/>
      <c r="H5" s="113" t="s">
        <v>76</v>
      </c>
      <c r="I5" s="113"/>
      <c r="J5" s="20" t="s">
        <v>44</v>
      </c>
    </row>
    <row r="6" spans="1:10" ht="15.75" thickBot="1" x14ac:dyDescent="0.3">
      <c r="A6" s="89"/>
      <c r="B6" s="89"/>
      <c r="C6" s="89"/>
      <c r="D6" s="89"/>
      <c r="E6" s="89"/>
      <c r="F6" s="89"/>
      <c r="G6" s="89"/>
      <c r="H6" s="131" t="s">
        <v>75</v>
      </c>
      <c r="I6" s="131"/>
      <c r="J6" s="21" t="s">
        <v>64</v>
      </c>
    </row>
    <row r="7" spans="1:10" ht="15.75" thickBot="1" x14ac:dyDescent="0.3">
      <c r="A7" s="126" t="s">
        <v>27</v>
      </c>
      <c r="B7" s="127"/>
      <c r="C7" s="127"/>
      <c r="D7" s="127"/>
      <c r="E7" s="128"/>
      <c r="F7" s="126" t="s">
        <v>28</v>
      </c>
      <c r="G7" s="127"/>
      <c r="H7" s="127"/>
      <c r="I7" s="127"/>
      <c r="J7" s="128"/>
    </row>
    <row r="8" spans="1:10" x14ac:dyDescent="0.25">
      <c r="A8" s="119" t="s">
        <v>29</v>
      </c>
      <c r="B8" s="120"/>
      <c r="C8" s="129">
        <v>10001962</v>
      </c>
      <c r="D8" s="129"/>
      <c r="E8" s="130"/>
      <c r="F8" s="119" t="s">
        <v>75</v>
      </c>
      <c r="G8" s="120"/>
      <c r="H8" s="129" t="s">
        <v>70</v>
      </c>
      <c r="I8" s="129"/>
      <c r="J8" s="130"/>
    </row>
    <row r="9" spans="1:10" x14ac:dyDescent="0.25">
      <c r="A9" s="117" t="s">
        <v>30</v>
      </c>
      <c r="B9" s="118"/>
      <c r="C9" s="97" t="s">
        <v>18</v>
      </c>
      <c r="D9" s="97"/>
      <c r="E9" s="98"/>
      <c r="F9" s="117" t="s">
        <v>30</v>
      </c>
      <c r="G9" s="118"/>
      <c r="H9" s="97" t="s">
        <v>48</v>
      </c>
      <c r="I9" s="97"/>
      <c r="J9" s="98"/>
    </row>
    <row r="10" spans="1:10" x14ac:dyDescent="0.25">
      <c r="A10" s="117" t="s">
        <v>19</v>
      </c>
      <c r="B10" s="118"/>
      <c r="C10" s="97" t="s">
        <v>23</v>
      </c>
      <c r="D10" s="97"/>
      <c r="E10" s="98"/>
      <c r="F10" s="117" t="s">
        <v>19</v>
      </c>
      <c r="G10" s="118"/>
      <c r="H10" s="97" t="s">
        <v>47</v>
      </c>
      <c r="I10" s="97"/>
      <c r="J10" s="98"/>
    </row>
    <row r="11" spans="1:10" ht="15" customHeight="1" x14ac:dyDescent="0.25">
      <c r="A11" s="118" t="s">
        <v>37</v>
      </c>
      <c r="B11" s="118"/>
      <c r="C11" s="97" t="s">
        <v>63</v>
      </c>
      <c r="D11" s="97"/>
      <c r="E11" s="98"/>
      <c r="F11" s="117" t="s">
        <v>37</v>
      </c>
      <c r="G11" s="118"/>
      <c r="H11" s="97" t="s">
        <v>46</v>
      </c>
      <c r="I11" s="97"/>
      <c r="J11" s="98"/>
    </row>
    <row r="12" spans="1:10" ht="15" customHeight="1" x14ac:dyDescent="0.25">
      <c r="A12" s="123" t="s">
        <v>36</v>
      </c>
      <c r="B12" s="124"/>
      <c r="C12" s="125">
        <v>10001962</v>
      </c>
      <c r="D12" s="125"/>
      <c r="E12" s="164"/>
      <c r="F12" s="117" t="s">
        <v>24</v>
      </c>
      <c r="G12" s="118"/>
      <c r="H12" s="97" t="s">
        <v>71</v>
      </c>
      <c r="I12" s="97"/>
      <c r="J12" s="98"/>
    </row>
    <row r="13" spans="1:10" ht="15" customHeight="1" x14ac:dyDescent="0.25">
      <c r="A13" s="117" t="s">
        <v>20</v>
      </c>
      <c r="B13" s="118"/>
      <c r="C13" s="97" t="s">
        <v>9</v>
      </c>
      <c r="D13" s="97"/>
      <c r="E13" s="98"/>
      <c r="F13" s="117" t="s">
        <v>60</v>
      </c>
      <c r="G13" s="118"/>
      <c r="H13" s="97" t="s">
        <v>72</v>
      </c>
      <c r="I13" s="97"/>
      <c r="J13" s="98"/>
    </row>
    <row r="14" spans="1:10" ht="15" customHeight="1" x14ac:dyDescent="0.25">
      <c r="A14" s="117" t="s">
        <v>21</v>
      </c>
      <c r="B14" s="118"/>
      <c r="C14" s="97" t="s">
        <v>38</v>
      </c>
      <c r="D14" s="97"/>
      <c r="E14" s="98"/>
      <c r="F14" s="13"/>
      <c r="G14" s="2"/>
      <c r="H14" s="4"/>
      <c r="I14" s="2"/>
      <c r="J14" s="8"/>
    </row>
    <row r="15" spans="1:10" ht="15" customHeight="1" x14ac:dyDescent="0.25">
      <c r="A15" s="117" t="s">
        <v>39</v>
      </c>
      <c r="B15" s="118"/>
      <c r="C15" s="4" t="s">
        <v>41</v>
      </c>
      <c r="D15" s="4"/>
      <c r="E15" s="14"/>
      <c r="F15" s="117" t="s">
        <v>49</v>
      </c>
      <c r="G15" s="118"/>
      <c r="H15" s="4" t="s">
        <v>54</v>
      </c>
      <c r="I15" s="7" t="s">
        <v>50</v>
      </c>
      <c r="J15" s="14" t="s">
        <v>56</v>
      </c>
    </row>
    <row r="16" spans="1:10" x14ac:dyDescent="0.25">
      <c r="A16" s="117" t="s">
        <v>40</v>
      </c>
      <c r="B16" s="118"/>
      <c r="C16" s="4">
        <v>3453158758</v>
      </c>
      <c r="D16" s="4"/>
      <c r="E16" s="4"/>
      <c r="F16" s="117" t="s">
        <v>51</v>
      </c>
      <c r="G16" s="118"/>
      <c r="H16" s="4" t="s">
        <v>55</v>
      </c>
      <c r="I16" s="7" t="s">
        <v>52</v>
      </c>
      <c r="J16" s="14">
        <v>3453158758</v>
      </c>
    </row>
    <row r="17" spans="1:10" ht="15.75" thickBot="1" x14ac:dyDescent="0.3">
      <c r="A17" s="9"/>
      <c r="B17" s="10"/>
      <c r="C17" s="11"/>
      <c r="D17" s="11"/>
      <c r="E17" s="11"/>
      <c r="F17" s="132" t="s">
        <v>53</v>
      </c>
      <c r="G17" s="163"/>
      <c r="H17" s="11" t="s">
        <v>58</v>
      </c>
      <c r="I17" s="11"/>
      <c r="J17" s="15"/>
    </row>
    <row r="18" spans="1:10" x14ac:dyDescent="0.25">
      <c r="A18" s="25"/>
      <c r="B18" s="25"/>
      <c r="C18" s="107"/>
      <c r="D18" s="107"/>
      <c r="E18" s="107"/>
      <c r="F18" s="107"/>
      <c r="G18" s="35"/>
      <c r="H18" s="25"/>
      <c r="I18" s="25"/>
      <c r="J18" s="25"/>
    </row>
    <row r="19" spans="1:10" ht="30" x14ac:dyDescent="0.25">
      <c r="A19" s="36" t="s">
        <v>0</v>
      </c>
      <c r="B19" s="36" t="s">
        <v>7</v>
      </c>
      <c r="C19" s="167" t="s">
        <v>1</v>
      </c>
      <c r="D19" s="167"/>
      <c r="E19" s="167"/>
      <c r="F19" s="36" t="s">
        <v>5</v>
      </c>
      <c r="G19" s="36" t="s">
        <v>2</v>
      </c>
      <c r="H19" s="36" t="s">
        <v>4</v>
      </c>
      <c r="I19" s="167" t="s">
        <v>86</v>
      </c>
      <c r="J19" s="167"/>
    </row>
    <row r="20" spans="1:10" x14ac:dyDescent="0.25">
      <c r="A20" s="26">
        <v>1</v>
      </c>
      <c r="B20" s="27" t="s">
        <v>8</v>
      </c>
      <c r="C20" s="168" t="s">
        <v>3</v>
      </c>
      <c r="D20" s="168"/>
      <c r="E20" s="168"/>
      <c r="F20" s="29" t="s">
        <v>6</v>
      </c>
      <c r="G20" s="29">
        <v>29.76</v>
      </c>
      <c r="H20" s="30">
        <v>115384.61</v>
      </c>
      <c r="I20" s="169">
        <f>H20*G20</f>
        <v>3433845.9936000002</v>
      </c>
      <c r="J20" s="169"/>
    </row>
    <row r="21" spans="1:10" x14ac:dyDescent="0.25">
      <c r="A21" s="26">
        <v>2</v>
      </c>
      <c r="B21" s="27"/>
      <c r="C21" s="165"/>
      <c r="D21" s="165"/>
      <c r="E21" s="165"/>
      <c r="F21" s="30"/>
      <c r="G21" s="31"/>
      <c r="H21" s="32"/>
      <c r="I21" s="166"/>
      <c r="J21" s="166"/>
    </row>
    <row r="22" spans="1:10" x14ac:dyDescent="0.25">
      <c r="A22" s="26">
        <v>3</v>
      </c>
      <c r="B22" s="27"/>
      <c r="C22" s="165"/>
      <c r="D22" s="165"/>
      <c r="E22" s="165"/>
      <c r="F22" s="30"/>
      <c r="G22" s="31"/>
      <c r="H22" s="32"/>
      <c r="I22" s="166"/>
      <c r="J22" s="166"/>
    </row>
    <row r="23" spans="1:10" ht="50.1" customHeight="1" x14ac:dyDescent="0.25">
      <c r="A23" s="26">
        <v>4</v>
      </c>
      <c r="B23" s="27"/>
      <c r="C23" s="165"/>
      <c r="D23" s="165"/>
      <c r="E23" s="165"/>
      <c r="F23" s="30"/>
      <c r="G23" s="31"/>
      <c r="H23" s="32"/>
      <c r="I23" s="166"/>
      <c r="J23" s="166"/>
    </row>
    <row r="24" spans="1:10" x14ac:dyDescent="0.25">
      <c r="A24" s="26">
        <v>5</v>
      </c>
      <c r="B24" s="27"/>
      <c r="C24" s="165"/>
      <c r="D24" s="165"/>
      <c r="E24" s="165"/>
      <c r="F24" s="30"/>
      <c r="G24" s="31"/>
      <c r="H24" s="32"/>
      <c r="I24" s="166"/>
      <c r="J24" s="166"/>
    </row>
    <row r="25" spans="1:10" x14ac:dyDescent="0.25">
      <c r="A25" s="26">
        <v>6</v>
      </c>
      <c r="B25" s="27"/>
      <c r="C25" s="165"/>
      <c r="D25" s="165"/>
      <c r="E25" s="165"/>
      <c r="F25" s="30"/>
      <c r="G25" s="31"/>
      <c r="H25" s="32"/>
      <c r="I25" s="166"/>
      <c r="J25" s="166"/>
    </row>
    <row r="26" spans="1:10" x14ac:dyDescent="0.25">
      <c r="A26" s="26">
        <v>7</v>
      </c>
      <c r="B26" s="27"/>
      <c r="C26" s="165"/>
      <c r="D26" s="165"/>
      <c r="E26" s="165"/>
      <c r="F26" s="30"/>
      <c r="G26" s="31"/>
      <c r="H26" s="32"/>
      <c r="I26" s="166"/>
      <c r="J26" s="166"/>
    </row>
    <row r="27" spans="1:10" x14ac:dyDescent="0.25">
      <c r="A27" s="26">
        <v>8</v>
      </c>
      <c r="B27" s="27"/>
      <c r="C27" s="165"/>
      <c r="D27" s="165"/>
      <c r="E27" s="165"/>
      <c r="F27" s="30"/>
      <c r="G27" s="31"/>
      <c r="H27" s="32"/>
      <c r="I27" s="166"/>
      <c r="J27" s="166"/>
    </row>
    <row r="28" spans="1:10" x14ac:dyDescent="0.25">
      <c r="A28" s="26">
        <v>9</v>
      </c>
      <c r="B28" s="27"/>
      <c r="C28" s="165"/>
      <c r="D28" s="165"/>
      <c r="E28" s="165"/>
      <c r="F28" s="30"/>
      <c r="G28" s="31"/>
      <c r="H28" s="32"/>
      <c r="I28" s="166"/>
      <c r="J28" s="166"/>
    </row>
    <row r="29" spans="1:10" x14ac:dyDescent="0.25">
      <c r="A29" s="26">
        <v>10</v>
      </c>
      <c r="B29" s="27"/>
      <c r="C29" s="165"/>
      <c r="D29" s="165"/>
      <c r="E29" s="165"/>
      <c r="F29" s="30"/>
      <c r="G29" s="31"/>
      <c r="H29" s="32"/>
      <c r="I29" s="166"/>
      <c r="J29" s="166"/>
    </row>
    <row r="30" spans="1:10" x14ac:dyDescent="0.25">
      <c r="A30" s="26">
        <v>11</v>
      </c>
      <c r="B30" s="27"/>
      <c r="C30" s="165"/>
      <c r="D30" s="165"/>
      <c r="E30" s="165"/>
      <c r="F30" s="30"/>
      <c r="G30" s="31"/>
      <c r="H30" s="32"/>
      <c r="I30" s="166"/>
      <c r="J30" s="166"/>
    </row>
    <row r="31" spans="1:10" x14ac:dyDescent="0.25">
      <c r="A31" s="26">
        <v>12</v>
      </c>
      <c r="B31" s="27"/>
      <c r="C31" s="165"/>
      <c r="D31" s="165"/>
      <c r="E31" s="165"/>
      <c r="F31" s="30"/>
      <c r="G31" s="31"/>
      <c r="H31" s="32"/>
      <c r="I31" s="166"/>
      <c r="J31" s="166"/>
    </row>
    <row r="32" spans="1:10" x14ac:dyDescent="0.25">
      <c r="A32" s="26">
        <v>13</v>
      </c>
      <c r="B32" s="27"/>
      <c r="C32" s="165"/>
      <c r="D32" s="165"/>
      <c r="E32" s="165"/>
      <c r="F32" s="30"/>
      <c r="G32" s="31"/>
      <c r="H32" s="32"/>
      <c r="I32" s="166"/>
      <c r="J32" s="166"/>
    </row>
    <row r="33" spans="1:10" x14ac:dyDescent="0.25">
      <c r="A33" s="26">
        <v>14</v>
      </c>
      <c r="B33" s="27"/>
      <c r="C33" s="165"/>
      <c r="D33" s="165"/>
      <c r="E33" s="165"/>
      <c r="F33" s="30"/>
      <c r="G33" s="31"/>
      <c r="H33" s="32"/>
      <c r="I33" s="166"/>
      <c r="J33" s="166"/>
    </row>
    <row r="34" spans="1:10" x14ac:dyDescent="0.25">
      <c r="A34" s="26">
        <v>15</v>
      </c>
      <c r="B34" s="27"/>
      <c r="C34" s="28"/>
      <c r="D34" s="33"/>
      <c r="E34" s="34"/>
      <c r="F34" s="30"/>
      <c r="G34" s="31"/>
      <c r="H34" s="32"/>
      <c r="I34" s="166"/>
      <c r="J34" s="166"/>
    </row>
    <row r="35" spans="1:10" x14ac:dyDescent="0.25">
      <c r="A35" s="26">
        <v>16</v>
      </c>
      <c r="B35" s="27"/>
      <c r="C35" s="28"/>
      <c r="D35" s="33"/>
      <c r="E35" s="34"/>
      <c r="F35" s="30"/>
      <c r="G35" s="31"/>
      <c r="H35" s="32"/>
      <c r="I35" s="166"/>
      <c r="J35" s="166"/>
    </row>
    <row r="36" spans="1:10" x14ac:dyDescent="0.25">
      <c r="A36" s="26">
        <v>17</v>
      </c>
      <c r="B36" s="27"/>
      <c r="C36" s="28"/>
      <c r="D36" s="33"/>
      <c r="E36" s="34"/>
      <c r="F36" s="30"/>
      <c r="G36" s="31"/>
      <c r="H36" s="32"/>
      <c r="I36" s="166"/>
      <c r="J36" s="166"/>
    </row>
    <row r="37" spans="1:10" x14ac:dyDescent="0.25">
      <c r="A37" s="26">
        <v>18</v>
      </c>
      <c r="B37" s="27"/>
      <c r="C37" s="28"/>
      <c r="D37" s="33"/>
      <c r="E37" s="34"/>
      <c r="F37" s="30"/>
      <c r="G37" s="31"/>
      <c r="H37" s="32"/>
      <c r="I37" s="166"/>
      <c r="J37" s="166"/>
    </row>
    <row r="38" spans="1:10" x14ac:dyDescent="0.25">
      <c r="A38" s="26">
        <v>19</v>
      </c>
      <c r="B38" s="27"/>
      <c r="C38" s="28"/>
      <c r="D38" s="33"/>
      <c r="E38" s="34"/>
      <c r="F38" s="30"/>
      <c r="G38" s="31"/>
      <c r="H38" s="32"/>
      <c r="I38" s="166"/>
      <c r="J38" s="166"/>
    </row>
    <row r="39" spans="1:10" x14ac:dyDescent="0.25">
      <c r="A39" s="26">
        <v>20</v>
      </c>
      <c r="B39" s="27"/>
      <c r="C39" s="28"/>
      <c r="D39" s="33"/>
      <c r="E39" s="34"/>
      <c r="F39" s="30"/>
      <c r="G39" s="31"/>
      <c r="H39" s="32"/>
      <c r="I39" s="166"/>
      <c r="J39" s="166"/>
    </row>
    <row r="40" spans="1:10" x14ac:dyDescent="0.25">
      <c r="A40" s="26">
        <v>21</v>
      </c>
      <c r="B40" s="27"/>
      <c r="C40" s="28"/>
      <c r="D40" s="33"/>
      <c r="E40" s="34"/>
      <c r="F40" s="30"/>
      <c r="G40" s="31"/>
      <c r="H40" s="32"/>
      <c r="I40" s="166"/>
      <c r="J40" s="166"/>
    </row>
    <row r="41" spans="1:10" x14ac:dyDescent="0.25">
      <c r="A41" s="26">
        <v>22</v>
      </c>
      <c r="B41" s="27"/>
      <c r="C41" s="28"/>
      <c r="D41" s="33"/>
      <c r="E41" s="34"/>
      <c r="F41" s="30"/>
      <c r="G41" s="31"/>
      <c r="H41" s="32"/>
      <c r="I41" s="166"/>
      <c r="J41" s="166"/>
    </row>
    <row r="42" spans="1:10" x14ac:dyDescent="0.25">
      <c r="A42" s="26">
        <v>23</v>
      </c>
      <c r="B42" s="27"/>
      <c r="C42" s="28"/>
      <c r="D42" s="33"/>
      <c r="E42" s="34"/>
      <c r="F42" s="30"/>
      <c r="G42" s="31"/>
      <c r="H42" s="32"/>
      <c r="I42" s="166"/>
      <c r="J42" s="166"/>
    </row>
    <row r="43" spans="1:10" x14ac:dyDescent="0.25">
      <c r="A43" s="26">
        <v>24</v>
      </c>
      <c r="B43" s="27"/>
      <c r="C43" s="28"/>
      <c r="D43" s="33"/>
      <c r="E43" s="34"/>
      <c r="F43" s="30"/>
      <c r="G43" s="31"/>
      <c r="H43" s="32"/>
      <c r="I43" s="166"/>
      <c r="J43" s="166"/>
    </row>
    <row r="44" spans="1:10" x14ac:dyDescent="0.25">
      <c r="A44" s="26">
        <v>25</v>
      </c>
      <c r="B44" s="27"/>
      <c r="C44" s="28"/>
      <c r="D44" s="33"/>
      <c r="E44" s="34"/>
      <c r="F44" s="30"/>
      <c r="G44" s="31"/>
      <c r="H44" s="32"/>
      <c r="I44" s="166"/>
      <c r="J44" s="166"/>
    </row>
    <row r="45" spans="1:10" x14ac:dyDescent="0.25">
      <c r="A45" s="26">
        <v>26</v>
      </c>
      <c r="B45" s="27"/>
      <c r="C45" s="28"/>
      <c r="D45" s="33"/>
      <c r="E45" s="34"/>
      <c r="F45" s="30"/>
      <c r="G45" s="31"/>
      <c r="H45" s="32"/>
      <c r="I45" s="166"/>
      <c r="J45" s="166"/>
    </row>
    <row r="46" spans="1:10" x14ac:dyDescent="0.25">
      <c r="A46" s="26">
        <v>27</v>
      </c>
      <c r="B46" s="27"/>
      <c r="C46" s="28"/>
      <c r="D46" s="33"/>
      <c r="E46" s="34"/>
      <c r="F46" s="30"/>
      <c r="G46" s="31"/>
      <c r="H46" s="32"/>
      <c r="I46" s="166"/>
      <c r="J46" s="166"/>
    </row>
    <row r="47" spans="1:10" x14ac:dyDescent="0.25">
      <c r="A47" s="26">
        <v>28</v>
      </c>
      <c r="B47" s="27"/>
      <c r="C47" s="28"/>
      <c r="D47" s="33"/>
      <c r="E47" s="34"/>
      <c r="F47" s="30"/>
      <c r="G47" s="31"/>
      <c r="H47" s="32"/>
      <c r="I47" s="166"/>
      <c r="J47" s="166"/>
    </row>
    <row r="48" spans="1:10" x14ac:dyDescent="0.25">
      <c r="A48" s="26">
        <v>29</v>
      </c>
      <c r="B48" s="27"/>
      <c r="C48" s="28"/>
      <c r="D48" s="33"/>
      <c r="E48" s="34"/>
      <c r="F48" s="30"/>
      <c r="G48" s="31"/>
      <c r="H48" s="32"/>
      <c r="I48" s="166"/>
      <c r="J48" s="166"/>
    </row>
    <row r="49" spans="1:10" x14ac:dyDescent="0.25">
      <c r="A49" s="26">
        <v>30</v>
      </c>
      <c r="B49" s="27"/>
      <c r="C49" s="28"/>
      <c r="D49" s="33"/>
      <c r="E49" s="34"/>
      <c r="F49" s="30"/>
      <c r="G49" s="31"/>
      <c r="H49" s="32"/>
      <c r="I49" s="166"/>
      <c r="J49" s="166"/>
    </row>
    <row r="50" spans="1:10" x14ac:dyDescent="0.25">
      <c r="A50" s="26">
        <v>31</v>
      </c>
      <c r="B50" s="27"/>
      <c r="C50" s="28"/>
      <c r="D50" s="33"/>
      <c r="E50" s="34"/>
      <c r="F50" s="30"/>
      <c r="G50" s="31"/>
      <c r="H50" s="32"/>
      <c r="I50" s="166"/>
      <c r="J50" s="166"/>
    </row>
    <row r="51" spans="1:10" ht="15.75" thickBot="1" x14ac:dyDescent="0.3">
      <c r="A51" s="37">
        <v>32</v>
      </c>
      <c r="B51" s="38"/>
      <c r="C51" s="39"/>
      <c r="D51" s="40"/>
      <c r="E51" s="41"/>
      <c r="F51" s="42"/>
      <c r="G51" s="43"/>
      <c r="H51" s="44"/>
      <c r="I51" s="166"/>
      <c r="J51" s="166"/>
    </row>
    <row r="52" spans="1:10" ht="16.5" customHeight="1" thickTop="1" thickBot="1" x14ac:dyDescent="0.3">
      <c r="A52" s="152"/>
      <c r="B52" s="152"/>
      <c r="C52" s="152"/>
      <c r="D52" s="152"/>
      <c r="E52" s="152"/>
      <c r="F52" s="153"/>
      <c r="G52" s="156" t="s">
        <v>82</v>
      </c>
      <c r="H52" s="156"/>
      <c r="I52" s="157">
        <f>SUM(I20:J51)</f>
        <v>3433845.9936000002</v>
      </c>
      <c r="J52" s="157"/>
    </row>
    <row r="53" spans="1:10" ht="16.5" thickTop="1" thickBot="1" x14ac:dyDescent="0.3">
      <c r="A53" s="152"/>
      <c r="B53" s="152"/>
      <c r="C53" s="152"/>
      <c r="D53" s="152"/>
      <c r="E53" s="152"/>
      <c r="F53" s="153"/>
      <c r="G53" s="47" t="s">
        <v>84</v>
      </c>
      <c r="H53" s="45">
        <v>0</v>
      </c>
      <c r="I53" s="157">
        <f>I52*H53</f>
        <v>0</v>
      </c>
      <c r="J53" s="157"/>
    </row>
    <row r="54" spans="1:10" ht="16.5" thickTop="1" thickBot="1" x14ac:dyDescent="0.3">
      <c r="A54" s="152"/>
      <c r="B54" s="152"/>
      <c r="C54" s="152"/>
      <c r="D54" s="152"/>
      <c r="E54" s="152"/>
      <c r="F54" s="153"/>
      <c r="G54" s="156" t="s">
        <v>73</v>
      </c>
      <c r="H54" s="156"/>
      <c r="I54" s="157">
        <v>10000</v>
      </c>
      <c r="J54" s="157"/>
    </row>
    <row r="55" spans="1:10" ht="17.25" thickTop="1" thickBot="1" x14ac:dyDescent="0.3">
      <c r="A55" s="154"/>
      <c r="B55" s="154"/>
      <c r="C55" s="154"/>
      <c r="D55" s="154"/>
      <c r="E55" s="154"/>
      <c r="F55" s="155"/>
      <c r="G55" s="158" t="s">
        <v>83</v>
      </c>
      <c r="H55" s="158"/>
      <c r="I55" s="159">
        <f>I52+I53+I54</f>
        <v>3443845.9936000002</v>
      </c>
      <c r="J55" s="159"/>
    </row>
    <row r="56" spans="1:10" ht="16.5" thickTop="1" thickBot="1" x14ac:dyDescent="0.3">
      <c r="A56" s="147" t="s">
        <v>74</v>
      </c>
      <c r="B56" s="148"/>
      <c r="C56" s="148"/>
      <c r="D56" s="148"/>
      <c r="E56" s="148"/>
      <c r="F56" s="148"/>
      <c r="G56" s="148"/>
      <c r="H56" s="148"/>
      <c r="I56" s="148"/>
      <c r="J56" s="149"/>
    </row>
    <row r="57" spans="1:10" ht="15.75" thickTop="1" x14ac:dyDescent="0.25"/>
    <row r="58" spans="1:10" s="46" customFormat="1" x14ac:dyDescent="0.25"/>
    <row r="60" spans="1:10" x14ac:dyDescent="0.25">
      <c r="A60" s="160" t="s">
        <v>69</v>
      </c>
      <c r="B60" s="160"/>
      <c r="C60" s="109" t="s">
        <v>78</v>
      </c>
      <c r="D60" s="109"/>
      <c r="E60" s="109"/>
      <c r="F60" s="109"/>
      <c r="G60" s="109"/>
      <c r="H60" s="109"/>
      <c r="I60" s="109"/>
      <c r="J60" s="109"/>
    </row>
    <row r="61" spans="1:10" ht="15" customHeight="1" x14ac:dyDescent="0.25">
      <c r="A61" s="160"/>
      <c r="B61" s="160"/>
      <c r="C61" s="109"/>
      <c r="D61" s="109"/>
      <c r="E61" s="109"/>
      <c r="F61" s="109"/>
      <c r="G61" s="109"/>
      <c r="H61" s="109"/>
      <c r="I61" s="109"/>
      <c r="J61" s="109"/>
    </row>
    <row r="62" spans="1:10" x14ac:dyDescent="0.25">
      <c r="A62" s="160"/>
      <c r="B62" s="160"/>
      <c r="C62" s="161"/>
      <c r="D62" s="161"/>
      <c r="E62" s="161"/>
      <c r="F62" s="161"/>
      <c r="G62" s="161"/>
      <c r="H62" s="161"/>
      <c r="I62" s="161"/>
      <c r="J62" s="161"/>
    </row>
    <row r="63" spans="1:10" ht="23.25" x14ac:dyDescent="0.25">
      <c r="A63" s="24"/>
      <c r="B63" s="24"/>
      <c r="C63" s="162" t="s">
        <v>31</v>
      </c>
      <c r="D63" s="162"/>
      <c r="E63" s="162"/>
      <c r="F63" s="162"/>
      <c r="G63" s="162"/>
      <c r="H63" s="162"/>
      <c r="I63" s="162"/>
      <c r="J63" s="162"/>
    </row>
    <row r="64" spans="1:10" x14ac:dyDescent="0.25">
      <c r="A64" s="112" t="s">
        <v>61</v>
      </c>
      <c r="B64" s="112"/>
      <c r="C64" s="112"/>
      <c r="D64" s="112"/>
      <c r="E64" s="112"/>
      <c r="F64" s="112"/>
      <c r="G64" s="112"/>
      <c r="H64" s="113" t="s">
        <v>76</v>
      </c>
      <c r="I64" s="113"/>
      <c r="J64" s="20" t="s">
        <v>44</v>
      </c>
    </row>
    <row r="65" spans="1:10" x14ac:dyDescent="0.25">
      <c r="A65" s="89"/>
      <c r="B65" s="89"/>
      <c r="C65" s="89"/>
      <c r="D65" s="89"/>
      <c r="E65" s="89"/>
      <c r="F65" s="89"/>
      <c r="G65" s="89"/>
      <c r="H65" s="170" t="s">
        <v>75</v>
      </c>
      <c r="I65" s="170"/>
      <c r="J65" s="21" t="s">
        <v>64</v>
      </c>
    </row>
    <row r="66" spans="1:10" ht="30" x14ac:dyDescent="0.25">
      <c r="A66" s="36" t="s">
        <v>0</v>
      </c>
      <c r="B66" s="36" t="s">
        <v>7</v>
      </c>
      <c r="C66" s="167" t="s">
        <v>1</v>
      </c>
      <c r="D66" s="167"/>
      <c r="E66" s="167"/>
      <c r="F66" s="36" t="s">
        <v>5</v>
      </c>
      <c r="G66" s="36" t="s">
        <v>2</v>
      </c>
      <c r="H66" s="36" t="s">
        <v>4</v>
      </c>
      <c r="I66" s="167" t="s">
        <v>86</v>
      </c>
      <c r="J66" s="167"/>
    </row>
    <row r="67" spans="1:10" x14ac:dyDescent="0.25">
      <c r="A67" s="26">
        <v>33</v>
      </c>
      <c r="B67" s="27"/>
      <c r="C67" s="168"/>
      <c r="D67" s="168"/>
      <c r="E67" s="168"/>
      <c r="F67" s="29"/>
      <c r="G67" s="29"/>
      <c r="H67" s="30"/>
      <c r="I67" s="169"/>
      <c r="J67" s="169"/>
    </row>
    <row r="68" spans="1:10" x14ac:dyDescent="0.25">
      <c r="A68" s="26">
        <v>34</v>
      </c>
      <c r="B68" s="27"/>
      <c r="C68" s="165"/>
      <c r="D68" s="165"/>
      <c r="E68" s="165"/>
      <c r="F68" s="30"/>
      <c r="G68" s="31"/>
      <c r="H68" s="32"/>
      <c r="I68" s="166"/>
      <c r="J68" s="166"/>
    </row>
    <row r="69" spans="1:10" x14ac:dyDescent="0.25">
      <c r="A69" s="26">
        <v>35</v>
      </c>
      <c r="B69" s="27"/>
      <c r="C69" s="165"/>
      <c r="D69" s="165"/>
      <c r="E69" s="165"/>
      <c r="F69" s="30"/>
      <c r="G69" s="31"/>
      <c r="H69" s="32"/>
      <c r="I69" s="166"/>
      <c r="J69" s="166"/>
    </row>
    <row r="70" spans="1:10" x14ac:dyDescent="0.25">
      <c r="A70" s="26">
        <v>36</v>
      </c>
      <c r="B70" s="27"/>
      <c r="C70" s="28"/>
      <c r="D70" s="33"/>
      <c r="E70" s="34"/>
      <c r="F70" s="30"/>
      <c r="G70" s="31"/>
      <c r="H70" s="32"/>
      <c r="I70" s="31"/>
      <c r="J70" s="31"/>
    </row>
    <row r="71" spans="1:10" x14ac:dyDescent="0.25">
      <c r="A71" s="26">
        <v>37</v>
      </c>
      <c r="B71" s="27"/>
      <c r="C71" s="28"/>
      <c r="D71" s="33"/>
      <c r="E71" s="34"/>
      <c r="F71" s="30"/>
      <c r="G71" s="31"/>
      <c r="H71" s="32"/>
      <c r="I71" s="31"/>
      <c r="J71" s="31"/>
    </row>
    <row r="72" spans="1:10" x14ac:dyDescent="0.25">
      <c r="A72" s="26">
        <v>38</v>
      </c>
      <c r="B72" s="27"/>
      <c r="C72" s="28"/>
      <c r="D72" s="33"/>
      <c r="E72" s="34"/>
      <c r="F72" s="30"/>
      <c r="G72" s="31"/>
      <c r="H72" s="32"/>
      <c r="I72" s="31"/>
      <c r="J72" s="31"/>
    </row>
    <row r="73" spans="1:10" x14ac:dyDescent="0.25">
      <c r="A73" s="26">
        <v>39</v>
      </c>
      <c r="B73" s="27"/>
      <c r="C73" s="28"/>
      <c r="D73" s="33"/>
      <c r="E73" s="34"/>
      <c r="F73" s="30"/>
      <c r="G73" s="31"/>
      <c r="H73" s="32"/>
      <c r="I73" s="31"/>
      <c r="J73" s="31"/>
    </row>
    <row r="74" spans="1:10" x14ac:dyDescent="0.25">
      <c r="A74" s="26">
        <v>40</v>
      </c>
      <c r="B74" s="27"/>
      <c r="C74" s="28"/>
      <c r="D74" s="33"/>
      <c r="E74" s="34"/>
      <c r="F74" s="30"/>
      <c r="G74" s="31"/>
      <c r="H74" s="32"/>
      <c r="I74" s="31"/>
      <c r="J74" s="31"/>
    </row>
    <row r="75" spans="1:10" x14ac:dyDescent="0.25">
      <c r="A75" s="26">
        <v>41</v>
      </c>
      <c r="B75" s="27"/>
      <c r="C75" s="28"/>
      <c r="D75" s="33"/>
      <c r="E75" s="34"/>
      <c r="F75" s="30"/>
      <c r="G75" s="31"/>
      <c r="H75" s="32"/>
      <c r="I75" s="31"/>
      <c r="J75" s="31"/>
    </row>
    <row r="76" spans="1:10" x14ac:dyDescent="0.25">
      <c r="A76" s="26">
        <v>42</v>
      </c>
      <c r="B76" s="27"/>
      <c r="C76" s="28"/>
      <c r="D76" s="33"/>
      <c r="E76" s="34"/>
      <c r="F76" s="30"/>
      <c r="G76" s="31"/>
      <c r="H76" s="32"/>
      <c r="I76" s="31"/>
      <c r="J76" s="31"/>
    </row>
    <row r="77" spans="1:10" x14ac:dyDescent="0.25">
      <c r="A77" s="26">
        <v>43</v>
      </c>
      <c r="B77" s="27"/>
      <c r="C77" s="28"/>
      <c r="D77" s="33"/>
      <c r="E77" s="34"/>
      <c r="F77" s="30"/>
      <c r="G77" s="31"/>
      <c r="H77" s="32"/>
      <c r="I77" s="31"/>
      <c r="J77" s="31"/>
    </row>
    <row r="78" spans="1:10" x14ac:dyDescent="0.25">
      <c r="A78" s="26">
        <v>44</v>
      </c>
      <c r="B78" s="27"/>
      <c r="C78" s="28"/>
      <c r="D78" s="33"/>
      <c r="E78" s="34"/>
      <c r="F78" s="30"/>
      <c r="G78" s="31"/>
      <c r="H78" s="32"/>
      <c r="I78" s="31"/>
      <c r="J78" s="31"/>
    </row>
    <row r="79" spans="1:10" x14ac:dyDescent="0.25">
      <c r="A79" s="26">
        <v>45</v>
      </c>
      <c r="B79" s="27"/>
      <c r="C79" s="28"/>
      <c r="D79" s="33"/>
      <c r="E79" s="34"/>
      <c r="F79" s="30"/>
      <c r="G79" s="31"/>
      <c r="H79" s="32"/>
      <c r="I79" s="31"/>
      <c r="J79" s="31"/>
    </row>
    <row r="80" spans="1:10" x14ac:dyDescent="0.25">
      <c r="A80" s="26">
        <v>46</v>
      </c>
      <c r="B80" s="27"/>
      <c r="C80" s="28"/>
      <c r="D80" s="33"/>
      <c r="E80" s="34"/>
      <c r="F80" s="30"/>
      <c r="G80" s="31"/>
      <c r="H80" s="32"/>
      <c r="I80" s="31"/>
      <c r="J80" s="31"/>
    </row>
    <row r="81" spans="1:10" x14ac:dyDescent="0.25">
      <c r="A81" s="26">
        <v>47</v>
      </c>
      <c r="B81" s="27"/>
      <c r="C81" s="28"/>
      <c r="D81" s="33"/>
      <c r="E81" s="34"/>
      <c r="F81" s="30"/>
      <c r="G81" s="31"/>
      <c r="H81" s="32"/>
      <c r="I81" s="31"/>
      <c r="J81" s="31"/>
    </row>
    <row r="82" spans="1:10" x14ac:dyDescent="0.25">
      <c r="A82" s="26">
        <v>48</v>
      </c>
      <c r="B82" s="27"/>
      <c r="C82" s="28"/>
      <c r="D82" s="33"/>
      <c r="E82" s="34"/>
      <c r="F82" s="30"/>
      <c r="G82" s="31"/>
      <c r="H82" s="32"/>
      <c r="I82" s="31"/>
      <c r="J82" s="31"/>
    </row>
    <row r="83" spans="1:10" x14ac:dyDescent="0.25">
      <c r="A83" s="26">
        <v>49</v>
      </c>
      <c r="B83" s="27"/>
      <c r="C83" s="28"/>
      <c r="D83" s="33"/>
      <c r="E83" s="34"/>
      <c r="F83" s="30"/>
      <c r="G83" s="31"/>
      <c r="H83" s="32"/>
      <c r="I83" s="31"/>
      <c r="J83" s="31"/>
    </row>
    <row r="84" spans="1:10" x14ac:dyDescent="0.25">
      <c r="A84" s="26">
        <v>50</v>
      </c>
      <c r="B84" s="27"/>
      <c r="C84" s="28"/>
      <c r="D84" s="33"/>
      <c r="E84" s="34"/>
      <c r="F84" s="30"/>
      <c r="G84" s="31"/>
      <c r="H84" s="32"/>
      <c r="I84" s="31"/>
      <c r="J84" s="31"/>
    </row>
    <row r="85" spans="1:10" x14ac:dyDescent="0.25">
      <c r="A85" s="26">
        <v>51</v>
      </c>
      <c r="B85" s="27"/>
      <c r="C85" s="28"/>
      <c r="D85" s="33"/>
      <c r="E85" s="34"/>
      <c r="F85" s="30"/>
      <c r="G85" s="31"/>
      <c r="H85" s="32"/>
      <c r="I85" s="31"/>
      <c r="J85" s="31"/>
    </row>
    <row r="86" spans="1:10" x14ac:dyDescent="0.25">
      <c r="A86" s="26">
        <v>52</v>
      </c>
      <c r="B86" s="27"/>
      <c r="C86" s="28"/>
      <c r="D86" s="33"/>
      <c r="E86" s="34"/>
      <c r="F86" s="30"/>
      <c r="G86" s="31"/>
      <c r="H86" s="32"/>
      <c r="I86" s="31"/>
      <c r="J86" s="31"/>
    </row>
    <row r="87" spans="1:10" x14ac:dyDescent="0.25">
      <c r="A87" s="26">
        <v>53</v>
      </c>
      <c r="B87" s="27"/>
      <c r="C87" s="28"/>
      <c r="D87" s="33"/>
      <c r="E87" s="34"/>
      <c r="F87" s="30"/>
      <c r="G87" s="31"/>
      <c r="H87" s="32"/>
      <c r="I87" s="31"/>
      <c r="J87" s="31"/>
    </row>
    <row r="88" spans="1:10" x14ac:dyDescent="0.25">
      <c r="A88" s="26">
        <v>54</v>
      </c>
      <c r="B88" s="27"/>
      <c r="C88" s="28"/>
      <c r="D88" s="33"/>
      <c r="E88" s="34"/>
      <c r="F88" s="30"/>
      <c r="G88" s="31"/>
      <c r="H88" s="32"/>
      <c r="I88" s="31"/>
      <c r="J88" s="31"/>
    </row>
    <row r="89" spans="1:10" x14ac:dyDescent="0.25">
      <c r="A89" s="26">
        <v>55</v>
      </c>
      <c r="B89" s="27"/>
      <c r="C89" s="28"/>
      <c r="D89" s="33"/>
      <c r="E89" s="34"/>
      <c r="F89" s="30"/>
      <c r="G89" s="31"/>
      <c r="H89" s="32"/>
      <c r="I89" s="31"/>
      <c r="J89" s="31"/>
    </row>
    <row r="90" spans="1:10" x14ac:dyDescent="0.25">
      <c r="A90" s="26">
        <v>56</v>
      </c>
      <c r="B90" s="27"/>
      <c r="C90" s="28"/>
      <c r="D90" s="33"/>
      <c r="E90" s="34"/>
      <c r="F90" s="30"/>
      <c r="G90" s="31"/>
      <c r="H90" s="32"/>
      <c r="I90" s="31"/>
      <c r="J90" s="31"/>
    </row>
    <row r="91" spans="1:10" x14ac:dyDescent="0.25">
      <c r="A91" s="26">
        <v>57</v>
      </c>
      <c r="B91" s="27"/>
      <c r="C91" s="28"/>
      <c r="D91" s="33"/>
      <c r="E91" s="34"/>
      <c r="F91" s="30"/>
      <c r="G91" s="31"/>
      <c r="H91" s="32"/>
      <c r="I91" s="31"/>
      <c r="J91" s="31"/>
    </row>
    <row r="92" spans="1:10" x14ac:dyDescent="0.25">
      <c r="A92" s="26">
        <v>58</v>
      </c>
      <c r="B92" s="27"/>
      <c r="C92" s="28"/>
      <c r="D92" s="33"/>
      <c r="E92" s="34"/>
      <c r="F92" s="30"/>
      <c r="G92" s="31"/>
      <c r="H92" s="32"/>
      <c r="I92" s="31"/>
      <c r="J92" s="31"/>
    </row>
    <row r="93" spans="1:10" x14ac:dyDescent="0.25">
      <c r="A93" s="26">
        <v>59</v>
      </c>
      <c r="B93" s="27"/>
      <c r="C93" s="28"/>
      <c r="D93" s="33"/>
      <c r="E93" s="34"/>
      <c r="F93" s="30"/>
      <c r="G93" s="31"/>
      <c r="H93" s="32"/>
      <c r="I93" s="31"/>
      <c r="J93" s="31"/>
    </row>
    <row r="94" spans="1:10" x14ac:dyDescent="0.25">
      <c r="A94" s="26">
        <v>60</v>
      </c>
      <c r="B94" s="27"/>
      <c r="C94" s="28"/>
      <c r="D94" s="33"/>
      <c r="E94" s="34"/>
      <c r="F94" s="30"/>
      <c r="G94" s="31"/>
      <c r="H94" s="32"/>
      <c r="I94" s="31"/>
      <c r="J94" s="31"/>
    </row>
    <row r="95" spans="1:10" x14ac:dyDescent="0.25">
      <c r="A95" s="26">
        <v>61</v>
      </c>
      <c r="B95" s="27"/>
      <c r="C95" s="28"/>
      <c r="D95" s="33"/>
      <c r="E95" s="34"/>
      <c r="F95" s="30"/>
      <c r="G95" s="31"/>
      <c r="H95" s="32"/>
      <c r="I95" s="31"/>
      <c r="J95" s="31"/>
    </row>
    <row r="96" spans="1:10" x14ac:dyDescent="0.25">
      <c r="A96" s="26">
        <v>62</v>
      </c>
      <c r="B96" s="27"/>
      <c r="C96" s="28"/>
      <c r="D96" s="33"/>
      <c r="E96" s="34"/>
      <c r="F96" s="30"/>
      <c r="G96" s="31"/>
      <c r="H96" s="32"/>
      <c r="I96" s="31"/>
      <c r="J96" s="31"/>
    </row>
    <row r="97" spans="1:10" x14ac:dyDescent="0.25">
      <c r="A97" s="26">
        <v>63</v>
      </c>
      <c r="B97" s="27"/>
      <c r="C97" s="28"/>
      <c r="D97" s="33"/>
      <c r="E97" s="34"/>
      <c r="F97" s="30"/>
      <c r="G97" s="31"/>
      <c r="H97" s="32"/>
      <c r="I97" s="31"/>
      <c r="J97" s="31"/>
    </row>
    <row r="98" spans="1:10" x14ac:dyDescent="0.25">
      <c r="A98" s="26">
        <v>64</v>
      </c>
      <c r="B98" s="27"/>
      <c r="C98" s="28"/>
      <c r="D98" s="33"/>
      <c r="E98" s="34"/>
      <c r="F98" s="30"/>
      <c r="G98" s="31"/>
      <c r="H98" s="32"/>
      <c r="I98" s="31"/>
      <c r="J98" s="31"/>
    </row>
    <row r="99" spans="1:10" x14ac:dyDescent="0.25">
      <c r="A99" s="26">
        <v>65</v>
      </c>
      <c r="B99" s="27"/>
      <c r="C99" s="28"/>
      <c r="D99" s="33"/>
      <c r="E99" s="34"/>
      <c r="F99" s="30"/>
      <c r="G99" s="31"/>
      <c r="H99" s="32"/>
      <c r="I99" s="31"/>
      <c r="J99" s="31"/>
    </row>
    <row r="100" spans="1:10" x14ac:dyDescent="0.25">
      <c r="A100" s="26">
        <v>66</v>
      </c>
      <c r="B100" s="27"/>
      <c r="C100" s="28"/>
      <c r="D100" s="33"/>
      <c r="E100" s="34"/>
      <c r="F100" s="30"/>
      <c r="G100" s="31"/>
      <c r="H100" s="32"/>
      <c r="I100" s="31"/>
      <c r="J100" s="31"/>
    </row>
    <row r="101" spans="1:10" x14ac:dyDescent="0.25">
      <c r="A101" s="26">
        <v>67</v>
      </c>
      <c r="B101" s="27"/>
      <c r="C101" s="28"/>
      <c r="D101" s="33"/>
      <c r="E101" s="34"/>
      <c r="F101" s="30"/>
      <c r="G101" s="31"/>
      <c r="H101" s="32"/>
      <c r="I101" s="31"/>
      <c r="J101" s="31"/>
    </row>
    <row r="102" spans="1:10" x14ac:dyDescent="0.25">
      <c r="A102" s="26">
        <v>68</v>
      </c>
      <c r="B102" s="27"/>
      <c r="C102" s="28"/>
      <c r="D102" s="33"/>
      <c r="E102" s="34"/>
      <c r="F102" s="30"/>
      <c r="G102" s="31"/>
      <c r="H102" s="32"/>
      <c r="I102" s="31"/>
      <c r="J102" s="31"/>
    </row>
    <row r="103" spans="1:10" x14ac:dyDescent="0.25">
      <c r="A103" s="26">
        <v>69</v>
      </c>
      <c r="B103" s="27"/>
      <c r="C103" s="28"/>
      <c r="D103" s="33"/>
      <c r="E103" s="34"/>
      <c r="F103" s="30"/>
      <c r="G103" s="31"/>
      <c r="H103" s="32"/>
      <c r="I103" s="31"/>
      <c r="J103" s="31"/>
    </row>
    <row r="104" spans="1:10" x14ac:dyDescent="0.25">
      <c r="A104" s="26">
        <v>70</v>
      </c>
      <c r="B104" s="27"/>
      <c r="C104" s="28"/>
      <c r="D104" s="33"/>
      <c r="E104" s="34"/>
      <c r="F104" s="30"/>
      <c r="G104" s="31"/>
      <c r="H104" s="32"/>
      <c r="I104" s="31"/>
      <c r="J104" s="31"/>
    </row>
    <row r="105" spans="1:10" x14ac:dyDescent="0.25">
      <c r="A105" s="26">
        <v>71</v>
      </c>
      <c r="B105" s="27"/>
      <c r="C105" s="28"/>
      <c r="D105" s="33"/>
      <c r="E105" s="34"/>
      <c r="F105" s="30"/>
      <c r="G105" s="31"/>
      <c r="H105" s="32"/>
      <c r="I105" s="31"/>
      <c r="J105" s="31"/>
    </row>
    <row r="106" spans="1:10" x14ac:dyDescent="0.25">
      <c r="A106" s="26">
        <v>72</v>
      </c>
      <c r="B106" s="27"/>
      <c r="C106" s="28"/>
      <c r="D106" s="33"/>
      <c r="E106" s="34"/>
      <c r="F106" s="30"/>
      <c r="G106" s="31"/>
      <c r="H106" s="32"/>
      <c r="I106" s="31"/>
      <c r="J106" s="31"/>
    </row>
    <row r="107" spans="1:10" ht="15.75" thickBot="1" x14ac:dyDescent="0.3">
      <c r="A107" s="26">
        <v>73</v>
      </c>
      <c r="B107" s="38"/>
      <c r="C107" s="39"/>
      <c r="D107" s="40"/>
      <c r="E107" s="41"/>
      <c r="F107" s="42"/>
      <c r="G107" s="43"/>
      <c r="H107" s="44"/>
      <c r="I107" s="43"/>
      <c r="J107" s="43"/>
    </row>
    <row r="108" spans="1:10" ht="16.5" thickTop="1" thickBot="1" x14ac:dyDescent="0.3">
      <c r="A108" s="152"/>
      <c r="B108" s="152"/>
      <c r="C108" s="152"/>
      <c r="D108" s="152"/>
      <c r="E108" s="152"/>
      <c r="F108" s="153"/>
      <c r="G108" s="156" t="s">
        <v>82</v>
      </c>
      <c r="H108" s="156"/>
      <c r="I108" s="157">
        <f>SUM(I67:J107)+SUM(I20:J51)</f>
        <v>3433845.9936000002</v>
      </c>
      <c r="J108" s="157"/>
    </row>
    <row r="109" spans="1:10" ht="16.5" thickTop="1" thickBot="1" x14ac:dyDescent="0.3">
      <c r="A109" s="152"/>
      <c r="B109" s="152"/>
      <c r="C109" s="152"/>
      <c r="D109" s="152"/>
      <c r="E109" s="152"/>
      <c r="F109" s="153"/>
      <c r="G109" s="47" t="s">
        <v>84</v>
      </c>
      <c r="H109" s="45">
        <v>0.03</v>
      </c>
      <c r="I109" s="157">
        <f>I108*H109</f>
        <v>103015.379808</v>
      </c>
      <c r="J109" s="157"/>
    </row>
    <row r="110" spans="1:10" ht="16.5" thickTop="1" thickBot="1" x14ac:dyDescent="0.3">
      <c r="A110" s="152"/>
      <c r="B110" s="152"/>
      <c r="C110" s="152"/>
      <c r="D110" s="152"/>
      <c r="E110" s="152"/>
      <c r="F110" s="153"/>
      <c r="G110" s="156" t="s">
        <v>73</v>
      </c>
      <c r="H110" s="156"/>
      <c r="I110" s="157">
        <v>10000</v>
      </c>
      <c r="J110" s="157"/>
    </row>
    <row r="111" spans="1:10" ht="17.25" thickTop="1" thickBot="1" x14ac:dyDescent="0.3">
      <c r="A111" s="154"/>
      <c r="B111" s="154"/>
      <c r="C111" s="154"/>
      <c r="D111" s="154"/>
      <c r="E111" s="154"/>
      <c r="F111" s="155"/>
      <c r="G111" s="158" t="s">
        <v>83</v>
      </c>
      <c r="H111" s="158"/>
      <c r="I111" s="159">
        <f>I108+I109+I110</f>
        <v>3546861.373408</v>
      </c>
      <c r="J111" s="159"/>
    </row>
    <row r="112" spans="1:10" ht="16.5" thickTop="1" thickBot="1" x14ac:dyDescent="0.3">
      <c r="A112" s="147" t="s">
        <v>74</v>
      </c>
      <c r="B112" s="148"/>
      <c r="C112" s="148"/>
      <c r="D112" s="148"/>
      <c r="E112" s="148"/>
      <c r="F112" s="148"/>
      <c r="G112" s="148"/>
      <c r="H112" s="148"/>
      <c r="I112" s="148"/>
      <c r="J112" s="149"/>
    </row>
    <row r="113" ht="15.75" thickTop="1" x14ac:dyDescent="0.25"/>
  </sheetData>
  <mergeCells count="122">
    <mergeCell ref="A1:B3"/>
    <mergeCell ref="C1:J3"/>
    <mergeCell ref="C4:J4"/>
    <mergeCell ref="A5:G5"/>
    <mergeCell ref="H5:I5"/>
    <mergeCell ref="A6:G6"/>
    <mergeCell ref="H6:I6"/>
    <mergeCell ref="A7:E7"/>
    <mergeCell ref="F7:J7"/>
    <mergeCell ref="C21:E21"/>
    <mergeCell ref="F17:G17"/>
    <mergeCell ref="C18:F18"/>
    <mergeCell ref="A11:B11"/>
    <mergeCell ref="C11:E11"/>
    <mergeCell ref="A12:B12"/>
    <mergeCell ref="C12:E12"/>
    <mergeCell ref="F12:G12"/>
    <mergeCell ref="A10:B10"/>
    <mergeCell ref="C10:E10"/>
    <mergeCell ref="F10:G10"/>
    <mergeCell ref="A14:B14"/>
    <mergeCell ref="C14:E14"/>
    <mergeCell ref="A15:B15"/>
    <mergeCell ref="F15:G15"/>
    <mergeCell ref="A16:B16"/>
    <mergeCell ref="F16:G16"/>
    <mergeCell ref="H10:J10"/>
    <mergeCell ref="F11:G11"/>
    <mergeCell ref="H11:J11"/>
    <mergeCell ref="A8:B8"/>
    <mergeCell ref="C8:E8"/>
    <mergeCell ref="F8:G8"/>
    <mergeCell ref="H8:J8"/>
    <mergeCell ref="A9:B9"/>
    <mergeCell ref="C9:E9"/>
    <mergeCell ref="F9:G9"/>
    <mergeCell ref="H9:J9"/>
    <mergeCell ref="H12:J12"/>
    <mergeCell ref="A13:B13"/>
    <mergeCell ref="C13:E13"/>
    <mergeCell ref="F13:G13"/>
    <mergeCell ref="H13:J13"/>
    <mergeCell ref="G111:H111"/>
    <mergeCell ref="I111:J111"/>
    <mergeCell ref="C68:E68"/>
    <mergeCell ref="I68:J68"/>
    <mergeCell ref="A56:J56"/>
    <mergeCell ref="A60:B62"/>
    <mergeCell ref="C60:J62"/>
    <mergeCell ref="C63:J63"/>
    <mergeCell ref="A64:G64"/>
    <mergeCell ref="H64:I64"/>
    <mergeCell ref="C22:E22"/>
    <mergeCell ref="C23:E23"/>
    <mergeCell ref="C24:E24"/>
    <mergeCell ref="C25:E25"/>
    <mergeCell ref="C26:E26"/>
    <mergeCell ref="I47:J47"/>
    <mergeCell ref="I48:J48"/>
    <mergeCell ref="I49:J49"/>
    <mergeCell ref="I50:J50"/>
    <mergeCell ref="A112:J112"/>
    <mergeCell ref="I19:J19"/>
    <mergeCell ref="C19:E19"/>
    <mergeCell ref="C20:E20"/>
    <mergeCell ref="I20:J20"/>
    <mergeCell ref="I21:J21"/>
    <mergeCell ref="I22:J22"/>
    <mergeCell ref="I23:J23"/>
    <mergeCell ref="I24:J24"/>
    <mergeCell ref="I25:J25"/>
    <mergeCell ref="I26:J26"/>
    <mergeCell ref="I27:J27"/>
    <mergeCell ref="I28:J28"/>
    <mergeCell ref="I29:J29"/>
    <mergeCell ref="I30:J30"/>
    <mergeCell ref="I31:J31"/>
    <mergeCell ref="A65:G65"/>
    <mergeCell ref="H65:I65"/>
    <mergeCell ref="A108:F111"/>
    <mergeCell ref="I108:J108"/>
    <mergeCell ref="I109:J109"/>
    <mergeCell ref="G108:H108"/>
    <mergeCell ref="G110:H110"/>
    <mergeCell ref="I110:J110"/>
    <mergeCell ref="C69:E69"/>
    <mergeCell ref="I69:J69"/>
    <mergeCell ref="C32:E32"/>
    <mergeCell ref="C33:E33"/>
    <mergeCell ref="C66:E66"/>
    <mergeCell ref="I66:J66"/>
    <mergeCell ref="C67:E67"/>
    <mergeCell ref="I67:J67"/>
    <mergeCell ref="I42:J42"/>
    <mergeCell ref="I43:J43"/>
    <mergeCell ref="I44:J44"/>
    <mergeCell ref="I45:J45"/>
    <mergeCell ref="I46:J46"/>
    <mergeCell ref="I37:J37"/>
    <mergeCell ref="I38:J38"/>
    <mergeCell ref="I39:J39"/>
    <mergeCell ref="I40:J40"/>
    <mergeCell ref="I41:J41"/>
    <mergeCell ref="C27:E27"/>
    <mergeCell ref="C28:E28"/>
    <mergeCell ref="C29:E29"/>
    <mergeCell ref="C30:E30"/>
    <mergeCell ref="C31:E31"/>
    <mergeCell ref="I51:J51"/>
    <mergeCell ref="A52:F55"/>
    <mergeCell ref="G52:H52"/>
    <mergeCell ref="I52:J52"/>
    <mergeCell ref="I53:J53"/>
    <mergeCell ref="G54:H54"/>
    <mergeCell ref="I54:J54"/>
    <mergeCell ref="G55:H55"/>
    <mergeCell ref="I55:J55"/>
    <mergeCell ref="I32:J32"/>
    <mergeCell ref="I33:J33"/>
    <mergeCell ref="I34:J34"/>
    <mergeCell ref="I35:J35"/>
    <mergeCell ref="I36:J36"/>
  </mergeCells>
  <pageMargins left="0" right="0" top="0" bottom="0" header="0.3" footer="0.3"/>
  <pageSetup scale="71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117"/>
  <sheetViews>
    <sheetView showGridLines="0" topLeftCell="A2" workbookViewId="0">
      <selection activeCell="H14" sqref="H14"/>
    </sheetView>
  </sheetViews>
  <sheetFormatPr defaultRowHeight="15" x14ac:dyDescent="0.25"/>
  <cols>
    <col min="1" max="1" width="5.28515625" style="23" customWidth="1"/>
    <col min="2" max="2" width="11.85546875" style="23" customWidth="1"/>
    <col min="3" max="3" width="34.7109375" style="23" customWidth="1"/>
    <col min="4" max="4" width="6.85546875" style="23" customWidth="1"/>
    <col min="5" max="5" width="8.7109375" style="23" bestFit="1" customWidth="1"/>
    <col min="6" max="6" width="11" style="23" bestFit="1" customWidth="1"/>
    <col min="7" max="7" width="15.28515625" style="23" bestFit="1" customWidth="1"/>
    <col min="8" max="8" width="15.5703125" style="23" bestFit="1" customWidth="1"/>
    <col min="9" max="9" width="14.7109375" style="23" customWidth="1"/>
    <col min="10" max="10" width="17.85546875" style="23" customWidth="1"/>
    <col min="11" max="16384" width="9.140625" style="23"/>
  </cols>
  <sheetData>
    <row r="1" spans="1:10" ht="15" customHeight="1" x14ac:dyDescent="0.25">
      <c r="A1" s="160" t="s">
        <v>69</v>
      </c>
      <c r="B1" s="160"/>
      <c r="C1" s="109" t="s">
        <v>78</v>
      </c>
      <c r="D1" s="109"/>
      <c r="E1" s="109"/>
      <c r="F1" s="109"/>
      <c r="G1" s="109"/>
      <c r="H1" s="109"/>
      <c r="I1" s="109"/>
      <c r="J1" s="109"/>
    </row>
    <row r="2" spans="1:10" ht="15" customHeight="1" x14ac:dyDescent="0.25">
      <c r="A2" s="160"/>
      <c r="B2" s="160"/>
      <c r="C2" s="109"/>
      <c r="D2" s="109"/>
      <c r="E2" s="109"/>
      <c r="F2" s="109"/>
      <c r="G2" s="109"/>
      <c r="H2" s="109"/>
      <c r="I2" s="109"/>
      <c r="J2" s="109"/>
    </row>
    <row r="3" spans="1:10" ht="15" customHeight="1" x14ac:dyDescent="0.25">
      <c r="A3" s="160"/>
      <c r="B3" s="160"/>
      <c r="C3" s="161"/>
      <c r="D3" s="161"/>
      <c r="E3" s="161"/>
      <c r="F3" s="161"/>
      <c r="G3" s="161"/>
      <c r="H3" s="161"/>
      <c r="I3" s="161"/>
      <c r="J3" s="161"/>
    </row>
    <row r="4" spans="1:10" ht="23.25" x14ac:dyDescent="0.25">
      <c r="A4" s="24"/>
      <c r="B4" s="24"/>
      <c r="C4" s="162" t="s">
        <v>85</v>
      </c>
      <c r="D4" s="162"/>
      <c r="E4" s="162"/>
      <c r="F4" s="162"/>
      <c r="G4" s="162"/>
      <c r="H4" s="162"/>
      <c r="I4" s="162"/>
      <c r="J4" s="162"/>
    </row>
    <row r="5" spans="1:10" ht="15" customHeight="1" x14ac:dyDescent="0.25">
      <c r="A5" s="112" t="s">
        <v>59</v>
      </c>
      <c r="B5" s="112"/>
      <c r="C5" s="112"/>
      <c r="D5" s="112"/>
      <c r="E5" s="112"/>
      <c r="F5" s="112"/>
      <c r="G5" s="112"/>
      <c r="H5" s="113" t="s">
        <v>76</v>
      </c>
      <c r="I5" s="113"/>
      <c r="J5" s="20" t="s">
        <v>44</v>
      </c>
    </row>
    <row r="6" spans="1:10" ht="15.75" customHeight="1" thickBot="1" x14ac:dyDescent="0.3">
      <c r="A6" s="89"/>
      <c r="B6" s="89"/>
      <c r="C6" s="89"/>
      <c r="D6" s="89"/>
      <c r="E6" s="89"/>
      <c r="F6" s="89"/>
      <c r="G6" s="89"/>
      <c r="H6" s="131" t="s">
        <v>75</v>
      </c>
      <c r="I6" s="131"/>
      <c r="J6" s="21" t="s">
        <v>64</v>
      </c>
    </row>
    <row r="7" spans="1:10" ht="15.75" customHeight="1" thickBot="1" x14ac:dyDescent="0.3">
      <c r="A7" s="126" t="s">
        <v>27</v>
      </c>
      <c r="B7" s="127"/>
      <c r="C7" s="127"/>
      <c r="D7" s="127"/>
      <c r="E7" s="128"/>
      <c r="F7" s="126" t="s">
        <v>28</v>
      </c>
      <c r="G7" s="127"/>
      <c r="H7" s="127"/>
      <c r="I7" s="127"/>
      <c r="J7" s="128"/>
    </row>
    <row r="8" spans="1:10" ht="15" customHeight="1" x14ac:dyDescent="0.25">
      <c r="A8" s="119" t="s">
        <v>29</v>
      </c>
      <c r="B8" s="120"/>
      <c r="C8" s="129">
        <v>10001962</v>
      </c>
      <c r="D8" s="129"/>
      <c r="E8" s="130"/>
      <c r="F8" s="119" t="s">
        <v>75</v>
      </c>
      <c r="G8" s="120"/>
      <c r="H8" s="129" t="s">
        <v>70</v>
      </c>
      <c r="I8" s="129"/>
      <c r="J8" s="130"/>
    </row>
    <row r="9" spans="1:10" ht="15" customHeight="1" x14ac:dyDescent="0.25">
      <c r="A9" s="117" t="s">
        <v>30</v>
      </c>
      <c r="B9" s="118"/>
      <c r="C9" s="97" t="s">
        <v>18</v>
      </c>
      <c r="D9" s="97"/>
      <c r="E9" s="98"/>
      <c r="F9" s="117" t="s">
        <v>30</v>
      </c>
      <c r="G9" s="118"/>
      <c r="H9" s="97" t="s">
        <v>48</v>
      </c>
      <c r="I9" s="97"/>
      <c r="J9" s="98"/>
    </row>
    <row r="10" spans="1:10" ht="30" customHeight="1" x14ac:dyDescent="0.25">
      <c r="A10" s="117" t="s">
        <v>19</v>
      </c>
      <c r="B10" s="118"/>
      <c r="C10" s="97" t="s">
        <v>23</v>
      </c>
      <c r="D10" s="97"/>
      <c r="E10" s="98"/>
      <c r="F10" s="117" t="s">
        <v>19</v>
      </c>
      <c r="G10" s="118"/>
      <c r="H10" s="97" t="s">
        <v>47</v>
      </c>
      <c r="I10" s="97"/>
      <c r="J10" s="98"/>
    </row>
    <row r="11" spans="1:10" ht="15" customHeight="1" x14ac:dyDescent="0.25">
      <c r="A11" s="118" t="s">
        <v>62</v>
      </c>
      <c r="B11" s="118"/>
      <c r="C11" s="97" t="s">
        <v>58</v>
      </c>
      <c r="D11" s="97"/>
      <c r="E11" s="98"/>
      <c r="F11" s="117" t="s">
        <v>37</v>
      </c>
      <c r="G11" s="118"/>
      <c r="H11" s="97" t="s">
        <v>46</v>
      </c>
      <c r="I11" s="97"/>
      <c r="J11" s="98"/>
    </row>
    <row r="12" spans="1:10" x14ac:dyDescent="0.25">
      <c r="A12" s="123"/>
      <c r="B12" s="124"/>
      <c r="C12" s="125"/>
      <c r="D12" s="125"/>
      <c r="E12" s="164"/>
      <c r="F12" s="117" t="s">
        <v>24</v>
      </c>
      <c r="G12" s="118"/>
      <c r="H12" s="97" t="s">
        <v>71</v>
      </c>
      <c r="I12" s="97"/>
      <c r="J12" s="98"/>
    </row>
    <row r="13" spans="1:10" ht="15" customHeight="1" x14ac:dyDescent="0.25">
      <c r="A13" s="117" t="s">
        <v>20</v>
      </c>
      <c r="B13" s="118"/>
      <c r="C13" s="97" t="s">
        <v>9</v>
      </c>
      <c r="D13" s="97"/>
      <c r="E13" s="98"/>
      <c r="F13" s="117" t="s">
        <v>60</v>
      </c>
      <c r="G13" s="118"/>
      <c r="H13" s="97" t="s">
        <v>72</v>
      </c>
      <c r="I13" s="97"/>
      <c r="J13" s="98"/>
    </row>
    <row r="14" spans="1:10" ht="15" customHeight="1" x14ac:dyDescent="0.25">
      <c r="A14" s="117" t="s">
        <v>21</v>
      </c>
      <c r="B14" s="118"/>
      <c r="C14" s="97" t="s">
        <v>38</v>
      </c>
      <c r="D14" s="97"/>
      <c r="E14" s="98"/>
      <c r="F14" s="13"/>
      <c r="G14" s="2"/>
      <c r="H14" s="4"/>
      <c r="I14" s="2"/>
      <c r="J14" s="8"/>
    </row>
    <row r="15" spans="1:10" ht="15" customHeight="1" x14ac:dyDescent="0.25">
      <c r="A15" s="117" t="s">
        <v>39</v>
      </c>
      <c r="B15" s="118"/>
      <c r="C15" s="4" t="s">
        <v>41</v>
      </c>
      <c r="D15" s="4"/>
      <c r="E15" s="14"/>
      <c r="F15" s="117" t="s">
        <v>49</v>
      </c>
      <c r="G15" s="118"/>
      <c r="H15" s="4" t="s">
        <v>54</v>
      </c>
      <c r="I15" s="7" t="s">
        <v>50</v>
      </c>
      <c r="J15" s="14" t="s">
        <v>56</v>
      </c>
    </row>
    <row r="16" spans="1:10" ht="15" customHeight="1" x14ac:dyDescent="0.25">
      <c r="A16" s="117" t="s">
        <v>40</v>
      </c>
      <c r="B16" s="118"/>
      <c r="C16" s="4">
        <v>3453158758</v>
      </c>
      <c r="D16" s="4"/>
      <c r="E16" s="4"/>
      <c r="F16" s="117" t="s">
        <v>51</v>
      </c>
      <c r="G16" s="118"/>
      <c r="H16" s="4" t="s">
        <v>55</v>
      </c>
      <c r="I16" s="7" t="s">
        <v>52</v>
      </c>
      <c r="J16" s="14">
        <v>3453158758</v>
      </c>
    </row>
    <row r="17" spans="1:10" ht="15" customHeight="1" thickBot="1" x14ac:dyDescent="0.3">
      <c r="A17" s="9"/>
      <c r="B17" s="10"/>
      <c r="C17" s="11"/>
      <c r="D17" s="11"/>
      <c r="E17" s="11"/>
      <c r="F17" s="132" t="s">
        <v>53</v>
      </c>
      <c r="G17" s="163"/>
      <c r="H17" s="11" t="s">
        <v>58</v>
      </c>
      <c r="I17" s="11"/>
      <c r="J17" s="15"/>
    </row>
    <row r="18" spans="1:10" x14ac:dyDescent="0.25">
      <c r="A18" s="25"/>
      <c r="B18" s="25"/>
      <c r="C18" s="107"/>
      <c r="D18" s="107"/>
      <c r="E18" s="107"/>
      <c r="F18" s="107"/>
      <c r="G18" s="35"/>
      <c r="H18" s="25"/>
      <c r="I18" s="25"/>
      <c r="J18" s="25"/>
    </row>
    <row r="19" spans="1:10" ht="30" x14ac:dyDescent="0.25">
      <c r="A19" s="36" t="s">
        <v>0</v>
      </c>
      <c r="B19" s="36" t="s">
        <v>7</v>
      </c>
      <c r="C19" s="167" t="s">
        <v>1</v>
      </c>
      <c r="D19" s="167"/>
      <c r="E19" s="167"/>
      <c r="F19" s="36" t="s">
        <v>5</v>
      </c>
      <c r="G19" s="36" t="s">
        <v>2</v>
      </c>
      <c r="H19" s="36" t="s">
        <v>4</v>
      </c>
      <c r="I19" s="167" t="s">
        <v>86</v>
      </c>
      <c r="J19" s="167"/>
    </row>
    <row r="20" spans="1:10" x14ac:dyDescent="0.25">
      <c r="A20" s="26">
        <v>1</v>
      </c>
      <c r="B20" s="27" t="s">
        <v>8</v>
      </c>
      <c r="C20" s="168" t="s">
        <v>3</v>
      </c>
      <c r="D20" s="168"/>
      <c r="E20" s="168"/>
      <c r="F20" s="29" t="s">
        <v>6</v>
      </c>
      <c r="G20" s="29">
        <v>29.76</v>
      </c>
      <c r="H20" s="30">
        <v>115384.61</v>
      </c>
      <c r="I20" s="169">
        <f>H20*G20</f>
        <v>3433845.9936000002</v>
      </c>
      <c r="J20" s="169"/>
    </row>
    <row r="21" spans="1:10" x14ac:dyDescent="0.25">
      <c r="A21" s="26">
        <v>2</v>
      </c>
      <c r="B21" s="27"/>
      <c r="C21" s="165"/>
      <c r="D21" s="165"/>
      <c r="E21" s="165"/>
      <c r="F21" s="30"/>
      <c r="G21" s="31"/>
      <c r="H21" s="32"/>
      <c r="I21" s="166"/>
      <c r="J21" s="166"/>
    </row>
    <row r="22" spans="1:10" x14ac:dyDescent="0.25">
      <c r="A22" s="26">
        <v>3</v>
      </c>
      <c r="B22" s="27"/>
      <c r="C22" s="165"/>
      <c r="D22" s="165"/>
      <c r="E22" s="165"/>
      <c r="F22" s="30"/>
      <c r="G22" s="31"/>
      <c r="H22" s="32"/>
      <c r="I22" s="166"/>
      <c r="J22" s="166"/>
    </row>
    <row r="23" spans="1:10" x14ac:dyDescent="0.25">
      <c r="A23" s="26">
        <v>4</v>
      </c>
      <c r="B23" s="27"/>
      <c r="C23" s="165"/>
      <c r="D23" s="165"/>
      <c r="E23" s="165"/>
      <c r="F23" s="30"/>
      <c r="G23" s="31"/>
      <c r="H23" s="32"/>
      <c r="I23" s="166"/>
      <c r="J23" s="166"/>
    </row>
    <row r="24" spans="1:10" x14ac:dyDescent="0.25">
      <c r="A24" s="26">
        <v>5</v>
      </c>
      <c r="B24" s="27"/>
      <c r="C24" s="165"/>
      <c r="D24" s="165"/>
      <c r="E24" s="165"/>
      <c r="F24" s="30"/>
      <c r="G24" s="31"/>
      <c r="H24" s="32"/>
      <c r="I24" s="166"/>
      <c r="J24" s="166"/>
    </row>
    <row r="25" spans="1:10" x14ac:dyDescent="0.25">
      <c r="A25" s="26">
        <v>6</v>
      </c>
      <c r="B25" s="27"/>
      <c r="C25" s="165"/>
      <c r="D25" s="165"/>
      <c r="E25" s="165"/>
      <c r="F25" s="30"/>
      <c r="G25" s="31"/>
      <c r="H25" s="32"/>
      <c r="I25" s="166"/>
      <c r="J25" s="166"/>
    </row>
    <row r="26" spans="1:10" x14ac:dyDescent="0.25">
      <c r="A26" s="26">
        <v>7</v>
      </c>
      <c r="B26" s="27"/>
      <c r="C26" s="165"/>
      <c r="D26" s="165"/>
      <c r="E26" s="165"/>
      <c r="F26" s="30"/>
      <c r="G26" s="31"/>
      <c r="H26" s="32"/>
      <c r="I26" s="166"/>
      <c r="J26" s="166"/>
    </row>
    <row r="27" spans="1:10" x14ac:dyDescent="0.25">
      <c r="A27" s="26">
        <v>8</v>
      </c>
      <c r="B27" s="27"/>
      <c r="C27" s="165"/>
      <c r="D27" s="165"/>
      <c r="E27" s="165"/>
      <c r="F27" s="30"/>
      <c r="G27" s="31"/>
      <c r="H27" s="32"/>
      <c r="I27" s="166"/>
      <c r="J27" s="166"/>
    </row>
    <row r="28" spans="1:10" x14ac:dyDescent="0.25">
      <c r="A28" s="26">
        <v>9</v>
      </c>
      <c r="B28" s="27"/>
      <c r="C28" s="165"/>
      <c r="D28" s="165"/>
      <c r="E28" s="165"/>
      <c r="F28" s="30"/>
      <c r="G28" s="31"/>
      <c r="H28" s="32"/>
      <c r="I28" s="166"/>
      <c r="J28" s="166"/>
    </row>
    <row r="29" spans="1:10" x14ac:dyDescent="0.25">
      <c r="A29" s="26">
        <v>10</v>
      </c>
      <c r="B29" s="27"/>
      <c r="C29" s="165"/>
      <c r="D29" s="165"/>
      <c r="E29" s="165"/>
      <c r="F29" s="30"/>
      <c r="G29" s="31"/>
      <c r="H29" s="32"/>
      <c r="I29" s="166"/>
      <c r="J29" s="166"/>
    </row>
    <row r="30" spans="1:10" x14ac:dyDescent="0.25">
      <c r="A30" s="26">
        <v>11</v>
      </c>
      <c r="B30" s="27"/>
      <c r="C30" s="165"/>
      <c r="D30" s="165"/>
      <c r="E30" s="165"/>
      <c r="F30" s="30"/>
      <c r="G30" s="31"/>
      <c r="H30" s="32"/>
      <c r="I30" s="166"/>
      <c r="J30" s="166"/>
    </row>
    <row r="31" spans="1:10" x14ac:dyDescent="0.25">
      <c r="A31" s="26">
        <v>12</v>
      </c>
      <c r="B31" s="27"/>
      <c r="C31" s="165"/>
      <c r="D31" s="165"/>
      <c r="E31" s="165"/>
      <c r="F31" s="30"/>
      <c r="G31" s="31"/>
      <c r="H31" s="32"/>
      <c r="I31" s="166"/>
      <c r="J31" s="166"/>
    </row>
    <row r="32" spans="1:10" x14ac:dyDescent="0.25">
      <c r="A32" s="26">
        <v>13</v>
      </c>
      <c r="B32" s="27"/>
      <c r="C32" s="165"/>
      <c r="D32" s="165"/>
      <c r="E32" s="165"/>
      <c r="F32" s="30"/>
      <c r="G32" s="31"/>
      <c r="H32" s="32"/>
      <c r="I32" s="166"/>
      <c r="J32" s="166"/>
    </row>
    <row r="33" spans="1:10" x14ac:dyDescent="0.25">
      <c r="A33" s="26">
        <v>14</v>
      </c>
      <c r="B33" s="27"/>
      <c r="C33" s="165"/>
      <c r="D33" s="165"/>
      <c r="E33" s="165"/>
      <c r="F33" s="30"/>
      <c r="G33" s="31"/>
      <c r="H33" s="32"/>
      <c r="I33" s="166"/>
      <c r="J33" s="166"/>
    </row>
    <row r="34" spans="1:10" x14ac:dyDescent="0.25">
      <c r="A34" s="26">
        <v>15</v>
      </c>
      <c r="B34" s="27"/>
      <c r="C34" s="28"/>
      <c r="D34" s="33"/>
      <c r="E34" s="34"/>
      <c r="F34" s="30"/>
      <c r="G34" s="31"/>
      <c r="H34" s="32"/>
      <c r="I34" s="166"/>
      <c r="J34" s="166"/>
    </row>
    <row r="35" spans="1:10" x14ac:dyDescent="0.25">
      <c r="A35" s="26">
        <v>16</v>
      </c>
      <c r="B35" s="27"/>
      <c r="C35" s="28"/>
      <c r="D35" s="33"/>
      <c r="E35" s="34"/>
      <c r="F35" s="30"/>
      <c r="G35" s="31"/>
      <c r="H35" s="32"/>
      <c r="I35" s="166"/>
      <c r="J35" s="166"/>
    </row>
    <row r="36" spans="1:10" x14ac:dyDescent="0.25">
      <c r="A36" s="26">
        <v>17</v>
      </c>
      <c r="B36" s="27"/>
      <c r="C36" s="28"/>
      <c r="D36" s="33"/>
      <c r="E36" s="34"/>
      <c r="F36" s="30"/>
      <c r="G36" s="31"/>
      <c r="H36" s="32"/>
      <c r="I36" s="166"/>
      <c r="J36" s="166"/>
    </row>
    <row r="37" spans="1:10" x14ac:dyDescent="0.25">
      <c r="A37" s="26">
        <v>18</v>
      </c>
      <c r="B37" s="27"/>
      <c r="C37" s="28"/>
      <c r="D37" s="33"/>
      <c r="E37" s="34"/>
      <c r="F37" s="30"/>
      <c r="G37" s="31"/>
      <c r="H37" s="32"/>
      <c r="I37" s="166"/>
      <c r="J37" s="166"/>
    </row>
    <row r="38" spans="1:10" x14ac:dyDescent="0.25">
      <c r="A38" s="26">
        <v>19</v>
      </c>
      <c r="B38" s="27"/>
      <c r="C38" s="28"/>
      <c r="D38" s="33"/>
      <c r="E38" s="34"/>
      <c r="F38" s="30"/>
      <c r="G38" s="31"/>
      <c r="H38" s="32"/>
      <c r="I38" s="166"/>
      <c r="J38" s="166"/>
    </row>
    <row r="39" spans="1:10" x14ac:dyDescent="0.25">
      <c r="A39" s="26">
        <v>20</v>
      </c>
      <c r="B39" s="27"/>
      <c r="C39" s="28"/>
      <c r="D39" s="33"/>
      <c r="E39" s="34"/>
      <c r="F39" s="30"/>
      <c r="G39" s="31"/>
      <c r="H39" s="32"/>
      <c r="I39" s="166"/>
      <c r="J39" s="166"/>
    </row>
    <row r="40" spans="1:10" x14ac:dyDescent="0.25">
      <c r="A40" s="26">
        <v>21</v>
      </c>
      <c r="B40" s="27"/>
      <c r="C40" s="28"/>
      <c r="D40" s="33"/>
      <c r="E40" s="34"/>
      <c r="F40" s="30"/>
      <c r="G40" s="31"/>
      <c r="H40" s="32"/>
      <c r="I40" s="166"/>
      <c r="J40" s="166"/>
    </row>
    <row r="41" spans="1:10" x14ac:dyDescent="0.25">
      <c r="A41" s="26">
        <v>22</v>
      </c>
      <c r="B41" s="27"/>
      <c r="C41" s="28"/>
      <c r="D41" s="33"/>
      <c r="E41" s="34"/>
      <c r="F41" s="30"/>
      <c r="G41" s="31"/>
      <c r="H41" s="32"/>
      <c r="I41" s="166"/>
      <c r="J41" s="166"/>
    </row>
    <row r="42" spans="1:10" x14ac:dyDescent="0.25">
      <c r="A42" s="26">
        <v>23</v>
      </c>
      <c r="B42" s="27"/>
      <c r="C42" s="28"/>
      <c r="D42" s="33"/>
      <c r="E42" s="34"/>
      <c r="F42" s="30"/>
      <c r="G42" s="31"/>
      <c r="H42" s="32"/>
      <c r="I42" s="166"/>
      <c r="J42" s="166"/>
    </row>
    <row r="43" spans="1:10" x14ac:dyDescent="0.25">
      <c r="A43" s="26">
        <v>24</v>
      </c>
      <c r="B43" s="27"/>
      <c r="C43" s="28"/>
      <c r="D43" s="33"/>
      <c r="E43" s="34"/>
      <c r="F43" s="30"/>
      <c r="G43" s="31"/>
      <c r="H43" s="32"/>
      <c r="I43" s="166"/>
      <c r="J43" s="166"/>
    </row>
    <row r="44" spans="1:10" x14ac:dyDescent="0.25">
      <c r="A44" s="26">
        <v>25</v>
      </c>
      <c r="B44" s="27"/>
      <c r="C44" s="28"/>
      <c r="D44" s="33"/>
      <c r="E44" s="34"/>
      <c r="F44" s="30"/>
      <c r="G44" s="31"/>
      <c r="H44" s="32"/>
      <c r="I44" s="166"/>
      <c r="J44" s="166"/>
    </row>
    <row r="45" spans="1:10" x14ac:dyDescent="0.25">
      <c r="A45" s="26">
        <v>26</v>
      </c>
      <c r="B45" s="27"/>
      <c r="C45" s="28"/>
      <c r="D45" s="33"/>
      <c r="E45" s="34"/>
      <c r="F45" s="30"/>
      <c r="G45" s="31"/>
      <c r="H45" s="32"/>
      <c r="I45" s="166"/>
      <c r="J45" s="166"/>
    </row>
    <row r="46" spans="1:10" x14ac:dyDescent="0.25">
      <c r="A46" s="26">
        <v>27</v>
      </c>
      <c r="B46" s="27"/>
      <c r="C46" s="28"/>
      <c r="D46" s="33"/>
      <c r="E46" s="34"/>
      <c r="F46" s="30"/>
      <c r="G46" s="31"/>
      <c r="H46" s="32"/>
      <c r="I46" s="166"/>
      <c r="J46" s="166"/>
    </row>
    <row r="47" spans="1:10" x14ac:dyDescent="0.25">
      <c r="A47" s="26">
        <v>28</v>
      </c>
      <c r="B47" s="27"/>
      <c r="C47" s="28"/>
      <c r="D47" s="33"/>
      <c r="E47" s="34"/>
      <c r="F47" s="30"/>
      <c r="G47" s="31"/>
      <c r="H47" s="32"/>
      <c r="I47" s="166"/>
      <c r="J47" s="166"/>
    </row>
    <row r="48" spans="1:10" x14ac:dyDescent="0.25">
      <c r="A48" s="26">
        <v>29</v>
      </c>
      <c r="B48" s="27"/>
      <c r="C48" s="28"/>
      <c r="D48" s="33"/>
      <c r="E48" s="34"/>
      <c r="F48" s="30"/>
      <c r="G48" s="31"/>
      <c r="H48" s="32"/>
      <c r="I48" s="166"/>
      <c r="J48" s="166"/>
    </row>
    <row r="49" spans="1:10" x14ac:dyDescent="0.25">
      <c r="A49" s="26">
        <v>30</v>
      </c>
      <c r="B49" s="27"/>
      <c r="C49" s="28"/>
      <c r="D49" s="33"/>
      <c r="E49" s="34"/>
      <c r="F49" s="30"/>
      <c r="G49" s="31"/>
      <c r="H49" s="32"/>
      <c r="I49" s="166"/>
      <c r="J49" s="166"/>
    </row>
    <row r="50" spans="1:10" x14ac:dyDescent="0.25">
      <c r="A50" s="26">
        <v>31</v>
      </c>
      <c r="B50" s="27"/>
      <c r="C50" s="28"/>
      <c r="D50" s="33"/>
      <c r="E50" s="34"/>
      <c r="F50" s="30"/>
      <c r="G50" s="31"/>
      <c r="H50" s="32"/>
      <c r="I50" s="166"/>
      <c r="J50" s="166"/>
    </row>
    <row r="51" spans="1:10" ht="15.75" thickBot="1" x14ac:dyDescent="0.3">
      <c r="A51" s="37">
        <v>32</v>
      </c>
      <c r="B51" s="38"/>
      <c r="C51" s="39"/>
      <c r="D51" s="40"/>
      <c r="E51" s="41"/>
      <c r="F51" s="42"/>
      <c r="G51" s="43"/>
      <c r="H51" s="44"/>
      <c r="I51" s="166"/>
      <c r="J51" s="166"/>
    </row>
    <row r="52" spans="1:10" ht="16.5" thickTop="1" thickBot="1" x14ac:dyDescent="0.3">
      <c r="A52" s="152"/>
      <c r="B52" s="152"/>
      <c r="C52" s="152"/>
      <c r="D52" s="152"/>
      <c r="E52" s="152"/>
      <c r="F52" s="153"/>
      <c r="G52" s="156" t="s">
        <v>82</v>
      </c>
      <c r="H52" s="156"/>
      <c r="I52" s="157">
        <f>SUM(I20:J51)</f>
        <v>3433845.9936000002</v>
      </c>
      <c r="J52" s="157"/>
    </row>
    <row r="53" spans="1:10" ht="16.5" customHeight="1" thickTop="1" thickBot="1" x14ac:dyDescent="0.3">
      <c r="A53" s="152"/>
      <c r="B53" s="152"/>
      <c r="C53" s="152"/>
      <c r="D53" s="152"/>
      <c r="E53" s="152"/>
      <c r="F53" s="153"/>
      <c r="G53" s="47" t="s">
        <v>84</v>
      </c>
      <c r="H53" s="45">
        <v>0</v>
      </c>
      <c r="I53" s="157">
        <f>I52*H53</f>
        <v>0</v>
      </c>
      <c r="J53" s="157"/>
    </row>
    <row r="54" spans="1:10" ht="16.5" customHeight="1" thickTop="1" thickBot="1" x14ac:dyDescent="0.3">
      <c r="A54" s="152"/>
      <c r="B54" s="152"/>
      <c r="C54" s="152"/>
      <c r="D54" s="152"/>
      <c r="E54" s="152"/>
      <c r="F54" s="153"/>
      <c r="G54" s="156" t="s">
        <v>73</v>
      </c>
      <c r="H54" s="156"/>
      <c r="I54" s="157">
        <v>10000</v>
      </c>
      <c r="J54" s="157"/>
    </row>
    <row r="55" spans="1:10" ht="16.5" customHeight="1" thickTop="1" thickBot="1" x14ac:dyDescent="0.3">
      <c r="A55" s="154"/>
      <c r="B55" s="154"/>
      <c r="C55" s="154"/>
      <c r="D55" s="154"/>
      <c r="E55" s="154"/>
      <c r="F55" s="155"/>
      <c r="G55" s="158" t="s">
        <v>83</v>
      </c>
      <c r="H55" s="158"/>
      <c r="I55" s="159">
        <f>I52+I53+I54</f>
        <v>3443845.9936000002</v>
      </c>
      <c r="J55" s="159"/>
    </row>
    <row r="56" spans="1:10" ht="16.5" thickTop="1" thickBot="1" x14ac:dyDescent="0.3">
      <c r="A56" s="147" t="s">
        <v>74</v>
      </c>
      <c r="B56" s="148"/>
      <c r="C56" s="148"/>
      <c r="D56" s="148"/>
      <c r="E56" s="148"/>
      <c r="F56" s="148"/>
      <c r="G56" s="148"/>
      <c r="H56" s="148"/>
      <c r="I56" s="148"/>
      <c r="J56" s="149"/>
    </row>
    <row r="57" spans="1:10" ht="16.5" customHeight="1" thickTop="1" x14ac:dyDescent="0.25"/>
    <row r="58" spans="1:10" s="46" customFormat="1" ht="17.25" customHeight="1" x14ac:dyDescent="0.25"/>
    <row r="59" spans="1:10" ht="16.5" customHeight="1" x14ac:dyDescent="0.25"/>
    <row r="60" spans="1:10" x14ac:dyDescent="0.25">
      <c r="A60" s="160" t="s">
        <v>69</v>
      </c>
      <c r="B60" s="160"/>
      <c r="C60" s="109" t="s">
        <v>78</v>
      </c>
      <c r="D60" s="109"/>
      <c r="E60" s="109"/>
      <c r="F60" s="109"/>
      <c r="G60" s="109"/>
      <c r="H60" s="109"/>
      <c r="I60" s="109"/>
      <c r="J60" s="109"/>
    </row>
    <row r="61" spans="1:10" x14ac:dyDescent="0.25">
      <c r="A61" s="160"/>
      <c r="B61" s="160"/>
      <c r="C61" s="109"/>
      <c r="D61" s="109"/>
      <c r="E61" s="109"/>
      <c r="F61" s="109"/>
      <c r="G61" s="109"/>
      <c r="H61" s="109"/>
      <c r="I61" s="109"/>
      <c r="J61" s="109"/>
    </row>
    <row r="62" spans="1:10" x14ac:dyDescent="0.25">
      <c r="A62" s="160"/>
      <c r="B62" s="160"/>
      <c r="C62" s="161"/>
      <c r="D62" s="161"/>
      <c r="E62" s="161"/>
      <c r="F62" s="161"/>
      <c r="G62" s="161"/>
      <c r="H62" s="161"/>
      <c r="I62" s="161"/>
      <c r="J62" s="161"/>
    </row>
    <row r="63" spans="1:10" ht="15" customHeight="1" x14ac:dyDescent="0.25">
      <c r="A63" s="24"/>
      <c r="B63" s="24"/>
      <c r="C63" s="162" t="s">
        <v>31</v>
      </c>
      <c r="D63" s="162"/>
      <c r="E63" s="162"/>
      <c r="F63" s="162"/>
      <c r="G63" s="162"/>
      <c r="H63" s="162"/>
      <c r="I63" s="162"/>
      <c r="J63" s="162"/>
    </row>
    <row r="64" spans="1:10" ht="15" customHeight="1" x14ac:dyDescent="0.25">
      <c r="A64" s="112" t="s">
        <v>61</v>
      </c>
      <c r="B64" s="112"/>
      <c r="C64" s="112"/>
      <c r="D64" s="112"/>
      <c r="E64" s="112"/>
      <c r="F64" s="112"/>
      <c r="G64" s="112"/>
      <c r="H64" s="113" t="s">
        <v>76</v>
      </c>
      <c r="I64" s="113"/>
      <c r="J64" s="20" t="s">
        <v>44</v>
      </c>
    </row>
    <row r="65" spans="1:10" ht="15" customHeight="1" x14ac:dyDescent="0.25">
      <c r="A65" s="89"/>
      <c r="B65" s="89"/>
      <c r="C65" s="89"/>
      <c r="D65" s="89"/>
      <c r="E65" s="89"/>
      <c r="F65" s="89"/>
      <c r="G65" s="89"/>
      <c r="H65" s="170" t="s">
        <v>75</v>
      </c>
      <c r="I65" s="170"/>
      <c r="J65" s="21" t="s">
        <v>64</v>
      </c>
    </row>
    <row r="66" spans="1:10" ht="30" x14ac:dyDescent="0.25">
      <c r="A66" s="36" t="s">
        <v>0</v>
      </c>
      <c r="B66" s="36" t="s">
        <v>7</v>
      </c>
      <c r="C66" s="167" t="s">
        <v>1</v>
      </c>
      <c r="D66" s="167"/>
      <c r="E66" s="167"/>
      <c r="F66" s="36" t="s">
        <v>5</v>
      </c>
      <c r="G66" s="36" t="s">
        <v>2</v>
      </c>
      <c r="H66" s="36" t="s">
        <v>4</v>
      </c>
      <c r="I66" s="167" t="s">
        <v>86</v>
      </c>
      <c r="J66" s="167"/>
    </row>
    <row r="67" spans="1:10" ht="15" customHeight="1" x14ac:dyDescent="0.25">
      <c r="A67" s="26">
        <v>33</v>
      </c>
      <c r="B67" s="27"/>
      <c r="C67" s="168"/>
      <c r="D67" s="168"/>
      <c r="E67" s="168"/>
      <c r="F67" s="29"/>
      <c r="G67" s="29"/>
      <c r="H67" s="30"/>
      <c r="I67" s="169"/>
      <c r="J67" s="169"/>
    </row>
    <row r="68" spans="1:10" ht="15.75" customHeight="1" x14ac:dyDescent="0.25">
      <c r="A68" s="26">
        <v>34</v>
      </c>
      <c r="B68" s="27"/>
      <c r="C68" s="165"/>
      <c r="D68" s="165"/>
      <c r="E68" s="165"/>
      <c r="F68" s="30"/>
      <c r="G68" s="31"/>
      <c r="H68" s="32"/>
      <c r="I68" s="166"/>
      <c r="J68" s="166"/>
    </row>
    <row r="69" spans="1:10" x14ac:dyDescent="0.25">
      <c r="A69" s="26">
        <v>35</v>
      </c>
      <c r="B69" s="27"/>
      <c r="C69" s="165"/>
      <c r="D69" s="165"/>
      <c r="E69" s="165"/>
      <c r="F69" s="30"/>
      <c r="G69" s="31"/>
      <c r="H69" s="32"/>
      <c r="I69" s="166"/>
      <c r="J69" s="166"/>
    </row>
    <row r="70" spans="1:10" x14ac:dyDescent="0.25">
      <c r="A70" s="26">
        <v>36</v>
      </c>
      <c r="B70" s="27"/>
      <c r="C70" s="28"/>
      <c r="D70" s="33"/>
      <c r="E70" s="34"/>
      <c r="F70" s="30"/>
      <c r="G70" s="31"/>
      <c r="H70" s="32"/>
      <c r="I70" s="31"/>
      <c r="J70" s="31"/>
    </row>
    <row r="71" spans="1:10" x14ac:dyDescent="0.25">
      <c r="A71" s="26">
        <v>37</v>
      </c>
      <c r="B71" s="27"/>
      <c r="C71" s="28"/>
      <c r="D71" s="33"/>
      <c r="E71" s="34"/>
      <c r="F71" s="30"/>
      <c r="G71" s="31"/>
      <c r="H71" s="32"/>
      <c r="I71" s="31"/>
      <c r="J71" s="31"/>
    </row>
    <row r="72" spans="1:10" x14ac:dyDescent="0.25">
      <c r="A72" s="26">
        <v>38</v>
      </c>
      <c r="B72" s="27"/>
      <c r="C72" s="28"/>
      <c r="D72" s="33"/>
      <c r="E72" s="34"/>
      <c r="F72" s="30"/>
      <c r="G72" s="31"/>
      <c r="H72" s="32"/>
      <c r="I72" s="31"/>
      <c r="J72" s="31"/>
    </row>
    <row r="73" spans="1:10" x14ac:dyDescent="0.25">
      <c r="A73" s="26">
        <v>39</v>
      </c>
      <c r="B73" s="27"/>
      <c r="C73" s="28"/>
      <c r="D73" s="33"/>
      <c r="E73" s="34"/>
      <c r="F73" s="30"/>
      <c r="G73" s="31"/>
      <c r="H73" s="32"/>
      <c r="I73" s="31"/>
      <c r="J73" s="31"/>
    </row>
    <row r="74" spans="1:10" x14ac:dyDescent="0.25">
      <c r="A74" s="26">
        <v>40</v>
      </c>
      <c r="B74" s="27"/>
      <c r="C74" s="28"/>
      <c r="D74" s="33"/>
      <c r="E74" s="34"/>
      <c r="F74" s="30"/>
      <c r="G74" s="31"/>
      <c r="H74" s="32"/>
      <c r="I74" s="31"/>
      <c r="J74" s="31"/>
    </row>
    <row r="75" spans="1:10" x14ac:dyDescent="0.25">
      <c r="A75" s="26">
        <v>41</v>
      </c>
      <c r="B75" s="27"/>
      <c r="C75" s="28"/>
      <c r="D75" s="33"/>
      <c r="E75" s="34"/>
      <c r="F75" s="30"/>
      <c r="G75" s="31"/>
      <c r="H75" s="32"/>
      <c r="I75" s="31"/>
      <c r="J75" s="31"/>
    </row>
    <row r="76" spans="1:10" x14ac:dyDescent="0.25">
      <c r="A76" s="26">
        <v>42</v>
      </c>
      <c r="B76" s="27"/>
      <c r="C76" s="28"/>
      <c r="D76" s="33"/>
      <c r="E76" s="34"/>
      <c r="F76" s="30"/>
      <c r="G76" s="31"/>
      <c r="H76" s="32"/>
      <c r="I76" s="31"/>
      <c r="J76" s="31"/>
    </row>
    <row r="77" spans="1:10" x14ac:dyDescent="0.25">
      <c r="A77" s="26">
        <v>43</v>
      </c>
      <c r="B77" s="27"/>
      <c r="C77" s="28"/>
      <c r="D77" s="33"/>
      <c r="E77" s="34"/>
      <c r="F77" s="30"/>
      <c r="G77" s="31"/>
      <c r="H77" s="32"/>
      <c r="I77" s="31"/>
      <c r="J77" s="31"/>
    </row>
    <row r="78" spans="1:10" x14ac:dyDescent="0.25">
      <c r="A78" s="26">
        <v>44</v>
      </c>
      <c r="B78" s="27"/>
      <c r="C78" s="28"/>
      <c r="D78" s="33"/>
      <c r="E78" s="34"/>
      <c r="F78" s="30"/>
      <c r="G78" s="31"/>
      <c r="H78" s="32"/>
      <c r="I78" s="31"/>
      <c r="J78" s="31"/>
    </row>
    <row r="79" spans="1:10" x14ac:dyDescent="0.25">
      <c r="A79" s="26">
        <v>45</v>
      </c>
      <c r="B79" s="27"/>
      <c r="C79" s="28"/>
      <c r="D79" s="33"/>
      <c r="E79" s="34"/>
      <c r="F79" s="30"/>
      <c r="G79" s="31"/>
      <c r="H79" s="32"/>
      <c r="I79" s="31"/>
      <c r="J79" s="31"/>
    </row>
    <row r="80" spans="1:10" x14ac:dyDescent="0.25">
      <c r="A80" s="26">
        <v>46</v>
      </c>
      <c r="B80" s="27"/>
      <c r="C80" s="28"/>
      <c r="D80" s="33"/>
      <c r="E80" s="34"/>
      <c r="F80" s="30"/>
      <c r="G80" s="31"/>
      <c r="H80" s="32"/>
      <c r="I80" s="31"/>
      <c r="J80" s="31"/>
    </row>
    <row r="81" spans="1:10" x14ac:dyDescent="0.25">
      <c r="A81" s="26">
        <v>47</v>
      </c>
      <c r="B81" s="27"/>
      <c r="C81" s="28"/>
      <c r="D81" s="33"/>
      <c r="E81" s="34"/>
      <c r="F81" s="30"/>
      <c r="G81" s="31"/>
      <c r="H81" s="32"/>
      <c r="I81" s="31"/>
      <c r="J81" s="31"/>
    </row>
    <row r="82" spans="1:10" x14ac:dyDescent="0.25">
      <c r="A82" s="26">
        <v>48</v>
      </c>
      <c r="B82" s="27"/>
      <c r="C82" s="28"/>
      <c r="D82" s="33"/>
      <c r="E82" s="34"/>
      <c r="F82" s="30"/>
      <c r="G82" s="31"/>
      <c r="H82" s="32"/>
      <c r="I82" s="31"/>
      <c r="J82" s="31"/>
    </row>
    <row r="83" spans="1:10" x14ac:dyDescent="0.25">
      <c r="A83" s="26">
        <v>49</v>
      </c>
      <c r="B83" s="27"/>
      <c r="C83" s="28"/>
      <c r="D83" s="33"/>
      <c r="E83" s="34"/>
      <c r="F83" s="30"/>
      <c r="G83" s="31"/>
      <c r="H83" s="32"/>
      <c r="I83" s="31"/>
      <c r="J83" s="31"/>
    </row>
    <row r="84" spans="1:10" x14ac:dyDescent="0.25">
      <c r="A84" s="26">
        <v>50</v>
      </c>
      <c r="B84" s="27"/>
      <c r="C84" s="28"/>
      <c r="D84" s="33"/>
      <c r="E84" s="34"/>
      <c r="F84" s="30"/>
      <c r="G84" s="31"/>
      <c r="H84" s="32"/>
      <c r="I84" s="31"/>
      <c r="J84" s="31"/>
    </row>
    <row r="85" spans="1:10" x14ac:dyDescent="0.25">
      <c r="A85" s="26">
        <v>51</v>
      </c>
      <c r="B85" s="27"/>
      <c r="C85" s="28"/>
      <c r="D85" s="33"/>
      <c r="E85" s="34"/>
      <c r="F85" s="30"/>
      <c r="G85" s="31"/>
      <c r="H85" s="32"/>
      <c r="I85" s="31"/>
      <c r="J85" s="31"/>
    </row>
    <row r="86" spans="1:10" x14ac:dyDescent="0.25">
      <c r="A86" s="26">
        <v>52</v>
      </c>
      <c r="B86" s="27"/>
      <c r="C86" s="28"/>
      <c r="D86" s="33"/>
      <c r="E86" s="34"/>
      <c r="F86" s="30"/>
      <c r="G86" s="31"/>
      <c r="H86" s="32"/>
      <c r="I86" s="31"/>
      <c r="J86" s="31"/>
    </row>
    <row r="87" spans="1:10" x14ac:dyDescent="0.25">
      <c r="A87" s="26">
        <v>53</v>
      </c>
      <c r="B87" s="27"/>
      <c r="C87" s="28"/>
      <c r="D87" s="33"/>
      <c r="E87" s="34"/>
      <c r="F87" s="30"/>
      <c r="G87" s="31"/>
      <c r="H87" s="32"/>
      <c r="I87" s="31"/>
      <c r="J87" s="31"/>
    </row>
    <row r="88" spans="1:10" x14ac:dyDescent="0.25">
      <c r="A88" s="26">
        <v>54</v>
      </c>
      <c r="B88" s="27"/>
      <c r="C88" s="28"/>
      <c r="D88" s="33"/>
      <c r="E88" s="34"/>
      <c r="F88" s="30"/>
      <c r="G88" s="31"/>
      <c r="H88" s="32"/>
      <c r="I88" s="31"/>
      <c r="J88" s="31"/>
    </row>
    <row r="89" spans="1:10" x14ac:dyDescent="0.25">
      <c r="A89" s="26">
        <v>55</v>
      </c>
      <c r="B89" s="27"/>
      <c r="C89" s="28"/>
      <c r="D89" s="33"/>
      <c r="E89" s="34"/>
      <c r="F89" s="30"/>
      <c r="G89" s="31"/>
      <c r="H89" s="32"/>
      <c r="I89" s="31"/>
      <c r="J89" s="31"/>
    </row>
    <row r="90" spans="1:10" x14ac:dyDescent="0.25">
      <c r="A90" s="26">
        <v>56</v>
      </c>
      <c r="B90" s="27"/>
      <c r="C90" s="28"/>
      <c r="D90" s="33"/>
      <c r="E90" s="34"/>
      <c r="F90" s="30"/>
      <c r="G90" s="31"/>
      <c r="H90" s="32"/>
      <c r="I90" s="31"/>
      <c r="J90" s="31"/>
    </row>
    <row r="91" spans="1:10" x14ac:dyDescent="0.25">
      <c r="A91" s="26">
        <v>57</v>
      </c>
      <c r="B91" s="27"/>
      <c r="C91" s="28"/>
      <c r="D91" s="33"/>
      <c r="E91" s="34"/>
      <c r="F91" s="30"/>
      <c r="G91" s="31"/>
      <c r="H91" s="32"/>
      <c r="I91" s="31"/>
      <c r="J91" s="31"/>
    </row>
    <row r="92" spans="1:10" x14ac:dyDescent="0.25">
      <c r="A92" s="26">
        <v>58</v>
      </c>
      <c r="B92" s="27"/>
      <c r="C92" s="28"/>
      <c r="D92" s="33"/>
      <c r="E92" s="34"/>
      <c r="F92" s="30"/>
      <c r="G92" s="31"/>
      <c r="H92" s="32"/>
      <c r="I92" s="31"/>
      <c r="J92" s="31"/>
    </row>
    <row r="93" spans="1:10" x14ac:dyDescent="0.25">
      <c r="A93" s="26">
        <v>59</v>
      </c>
      <c r="B93" s="27"/>
      <c r="C93" s="28"/>
      <c r="D93" s="33"/>
      <c r="E93" s="34"/>
      <c r="F93" s="30"/>
      <c r="G93" s="31"/>
      <c r="H93" s="32"/>
      <c r="I93" s="31"/>
      <c r="J93" s="31"/>
    </row>
    <row r="94" spans="1:10" x14ac:dyDescent="0.25">
      <c r="A94" s="26">
        <v>60</v>
      </c>
      <c r="B94" s="27"/>
      <c r="C94" s="28"/>
      <c r="D94" s="33"/>
      <c r="E94" s="34"/>
      <c r="F94" s="30"/>
      <c r="G94" s="31"/>
      <c r="H94" s="32"/>
      <c r="I94" s="31"/>
      <c r="J94" s="31"/>
    </row>
    <row r="95" spans="1:10" x14ac:dyDescent="0.25">
      <c r="A95" s="26">
        <v>61</v>
      </c>
      <c r="B95" s="27"/>
      <c r="C95" s="28"/>
      <c r="D95" s="33"/>
      <c r="E95" s="34"/>
      <c r="F95" s="30"/>
      <c r="G95" s="31"/>
      <c r="H95" s="32"/>
      <c r="I95" s="31"/>
      <c r="J95" s="31"/>
    </row>
    <row r="96" spans="1:10" x14ac:dyDescent="0.25">
      <c r="A96" s="26">
        <v>62</v>
      </c>
      <c r="B96" s="27"/>
      <c r="C96" s="28"/>
      <c r="D96" s="33"/>
      <c r="E96" s="34"/>
      <c r="F96" s="30"/>
      <c r="G96" s="31"/>
      <c r="H96" s="32"/>
      <c r="I96" s="31"/>
      <c r="J96" s="31"/>
    </row>
    <row r="97" spans="1:10" x14ac:dyDescent="0.25">
      <c r="A97" s="26">
        <v>63</v>
      </c>
      <c r="B97" s="27"/>
      <c r="C97" s="28"/>
      <c r="D97" s="33"/>
      <c r="E97" s="34"/>
      <c r="F97" s="30"/>
      <c r="G97" s="31"/>
      <c r="H97" s="32"/>
      <c r="I97" s="31"/>
      <c r="J97" s="31"/>
    </row>
    <row r="98" spans="1:10" x14ac:dyDescent="0.25">
      <c r="A98" s="26">
        <v>64</v>
      </c>
      <c r="B98" s="27"/>
      <c r="C98" s="28"/>
      <c r="D98" s="33"/>
      <c r="E98" s="34"/>
      <c r="F98" s="30"/>
      <c r="G98" s="31"/>
      <c r="H98" s="32"/>
      <c r="I98" s="31"/>
      <c r="J98" s="31"/>
    </row>
    <row r="99" spans="1:10" x14ac:dyDescent="0.25">
      <c r="A99" s="26">
        <v>65</v>
      </c>
      <c r="B99" s="27"/>
      <c r="C99" s="28"/>
      <c r="D99" s="33"/>
      <c r="E99" s="34"/>
      <c r="F99" s="30"/>
      <c r="G99" s="31"/>
      <c r="H99" s="32"/>
      <c r="I99" s="31"/>
      <c r="J99" s="31"/>
    </row>
    <row r="100" spans="1:10" x14ac:dyDescent="0.25">
      <c r="A100" s="26">
        <v>66</v>
      </c>
      <c r="B100" s="27"/>
      <c r="C100" s="28"/>
      <c r="D100" s="33"/>
      <c r="E100" s="34"/>
      <c r="F100" s="30"/>
      <c r="G100" s="31"/>
      <c r="H100" s="32"/>
      <c r="I100" s="31"/>
      <c r="J100" s="31"/>
    </row>
    <row r="101" spans="1:10" x14ac:dyDescent="0.25">
      <c r="A101" s="26">
        <v>67</v>
      </c>
      <c r="B101" s="27"/>
      <c r="C101" s="28"/>
      <c r="D101" s="33"/>
      <c r="E101" s="34"/>
      <c r="F101" s="30"/>
      <c r="G101" s="31"/>
      <c r="H101" s="32"/>
      <c r="I101" s="31"/>
      <c r="J101" s="31"/>
    </row>
    <row r="102" spans="1:10" x14ac:dyDescent="0.25">
      <c r="A102" s="26">
        <v>68</v>
      </c>
      <c r="B102" s="27"/>
      <c r="C102" s="28"/>
      <c r="D102" s="33"/>
      <c r="E102" s="34"/>
      <c r="F102" s="30"/>
      <c r="G102" s="31"/>
      <c r="H102" s="32"/>
      <c r="I102" s="31"/>
      <c r="J102" s="31"/>
    </row>
    <row r="103" spans="1:10" x14ac:dyDescent="0.25">
      <c r="A103" s="26">
        <v>69</v>
      </c>
      <c r="B103" s="27"/>
      <c r="C103" s="28"/>
      <c r="D103" s="33"/>
      <c r="E103" s="34"/>
      <c r="F103" s="30"/>
      <c r="G103" s="31"/>
      <c r="H103" s="32"/>
      <c r="I103" s="31"/>
      <c r="J103" s="31"/>
    </row>
    <row r="104" spans="1:10" x14ac:dyDescent="0.25">
      <c r="A104" s="26">
        <v>70</v>
      </c>
      <c r="B104" s="27"/>
      <c r="C104" s="28"/>
      <c r="D104" s="33"/>
      <c r="E104" s="34"/>
      <c r="F104" s="30"/>
      <c r="G104" s="31"/>
      <c r="H104" s="32"/>
      <c r="I104" s="31"/>
      <c r="J104" s="31"/>
    </row>
    <row r="105" spans="1:10" x14ac:dyDescent="0.25">
      <c r="A105" s="26">
        <v>71</v>
      </c>
      <c r="B105" s="27"/>
      <c r="C105" s="28"/>
      <c r="D105" s="33"/>
      <c r="E105" s="34"/>
      <c r="F105" s="30"/>
      <c r="G105" s="31"/>
      <c r="H105" s="32"/>
      <c r="I105" s="31"/>
      <c r="J105" s="31"/>
    </row>
    <row r="106" spans="1:10" x14ac:dyDescent="0.25">
      <c r="A106" s="26">
        <v>72</v>
      </c>
      <c r="B106" s="27"/>
      <c r="C106" s="28"/>
      <c r="D106" s="33"/>
      <c r="E106" s="34"/>
      <c r="F106" s="30"/>
      <c r="G106" s="31"/>
      <c r="H106" s="32"/>
      <c r="I106" s="31"/>
      <c r="J106" s="31"/>
    </row>
    <row r="107" spans="1:10" ht="15.75" thickBot="1" x14ac:dyDescent="0.3">
      <c r="A107" s="26">
        <v>73</v>
      </c>
      <c r="B107" s="38"/>
      <c r="C107" s="39"/>
      <c r="D107" s="40"/>
      <c r="E107" s="41"/>
      <c r="F107" s="42"/>
      <c r="G107" s="43"/>
      <c r="H107" s="44"/>
      <c r="I107" s="43"/>
      <c r="J107" s="43"/>
    </row>
    <row r="108" spans="1:10" ht="16.5" thickTop="1" thickBot="1" x14ac:dyDescent="0.3">
      <c r="A108" s="152"/>
      <c r="B108" s="152"/>
      <c r="C108" s="152"/>
      <c r="D108" s="152"/>
      <c r="E108" s="152"/>
      <c r="F108" s="153"/>
      <c r="G108" s="156" t="s">
        <v>82</v>
      </c>
      <c r="H108" s="156"/>
      <c r="I108" s="157">
        <f>SUM(I67:J107)+SUM(I20:J51)</f>
        <v>3433845.9936000002</v>
      </c>
      <c r="J108" s="157"/>
    </row>
    <row r="109" spans="1:10" ht="16.5" thickTop="1" thickBot="1" x14ac:dyDescent="0.3">
      <c r="A109" s="152"/>
      <c r="B109" s="152"/>
      <c r="C109" s="152"/>
      <c r="D109" s="152"/>
      <c r="E109" s="152"/>
      <c r="F109" s="153"/>
      <c r="G109" s="47" t="s">
        <v>84</v>
      </c>
      <c r="H109" s="45">
        <v>0.03</v>
      </c>
      <c r="I109" s="157">
        <f>I108*H109</f>
        <v>103015.379808</v>
      </c>
      <c r="J109" s="157"/>
    </row>
    <row r="110" spans="1:10" ht="16.5" thickTop="1" thickBot="1" x14ac:dyDescent="0.3">
      <c r="A110" s="152"/>
      <c r="B110" s="152"/>
      <c r="C110" s="152"/>
      <c r="D110" s="152"/>
      <c r="E110" s="152"/>
      <c r="F110" s="153"/>
      <c r="G110" s="156" t="s">
        <v>73</v>
      </c>
      <c r="H110" s="156"/>
      <c r="I110" s="157">
        <v>10000</v>
      </c>
      <c r="J110" s="157"/>
    </row>
    <row r="111" spans="1:10" ht="16.5" customHeight="1" thickTop="1" thickBot="1" x14ac:dyDescent="0.3">
      <c r="A111" s="154"/>
      <c r="B111" s="154"/>
      <c r="C111" s="154"/>
      <c r="D111" s="154"/>
      <c r="E111" s="154"/>
      <c r="F111" s="155"/>
      <c r="G111" s="158" t="s">
        <v>83</v>
      </c>
      <c r="H111" s="158"/>
      <c r="I111" s="159">
        <f>I108+I109+I110</f>
        <v>3546861.373408</v>
      </c>
      <c r="J111" s="159"/>
    </row>
    <row r="112" spans="1:10" ht="16.5" customHeight="1" thickTop="1" thickBot="1" x14ac:dyDescent="0.3">
      <c r="A112" s="147" t="s">
        <v>74</v>
      </c>
      <c r="B112" s="148"/>
      <c r="C112" s="148"/>
      <c r="D112" s="148"/>
      <c r="E112" s="148"/>
      <c r="F112" s="148"/>
      <c r="G112" s="148"/>
      <c r="H112" s="148"/>
      <c r="I112" s="148"/>
      <c r="J112" s="149"/>
    </row>
    <row r="113" ht="16.5" customHeight="1" thickTop="1" x14ac:dyDescent="0.25"/>
    <row r="115" ht="16.5" customHeight="1" x14ac:dyDescent="0.25"/>
    <row r="116" ht="17.25" customHeight="1" x14ac:dyDescent="0.25"/>
    <row r="117" ht="16.5" customHeight="1" x14ac:dyDescent="0.25"/>
  </sheetData>
  <mergeCells count="122">
    <mergeCell ref="A7:E7"/>
    <mergeCell ref="F7:J7"/>
    <mergeCell ref="A8:B8"/>
    <mergeCell ref="C8:E8"/>
    <mergeCell ref="F8:G8"/>
    <mergeCell ref="H8:J8"/>
    <mergeCell ref="A1:B3"/>
    <mergeCell ref="C1:J3"/>
    <mergeCell ref="C4:J4"/>
    <mergeCell ref="A5:G5"/>
    <mergeCell ref="H5:I5"/>
    <mergeCell ref="A6:G6"/>
    <mergeCell ref="H6:I6"/>
    <mergeCell ref="A11:B11"/>
    <mergeCell ref="C11:E11"/>
    <mergeCell ref="F11:G11"/>
    <mergeCell ref="H11:J11"/>
    <mergeCell ref="F12:G12"/>
    <mergeCell ref="H12:J12"/>
    <mergeCell ref="A9:B9"/>
    <mergeCell ref="C9:E9"/>
    <mergeCell ref="F9:G9"/>
    <mergeCell ref="H9:J9"/>
    <mergeCell ref="A10:B10"/>
    <mergeCell ref="C10:E10"/>
    <mergeCell ref="F10:G10"/>
    <mergeCell ref="H10:J10"/>
    <mergeCell ref="G111:H111"/>
    <mergeCell ref="I111:J111"/>
    <mergeCell ref="C63:J63"/>
    <mergeCell ref="A64:G64"/>
    <mergeCell ref="H64:I64"/>
    <mergeCell ref="I53:J53"/>
    <mergeCell ref="G54:H54"/>
    <mergeCell ref="I54:J54"/>
    <mergeCell ref="G55:H55"/>
    <mergeCell ref="I55:J55"/>
    <mergeCell ref="C60:J62"/>
    <mergeCell ref="I21:J21"/>
    <mergeCell ref="C22:E22"/>
    <mergeCell ref="I22:J22"/>
    <mergeCell ref="C23:E23"/>
    <mergeCell ref="I23:J23"/>
    <mergeCell ref="C24:E24"/>
    <mergeCell ref="I24:J24"/>
    <mergeCell ref="A12:B12"/>
    <mergeCell ref="C12:E12"/>
    <mergeCell ref="F15:G15"/>
    <mergeCell ref="C18:F18"/>
    <mergeCell ref="C19:E19"/>
    <mergeCell ref="I19:J19"/>
    <mergeCell ref="C20:E20"/>
    <mergeCell ref="I20:J20"/>
    <mergeCell ref="C21:E21"/>
    <mergeCell ref="A15:B15"/>
    <mergeCell ref="A16:B16"/>
    <mergeCell ref="F16:G16"/>
    <mergeCell ref="F17:G17"/>
    <mergeCell ref="A13:B13"/>
    <mergeCell ref="C13:E13"/>
    <mergeCell ref="F13:G13"/>
    <mergeCell ref="H13:J13"/>
    <mergeCell ref="C28:E28"/>
    <mergeCell ref="I28:J28"/>
    <mergeCell ref="C29:E29"/>
    <mergeCell ref="I29:J29"/>
    <mergeCell ref="C30:E30"/>
    <mergeCell ref="I30:J30"/>
    <mergeCell ref="C25:E25"/>
    <mergeCell ref="I25:J25"/>
    <mergeCell ref="C26:E26"/>
    <mergeCell ref="I26:J26"/>
    <mergeCell ref="C27:E27"/>
    <mergeCell ref="I27:J27"/>
    <mergeCell ref="I34:J34"/>
    <mergeCell ref="I35:J35"/>
    <mergeCell ref="I36:J36"/>
    <mergeCell ref="I37:J37"/>
    <mergeCell ref="I38:J38"/>
    <mergeCell ref="I39:J39"/>
    <mergeCell ref="C31:E31"/>
    <mergeCell ref="I31:J31"/>
    <mergeCell ref="C32:E32"/>
    <mergeCell ref="I32:J32"/>
    <mergeCell ref="C33:E33"/>
    <mergeCell ref="I33:J33"/>
    <mergeCell ref="I46:J46"/>
    <mergeCell ref="I47:J47"/>
    <mergeCell ref="I48:J48"/>
    <mergeCell ref="I49:J49"/>
    <mergeCell ref="I50:J50"/>
    <mergeCell ref="I51:J51"/>
    <mergeCell ref="I40:J40"/>
    <mergeCell ref="I41:J41"/>
    <mergeCell ref="I42:J42"/>
    <mergeCell ref="I43:J43"/>
    <mergeCell ref="I44:J44"/>
    <mergeCell ref="I45:J45"/>
    <mergeCell ref="A112:J112"/>
    <mergeCell ref="C14:E14"/>
    <mergeCell ref="A14:B14"/>
    <mergeCell ref="C68:E68"/>
    <mergeCell ref="I68:J68"/>
    <mergeCell ref="C69:E69"/>
    <mergeCell ref="I69:J69"/>
    <mergeCell ref="A108:F111"/>
    <mergeCell ref="G108:H108"/>
    <mergeCell ref="I108:J108"/>
    <mergeCell ref="I109:J109"/>
    <mergeCell ref="G110:H110"/>
    <mergeCell ref="I110:J110"/>
    <mergeCell ref="A65:G65"/>
    <mergeCell ref="H65:I65"/>
    <mergeCell ref="C66:E66"/>
    <mergeCell ref="I66:J66"/>
    <mergeCell ref="C67:E67"/>
    <mergeCell ref="I67:J67"/>
    <mergeCell ref="A52:F55"/>
    <mergeCell ref="G52:H52"/>
    <mergeCell ref="I52:J52"/>
    <mergeCell ref="A56:J56"/>
    <mergeCell ref="A60:B6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18"/>
  <sheetViews>
    <sheetView showGridLines="0" workbookViewId="0">
      <selection activeCell="M20" sqref="M20"/>
    </sheetView>
  </sheetViews>
  <sheetFormatPr defaultRowHeight="15" x14ac:dyDescent="0.25"/>
  <cols>
    <col min="1" max="1" width="16.42578125" style="52" customWidth="1"/>
    <col min="2" max="2" width="12.140625" style="52" bestFit="1" customWidth="1"/>
    <col min="3" max="3" width="10.5703125" style="52" bestFit="1" customWidth="1"/>
    <col min="4" max="4" width="17.42578125" style="52" bestFit="1" customWidth="1"/>
    <col min="5" max="6" width="14.28515625" style="52" bestFit="1" customWidth="1"/>
    <col min="7" max="7" width="14.42578125" style="52" bestFit="1" customWidth="1"/>
    <col min="8" max="8" width="14.140625" style="52" bestFit="1" customWidth="1"/>
    <col min="9" max="9" width="13.85546875" style="52" customWidth="1"/>
    <col min="10" max="10" width="9.140625" style="52"/>
    <col min="11" max="11" width="14.140625" style="52" bestFit="1" customWidth="1"/>
    <col min="12" max="12" width="13.5703125" style="52" customWidth="1"/>
    <col min="13" max="16384" width="9.140625" style="52"/>
  </cols>
  <sheetData>
    <row r="1" spans="1:13" ht="21" x14ac:dyDescent="0.25">
      <c r="A1" s="141" t="s">
        <v>179</v>
      </c>
      <c r="B1" s="141"/>
      <c r="C1" s="141"/>
      <c r="D1" s="141"/>
      <c r="E1" s="141"/>
      <c r="F1" s="141"/>
      <c r="G1" s="141"/>
      <c r="H1" s="141"/>
      <c r="I1" s="61"/>
    </row>
    <row r="3" spans="1:13" x14ac:dyDescent="0.25">
      <c r="B3" s="53" t="s">
        <v>95</v>
      </c>
      <c r="C3" s="54"/>
      <c r="D3" s="60" t="s">
        <v>96</v>
      </c>
      <c r="E3" s="54"/>
    </row>
    <row r="4" spans="1:13" x14ac:dyDescent="0.25">
      <c r="B4" s="53"/>
      <c r="E4" s="53"/>
    </row>
    <row r="5" spans="1:13" x14ac:dyDescent="0.25">
      <c r="B5" s="53" t="s">
        <v>97</v>
      </c>
      <c r="C5" s="142" t="s">
        <v>125</v>
      </c>
      <c r="D5" s="142"/>
      <c r="E5" s="142"/>
    </row>
    <row r="6" spans="1:13" ht="15.75" thickBot="1" x14ac:dyDescent="0.3">
      <c r="B6" s="53"/>
      <c r="E6" s="53"/>
    </row>
    <row r="7" spans="1:13" ht="15.75" thickBot="1" x14ac:dyDescent="0.3">
      <c r="B7" s="146" t="s">
        <v>106</v>
      </c>
      <c r="C7" s="145" t="s">
        <v>110</v>
      </c>
      <c r="D7" s="145"/>
      <c r="E7" s="145"/>
      <c r="F7" s="68" t="s">
        <v>138</v>
      </c>
      <c r="G7" s="70" t="s">
        <v>140</v>
      </c>
    </row>
    <row r="8" spans="1:13" ht="15.75" thickBot="1" x14ac:dyDescent="0.3">
      <c r="B8" s="146"/>
      <c r="C8" s="145"/>
      <c r="D8" s="145"/>
      <c r="E8" s="145"/>
      <c r="F8" s="68" t="s">
        <v>149</v>
      </c>
      <c r="G8" s="70"/>
    </row>
    <row r="9" spans="1:13" ht="15.75" thickBot="1" x14ac:dyDescent="0.3">
      <c r="B9" s="146"/>
      <c r="C9" s="145"/>
      <c r="D9" s="145"/>
      <c r="E9" s="145"/>
      <c r="F9" s="68" t="s">
        <v>137</v>
      </c>
      <c r="G9" s="69"/>
    </row>
    <row r="10" spans="1:13" x14ac:dyDescent="0.25">
      <c r="B10" s="146"/>
      <c r="C10" s="145"/>
      <c r="D10" s="145"/>
      <c r="E10" s="145"/>
    </row>
    <row r="11" spans="1:13" x14ac:dyDescent="0.25">
      <c r="B11" s="53"/>
    </row>
    <row r="12" spans="1:13" x14ac:dyDescent="0.25">
      <c r="A12" s="144" t="s">
        <v>182</v>
      </c>
      <c r="B12" s="144"/>
      <c r="D12" s="143" t="s">
        <v>105</v>
      </c>
      <c r="E12" s="143"/>
      <c r="H12" s="144" t="s">
        <v>104</v>
      </c>
      <c r="I12" s="144"/>
    </row>
    <row r="13" spans="1:13" x14ac:dyDescent="0.25">
      <c r="A13" s="61"/>
      <c r="B13" s="61"/>
      <c r="C13" s="61"/>
      <c r="D13" s="61"/>
      <c r="E13" s="61"/>
      <c r="F13" s="61"/>
      <c r="G13" s="61"/>
      <c r="H13" s="61"/>
      <c r="I13" s="61"/>
    </row>
    <row r="15" spans="1:13" ht="30" x14ac:dyDescent="0.25">
      <c r="A15" s="76" t="s">
        <v>127</v>
      </c>
      <c r="B15" s="50" t="s">
        <v>174</v>
      </c>
      <c r="C15" s="77" t="s">
        <v>167</v>
      </c>
      <c r="D15" s="77" t="s">
        <v>176</v>
      </c>
      <c r="E15" s="50" t="s">
        <v>175</v>
      </c>
      <c r="F15" s="75" t="s">
        <v>143</v>
      </c>
      <c r="G15" s="75" t="s">
        <v>145</v>
      </c>
      <c r="H15" s="75" t="s">
        <v>168</v>
      </c>
      <c r="I15" s="75" t="s">
        <v>169</v>
      </c>
      <c r="J15" s="75" t="s">
        <v>170</v>
      </c>
      <c r="K15" s="75" t="s">
        <v>172</v>
      </c>
      <c r="L15" s="76" t="s">
        <v>173</v>
      </c>
      <c r="M15" s="50" t="s">
        <v>177</v>
      </c>
    </row>
    <row r="16" spans="1:13" ht="36" x14ac:dyDescent="0.25">
      <c r="A16" s="71" t="s">
        <v>206</v>
      </c>
      <c r="B16" s="64"/>
      <c r="C16" s="64"/>
      <c r="D16" s="64"/>
      <c r="E16" s="64"/>
      <c r="F16" s="64"/>
      <c r="G16" s="64"/>
      <c r="H16" s="64"/>
      <c r="I16" s="65"/>
      <c r="J16" s="64"/>
      <c r="K16" s="64"/>
      <c r="M16" s="78" t="s">
        <v>140</v>
      </c>
    </row>
    <row r="17" spans="13:13" x14ac:dyDescent="0.25">
      <c r="M17" s="48" t="s">
        <v>178</v>
      </c>
    </row>
    <row r="18" spans="13:13" x14ac:dyDescent="0.25">
      <c r="M18" s="54" t="s">
        <v>103</v>
      </c>
    </row>
  </sheetData>
  <mergeCells count="7">
    <mergeCell ref="A1:H1"/>
    <mergeCell ref="C5:E5"/>
    <mergeCell ref="B7:B10"/>
    <mergeCell ref="C7:E10"/>
    <mergeCell ref="D12:E12"/>
    <mergeCell ref="H12:I12"/>
    <mergeCell ref="A12:B1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M17"/>
  <sheetViews>
    <sheetView showGridLines="0" topLeftCell="B1" workbookViewId="0">
      <selection activeCell="K15" sqref="K15"/>
    </sheetView>
  </sheetViews>
  <sheetFormatPr defaultRowHeight="15" x14ac:dyDescent="0.25"/>
  <cols>
    <col min="1" max="1" width="9.140625" style="52"/>
    <col min="2" max="2" width="10.42578125" style="52" bestFit="1" customWidth="1"/>
    <col min="3" max="3" width="13.5703125" style="52" bestFit="1" customWidth="1"/>
    <col min="4" max="4" width="9.85546875" style="52" bestFit="1" customWidth="1"/>
    <col min="5" max="5" width="8.85546875" style="52" bestFit="1" customWidth="1"/>
    <col min="6" max="6" width="14.140625" style="52" bestFit="1" customWidth="1"/>
    <col min="7" max="7" width="11.85546875" style="52" bestFit="1" customWidth="1"/>
    <col min="8" max="8" width="18.42578125" style="52" bestFit="1" customWidth="1"/>
    <col min="9" max="9" width="2.140625" style="52" customWidth="1"/>
    <col min="10" max="10" width="24.7109375" style="52" bestFit="1" customWidth="1"/>
    <col min="11" max="11" width="15.7109375" style="52" customWidth="1"/>
    <col min="12" max="12" width="12.85546875" style="52" bestFit="1" customWidth="1"/>
    <col min="13" max="13" width="15.5703125" style="52" bestFit="1" customWidth="1"/>
    <col min="14" max="14" width="10.140625" style="52" customWidth="1"/>
    <col min="15" max="16384" width="9.140625" style="52"/>
  </cols>
  <sheetData>
    <row r="1" spans="2:13" ht="21" x14ac:dyDescent="0.25">
      <c r="B1" s="141" t="s">
        <v>179</v>
      </c>
      <c r="C1" s="141"/>
      <c r="D1" s="141"/>
      <c r="E1" s="141"/>
      <c r="F1" s="141"/>
      <c r="G1" s="141"/>
      <c r="H1" s="141"/>
      <c r="I1" s="141"/>
      <c r="J1" s="141"/>
    </row>
    <row r="2" spans="2:13" ht="21" x14ac:dyDescent="0.25">
      <c r="B2" s="141" t="s">
        <v>18</v>
      </c>
      <c r="C2" s="141"/>
      <c r="D2" s="141"/>
      <c r="E2" s="141"/>
      <c r="F2" s="141"/>
      <c r="G2" s="141"/>
      <c r="H2" s="141"/>
      <c r="I2" s="141"/>
      <c r="J2" s="141"/>
      <c r="K2" s="83"/>
    </row>
    <row r="3" spans="2:13" x14ac:dyDescent="0.25">
      <c r="B3" s="173" t="s">
        <v>199</v>
      </c>
      <c r="C3" s="173"/>
      <c r="D3" s="173"/>
      <c r="E3" s="173"/>
      <c r="F3" s="173"/>
      <c r="G3" s="173"/>
      <c r="H3" s="173"/>
      <c r="J3" s="174" t="s">
        <v>200</v>
      </c>
      <c r="K3" s="174"/>
      <c r="L3" s="174"/>
      <c r="M3" s="174"/>
    </row>
    <row r="4" spans="2:13" x14ac:dyDescent="0.25">
      <c r="B4" s="79" t="s">
        <v>126</v>
      </c>
      <c r="C4" s="79" t="s">
        <v>166</v>
      </c>
      <c r="D4" s="79" t="s">
        <v>183</v>
      </c>
      <c r="E4" s="79" t="s">
        <v>184</v>
      </c>
      <c r="F4" s="79" t="s">
        <v>171</v>
      </c>
      <c r="G4" s="79" t="s">
        <v>185</v>
      </c>
      <c r="H4" s="79" t="s">
        <v>186</v>
      </c>
      <c r="J4" s="82" t="s">
        <v>195</v>
      </c>
      <c r="K4" s="82" t="s">
        <v>197</v>
      </c>
      <c r="L4" s="82" t="s">
        <v>196</v>
      </c>
      <c r="M4" s="82" t="s">
        <v>198</v>
      </c>
    </row>
    <row r="5" spans="2:13" x14ac:dyDescent="0.25">
      <c r="B5" s="48">
        <v>12345</v>
      </c>
      <c r="C5" s="80">
        <v>500</v>
      </c>
      <c r="D5" s="80">
        <f>C5*17%</f>
        <v>85</v>
      </c>
      <c r="E5" s="80">
        <f>C5*3%</f>
        <v>15</v>
      </c>
      <c r="F5" s="80">
        <v>100</v>
      </c>
      <c r="G5" s="80">
        <f>C5+D5+E5+F5</f>
        <v>700</v>
      </c>
      <c r="H5" s="80">
        <f>G5-(C5*$E$12)-(D5*$E$13)-(G5*$E$14)-(G5*$E$15)</f>
        <v>608</v>
      </c>
      <c r="J5" s="54">
        <f>B5</f>
        <v>12345</v>
      </c>
      <c r="K5" s="80">
        <v>608</v>
      </c>
      <c r="L5" s="54"/>
      <c r="M5" s="54"/>
    </row>
    <row r="6" spans="2:13" x14ac:dyDescent="0.25">
      <c r="B6" s="48">
        <v>12457</v>
      </c>
      <c r="C6" s="80">
        <v>600</v>
      </c>
      <c r="D6" s="80">
        <f t="shared" ref="D6:D8" si="0">C6*17%</f>
        <v>102.00000000000001</v>
      </c>
      <c r="E6" s="80">
        <f t="shared" ref="E6:E8" si="1">C6*3%</f>
        <v>18</v>
      </c>
      <c r="F6" s="80">
        <v>100</v>
      </c>
      <c r="G6" s="80">
        <f t="shared" ref="G6:G8" si="2">C6+D6+E6+F6</f>
        <v>820</v>
      </c>
      <c r="H6" s="80">
        <f t="shared" ref="H6:H8" si="3">G6-(C6*$E$12)-(D6*$E$13)-(G6*$E$14)-(G6*$E$15)</f>
        <v>711.6</v>
      </c>
      <c r="J6" s="54">
        <f t="shared" ref="J6:J8" si="4">B6</f>
        <v>12457</v>
      </c>
      <c r="K6" s="80">
        <v>711</v>
      </c>
      <c r="L6" s="54"/>
      <c r="M6" s="54"/>
    </row>
    <row r="7" spans="2:13" x14ac:dyDescent="0.25">
      <c r="B7" s="48">
        <v>63498</v>
      </c>
      <c r="C7" s="80">
        <v>700</v>
      </c>
      <c r="D7" s="80">
        <f t="shared" si="0"/>
        <v>119.00000000000001</v>
      </c>
      <c r="E7" s="80">
        <f t="shared" si="1"/>
        <v>21</v>
      </c>
      <c r="F7" s="80">
        <v>100</v>
      </c>
      <c r="G7" s="80">
        <f t="shared" si="2"/>
        <v>940</v>
      </c>
      <c r="H7" s="80">
        <f t="shared" si="3"/>
        <v>815.2</v>
      </c>
      <c r="J7" s="54">
        <f t="shared" si="4"/>
        <v>63498</v>
      </c>
      <c r="K7" s="80">
        <v>815</v>
      </c>
      <c r="L7" s="54"/>
      <c r="M7" s="54"/>
    </row>
    <row r="8" spans="2:13" x14ac:dyDescent="0.25">
      <c r="B8" s="48">
        <v>56742</v>
      </c>
      <c r="C8" s="80">
        <v>800</v>
      </c>
      <c r="D8" s="80">
        <f t="shared" si="0"/>
        <v>136</v>
      </c>
      <c r="E8" s="80">
        <f t="shared" si="1"/>
        <v>24</v>
      </c>
      <c r="F8" s="80">
        <v>100</v>
      </c>
      <c r="G8" s="80">
        <f t="shared" si="2"/>
        <v>1060</v>
      </c>
      <c r="H8" s="80">
        <f t="shared" si="3"/>
        <v>918.8</v>
      </c>
      <c r="J8" s="54">
        <f t="shared" si="4"/>
        <v>56742</v>
      </c>
      <c r="K8" s="80">
        <v>500</v>
      </c>
      <c r="L8" s="54"/>
      <c r="M8" s="54"/>
    </row>
    <row r="9" spans="2:13" x14ac:dyDescent="0.25">
      <c r="B9" s="79"/>
      <c r="C9" s="81">
        <f>SUM(C5:C8)</f>
        <v>2600</v>
      </c>
      <c r="D9" s="81">
        <f t="shared" ref="D9:F9" si="5">SUM(D5:D8)</f>
        <v>442</v>
      </c>
      <c r="E9" s="81">
        <f t="shared" si="5"/>
        <v>78</v>
      </c>
      <c r="F9" s="81">
        <f t="shared" si="5"/>
        <v>400</v>
      </c>
      <c r="G9" s="81">
        <f>SUM(G5:G8)</f>
        <v>3520</v>
      </c>
      <c r="H9" s="81">
        <f>SUM(H5:H8)</f>
        <v>3053.6000000000004</v>
      </c>
      <c r="J9" s="79" t="s">
        <v>201</v>
      </c>
      <c r="K9" s="81">
        <f>SUM(K5:K8)</f>
        <v>2634</v>
      </c>
    </row>
    <row r="10" spans="2:13" ht="15.75" thickBot="1" x14ac:dyDescent="0.3">
      <c r="J10" s="85" t="s">
        <v>202</v>
      </c>
      <c r="K10" s="81">
        <f>H9-K9</f>
        <v>419.60000000000036</v>
      </c>
    </row>
    <row r="11" spans="2:13" ht="16.5" thickBot="1" x14ac:dyDescent="0.3">
      <c r="J11" s="86" t="s">
        <v>203</v>
      </c>
      <c r="K11" s="87" t="s">
        <v>140</v>
      </c>
    </row>
    <row r="12" spans="2:13" x14ac:dyDescent="0.25">
      <c r="B12" s="52" t="s">
        <v>187</v>
      </c>
      <c r="C12" s="140" t="s">
        <v>191</v>
      </c>
      <c r="D12" s="140"/>
      <c r="E12" s="84">
        <v>0.01</v>
      </c>
      <c r="F12" s="175">
        <f>(C5*E12)+(C6*E12)+(C7*E12)+(C8*E12)</f>
        <v>26</v>
      </c>
      <c r="G12" s="176"/>
    </row>
    <row r="13" spans="2:13" x14ac:dyDescent="0.25">
      <c r="B13" s="52" t="s">
        <v>188</v>
      </c>
      <c r="C13" s="140" t="s">
        <v>192</v>
      </c>
      <c r="D13" s="140"/>
      <c r="E13" s="84">
        <v>0.2</v>
      </c>
      <c r="F13" s="175">
        <f>(D6*E13)+(D7*E13)+(D8*E13)+(D9*E13)</f>
        <v>159.80000000000001</v>
      </c>
      <c r="G13" s="176"/>
      <c r="I13" s="52" t="s">
        <v>204</v>
      </c>
      <c r="J13" s="144" t="s">
        <v>205</v>
      </c>
      <c r="K13" s="144"/>
    </row>
    <row r="14" spans="2:13" x14ac:dyDescent="0.25">
      <c r="B14" s="52" t="s">
        <v>189</v>
      </c>
      <c r="C14" s="140" t="s">
        <v>193</v>
      </c>
      <c r="D14" s="140"/>
      <c r="E14" s="84">
        <v>0.05</v>
      </c>
      <c r="F14" s="175">
        <f>(G7*E14)+(G8*E14)+(G9*E14)+(G10*E14)</f>
        <v>276</v>
      </c>
      <c r="G14" s="176"/>
    </row>
    <row r="15" spans="2:13" x14ac:dyDescent="0.25">
      <c r="B15" s="52" t="s">
        <v>190</v>
      </c>
      <c r="C15" s="140" t="s">
        <v>193</v>
      </c>
      <c r="D15" s="140"/>
      <c r="E15" s="84">
        <v>0.05</v>
      </c>
      <c r="F15" s="175">
        <f>(G7*E14)+(G8*E14)+(G9*E14)+(G10*E14)</f>
        <v>276</v>
      </c>
      <c r="G15" s="176"/>
    </row>
    <row r="17" spans="2:7" x14ac:dyDescent="0.25">
      <c r="B17" s="171" t="s">
        <v>194</v>
      </c>
      <c r="C17" s="171"/>
      <c r="D17" s="171"/>
      <c r="E17" s="172">
        <f>SUM(F12:G16)</f>
        <v>737.8</v>
      </c>
      <c r="F17" s="172"/>
      <c r="G17" s="172"/>
    </row>
  </sheetData>
  <mergeCells count="15">
    <mergeCell ref="B1:J1"/>
    <mergeCell ref="B17:D17"/>
    <mergeCell ref="E17:G17"/>
    <mergeCell ref="B3:H3"/>
    <mergeCell ref="J3:M3"/>
    <mergeCell ref="J13:K13"/>
    <mergeCell ref="B2:J2"/>
    <mergeCell ref="C12:D12"/>
    <mergeCell ref="C13:D13"/>
    <mergeCell ref="C14:D14"/>
    <mergeCell ref="C15:D15"/>
    <mergeCell ref="F12:G12"/>
    <mergeCell ref="F13:G13"/>
    <mergeCell ref="F14:G14"/>
    <mergeCell ref="F15:G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3</vt:i4>
      </vt:variant>
    </vt:vector>
  </HeadingPairs>
  <TitlesOfParts>
    <vt:vector size="14" baseType="lpstr">
      <vt:lpstr>DC Print - STRN+NTN</vt:lpstr>
      <vt:lpstr>DC Print - NTN</vt:lpstr>
      <vt:lpstr>DC Print - CNIC</vt:lpstr>
      <vt:lpstr>DC - Online Report</vt:lpstr>
      <vt:lpstr>Invoice Print - STRN+NTN</vt:lpstr>
      <vt:lpstr>Invoice Print - NTN</vt:lpstr>
      <vt:lpstr>Invoice Print - CNIC</vt:lpstr>
      <vt:lpstr>Invoice - Online Report</vt:lpstr>
      <vt:lpstr>Payment Pop-Out</vt:lpstr>
      <vt:lpstr>Invoice - Ledger# 1</vt:lpstr>
      <vt:lpstr>Invoice - Ledger# 2</vt:lpstr>
      <vt:lpstr>'DC Print - STRN+NTN'!Print_Area</vt:lpstr>
      <vt:lpstr>'Invoice Print - NTN'!Print_Area</vt:lpstr>
      <vt:lpstr>'Invoice Print - STRN+NTN'!Print_Area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Yahya</dc:creator>
  <cp:lastModifiedBy>Adnan Lotia</cp:lastModifiedBy>
  <cp:lastPrinted>2021-07-02T12:18:40Z</cp:lastPrinted>
  <dcterms:created xsi:type="dcterms:W3CDTF">2021-07-01T10:39:40Z</dcterms:created>
  <dcterms:modified xsi:type="dcterms:W3CDTF">2021-09-08T09:52:30Z</dcterms:modified>
</cp:coreProperties>
</file>