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\calculoNumerico\listas\"/>
    </mc:Choice>
  </mc:AlternateContent>
  <bookViews>
    <workbookView xWindow="0" yWindow="0" windowWidth="17256" windowHeight="5772" activeTab="1"/>
  </bookViews>
  <sheets>
    <sheet name="Sistema 3x3" sheetId="1" r:id="rId1"/>
    <sheet name="Sistema 4x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K26" i="3"/>
  <c r="E26" i="3" l="1"/>
  <c r="K28" i="3"/>
  <c r="K27" i="3"/>
  <c r="K29" i="3"/>
  <c r="E27" i="3"/>
  <c r="E28" i="3"/>
  <c r="E29" i="3"/>
  <c r="Q24" i="3"/>
  <c r="M24" i="3"/>
  <c r="Q23" i="3"/>
  <c r="M23" i="3"/>
  <c r="J23" i="3"/>
  <c r="Q22" i="3"/>
  <c r="M22" i="3"/>
  <c r="J22" i="3"/>
  <c r="G22" i="3"/>
  <c r="Q21" i="3"/>
  <c r="M21" i="3"/>
  <c r="J21" i="3"/>
  <c r="G21" i="3"/>
  <c r="D21" i="3"/>
  <c r="F18" i="3"/>
  <c r="G18" i="3"/>
  <c r="H18" i="3"/>
  <c r="I18" i="3"/>
  <c r="E18" i="3"/>
  <c r="D17" i="3"/>
  <c r="F17" i="3"/>
  <c r="G17" i="3"/>
  <c r="H17" i="3"/>
  <c r="I17" i="3"/>
  <c r="E17" i="3"/>
  <c r="F16" i="3"/>
  <c r="G16" i="3"/>
  <c r="H16" i="3"/>
  <c r="I16" i="3"/>
  <c r="E16" i="3"/>
  <c r="D15" i="3"/>
  <c r="D14" i="3"/>
  <c r="F15" i="3"/>
  <c r="G15" i="3"/>
  <c r="H15" i="3"/>
  <c r="I15" i="3"/>
  <c r="F14" i="3"/>
  <c r="G14" i="3"/>
  <c r="H14" i="3"/>
  <c r="I14" i="3"/>
  <c r="G13" i="3"/>
  <c r="H13" i="3"/>
  <c r="I13" i="3"/>
  <c r="F13" i="3"/>
  <c r="E14" i="3"/>
  <c r="E15" i="3"/>
  <c r="E13" i="3"/>
  <c r="D11" i="3"/>
  <c r="D12" i="3"/>
  <c r="D10" i="3"/>
  <c r="I12" i="3"/>
  <c r="I11" i="3"/>
  <c r="I10" i="3"/>
  <c r="H12" i="3"/>
  <c r="H11" i="3"/>
  <c r="H10" i="3"/>
  <c r="G10" i="3"/>
  <c r="G11" i="3"/>
  <c r="G12" i="3"/>
  <c r="F10" i="3"/>
  <c r="F11" i="3"/>
  <c r="F12" i="3"/>
  <c r="E10" i="3"/>
  <c r="E11" i="3"/>
  <c r="E12" i="3"/>
  <c r="I9" i="3"/>
  <c r="H9" i="3"/>
  <c r="G9" i="3"/>
  <c r="F9" i="3"/>
  <c r="E9" i="3"/>
  <c r="H14" i="1"/>
  <c r="N23" i="1"/>
  <c r="N22" i="1"/>
  <c r="N19" i="1"/>
  <c r="E23" i="1" s="1"/>
  <c r="J19" i="1"/>
  <c r="N18" i="1"/>
  <c r="J18" i="1"/>
  <c r="G18" i="1"/>
  <c r="N17" i="1"/>
  <c r="J17" i="1"/>
  <c r="G17" i="1"/>
  <c r="D17" i="1"/>
  <c r="F14" i="1"/>
  <c r="G14" i="1"/>
  <c r="E14" i="1"/>
  <c r="D13" i="1"/>
  <c r="H13" i="1"/>
  <c r="H12" i="1"/>
  <c r="F12" i="1"/>
  <c r="G12" i="1"/>
  <c r="F13" i="1"/>
  <c r="G13" i="1"/>
  <c r="E13" i="1"/>
  <c r="E12" i="1"/>
  <c r="D11" i="1"/>
  <c r="D10" i="1"/>
  <c r="H11" i="1"/>
  <c r="H10" i="1"/>
  <c r="G11" i="1"/>
  <c r="G10" i="1"/>
  <c r="F11" i="1"/>
  <c r="F10" i="1"/>
  <c r="E11" i="1"/>
  <c r="E10" i="1"/>
  <c r="H9" i="1"/>
  <c r="G9" i="1"/>
  <c r="F9" i="1"/>
  <c r="E9" i="1"/>
  <c r="E22" i="1" l="1"/>
  <c r="E21" i="1" s="1"/>
</calcChain>
</file>

<file path=xl/sharedStrings.xml><?xml version="1.0" encoding="utf-8"?>
<sst xmlns="http://schemas.openxmlformats.org/spreadsheetml/2006/main" count="129" uniqueCount="49">
  <si>
    <t>N. Casas:</t>
  </si>
  <si>
    <t>=</t>
  </si>
  <si>
    <t>x1</t>
  </si>
  <si>
    <t>x2</t>
  </si>
  <si>
    <t>x3</t>
  </si>
  <si>
    <t>Sistema 3x3</t>
  </si>
  <si>
    <t>Sistema original</t>
  </si>
  <si>
    <t>Linha</t>
  </si>
  <si>
    <t>Mult</t>
  </si>
  <si>
    <t>Coefic.</t>
  </si>
  <si>
    <t>T. Ind.</t>
  </si>
  <si>
    <t>Transf.</t>
  </si>
  <si>
    <t>L1</t>
  </si>
  <si>
    <t>L2</t>
  </si>
  <si>
    <t>L3</t>
  </si>
  <si>
    <t>L21</t>
  </si>
  <si>
    <t>L31</t>
  </si>
  <si>
    <t>L32</t>
  </si>
  <si>
    <t>M21</t>
  </si>
  <si>
    <t>M31</t>
  </si>
  <si>
    <t>M32</t>
  </si>
  <si>
    <t>L3+(L1*M31)</t>
  </si>
  <si>
    <t>Sistema triangular superior final</t>
  </si>
  <si>
    <t>X</t>
  </si>
  <si>
    <t>Solução</t>
  </si>
  <si>
    <t>Resíduo</t>
  </si>
  <si>
    <t>r1</t>
  </si>
  <si>
    <t>r2</t>
  </si>
  <si>
    <t>r3</t>
  </si>
  <si>
    <t>R</t>
  </si>
  <si>
    <t>L2+(L1*M21)</t>
  </si>
  <si>
    <t>L31+(L21*M32)</t>
  </si>
  <si>
    <t>x4</t>
  </si>
  <si>
    <t>Sistema Original</t>
  </si>
  <si>
    <t>Sistema 4x4</t>
  </si>
  <si>
    <t>Multiplicadores</t>
  </si>
  <si>
    <t>Coeficientes</t>
  </si>
  <si>
    <t>Transf</t>
  </si>
  <si>
    <t>L4</t>
  </si>
  <si>
    <t>L41</t>
  </si>
  <si>
    <t>L42</t>
  </si>
  <si>
    <t>M41</t>
  </si>
  <si>
    <t>M42</t>
  </si>
  <si>
    <t>M43</t>
  </si>
  <si>
    <t>L4+(L1*M41)</t>
  </si>
  <si>
    <t>L41+(L21*M42)</t>
  </si>
  <si>
    <t>L42+(L32*M43)</t>
  </si>
  <si>
    <t>Sistema Triangular Superior Final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</si>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</sst>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/>
    <xf numFmtId="0" fontId="7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15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2" fillId="0" borderId="4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O23" sqref="O23"/>
    </sheetView>
  </sheetViews>
  <sheetFormatPr defaultRowHeight="14.4" x14ac:dyDescent="0.3"/>
  <cols>
    <col min="9" max="9" width="8.88671875" customWidth="1"/>
  </cols>
  <sheetData>
    <row r="1" spans="1:15" ht="18" x14ac:dyDescent="0.35">
      <c r="A1" s="15" t="s">
        <v>0</v>
      </c>
      <c r="B1" s="16">
        <v>4</v>
      </c>
      <c r="D1" s="69" t="s">
        <v>5</v>
      </c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5" ht="15.6" x14ac:dyDescent="0.3">
      <c r="A2" s="1"/>
      <c r="B2" s="2"/>
      <c r="D2" s="65" t="s">
        <v>6</v>
      </c>
      <c r="E2" s="62"/>
      <c r="F2" s="62"/>
      <c r="G2" s="62"/>
      <c r="H2" s="62"/>
      <c r="I2" s="62"/>
      <c r="J2" s="62"/>
      <c r="K2" s="62"/>
      <c r="L2" s="62"/>
      <c r="M2" s="62"/>
      <c r="N2" s="66"/>
    </row>
    <row r="3" spans="1:15" ht="15.6" x14ac:dyDescent="0.3">
      <c r="D3" s="7">
        <v>2</v>
      </c>
      <c r="E3" s="8" t="s">
        <v>2</v>
      </c>
      <c r="F3" s="8"/>
      <c r="G3" s="9">
        <v>4</v>
      </c>
      <c r="H3" s="8" t="s">
        <v>3</v>
      </c>
      <c r="I3" s="8"/>
      <c r="J3" s="9">
        <v>7</v>
      </c>
      <c r="K3" s="8" t="s">
        <v>4</v>
      </c>
      <c r="L3" s="8"/>
      <c r="M3" s="9" t="s">
        <v>1</v>
      </c>
      <c r="N3" s="10">
        <v>5</v>
      </c>
    </row>
    <row r="4" spans="1:15" ht="15.6" x14ac:dyDescent="0.3">
      <c r="D4" s="7">
        <v>-1</v>
      </c>
      <c r="E4" s="8" t="s">
        <v>2</v>
      </c>
      <c r="F4" s="8"/>
      <c r="G4" s="9">
        <v>11</v>
      </c>
      <c r="H4" s="8" t="s">
        <v>3</v>
      </c>
      <c r="I4" s="8"/>
      <c r="J4" s="9">
        <v>-3</v>
      </c>
      <c r="K4" s="8" t="s">
        <v>4</v>
      </c>
      <c r="L4" s="8"/>
      <c r="M4" s="9" t="s">
        <v>1</v>
      </c>
      <c r="N4" s="10">
        <v>-9</v>
      </c>
    </row>
    <row r="5" spans="1:15" ht="15.6" x14ac:dyDescent="0.3">
      <c r="D5" s="11">
        <v>2.5</v>
      </c>
      <c r="E5" s="12" t="s">
        <v>2</v>
      </c>
      <c r="F5" s="12"/>
      <c r="G5" s="13">
        <v>2</v>
      </c>
      <c r="H5" s="12" t="s">
        <v>3</v>
      </c>
      <c r="I5" s="12"/>
      <c r="J5" s="13">
        <v>4</v>
      </c>
      <c r="K5" s="12" t="s">
        <v>4</v>
      </c>
      <c r="L5" s="12"/>
      <c r="M5" s="13" t="s">
        <v>1</v>
      </c>
      <c r="N5" s="14">
        <v>2</v>
      </c>
    </row>
    <row r="8" spans="1:15" ht="15.6" x14ac:dyDescent="0.3">
      <c r="B8" s="18" t="s">
        <v>7</v>
      </c>
      <c r="C8" s="72" t="s">
        <v>8</v>
      </c>
      <c r="D8" s="73"/>
      <c r="E8" s="74" t="s">
        <v>9</v>
      </c>
      <c r="F8" s="75"/>
      <c r="G8" s="76"/>
      <c r="H8" s="17" t="s">
        <v>10</v>
      </c>
      <c r="I8" s="63" t="s">
        <v>11</v>
      </c>
      <c r="J8" s="64"/>
    </row>
    <row r="9" spans="1:15" ht="15.6" x14ac:dyDescent="0.3">
      <c r="B9" s="20" t="s">
        <v>12</v>
      </c>
      <c r="C9" s="21"/>
      <c r="D9" s="30"/>
      <c r="E9" s="31">
        <f>D3</f>
        <v>2</v>
      </c>
      <c r="F9" s="32">
        <f>G3</f>
        <v>4</v>
      </c>
      <c r="G9" s="33">
        <f>J3</f>
        <v>7</v>
      </c>
      <c r="H9" s="34">
        <f>N3</f>
        <v>5</v>
      </c>
      <c r="I9" s="65"/>
      <c r="J9" s="66"/>
    </row>
    <row r="10" spans="1:15" ht="15.6" x14ac:dyDescent="0.3">
      <c r="B10" s="24" t="s">
        <v>13</v>
      </c>
      <c r="C10" s="10" t="s">
        <v>18</v>
      </c>
      <c r="D10" s="38">
        <f>-(E10/E9)</f>
        <v>0.5</v>
      </c>
      <c r="E10" s="35">
        <f>D4</f>
        <v>-1</v>
      </c>
      <c r="F10" s="36">
        <f>G4</f>
        <v>11</v>
      </c>
      <c r="G10" s="37">
        <f>J4</f>
        <v>-3</v>
      </c>
      <c r="H10" s="38">
        <f>N4</f>
        <v>-9</v>
      </c>
      <c r="I10" s="65"/>
      <c r="J10" s="66"/>
    </row>
    <row r="11" spans="1:15" ht="15.6" x14ac:dyDescent="0.3">
      <c r="B11" s="25" t="s">
        <v>14</v>
      </c>
      <c r="C11" s="14" t="s">
        <v>19</v>
      </c>
      <c r="D11" s="42">
        <f>-(E11/E9)</f>
        <v>-1.25</v>
      </c>
      <c r="E11" s="39">
        <f>D5</f>
        <v>2.5</v>
      </c>
      <c r="F11" s="40">
        <f>G5</f>
        <v>2</v>
      </c>
      <c r="G11" s="41">
        <f>J5</f>
        <v>4</v>
      </c>
      <c r="H11" s="42">
        <f>N5</f>
        <v>2</v>
      </c>
      <c r="I11" s="67"/>
      <c r="J11" s="68"/>
    </row>
    <row r="12" spans="1:15" ht="15.6" x14ac:dyDescent="0.3">
      <c r="B12" s="26" t="s">
        <v>15</v>
      </c>
      <c r="C12" s="22"/>
      <c r="D12" s="30"/>
      <c r="E12" s="31">
        <f>E10+($D$10*E9)</f>
        <v>0</v>
      </c>
      <c r="F12" s="31">
        <f t="shared" ref="F12:H12" si="0">F10+($D$10*F9)</f>
        <v>13</v>
      </c>
      <c r="G12" s="31">
        <f t="shared" si="0"/>
        <v>0.5</v>
      </c>
      <c r="H12" s="31">
        <f t="shared" si="0"/>
        <v>-6.5</v>
      </c>
      <c r="I12" s="65" t="s">
        <v>30</v>
      </c>
      <c r="J12" s="66"/>
    </row>
    <row r="13" spans="1:15" ht="15.6" x14ac:dyDescent="0.3">
      <c r="B13" s="27" t="s">
        <v>16</v>
      </c>
      <c r="C13" s="25" t="s">
        <v>20</v>
      </c>
      <c r="D13" s="42">
        <f>-(F13/F12)</f>
        <v>0.23076923076923078</v>
      </c>
      <c r="E13" s="39">
        <f>E11+($D$11*E9)</f>
        <v>0</v>
      </c>
      <c r="F13" s="39">
        <f t="shared" ref="F13:H13" si="1">F11+($D$11*F9)</f>
        <v>-3</v>
      </c>
      <c r="G13" s="39">
        <f t="shared" si="1"/>
        <v>-4.75</v>
      </c>
      <c r="H13" s="39">
        <f t="shared" si="1"/>
        <v>-4.25</v>
      </c>
      <c r="I13" s="67" t="s">
        <v>21</v>
      </c>
      <c r="J13" s="68"/>
    </row>
    <row r="14" spans="1:15" ht="15.6" x14ac:dyDescent="0.3">
      <c r="B14" s="28" t="s">
        <v>17</v>
      </c>
      <c r="C14" s="25"/>
      <c r="D14" s="42"/>
      <c r="E14" s="44">
        <f>E13+($D$13*E12)</f>
        <v>0</v>
      </c>
      <c r="F14" s="44">
        <f t="shared" ref="F14:G14" si="2">F13+($D$13*F12)</f>
        <v>0</v>
      </c>
      <c r="G14" s="44">
        <f t="shared" si="2"/>
        <v>-4.634615384615385</v>
      </c>
      <c r="H14" s="44">
        <f>H13+(H12*D13)</f>
        <v>-5.75</v>
      </c>
      <c r="I14" s="67" t="s">
        <v>31</v>
      </c>
      <c r="J14" s="68"/>
    </row>
    <row r="16" spans="1:15" x14ac:dyDescent="0.3">
      <c r="D16" s="77" t="s">
        <v>22</v>
      </c>
      <c r="E16" s="78"/>
      <c r="F16" s="78"/>
      <c r="G16" s="78"/>
      <c r="H16" s="78"/>
      <c r="I16" s="78"/>
      <c r="J16" s="78"/>
      <c r="K16" s="78"/>
      <c r="L16" s="78"/>
      <c r="M16" s="78"/>
      <c r="N16" s="79"/>
      <c r="O16" s="46"/>
    </row>
    <row r="17" spans="3:15" ht="15.6" x14ac:dyDescent="0.3">
      <c r="D17" s="35">
        <f>E9</f>
        <v>2</v>
      </c>
      <c r="E17" s="8" t="s">
        <v>2</v>
      </c>
      <c r="F17" s="9"/>
      <c r="G17" s="36">
        <f>F9</f>
        <v>4</v>
      </c>
      <c r="H17" s="8" t="s">
        <v>3</v>
      </c>
      <c r="I17" s="9"/>
      <c r="J17" s="36">
        <f>G9</f>
        <v>7</v>
      </c>
      <c r="K17" s="8" t="s">
        <v>4</v>
      </c>
      <c r="L17" s="9"/>
      <c r="M17" s="9" t="s">
        <v>1</v>
      </c>
      <c r="N17" s="37">
        <f>H9</f>
        <v>5</v>
      </c>
      <c r="O17" s="1"/>
    </row>
    <row r="18" spans="3:15" ht="15.6" x14ac:dyDescent="0.3">
      <c r="D18" s="35"/>
      <c r="E18" s="8"/>
      <c r="F18" s="9"/>
      <c r="G18" s="36">
        <f>F12</f>
        <v>13</v>
      </c>
      <c r="H18" s="8" t="s">
        <v>3</v>
      </c>
      <c r="I18" s="9"/>
      <c r="J18" s="36">
        <f>G12</f>
        <v>0.5</v>
      </c>
      <c r="K18" s="8" t="s">
        <v>4</v>
      </c>
      <c r="L18" s="9"/>
      <c r="M18" s="9" t="s">
        <v>1</v>
      </c>
      <c r="N18" s="37">
        <f>H12</f>
        <v>-6.5</v>
      </c>
      <c r="O18" s="1"/>
    </row>
    <row r="19" spans="3:15" ht="15.6" x14ac:dyDescent="0.3">
      <c r="D19" s="39"/>
      <c r="E19" s="12"/>
      <c r="F19" s="13"/>
      <c r="G19" s="40"/>
      <c r="H19" s="12"/>
      <c r="I19" s="13"/>
      <c r="J19" s="40">
        <f>G14</f>
        <v>-4.634615384615385</v>
      </c>
      <c r="K19" s="12" t="s">
        <v>4</v>
      </c>
      <c r="L19" s="13"/>
      <c r="M19" s="13" t="s">
        <v>1</v>
      </c>
      <c r="N19" s="41">
        <f>H14</f>
        <v>-5.75</v>
      </c>
      <c r="O19" s="1"/>
    </row>
    <row r="21" spans="3:15" ht="15.6" x14ac:dyDescent="0.3">
      <c r="C21" s="45"/>
      <c r="D21" s="47" t="s">
        <v>2</v>
      </c>
      <c r="E21" s="48">
        <f>(N17-(J17*E23)-(G17*E22))/D17</f>
        <v>-0.74688796680497904</v>
      </c>
      <c r="L21" s="23"/>
      <c r="M21" s="52" t="s">
        <v>26</v>
      </c>
      <c r="N21" s="33">
        <f>H9-((E9*$E$21)+(F9*$E$22)+(G9*$E$23))</f>
        <v>0</v>
      </c>
    </row>
    <row r="22" spans="3:15" ht="15.6" x14ac:dyDescent="0.3">
      <c r="C22" s="3" t="s">
        <v>23</v>
      </c>
      <c r="D22" s="4" t="s">
        <v>3</v>
      </c>
      <c r="E22" s="49">
        <f>(N18 - (J18*E23))/G18</f>
        <v>-0.54771784232365139</v>
      </c>
      <c r="L22" s="7" t="s">
        <v>29</v>
      </c>
      <c r="M22" s="8" t="s">
        <v>27</v>
      </c>
      <c r="N22" s="59">
        <f>H10-((E10*$E$21)+(F10*$E$22)+(G10*$E$23))</f>
        <v>0</v>
      </c>
    </row>
    <row r="23" spans="3:15" ht="15.6" x14ac:dyDescent="0.3">
      <c r="C23" s="5"/>
      <c r="D23" s="6" t="s">
        <v>4</v>
      </c>
      <c r="E23" s="50">
        <f>N19/J19</f>
        <v>1.2406639004149376</v>
      </c>
      <c r="L23" s="11"/>
      <c r="M23" s="12" t="s">
        <v>28</v>
      </c>
      <c r="N23" s="60">
        <f>H11-((E11*$E$21)+(F11*$E$22)+(G11*$E$23))</f>
        <v>0</v>
      </c>
    </row>
    <row r="24" spans="3:15" ht="15.6" x14ac:dyDescent="0.3">
      <c r="C24" s="61" t="s">
        <v>24</v>
      </c>
      <c r="D24" s="61"/>
      <c r="E24" s="61"/>
      <c r="L24" s="62" t="s">
        <v>25</v>
      </c>
      <c r="M24" s="62"/>
      <c r="N24" s="62"/>
    </row>
  </sheetData>
  <mergeCells count="14">
    <mergeCell ref="D1:N1"/>
    <mergeCell ref="D2:N2"/>
    <mergeCell ref="C8:D8"/>
    <mergeCell ref="E8:G8"/>
    <mergeCell ref="D16:N16"/>
    <mergeCell ref="C24:E24"/>
    <mergeCell ref="L24:N24"/>
    <mergeCell ref="I8:J8"/>
    <mergeCell ref="I9:J9"/>
    <mergeCell ref="I10:J10"/>
    <mergeCell ref="I12:J12"/>
    <mergeCell ref="I13:J13"/>
    <mergeCell ref="I14:J14"/>
    <mergeCell ref="I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K26" sqref="K26"/>
    </sheetView>
  </sheetViews>
  <sheetFormatPr defaultRowHeight="14.4" x14ac:dyDescent="0.3"/>
  <cols>
    <col min="7" max="8" width="10" bestFit="1" customWidth="1"/>
    <col min="9" max="9" width="9.33203125" bestFit="1" customWidth="1"/>
    <col min="10" max="10" width="10" bestFit="1" customWidth="1"/>
    <col min="13" max="13" width="10" bestFit="1" customWidth="1"/>
    <col min="17" max="17" width="9.33203125" bestFit="1" customWidth="1"/>
  </cols>
  <sheetData>
    <row r="1" spans="1:25" ht="18" x14ac:dyDescent="0.35">
      <c r="A1" s="15" t="s">
        <v>0</v>
      </c>
      <c r="B1" s="43">
        <v>4</v>
      </c>
      <c r="C1" s="51"/>
      <c r="D1" s="69" t="s">
        <v>34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1"/>
      <c r="R1" s="51"/>
      <c r="S1" s="51"/>
      <c r="T1" s="51"/>
      <c r="U1" s="51"/>
      <c r="V1" s="51"/>
      <c r="W1" s="51"/>
      <c r="X1" s="51"/>
      <c r="Y1" s="51"/>
    </row>
    <row r="2" spans="1:25" ht="15.6" x14ac:dyDescent="0.3">
      <c r="A2" s="51"/>
      <c r="B2" s="51"/>
      <c r="C2" s="51"/>
      <c r="D2" s="65" t="s">
        <v>33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6"/>
      <c r="R2" s="51"/>
      <c r="S2" s="51"/>
      <c r="T2" s="51"/>
      <c r="U2" s="51"/>
      <c r="V2" s="51"/>
      <c r="W2" s="51"/>
      <c r="X2" s="51"/>
      <c r="Y2" s="51"/>
    </row>
    <row r="3" spans="1:25" ht="15.6" x14ac:dyDescent="0.3">
      <c r="A3" s="51"/>
      <c r="B3" s="51"/>
      <c r="C3" s="51"/>
      <c r="D3" s="7">
        <v>1</v>
      </c>
      <c r="E3" s="9" t="s">
        <v>2</v>
      </c>
      <c r="F3" s="9"/>
      <c r="G3" s="9">
        <v>-1</v>
      </c>
      <c r="H3" s="8" t="s">
        <v>3</v>
      </c>
      <c r="I3" s="9"/>
      <c r="J3" s="9">
        <v>3</v>
      </c>
      <c r="K3" s="8" t="s">
        <v>4</v>
      </c>
      <c r="L3" s="9"/>
      <c r="M3" s="9">
        <v>5</v>
      </c>
      <c r="N3" s="8" t="s">
        <v>32</v>
      </c>
      <c r="O3" s="9"/>
      <c r="P3" s="9" t="s">
        <v>1</v>
      </c>
      <c r="Q3" s="10">
        <v>-3</v>
      </c>
      <c r="R3" s="51"/>
      <c r="S3" s="51"/>
      <c r="T3" s="51"/>
      <c r="U3" s="51"/>
      <c r="V3" s="51"/>
      <c r="W3" s="51"/>
      <c r="X3" s="51"/>
      <c r="Y3" s="51"/>
    </row>
    <row r="4" spans="1:25" ht="15.6" x14ac:dyDescent="0.3">
      <c r="A4" s="51"/>
      <c r="B4" s="51"/>
      <c r="C4" s="51"/>
      <c r="D4" s="7">
        <v>-6</v>
      </c>
      <c r="E4" s="9" t="s">
        <v>2</v>
      </c>
      <c r="F4" s="9"/>
      <c r="G4" s="9">
        <v>7</v>
      </c>
      <c r="H4" s="8" t="s">
        <v>3</v>
      </c>
      <c r="I4" s="9"/>
      <c r="J4" s="9">
        <v>0.8</v>
      </c>
      <c r="K4" s="8" t="s">
        <v>4</v>
      </c>
      <c r="L4" s="9"/>
      <c r="M4" s="9">
        <v>-3</v>
      </c>
      <c r="N4" s="8" t="s">
        <v>32</v>
      </c>
      <c r="O4" s="9"/>
      <c r="P4" s="9" t="s">
        <v>1</v>
      </c>
      <c r="Q4" s="10">
        <v>1</v>
      </c>
      <c r="R4" s="51"/>
      <c r="S4" s="51"/>
      <c r="T4" s="51"/>
      <c r="U4" s="51"/>
      <c r="V4" s="51"/>
      <c r="W4" s="51"/>
      <c r="X4" s="51"/>
      <c r="Y4" s="51"/>
    </row>
    <row r="5" spans="1:25" ht="15.6" x14ac:dyDescent="0.3">
      <c r="A5" s="51"/>
      <c r="B5" s="51"/>
      <c r="C5" s="51"/>
      <c r="D5" s="7">
        <v>5</v>
      </c>
      <c r="E5" s="9" t="s">
        <v>2</v>
      </c>
      <c r="F5" s="9"/>
      <c r="G5" s="9">
        <v>5</v>
      </c>
      <c r="H5" s="8" t="s">
        <v>3</v>
      </c>
      <c r="I5" s="9"/>
      <c r="J5" s="9">
        <v>1</v>
      </c>
      <c r="K5" s="8" t="s">
        <v>4</v>
      </c>
      <c r="L5" s="9"/>
      <c r="M5" s="9">
        <v>-2</v>
      </c>
      <c r="N5" s="8" t="s">
        <v>32</v>
      </c>
      <c r="O5" s="9"/>
      <c r="P5" s="9" t="s">
        <v>1</v>
      </c>
      <c r="Q5" s="10">
        <v>1</v>
      </c>
      <c r="R5" s="51"/>
      <c r="S5" s="51"/>
      <c r="T5" s="51"/>
      <c r="U5" s="51"/>
      <c r="V5" s="51"/>
      <c r="W5" s="51"/>
      <c r="X5" s="51"/>
      <c r="Y5" s="51"/>
    </row>
    <row r="6" spans="1:25" ht="15.6" x14ac:dyDescent="0.3">
      <c r="A6" s="51"/>
      <c r="B6" s="51"/>
      <c r="C6" s="51"/>
      <c r="D6" s="11">
        <v>-2</v>
      </c>
      <c r="E6" s="13" t="s">
        <v>2</v>
      </c>
      <c r="F6" s="13"/>
      <c r="G6" s="13">
        <v>14</v>
      </c>
      <c r="H6" s="12" t="s">
        <v>3</v>
      </c>
      <c r="I6" s="13"/>
      <c r="J6" s="13">
        <v>-2</v>
      </c>
      <c r="K6" s="12" t="s">
        <v>4</v>
      </c>
      <c r="L6" s="13"/>
      <c r="M6" s="13">
        <v>1</v>
      </c>
      <c r="N6" s="12" t="s">
        <v>32</v>
      </c>
      <c r="O6" s="13"/>
      <c r="P6" s="13" t="s">
        <v>1</v>
      </c>
      <c r="Q6" s="14">
        <v>8</v>
      </c>
      <c r="R6" s="51"/>
      <c r="S6" s="51"/>
      <c r="T6" s="51"/>
      <c r="U6" s="51"/>
      <c r="V6" s="51"/>
      <c r="W6" s="51"/>
      <c r="X6" s="51"/>
      <c r="Y6" s="51"/>
    </row>
    <row r="7" spans="1:25" ht="15.6" x14ac:dyDescent="0.3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 spans="1:25" ht="15.6" x14ac:dyDescent="0.3">
      <c r="A8" s="51"/>
      <c r="B8" s="19" t="s">
        <v>7</v>
      </c>
      <c r="C8" s="84" t="s">
        <v>35</v>
      </c>
      <c r="D8" s="86"/>
      <c r="E8" s="84" t="s">
        <v>36</v>
      </c>
      <c r="F8" s="85"/>
      <c r="G8" s="85"/>
      <c r="H8" s="86"/>
      <c r="I8" s="19" t="s">
        <v>10</v>
      </c>
      <c r="J8" s="85" t="s">
        <v>37</v>
      </c>
      <c r="K8" s="86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 spans="1:25" ht="15.6" x14ac:dyDescent="0.3">
      <c r="A9" s="51"/>
      <c r="B9" s="20" t="s">
        <v>12</v>
      </c>
      <c r="C9" s="22"/>
      <c r="D9" s="30"/>
      <c r="E9" s="55">
        <f>D3</f>
        <v>1</v>
      </c>
      <c r="F9" s="55">
        <f>G3</f>
        <v>-1</v>
      </c>
      <c r="G9" s="55">
        <f>J3</f>
        <v>3</v>
      </c>
      <c r="H9" s="33">
        <f>M3</f>
        <v>5</v>
      </c>
      <c r="I9" s="34">
        <f>Q3</f>
        <v>-3</v>
      </c>
      <c r="J9" s="62"/>
      <c r="K9" s="66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1:25" ht="15.6" x14ac:dyDescent="0.3">
      <c r="A10" s="51"/>
      <c r="B10" s="24" t="s">
        <v>13</v>
      </c>
      <c r="C10" s="24" t="s">
        <v>18</v>
      </c>
      <c r="D10" s="38">
        <f>-(E10/$E$9)</f>
        <v>6</v>
      </c>
      <c r="E10" s="36">
        <f t="shared" ref="E10:E12" si="0">D4</f>
        <v>-6</v>
      </c>
      <c r="F10" s="36">
        <f t="shared" ref="F10:F12" si="1">G4</f>
        <v>7</v>
      </c>
      <c r="G10" s="36">
        <f t="shared" ref="G10:G12" si="2">J4</f>
        <v>0.8</v>
      </c>
      <c r="H10" s="37">
        <f>M4</f>
        <v>-3</v>
      </c>
      <c r="I10" s="38">
        <f>Q4</f>
        <v>1</v>
      </c>
      <c r="J10" s="62"/>
      <c r="K10" s="66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 spans="1:25" ht="15.6" x14ac:dyDescent="0.3">
      <c r="A11" s="51"/>
      <c r="B11" s="24" t="s">
        <v>14</v>
      </c>
      <c r="C11" s="24" t="s">
        <v>19</v>
      </c>
      <c r="D11" s="38">
        <f t="shared" ref="D11:D12" si="3">-(E11/$E$9)</f>
        <v>-5</v>
      </c>
      <c r="E11" s="36">
        <f t="shared" si="0"/>
        <v>5</v>
      </c>
      <c r="F11" s="36">
        <f t="shared" si="1"/>
        <v>5</v>
      </c>
      <c r="G11" s="36">
        <f t="shared" si="2"/>
        <v>1</v>
      </c>
      <c r="H11" s="37">
        <f>M5</f>
        <v>-2</v>
      </c>
      <c r="I11" s="38">
        <f>Q5</f>
        <v>1</v>
      </c>
      <c r="J11" s="62"/>
      <c r="K11" s="66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 spans="1:25" ht="15.6" x14ac:dyDescent="0.3">
      <c r="A12" s="51"/>
      <c r="B12" s="25" t="s">
        <v>38</v>
      </c>
      <c r="C12" s="25" t="s">
        <v>41</v>
      </c>
      <c r="D12" s="42">
        <f t="shared" si="3"/>
        <v>2</v>
      </c>
      <c r="E12" s="39">
        <f t="shared" si="0"/>
        <v>-2</v>
      </c>
      <c r="F12" s="40">
        <f t="shared" si="1"/>
        <v>14</v>
      </c>
      <c r="G12" s="40">
        <f t="shared" si="2"/>
        <v>-2</v>
      </c>
      <c r="H12" s="41">
        <f>M6</f>
        <v>1</v>
      </c>
      <c r="I12" s="42">
        <f>Q6</f>
        <v>8</v>
      </c>
      <c r="J12" s="83"/>
      <c r="K12" s="68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 spans="1:25" ht="15.6" x14ac:dyDescent="0.3">
      <c r="A13" s="51"/>
      <c r="B13" s="53" t="s">
        <v>15</v>
      </c>
      <c r="C13" s="24"/>
      <c r="D13" s="38"/>
      <c r="E13" s="55">
        <f>E10+(E$9*$D10)</f>
        <v>0</v>
      </c>
      <c r="F13" s="55">
        <f>F10+(F$9*$D10)</f>
        <v>1</v>
      </c>
      <c r="G13" s="55">
        <f t="shared" ref="G13:I13" si="4">G10+(G$9*$D10)</f>
        <v>18.8</v>
      </c>
      <c r="H13" s="33">
        <f t="shared" si="4"/>
        <v>27</v>
      </c>
      <c r="I13" s="33">
        <f t="shared" si="4"/>
        <v>-17</v>
      </c>
      <c r="J13" s="81" t="s">
        <v>30</v>
      </c>
      <c r="K13" s="8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 spans="1:25" ht="15.6" x14ac:dyDescent="0.3">
      <c r="A14" s="51"/>
      <c r="B14" s="24" t="s">
        <v>16</v>
      </c>
      <c r="C14" s="24" t="s">
        <v>20</v>
      </c>
      <c r="D14" s="38">
        <f>-(F14/F13)</f>
        <v>-10</v>
      </c>
      <c r="E14" s="36">
        <f>E11+(E$9*$D11)</f>
        <v>0</v>
      </c>
      <c r="F14" s="36">
        <f t="shared" ref="F14:I14" si="5">F11+(F$9*$D11)</f>
        <v>10</v>
      </c>
      <c r="G14" s="36">
        <f t="shared" si="5"/>
        <v>-14</v>
      </c>
      <c r="H14" s="37">
        <f t="shared" si="5"/>
        <v>-27</v>
      </c>
      <c r="I14" s="37">
        <f t="shared" si="5"/>
        <v>16</v>
      </c>
      <c r="J14" s="62" t="s">
        <v>21</v>
      </c>
      <c r="K14" s="66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 spans="1:25" ht="15.6" x14ac:dyDescent="0.3">
      <c r="A15" s="51"/>
      <c r="B15" s="25" t="s">
        <v>39</v>
      </c>
      <c r="C15" s="25" t="s">
        <v>42</v>
      </c>
      <c r="D15" s="42">
        <f>-(F15/F13)</f>
        <v>-12</v>
      </c>
      <c r="E15" s="39">
        <f t="shared" ref="E15:I15" si="6">E12+(E$9*$D12)</f>
        <v>0</v>
      </c>
      <c r="F15" s="40">
        <f t="shared" si="6"/>
        <v>12</v>
      </c>
      <c r="G15" s="40">
        <f t="shared" si="6"/>
        <v>4</v>
      </c>
      <c r="H15" s="41">
        <f t="shared" si="6"/>
        <v>11</v>
      </c>
      <c r="I15" s="41">
        <f t="shared" si="6"/>
        <v>2</v>
      </c>
      <c r="J15" s="83" t="s">
        <v>44</v>
      </c>
      <c r="K15" s="68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6" x14ac:dyDescent="0.3">
      <c r="A16" s="51"/>
      <c r="B16" s="53" t="s">
        <v>17</v>
      </c>
      <c r="C16" s="24"/>
      <c r="D16" s="38"/>
      <c r="E16" s="55">
        <f>E14+(E$13*$D14)</f>
        <v>0</v>
      </c>
      <c r="F16" s="55">
        <f t="shared" ref="F16:I16" si="7">F14+(F$13*$D14)</f>
        <v>0</v>
      </c>
      <c r="G16" s="55">
        <f t="shared" si="7"/>
        <v>-202</v>
      </c>
      <c r="H16" s="33">
        <f t="shared" si="7"/>
        <v>-297</v>
      </c>
      <c r="I16" s="33">
        <f t="shared" si="7"/>
        <v>186</v>
      </c>
      <c r="J16" s="81" t="s">
        <v>31</v>
      </c>
      <c r="K16" s="8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6" x14ac:dyDescent="0.3">
      <c r="A17" s="51"/>
      <c r="B17" s="25" t="s">
        <v>40</v>
      </c>
      <c r="C17" s="25" t="s">
        <v>43</v>
      </c>
      <c r="D17" s="42">
        <f>-(G17/G16)</f>
        <v>-1.0970297029702971</v>
      </c>
      <c r="E17" s="39">
        <f>E15+(E$13*$D15)</f>
        <v>0</v>
      </c>
      <c r="F17" s="40">
        <f t="shared" ref="F17:I17" si="8">F15+(F$13*$D15)</f>
        <v>0</v>
      </c>
      <c r="G17" s="40">
        <f t="shared" si="8"/>
        <v>-221.60000000000002</v>
      </c>
      <c r="H17" s="41">
        <f t="shared" si="8"/>
        <v>-313</v>
      </c>
      <c r="I17" s="41">
        <f t="shared" si="8"/>
        <v>206</v>
      </c>
      <c r="J17" s="83" t="s">
        <v>45</v>
      </c>
      <c r="K17" s="68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6" x14ac:dyDescent="0.3">
      <c r="A18" s="51"/>
      <c r="B18" s="54" t="s">
        <v>40</v>
      </c>
      <c r="C18" s="25"/>
      <c r="D18" s="42"/>
      <c r="E18" s="56">
        <f>E17+(E16*$D17)</f>
        <v>0</v>
      </c>
      <c r="F18" s="56">
        <f t="shared" ref="F18:I18" si="9">F17+(F16*$D17)</f>
        <v>0</v>
      </c>
      <c r="G18" s="56">
        <f t="shared" si="9"/>
        <v>0</v>
      </c>
      <c r="H18" s="57">
        <f t="shared" si="9"/>
        <v>12.817821782178271</v>
      </c>
      <c r="I18" s="58">
        <f t="shared" si="9"/>
        <v>1.9524752475247453</v>
      </c>
      <c r="J18" s="87" t="s">
        <v>46</v>
      </c>
      <c r="K18" s="88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6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6" x14ac:dyDescent="0.3">
      <c r="A20" s="51"/>
      <c r="B20" s="51"/>
      <c r="C20" s="51"/>
      <c r="D20" s="84" t="s">
        <v>47</v>
      </c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6"/>
      <c r="R20" s="51"/>
      <c r="S20" s="51"/>
      <c r="T20" s="51"/>
      <c r="U20" s="51"/>
      <c r="V20" s="51"/>
      <c r="W20" s="51"/>
      <c r="X20" s="51"/>
      <c r="Y20" s="51"/>
    </row>
    <row r="21" spans="1:25" ht="15.6" x14ac:dyDescent="0.3">
      <c r="A21" s="51"/>
      <c r="B21" s="51"/>
      <c r="C21" s="51"/>
      <c r="D21" s="35">
        <f>E9</f>
        <v>1</v>
      </c>
      <c r="E21" s="8" t="s">
        <v>2</v>
      </c>
      <c r="F21" s="9"/>
      <c r="G21" s="36">
        <f>F9</f>
        <v>-1</v>
      </c>
      <c r="H21" s="8" t="s">
        <v>3</v>
      </c>
      <c r="I21" s="9"/>
      <c r="J21" s="36">
        <f>G9</f>
        <v>3</v>
      </c>
      <c r="K21" s="8" t="s">
        <v>4</v>
      </c>
      <c r="L21" s="9"/>
      <c r="M21" s="36">
        <f>H9</f>
        <v>5</v>
      </c>
      <c r="N21" s="8" t="s">
        <v>32</v>
      </c>
      <c r="O21" s="9"/>
      <c r="P21" s="9" t="s">
        <v>1</v>
      </c>
      <c r="Q21" s="37">
        <f>I9</f>
        <v>-3</v>
      </c>
      <c r="R21" s="51"/>
      <c r="S21" s="51"/>
      <c r="T21" s="51"/>
      <c r="U21" s="51"/>
      <c r="V21" s="51"/>
      <c r="W21" s="51"/>
      <c r="X21" s="51"/>
      <c r="Y21" s="51"/>
    </row>
    <row r="22" spans="1:25" ht="15.6" x14ac:dyDescent="0.3">
      <c r="A22" s="51"/>
      <c r="B22" s="51"/>
      <c r="C22" s="51"/>
      <c r="D22" s="35"/>
      <c r="E22" s="8"/>
      <c r="F22" s="9"/>
      <c r="G22" s="36">
        <f>F13</f>
        <v>1</v>
      </c>
      <c r="H22" s="8" t="s">
        <v>3</v>
      </c>
      <c r="I22" s="9"/>
      <c r="J22" s="36">
        <f>G13</f>
        <v>18.8</v>
      </c>
      <c r="K22" s="8" t="s">
        <v>4</v>
      </c>
      <c r="L22" s="9"/>
      <c r="M22" s="36">
        <f>H13</f>
        <v>27</v>
      </c>
      <c r="N22" s="8" t="s">
        <v>32</v>
      </c>
      <c r="O22" s="9"/>
      <c r="P22" s="9" t="s">
        <v>1</v>
      </c>
      <c r="Q22" s="37">
        <f>I13</f>
        <v>-17</v>
      </c>
      <c r="R22" s="51"/>
      <c r="S22" s="51"/>
      <c r="T22" s="51"/>
      <c r="U22" s="51"/>
      <c r="V22" s="51"/>
      <c r="W22" s="51"/>
      <c r="X22" s="51"/>
      <c r="Y22" s="51"/>
    </row>
    <row r="23" spans="1:25" ht="15.6" x14ac:dyDescent="0.3">
      <c r="A23" s="51"/>
      <c r="B23" s="51"/>
      <c r="C23" s="51"/>
      <c r="D23" s="35"/>
      <c r="E23" s="8"/>
      <c r="F23" s="9"/>
      <c r="G23" s="36"/>
      <c r="H23" s="8"/>
      <c r="I23" s="9"/>
      <c r="J23" s="36">
        <f>G16</f>
        <v>-202</v>
      </c>
      <c r="K23" s="8" t="s">
        <v>4</v>
      </c>
      <c r="L23" s="9"/>
      <c r="M23" s="36">
        <f>H16</f>
        <v>-297</v>
      </c>
      <c r="N23" s="8" t="s">
        <v>32</v>
      </c>
      <c r="O23" s="9"/>
      <c r="P23" s="9" t="s">
        <v>1</v>
      </c>
      <c r="Q23" s="37">
        <f>I16</f>
        <v>186</v>
      </c>
      <c r="R23" s="51"/>
      <c r="S23" s="51"/>
      <c r="T23" s="51"/>
      <c r="U23" s="51"/>
      <c r="V23" s="51"/>
      <c r="W23" s="51"/>
      <c r="X23" s="51"/>
      <c r="Y23" s="51"/>
    </row>
    <row r="24" spans="1:25" ht="15.6" x14ac:dyDescent="0.3">
      <c r="A24" s="51"/>
      <c r="B24" s="51"/>
      <c r="C24" s="51"/>
      <c r="D24" s="39"/>
      <c r="E24" s="12"/>
      <c r="F24" s="13"/>
      <c r="G24" s="40"/>
      <c r="H24" s="12"/>
      <c r="I24" s="13"/>
      <c r="J24" s="40"/>
      <c r="K24" s="12"/>
      <c r="L24" s="13"/>
      <c r="M24" s="40">
        <f>H18</f>
        <v>12.817821782178271</v>
      </c>
      <c r="N24" s="12" t="s">
        <v>32</v>
      </c>
      <c r="O24" s="13"/>
      <c r="P24" s="13" t="s">
        <v>1</v>
      </c>
      <c r="Q24" s="41">
        <f>I18</f>
        <v>1.9524752475247453</v>
      </c>
      <c r="R24" s="51"/>
      <c r="S24" s="51"/>
      <c r="T24" s="51"/>
      <c r="U24" s="51"/>
      <c r="V24" s="51"/>
      <c r="W24" s="51"/>
      <c r="X24" s="51"/>
      <c r="Y24" s="51"/>
    </row>
    <row r="25" spans="1:25" ht="15.6" x14ac:dyDescent="0.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6" x14ac:dyDescent="0.3">
      <c r="A26" s="51"/>
      <c r="B26" s="51"/>
      <c r="C26" s="23"/>
      <c r="D26" s="52" t="s">
        <v>2</v>
      </c>
      <c r="E26" s="29">
        <f>(Q21-(M21*E29)-(J21*E28)-(G21*E27))/D21</f>
        <v>8.1260621041248982E-2</v>
      </c>
      <c r="F26" s="51"/>
      <c r="G26" s="51"/>
      <c r="H26" s="51"/>
      <c r="I26" s="23"/>
      <c r="J26" s="52" t="s">
        <v>26</v>
      </c>
      <c r="K26" s="29">
        <f>I9-((E9*$E$26)+(F9*$E$27)+(G9*$E$28)+(H9*$E$29))</f>
        <v>0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6" x14ac:dyDescent="0.3">
      <c r="A27" s="51"/>
      <c r="B27" s="51"/>
      <c r="C27" s="80" t="s">
        <v>23</v>
      </c>
      <c r="D27" s="8" t="s">
        <v>3</v>
      </c>
      <c r="E27" s="37">
        <f>(Q22-(M22*E29)-(J22*E28))/G22</f>
        <v>0.40862042329677095</v>
      </c>
      <c r="F27" s="51"/>
      <c r="G27" s="51"/>
      <c r="H27" s="51"/>
      <c r="I27" s="80" t="s">
        <v>29</v>
      </c>
      <c r="J27" s="8" t="s">
        <v>27</v>
      </c>
      <c r="K27" s="37">
        <f>I10-((E10*$E$26)+(F10*$E$27)+(G10*$E$28)+(H10*$E$29))</f>
        <v>0</v>
      </c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5.6" x14ac:dyDescent="0.3">
      <c r="A28" s="51"/>
      <c r="B28" s="51"/>
      <c r="C28" s="80"/>
      <c r="D28" s="8" t="s">
        <v>4</v>
      </c>
      <c r="E28" s="37">
        <f>(Q23-(M23*E29))/J23</f>
        <v>-1.1447551367217657</v>
      </c>
      <c r="F28" s="51"/>
      <c r="G28" s="51"/>
      <c r="H28" s="51"/>
      <c r="I28" s="80"/>
      <c r="J28" s="8" t="s">
        <v>28</v>
      </c>
      <c r="K28" s="37">
        <f>I11-((E11*$E$26)+(F11*$E$27)+(G11*$E$28)+(H11*$E$29))</f>
        <v>-6.4392935428259079E-15</v>
      </c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5.6" x14ac:dyDescent="0.3">
      <c r="A29" s="51"/>
      <c r="B29" s="51"/>
      <c r="C29" s="11"/>
      <c r="D29" s="12" t="s">
        <v>32</v>
      </c>
      <c r="E29" s="41">
        <f>Q24/M24</f>
        <v>0.15232504248416381</v>
      </c>
      <c r="F29" s="51"/>
      <c r="G29" s="51"/>
      <c r="H29" s="51"/>
      <c r="I29" s="11"/>
      <c r="J29" s="12" t="s">
        <v>48</v>
      </c>
      <c r="K29" s="41">
        <f>I12-((E12*$E$26)+(F12*$E$27)+(G12*$E$28)+(H12*$E$29))</f>
        <v>0</v>
      </c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5.6" x14ac:dyDescent="0.3">
      <c r="A30" s="51"/>
      <c r="B30" s="51"/>
      <c r="C30" s="61" t="s">
        <v>24</v>
      </c>
      <c r="D30" s="61"/>
      <c r="E30" s="61"/>
      <c r="F30" s="51"/>
      <c r="G30" s="51"/>
      <c r="H30" s="51"/>
      <c r="I30" s="61" t="s">
        <v>25</v>
      </c>
      <c r="J30" s="61"/>
      <c r="K30" s="6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5.6" x14ac:dyDescent="0.3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5.6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5.6" x14ac:dyDescent="0.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5.6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5.6" x14ac:dyDescent="0.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5.6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5.6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5.6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5.6" x14ac:dyDescent="0.3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5.6" x14ac:dyDescent="0.3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5.6" x14ac:dyDescent="0.3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5.6" x14ac:dyDescent="0.3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5.6" x14ac:dyDescent="0.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5.6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5.6" x14ac:dyDescent="0.3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5.6" x14ac:dyDescent="0.3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5.6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5.6" x14ac:dyDescent="0.3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5.6" x14ac:dyDescent="0.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5.6" x14ac:dyDescent="0.3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5.6" x14ac:dyDescent="0.3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5.6" x14ac:dyDescent="0.3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5.6" x14ac:dyDescent="0.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5.6" x14ac:dyDescent="0.3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5.6" x14ac:dyDescent="0.3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5.6" x14ac:dyDescent="0.3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</sheetData>
  <mergeCells count="20">
    <mergeCell ref="J9:K9"/>
    <mergeCell ref="J10:K10"/>
    <mergeCell ref="J11:K11"/>
    <mergeCell ref="J12:K12"/>
    <mergeCell ref="D2:Q2"/>
    <mergeCell ref="D1:Q1"/>
    <mergeCell ref="C8:D8"/>
    <mergeCell ref="E8:H8"/>
    <mergeCell ref="J8:K8"/>
    <mergeCell ref="C30:E30"/>
    <mergeCell ref="C27:C28"/>
    <mergeCell ref="I27:I28"/>
    <mergeCell ref="I30:K30"/>
    <mergeCell ref="J13:K13"/>
    <mergeCell ref="J14:K14"/>
    <mergeCell ref="J15:K15"/>
    <mergeCell ref="J16:K16"/>
    <mergeCell ref="J17:K17"/>
    <mergeCell ref="D20:Q20"/>
    <mergeCell ref="J18:K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Sistema 3x3</vt:lpstr>
      <vt:lpstr>Sistema 4x4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Gonzaga Romaniello de Souza</dc:creator>
  <cp:lastModifiedBy>Carlos Eduardo Gonzaga Romaniello de Souza</cp:lastModifiedBy>
  <dcterms:created xsi:type="dcterms:W3CDTF">2021-06-15T18:14:05Z</dcterms:created>
  <dcterms:modified xsi:type="dcterms:W3CDTF">2021-06-19T19:42:06Z</dcterms:modified>
</cp:coreProperties>
</file>