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Facul\calculoNumerico\listas\lista3\"/>
    </mc:Choice>
  </mc:AlternateContent>
  <bookViews>
    <workbookView xWindow="0" yWindow="0" windowWidth="23040" windowHeight="9192" activeTab="2"/>
  </bookViews>
  <sheets>
    <sheet name="lagrange" sheetId="1" r:id="rId1"/>
    <sheet name="divididas" sheetId="2" r:id="rId2"/>
    <sheet name="fini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G16" i="2"/>
  <c r="F17" i="2"/>
  <c r="F16" i="2"/>
  <c r="E18" i="2"/>
  <c r="E17" i="2"/>
  <c r="E16" i="2"/>
  <c r="D19" i="2"/>
  <c r="D18" i="2"/>
  <c r="D17" i="2"/>
  <c r="D16" i="2"/>
  <c r="E6" i="2"/>
  <c r="R8" i="3" l="1"/>
  <c r="H19" i="3"/>
  <c r="H8" i="3"/>
  <c r="G16" i="3"/>
  <c r="F17" i="3"/>
  <c r="F16" i="3"/>
  <c r="E16" i="3"/>
  <c r="E17" i="3"/>
  <c r="E18" i="3"/>
  <c r="E5" i="3"/>
  <c r="Q5" i="3"/>
  <c r="P6" i="3"/>
  <c r="P5" i="3"/>
  <c r="O6" i="3"/>
  <c r="O7" i="3"/>
  <c r="O5" i="3"/>
  <c r="E7" i="3"/>
  <c r="E6" i="3"/>
  <c r="G5" i="3"/>
  <c r="F5" i="3"/>
  <c r="F6" i="3"/>
  <c r="E22" i="3"/>
  <c r="O11" i="3"/>
  <c r="E11" i="3"/>
  <c r="P6" i="2"/>
  <c r="O7" i="2"/>
  <c r="O6" i="2"/>
  <c r="N8" i="2"/>
  <c r="N7" i="2"/>
  <c r="N6" i="2"/>
  <c r="O5" i="2" s="1"/>
  <c r="E7" i="2"/>
  <c r="F6" i="2" s="1"/>
  <c r="E5" i="2"/>
  <c r="D8" i="2"/>
  <c r="D7" i="2"/>
  <c r="D6" i="2"/>
  <c r="D5" i="2"/>
  <c r="Q9" i="1"/>
  <c r="P8" i="1"/>
  <c r="P7" i="1"/>
  <c r="P6" i="1"/>
  <c r="P5" i="1"/>
  <c r="G16" i="1"/>
  <c r="H19" i="1"/>
  <c r="G18" i="1"/>
  <c r="G17" i="1"/>
  <c r="G5" i="1"/>
  <c r="H8" i="1"/>
  <c r="G7" i="1"/>
  <c r="G6" i="1"/>
  <c r="D19" i="1"/>
  <c r="D18" i="1"/>
  <c r="D17" i="1"/>
  <c r="D16" i="1"/>
  <c r="M8" i="1"/>
  <c r="M7" i="1"/>
  <c r="M6" i="1"/>
  <c r="M5" i="1"/>
  <c r="D8" i="1"/>
  <c r="D7" i="1"/>
  <c r="D6" i="1"/>
  <c r="D5" i="1"/>
  <c r="P5" i="2" l="1"/>
  <c r="Q5" i="2" s="1"/>
  <c r="H8" i="2"/>
  <c r="F5" i="2"/>
  <c r="G5" i="2" s="1"/>
  <c r="R8" i="2" l="1"/>
  <c r="H19" i="2" l="1"/>
</calcChain>
</file>

<file path=xl/sharedStrings.xml><?xml version="1.0" encoding="utf-8"?>
<sst xmlns="http://schemas.openxmlformats.org/spreadsheetml/2006/main" count="105" uniqueCount="25">
  <si>
    <t>LAGRANGE</t>
  </si>
  <si>
    <t>i</t>
  </si>
  <si>
    <t xml:space="preserve">X = </t>
  </si>
  <si>
    <t>NCD:</t>
  </si>
  <si>
    <t>L0(x) =</t>
  </si>
  <si>
    <t>L1(x) =</t>
  </si>
  <si>
    <t>L2(x) =</t>
  </si>
  <si>
    <t>L(x) =</t>
  </si>
  <si>
    <t>Lagrange - polinômio de grau 2</t>
  </si>
  <si>
    <t xml:space="preserve">L3(x) = </t>
  </si>
  <si>
    <t>Lagrange - polinômio de grau 3</t>
  </si>
  <si>
    <t>Método das diferenças divididas</t>
  </si>
  <si>
    <t>X</t>
  </si>
  <si>
    <t>Y</t>
  </si>
  <si>
    <t>Dyi</t>
  </si>
  <si>
    <t>D2Yi</t>
  </si>
  <si>
    <t>D3yi</t>
  </si>
  <si>
    <t xml:space="preserve">P(x) = </t>
  </si>
  <si>
    <t>Método das diferenças divididas - polinômio de grau 2</t>
  </si>
  <si>
    <t/>
  </si>
  <si>
    <t>Método das diferenças divididas - polinômio de grau 3</t>
  </si>
  <si>
    <t>Método das diferenças finitas</t>
  </si>
  <si>
    <t>Método das diferenças finitas - polinômio de grau 2</t>
  </si>
  <si>
    <t>Método das diferenças finitas - polinômio de grau 3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</si>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</sst>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0" fontId="1" fillId="0" borderId="0" xfId="0" quotePrefix="1" applyFont="1"/>
    <xf numFmtId="0" fontId="1" fillId="0" borderId="0" xfId="0" applyFont="1" applyAlignment="1"/>
    <xf numFmtId="164" fontId="1" fillId="0" borderId="5" xfId="0" applyNumberFormat="1" applyFont="1" applyBorder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V21"/>
  <sheetViews>
    <sheetView workbookViewId="0">
      <selection activeCell="Q9" sqref="Q9"/>
    </sheetView>
  </sheetViews>
  <sheetFormatPr defaultRowHeight="15.6" x14ac:dyDescent="0.3"/>
  <cols>
    <col min="1" max="3" width="8.88671875" style="1"/>
    <col min="4" max="4" width="9.33203125" style="1" bestFit="1" customWidth="1"/>
    <col min="5" max="12" width="8.88671875" style="1"/>
    <col min="13" max="13" width="9.33203125" style="1" bestFit="1" customWidth="1"/>
    <col min="14" max="16384" width="8.88671875" style="1"/>
  </cols>
  <sheetData>
    <row r="1" spans="1:22" ht="23.4" x14ac:dyDescent="0.4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22" x14ac:dyDescent="0.3">
      <c r="A3" s="20" t="s">
        <v>8</v>
      </c>
      <c r="B3" s="20"/>
      <c r="C3" s="20"/>
      <c r="D3" s="20"/>
      <c r="E3" s="20"/>
      <c r="F3" s="20"/>
      <c r="G3" s="20"/>
      <c r="H3" s="20"/>
      <c r="K3" s="20" t="s">
        <v>10</v>
      </c>
      <c r="L3" s="20"/>
      <c r="M3" s="20"/>
      <c r="N3" s="20"/>
      <c r="O3" s="20"/>
      <c r="P3" s="20"/>
      <c r="Q3" s="20"/>
    </row>
    <row r="4" spans="1:22" x14ac:dyDescent="0.3">
      <c r="B4" s="5" t="s">
        <v>1</v>
      </c>
      <c r="C4" s="5" t="s">
        <v>12</v>
      </c>
      <c r="D4" s="5" t="s">
        <v>13</v>
      </c>
      <c r="K4" s="5" t="s">
        <v>1</v>
      </c>
      <c r="L4" s="5" t="s">
        <v>12</v>
      </c>
      <c r="M4" s="5" t="s">
        <v>13</v>
      </c>
    </row>
    <row r="5" spans="1:22" x14ac:dyDescent="0.3">
      <c r="A5" s="6" t="s">
        <v>1</v>
      </c>
      <c r="B5" s="4">
        <v>0</v>
      </c>
      <c r="C5" s="4">
        <v>1</v>
      </c>
      <c r="D5" s="12">
        <f>ROUND(120,C10)</f>
        <v>120</v>
      </c>
      <c r="F5" s="3" t="s">
        <v>4</v>
      </c>
      <c r="G5" s="3">
        <f>ROUND((((E10-C7)*(E10-C8)))/((C6-C7)*(C6-C8)),C10)</f>
        <v>0.41670000000000001</v>
      </c>
      <c r="H5" s="3"/>
      <c r="K5" s="4">
        <v>0</v>
      </c>
      <c r="L5" s="4">
        <v>1</v>
      </c>
      <c r="M5" s="12">
        <f>ROUND(120,L10)</f>
        <v>120</v>
      </c>
      <c r="O5" s="3" t="s">
        <v>4</v>
      </c>
      <c r="P5" s="3">
        <f>ROUND(((N10-L6)*(N10-L7)*(N10-L8))/((L5-L6)*(L5-L7)*(L5-L8)),L10)</f>
        <v>-0.23810000000000001</v>
      </c>
      <c r="Q5" s="3"/>
    </row>
    <row r="6" spans="1:22" x14ac:dyDescent="0.3">
      <c r="A6" s="6">
        <v>0</v>
      </c>
      <c r="B6" s="4">
        <v>1</v>
      </c>
      <c r="C6" s="4">
        <v>2</v>
      </c>
      <c r="D6" s="12">
        <f>ROUND(94,C10)</f>
        <v>94</v>
      </c>
      <c r="F6" s="3" t="s">
        <v>5</v>
      </c>
      <c r="G6" s="3">
        <f>ROUND((((E10-C6)*(E10-C8)))/((C7-C6)*(C7-C8)),C10)</f>
        <v>0.625</v>
      </c>
      <c r="H6" s="3"/>
      <c r="K6" s="4">
        <v>1</v>
      </c>
      <c r="L6" s="4">
        <v>2</v>
      </c>
      <c r="M6" s="12">
        <f>ROUND(94,L10)</f>
        <v>94</v>
      </c>
      <c r="O6" s="3" t="s">
        <v>5</v>
      </c>
      <c r="P6" s="3">
        <f>ROUND(((N10-L5)*(N10-L7)*(N10-L8))/((L6-L5)*(L6-L7)*(L6-L8)),L10)</f>
        <v>0.83330000000000004</v>
      </c>
      <c r="Q6" s="3"/>
    </row>
    <row r="7" spans="1:22" x14ac:dyDescent="0.3">
      <c r="A7" s="6">
        <v>1</v>
      </c>
      <c r="B7" s="4">
        <v>2</v>
      </c>
      <c r="C7" s="4">
        <v>4</v>
      </c>
      <c r="D7" s="12">
        <f>ROUND(75,C10)</f>
        <v>75</v>
      </c>
      <c r="F7" s="3" t="s">
        <v>6</v>
      </c>
      <c r="G7" s="3">
        <f>ROUND((((E10-C6)*(E10-C7)))/((C8-C6)*(C8-C7)),C10)</f>
        <v>-4.1700000000000001E-2</v>
      </c>
      <c r="H7" s="3"/>
      <c r="K7" s="4">
        <v>2</v>
      </c>
      <c r="L7" s="4">
        <v>4</v>
      </c>
      <c r="M7" s="12">
        <f>ROUND(75,L10)</f>
        <v>75</v>
      </c>
      <c r="O7" s="3" t="s">
        <v>6</v>
      </c>
      <c r="P7" s="3">
        <f>ROUND(((N10-L5)*(N10-L6)*(N10-L8))/((L7-L5)*(L7-L6)*(L7-L8)),L10)</f>
        <v>0.41670000000000001</v>
      </c>
      <c r="Q7" s="3"/>
    </row>
    <row r="8" spans="1:22" x14ac:dyDescent="0.3">
      <c r="A8" s="6">
        <v>2</v>
      </c>
      <c r="B8" s="4">
        <v>3</v>
      </c>
      <c r="C8" s="4">
        <v>8</v>
      </c>
      <c r="D8" s="12">
        <f>ROUND(62,C10)</f>
        <v>62</v>
      </c>
      <c r="F8" s="3"/>
      <c r="G8" s="7" t="s">
        <v>7</v>
      </c>
      <c r="H8" s="8">
        <f>ROUND((D6*G5)+(D7*G6)+(D8*G7),C10)</f>
        <v>83.459400000000002</v>
      </c>
      <c r="K8" s="4">
        <v>3</v>
      </c>
      <c r="L8" s="4">
        <v>8</v>
      </c>
      <c r="M8" s="12">
        <f>ROUND(62,L10)</f>
        <v>62</v>
      </c>
      <c r="O8" s="3" t="s">
        <v>9</v>
      </c>
      <c r="P8" s="3">
        <f>ROUND(((N10-L5)*(N10-L6)*(N10-L7))/((L8-L5)*(L8-L6)*(L8-L7)),L10)</f>
        <v>-1.1900000000000001E-2</v>
      </c>
      <c r="Q8" s="3"/>
    </row>
    <row r="9" spans="1:22" x14ac:dyDescent="0.3">
      <c r="O9" s="3"/>
      <c r="P9" s="7" t="s">
        <v>7</v>
      </c>
      <c r="Q9" s="8">
        <f>ROUND((M5*P5)+(M6*P6)+(M7*P7)+(M8*P8),L10)</f>
        <v>80.272900000000007</v>
      </c>
    </row>
    <row r="10" spans="1:22" x14ac:dyDescent="0.3">
      <c r="B10" s="9" t="s">
        <v>3</v>
      </c>
      <c r="C10" s="10">
        <v>4</v>
      </c>
      <c r="D10" s="11" t="s">
        <v>2</v>
      </c>
      <c r="E10" s="10">
        <v>3</v>
      </c>
      <c r="K10" s="9" t="s">
        <v>3</v>
      </c>
      <c r="L10" s="10">
        <v>4</v>
      </c>
      <c r="M10" s="11" t="s">
        <v>2</v>
      </c>
      <c r="N10" s="10">
        <v>3</v>
      </c>
    </row>
    <row r="14" spans="1:22" x14ac:dyDescent="0.3">
      <c r="A14" s="20" t="s">
        <v>8</v>
      </c>
      <c r="B14" s="20"/>
      <c r="C14" s="20"/>
      <c r="D14" s="20"/>
      <c r="E14" s="20"/>
      <c r="F14" s="20"/>
      <c r="G14" s="20"/>
      <c r="H14" s="20"/>
    </row>
    <row r="15" spans="1:22" x14ac:dyDescent="0.3">
      <c r="A15" s="6" t="s">
        <v>1</v>
      </c>
      <c r="B15" s="5" t="s">
        <v>1</v>
      </c>
      <c r="C15" s="5" t="s">
        <v>12</v>
      </c>
      <c r="D15" s="5" t="s">
        <v>13</v>
      </c>
    </row>
    <row r="16" spans="1:22" x14ac:dyDescent="0.3">
      <c r="A16" s="13">
        <v>0</v>
      </c>
      <c r="B16" s="4">
        <v>0</v>
      </c>
      <c r="C16" s="4">
        <v>1</v>
      </c>
      <c r="D16" s="12">
        <f>ROUND(120,C21)</f>
        <v>120</v>
      </c>
      <c r="F16" s="3" t="s">
        <v>4</v>
      </c>
      <c r="G16" s="14">
        <f>ROUND((((E21-C17)*(E21-C18)))/((C16-C17)*(C16-C18)),C21)</f>
        <v>-0.33329999999999999</v>
      </c>
      <c r="H16" s="3"/>
    </row>
    <row r="17" spans="1:8" x14ac:dyDescent="0.3">
      <c r="A17" s="13">
        <v>1</v>
      </c>
      <c r="B17" s="4">
        <v>1</v>
      </c>
      <c r="C17" s="4">
        <v>2</v>
      </c>
      <c r="D17" s="12">
        <f>ROUND(94,C21)</f>
        <v>94</v>
      </c>
      <c r="F17" s="3" t="s">
        <v>5</v>
      </c>
      <c r="G17" s="14">
        <f>ROUND((((E21-C16)*(E21-C18)))/((C17-C16)*(C17-C18)),C21)</f>
        <v>1</v>
      </c>
      <c r="H17" s="3"/>
    </row>
    <row r="18" spans="1:8" x14ac:dyDescent="0.3">
      <c r="A18" s="13">
        <v>2</v>
      </c>
      <c r="B18" s="4">
        <v>2</v>
      </c>
      <c r="C18" s="4">
        <v>4</v>
      </c>
      <c r="D18" s="12">
        <f>ROUND(75,C21)</f>
        <v>75</v>
      </c>
      <c r="F18" s="3" t="s">
        <v>6</v>
      </c>
      <c r="G18" s="14">
        <f>ROUND((((E21-C16)*(E21-C17)))/((C18-C16)*(C18-C17)),C21)</f>
        <v>0.33329999999999999</v>
      </c>
      <c r="H18" s="3"/>
    </row>
    <row r="19" spans="1:8" x14ac:dyDescent="0.3">
      <c r="A19"/>
      <c r="B19" s="4">
        <v>3</v>
      </c>
      <c r="C19" s="4">
        <v>8</v>
      </c>
      <c r="D19" s="12">
        <f>ROUND(62,C21)</f>
        <v>62</v>
      </c>
      <c r="F19" s="3"/>
      <c r="G19" s="7" t="s">
        <v>7</v>
      </c>
      <c r="H19" s="8">
        <f>ROUND((D16*G16)+(D17*G17)+(D18*G18),C21)</f>
        <v>79.001499999999993</v>
      </c>
    </row>
    <row r="21" spans="1:8" x14ac:dyDescent="0.3">
      <c r="B21" s="9" t="s">
        <v>3</v>
      </c>
      <c r="C21" s="10">
        <v>4</v>
      </c>
      <c r="D21" s="11" t="s">
        <v>2</v>
      </c>
      <c r="E21" s="10">
        <v>3</v>
      </c>
    </row>
  </sheetData>
  <mergeCells count="4">
    <mergeCell ref="A1:V1"/>
    <mergeCell ref="A3:H3"/>
    <mergeCell ref="K3:Q3"/>
    <mergeCell ref="A14:H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W21"/>
  <sheetViews>
    <sheetView workbookViewId="0">
      <selection activeCell="R8" sqref="R8"/>
    </sheetView>
  </sheetViews>
  <sheetFormatPr defaultRowHeight="15.6" x14ac:dyDescent="0.3"/>
  <cols>
    <col min="1" max="3" width="8.88671875" style="1"/>
    <col min="4" max="4" width="9.33203125" style="1" bestFit="1" customWidth="1"/>
    <col min="5" max="13" width="8.88671875" style="1"/>
    <col min="14" max="14" width="9.33203125" style="1" bestFit="1" customWidth="1"/>
    <col min="15" max="16384" width="8.88671875" style="1"/>
  </cols>
  <sheetData>
    <row r="1" spans="1:23" ht="23.4" x14ac:dyDescent="0.45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3" spans="1:23" x14ac:dyDescent="0.3">
      <c r="A3" s="20" t="s">
        <v>18</v>
      </c>
      <c r="B3" s="20"/>
      <c r="C3" s="20"/>
      <c r="D3" s="20"/>
      <c r="E3" s="20"/>
      <c r="F3" s="20"/>
      <c r="G3" s="20"/>
      <c r="H3" s="20"/>
      <c r="I3"/>
      <c r="K3" s="17"/>
      <c r="L3" s="22" t="s">
        <v>20</v>
      </c>
      <c r="M3" s="22"/>
      <c r="N3" s="22"/>
      <c r="O3" s="22"/>
      <c r="P3" s="22"/>
      <c r="Q3" s="22"/>
      <c r="R3" s="17"/>
    </row>
    <row r="4" spans="1:23" x14ac:dyDescent="0.3">
      <c r="A4" s="2"/>
      <c r="B4" s="5" t="s">
        <v>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K4" s="2"/>
      <c r="L4" s="5" t="s">
        <v>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</row>
    <row r="5" spans="1:23" x14ac:dyDescent="0.3">
      <c r="A5" s="6" t="s">
        <v>1</v>
      </c>
      <c r="B5" s="4">
        <v>0</v>
      </c>
      <c r="C5" s="4">
        <v>1</v>
      </c>
      <c r="D5" s="15">
        <f>ROUND(120,$C$10)</f>
        <v>120</v>
      </c>
      <c r="E5" s="15">
        <f>ROUND((D6-D5)/(C6-C5),$C$10)</f>
        <v>-26</v>
      </c>
      <c r="F5" s="15">
        <f>ROUND((E6-E5)/(C7-C5),$C$10)</f>
        <v>5.5</v>
      </c>
      <c r="G5" s="15">
        <f>ROUND((F6-F5)/(C8-C5),$C$10)</f>
        <v>-0.63690000000000002</v>
      </c>
      <c r="L5" s="4">
        <v>0</v>
      </c>
      <c r="M5" s="4">
        <v>1</v>
      </c>
      <c r="N5" s="15">
        <f>ROUND(120,$M$10)</f>
        <v>120</v>
      </c>
      <c r="O5" s="15">
        <f>ROUND((N6-N5)/(M6-M5),$M$10)</f>
        <v>-26</v>
      </c>
      <c r="P5" s="15">
        <f>ROUND((O6-O5)/(M7-M5),$M$10)</f>
        <v>5.5</v>
      </c>
      <c r="Q5" s="15">
        <f>ROUND((P6-P5)/(M8-M5),$M$10)</f>
        <v>-0.63690000000000002</v>
      </c>
    </row>
    <row r="6" spans="1:23" x14ac:dyDescent="0.3">
      <c r="A6" s="6">
        <v>0</v>
      </c>
      <c r="B6" s="4">
        <v>1</v>
      </c>
      <c r="C6" s="4">
        <v>2</v>
      </c>
      <c r="D6" s="15">
        <f>ROUND(94,$C$10)</f>
        <v>94</v>
      </c>
      <c r="E6" s="15">
        <f>ROUND((D7-D6)/(C7-C6),$C$10)</f>
        <v>-9.5</v>
      </c>
      <c r="F6" s="15">
        <f>ROUND((E7-E6)/(C8-C6),$C$10)</f>
        <v>1.0417000000000001</v>
      </c>
      <c r="L6" s="4">
        <v>1</v>
      </c>
      <c r="M6" s="4">
        <v>2</v>
      </c>
      <c r="N6" s="15">
        <f>ROUND(94,$M$10)</f>
        <v>94</v>
      </c>
      <c r="O6" s="15">
        <f>ROUND((N7-N6)/(M7-M6),$M$10)</f>
        <v>-9.5</v>
      </c>
      <c r="P6" s="15">
        <f>ROUND((O7-O6)/(M8-M6),$M$10)</f>
        <v>1.0417000000000001</v>
      </c>
    </row>
    <row r="7" spans="1:23" x14ac:dyDescent="0.3">
      <c r="A7" s="6">
        <v>1</v>
      </c>
      <c r="B7" s="4">
        <v>2</v>
      </c>
      <c r="C7" s="4">
        <v>4</v>
      </c>
      <c r="D7" s="15">
        <f>ROUND(75,$C$10)</f>
        <v>75</v>
      </c>
      <c r="E7" s="15">
        <f t="shared" ref="E6:E7" si="0">ROUND((D8-D7)/(C8-C7),$C$10)</f>
        <v>-3.25</v>
      </c>
      <c r="L7" s="4">
        <v>2</v>
      </c>
      <c r="M7" s="4">
        <v>4</v>
      </c>
      <c r="N7" s="15">
        <f>ROUND(75,$M$10)</f>
        <v>75</v>
      </c>
      <c r="O7" s="15">
        <f>ROUND((N8-N7)/(M8-M7),$M$10)</f>
        <v>-3.25</v>
      </c>
    </row>
    <row r="8" spans="1:23" x14ac:dyDescent="0.3">
      <c r="A8" s="6">
        <v>2</v>
      </c>
      <c r="B8" s="4">
        <v>3</v>
      </c>
      <c r="C8" s="4">
        <v>8</v>
      </c>
      <c r="D8" s="15">
        <f>ROUND(62,$C$10)</f>
        <v>62</v>
      </c>
      <c r="G8" s="7" t="s">
        <v>17</v>
      </c>
      <c r="H8" s="8">
        <f>ROUND(D6+(E6*(E10-C6))+(F6*(E10-C6)*(E10-C7)),C10)</f>
        <v>83.458299999999994</v>
      </c>
      <c r="L8" s="4">
        <v>3</v>
      </c>
      <c r="M8" s="4">
        <v>8</v>
      </c>
      <c r="N8" s="15">
        <f>ROUND(62,$M$10)</f>
        <v>62</v>
      </c>
      <c r="Q8" s="7" t="s">
        <v>17</v>
      </c>
      <c r="R8" s="8">
        <f>ROUND(N5+(O5*(O10-M5))+(P5*(O10-M5)*(O10-M6))+(Q5*(O10-M5)*(O10-M6)*(O10-M7)),M10)</f>
        <v>80.273799999999994</v>
      </c>
    </row>
    <row r="10" spans="1:23" x14ac:dyDescent="0.3">
      <c r="B10" s="9" t="s">
        <v>3</v>
      </c>
      <c r="C10" s="10">
        <v>4</v>
      </c>
      <c r="D10" s="11" t="s">
        <v>2</v>
      </c>
      <c r="E10" s="10">
        <v>3</v>
      </c>
      <c r="L10" s="9" t="s">
        <v>3</v>
      </c>
      <c r="M10" s="10">
        <v>4</v>
      </c>
      <c r="N10" s="11" t="s">
        <v>2</v>
      </c>
      <c r="O10" s="10">
        <v>3</v>
      </c>
    </row>
    <row r="13" spans="1:23" x14ac:dyDescent="0.3">
      <c r="G13" s="2"/>
    </row>
    <row r="14" spans="1:23" x14ac:dyDescent="0.3">
      <c r="A14" s="20" t="s">
        <v>18</v>
      </c>
      <c r="B14" s="20"/>
      <c r="C14" s="20"/>
      <c r="D14" s="20"/>
      <c r="E14" s="20"/>
      <c r="F14" s="20"/>
      <c r="G14" s="20"/>
      <c r="H14" s="20"/>
      <c r="O14" s="16" t="s">
        <v>19</v>
      </c>
    </row>
    <row r="15" spans="1:23" x14ac:dyDescent="0.3">
      <c r="A15" s="6" t="s">
        <v>1</v>
      </c>
      <c r="B15" s="5" t="s">
        <v>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</row>
    <row r="16" spans="1:23" x14ac:dyDescent="0.3">
      <c r="A16" s="6">
        <v>0</v>
      </c>
      <c r="B16" s="4">
        <v>0</v>
      </c>
      <c r="C16" s="4">
        <v>1</v>
      </c>
      <c r="D16" s="15">
        <f>ROUND(120,$C$21)</f>
        <v>120</v>
      </c>
      <c r="E16" s="15">
        <f>ROUND((D17-D16)/(C17-C16),$C$21)</f>
        <v>-26</v>
      </c>
      <c r="F16" s="15">
        <f>ROUND((E17-E16)/(C18-C16),$C$21)</f>
        <v>5.5</v>
      </c>
      <c r="G16" s="15">
        <f>ROUND((F17-F16)/(C19-C16),$C$21)</f>
        <v>-0.63690000000000002</v>
      </c>
    </row>
    <row r="17" spans="1:8" x14ac:dyDescent="0.3">
      <c r="A17" s="6">
        <v>1</v>
      </c>
      <c r="B17" s="4">
        <v>1</v>
      </c>
      <c r="C17" s="4">
        <v>2</v>
      </c>
      <c r="D17" s="15">
        <f>ROUND(94,$C$21)</f>
        <v>94</v>
      </c>
      <c r="E17" s="15">
        <f>ROUND((D18-D17)/(C18-C17),$C$21)</f>
        <v>-9.5</v>
      </c>
      <c r="F17" s="15">
        <f>ROUND((E18-E17)/(C19-C17),$C$21)</f>
        <v>1.0417000000000001</v>
      </c>
    </row>
    <row r="18" spans="1:8" x14ac:dyDescent="0.3">
      <c r="A18" s="6">
        <v>2</v>
      </c>
      <c r="B18" s="4">
        <v>2</v>
      </c>
      <c r="C18" s="4">
        <v>4</v>
      </c>
      <c r="D18" s="15">
        <f>ROUND(75,$C$21)</f>
        <v>75</v>
      </c>
      <c r="E18" s="15">
        <f>ROUND((D19-D18)/(C19-C18),$C$21)</f>
        <v>-3.25</v>
      </c>
    </row>
    <row r="19" spans="1:8" x14ac:dyDescent="0.3">
      <c r="A19"/>
      <c r="B19" s="4">
        <v>3</v>
      </c>
      <c r="C19" s="4">
        <v>8</v>
      </c>
      <c r="D19" s="15">
        <f>ROUND(62,$C$21)</f>
        <v>62</v>
      </c>
      <c r="G19" s="7" t="s">
        <v>17</v>
      </c>
      <c r="H19" s="18">
        <f>ROUND(D16+(E16*(E21-C16))+(F16*(E21-C16)*(E21-C17)),C21)</f>
        <v>79</v>
      </c>
    </row>
    <row r="21" spans="1:8" x14ac:dyDescent="0.3">
      <c r="B21" s="9" t="s">
        <v>3</v>
      </c>
      <c r="C21" s="10">
        <v>4</v>
      </c>
      <c r="D21" s="11" t="s">
        <v>2</v>
      </c>
      <c r="E21" s="10">
        <v>3</v>
      </c>
    </row>
  </sheetData>
  <mergeCells count="4">
    <mergeCell ref="A1:W1"/>
    <mergeCell ref="A3:H3"/>
    <mergeCell ref="L3:Q3"/>
    <mergeCell ref="A14:H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W22"/>
  <sheetViews>
    <sheetView tabSelected="1" workbookViewId="0">
      <selection activeCell="H8" sqref="H8"/>
    </sheetView>
  </sheetViews>
  <sheetFormatPr defaultRowHeight="14.4" x14ac:dyDescent="0.3"/>
  <sheetData>
    <row r="1" spans="1:23" ht="23.4" x14ac:dyDescent="0.45">
      <c r="A1" s="21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20" t="s">
        <v>22</v>
      </c>
      <c r="B3" s="20"/>
      <c r="C3" s="20"/>
      <c r="D3" s="20"/>
      <c r="E3" s="20"/>
      <c r="F3" s="20"/>
      <c r="G3" s="20"/>
      <c r="H3" s="20"/>
      <c r="J3" s="1"/>
      <c r="K3" s="17"/>
      <c r="L3" s="22" t="s">
        <v>23</v>
      </c>
      <c r="M3" s="22"/>
      <c r="N3" s="22"/>
      <c r="O3" s="22"/>
      <c r="P3" s="22"/>
      <c r="Q3" s="22"/>
      <c r="R3" s="17"/>
      <c r="S3" s="1"/>
      <c r="T3" s="1"/>
      <c r="U3" s="1"/>
      <c r="V3" s="1"/>
      <c r="W3" s="1"/>
    </row>
    <row r="4" spans="1:23" ht="15.6" x14ac:dyDescent="0.3">
      <c r="A4" s="2"/>
      <c r="B4" s="5" t="s">
        <v>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"/>
      <c r="I4" s="1"/>
      <c r="J4" s="1"/>
      <c r="K4" s="2"/>
      <c r="L4" s="5" t="s">
        <v>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1"/>
      <c r="S4" s="1"/>
      <c r="T4" s="1"/>
      <c r="U4" s="1"/>
      <c r="V4" s="1"/>
      <c r="W4" s="1"/>
    </row>
    <row r="5" spans="1:23" ht="15.6" x14ac:dyDescent="0.3">
      <c r="A5" s="6" t="s">
        <v>1</v>
      </c>
      <c r="B5" s="4">
        <v>0</v>
      </c>
      <c r="C5" s="4">
        <v>1</v>
      </c>
      <c r="D5" s="15">
        <v>3</v>
      </c>
      <c r="E5" s="15">
        <f>ROUND(D6-D5,$C$10)</f>
        <v>-2.3904000000000001</v>
      </c>
      <c r="F5" s="15">
        <f>ROUND(E6-E5,$C$10)</f>
        <v>-0.21759999999999999</v>
      </c>
      <c r="G5" s="15">
        <f>ROUND(F6-F5,$C$10)</f>
        <v>1.3056000000000001</v>
      </c>
      <c r="H5" s="1"/>
      <c r="I5" s="1"/>
      <c r="J5" s="1"/>
      <c r="K5" s="1"/>
      <c r="L5" s="4">
        <v>0</v>
      </c>
      <c r="M5" s="4">
        <v>1</v>
      </c>
      <c r="N5" s="15">
        <v>3</v>
      </c>
      <c r="O5" s="15">
        <f>ROUND(N6-N5,$M$10)</f>
        <v>-2.3904000000000001</v>
      </c>
      <c r="P5" s="15">
        <f>ROUND(O6-O5,$M$10)</f>
        <v>-0.21759999999999999</v>
      </c>
      <c r="Q5" s="15">
        <f>ROUND(P6-P5,M10)</f>
        <v>1.3056000000000001</v>
      </c>
      <c r="R5" s="1"/>
      <c r="S5" s="1"/>
      <c r="T5" s="1"/>
      <c r="U5" s="1"/>
      <c r="V5" s="1"/>
      <c r="W5" s="1"/>
    </row>
    <row r="6" spans="1:23" ht="15.6" x14ac:dyDescent="0.3">
      <c r="A6" s="6">
        <v>0</v>
      </c>
      <c r="B6" s="4">
        <v>1</v>
      </c>
      <c r="C6" s="4">
        <v>1.4</v>
      </c>
      <c r="D6" s="15">
        <v>0.60960000000000003</v>
      </c>
      <c r="E6" s="15">
        <f>ROUND(D7-D6,$C$10)</f>
        <v>-2.6080000000000001</v>
      </c>
      <c r="F6" s="15">
        <f>ROUND(E7-E6,$C$10)</f>
        <v>1.0880000000000001</v>
      </c>
      <c r="G6" s="1"/>
      <c r="H6" s="1"/>
      <c r="I6" s="1"/>
      <c r="J6" s="1"/>
      <c r="K6" s="1"/>
      <c r="L6" s="4">
        <v>1</v>
      </c>
      <c r="M6" s="4">
        <v>1.4</v>
      </c>
      <c r="N6" s="15">
        <v>0.60960000000000003</v>
      </c>
      <c r="O6" s="15">
        <f t="shared" ref="O6:O7" si="0">ROUND(N7-N6,$M$10)</f>
        <v>-2.6080000000000001</v>
      </c>
      <c r="P6" s="15">
        <f>ROUND(O7-O6,$M$10)</f>
        <v>1.0880000000000001</v>
      </c>
      <c r="Q6" s="1"/>
      <c r="R6" s="1"/>
      <c r="S6" s="1"/>
      <c r="T6" s="1"/>
      <c r="U6" s="1"/>
      <c r="V6" s="1"/>
      <c r="W6" s="1"/>
    </row>
    <row r="7" spans="1:23" ht="15.6" x14ac:dyDescent="0.3">
      <c r="A7" s="6">
        <v>1</v>
      </c>
      <c r="B7" s="4">
        <v>2</v>
      </c>
      <c r="C7" s="4">
        <v>1.8</v>
      </c>
      <c r="D7" s="15">
        <v>-1.9984</v>
      </c>
      <c r="E7" s="15">
        <f>ROUND(D8-D7,$C$10)</f>
        <v>-1.52</v>
      </c>
      <c r="F7" s="1"/>
      <c r="G7" s="1"/>
      <c r="H7" s="1"/>
      <c r="I7" s="1"/>
      <c r="J7" s="1"/>
      <c r="K7" s="1"/>
      <c r="L7" s="4">
        <v>2</v>
      </c>
      <c r="M7" s="4">
        <v>1.8</v>
      </c>
      <c r="N7" s="15">
        <v>-1.9984</v>
      </c>
      <c r="O7" s="15">
        <f t="shared" si="0"/>
        <v>-1.52</v>
      </c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6">
        <v>2</v>
      </c>
      <c r="B8" s="4">
        <v>3</v>
      </c>
      <c r="C8" s="4">
        <v>2.2000000000000002</v>
      </c>
      <c r="D8" s="15">
        <v>-3.5184000000000002</v>
      </c>
      <c r="E8" s="1"/>
      <c r="F8" s="1"/>
      <c r="G8" s="7" t="s">
        <v>17</v>
      </c>
      <c r="H8" s="8">
        <f>ROUND(D6+(E11*E6)+(((E11*(E11-1))/(FACT(2)))*F6),C10)</f>
        <v>-2.4803999999999999</v>
      </c>
      <c r="I8" s="1"/>
      <c r="J8" s="1"/>
      <c r="K8" s="1"/>
      <c r="L8" s="4">
        <v>3</v>
      </c>
      <c r="M8" s="4">
        <v>2.2000000000000002</v>
      </c>
      <c r="N8" s="15">
        <v>-3.5184000000000002</v>
      </c>
      <c r="O8" s="1"/>
      <c r="P8" s="1"/>
      <c r="Q8" s="7" t="s">
        <v>17</v>
      </c>
      <c r="R8" s="8">
        <f>ROUND(N5+(O11*O5)+(((O11*(O11-1))/(2))*P5) + (((O11*(O11-1)*(O11-2))/(FACT(3)))*Q5),M10)</f>
        <v>-2.5314000000000001</v>
      </c>
      <c r="S8" s="1"/>
      <c r="T8" s="1"/>
      <c r="U8" s="1"/>
      <c r="V8" s="1"/>
      <c r="W8" s="1"/>
    </row>
    <row r="9" spans="1:2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9" t="s">
        <v>3</v>
      </c>
      <c r="C10" s="10">
        <v>4</v>
      </c>
      <c r="D10" s="11" t="s">
        <v>2</v>
      </c>
      <c r="E10" s="10">
        <v>1.9</v>
      </c>
      <c r="F10" s="1"/>
      <c r="G10" s="1"/>
      <c r="H10" s="1"/>
      <c r="I10" s="1"/>
      <c r="J10" s="1"/>
      <c r="K10" s="1"/>
      <c r="L10" s="9" t="s">
        <v>3</v>
      </c>
      <c r="M10" s="10">
        <v>4</v>
      </c>
      <c r="N10" s="11" t="s">
        <v>2</v>
      </c>
      <c r="O10" s="10">
        <v>1.9</v>
      </c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/>
      <c r="B11" s="1"/>
      <c r="C11" s="1"/>
      <c r="D11" s="9" t="s">
        <v>24</v>
      </c>
      <c r="E11" s="10">
        <f>ROUND((E10-C6)/(C6-C5),C10)</f>
        <v>1.25</v>
      </c>
      <c r="F11" s="1"/>
      <c r="G11" s="1"/>
      <c r="H11" s="1"/>
      <c r="I11" s="1"/>
      <c r="J11" s="1"/>
      <c r="K11" s="1"/>
      <c r="L11" s="1"/>
      <c r="M11" s="1"/>
      <c r="N11" s="9" t="s">
        <v>24</v>
      </c>
      <c r="O11" s="10">
        <f>ROUND((O10-M5)/(M6-M5),M10)</f>
        <v>2.25</v>
      </c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20" t="s">
        <v>22</v>
      </c>
      <c r="B14" s="20"/>
      <c r="C14" s="20"/>
      <c r="D14" s="20"/>
      <c r="E14" s="20"/>
      <c r="F14" s="20"/>
      <c r="G14" s="20"/>
      <c r="H14" s="20"/>
      <c r="I14" s="1"/>
      <c r="J14" s="1"/>
      <c r="K14" s="1"/>
      <c r="L14" s="1"/>
      <c r="M14" s="1"/>
      <c r="N14" s="1"/>
      <c r="O14" s="16" t="s">
        <v>19</v>
      </c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6" t="s">
        <v>1</v>
      </c>
      <c r="B15" s="5" t="s">
        <v>1</v>
      </c>
      <c r="C15" s="5" t="s">
        <v>12</v>
      </c>
      <c r="D15" s="5" t="s">
        <v>13</v>
      </c>
      <c r="E15" s="5" t="s">
        <v>14</v>
      </c>
      <c r="F15" s="5" t="s">
        <v>15</v>
      </c>
      <c r="G15" s="5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6">
        <v>0</v>
      </c>
      <c r="B16" s="4">
        <v>0</v>
      </c>
      <c r="C16" s="4">
        <v>1</v>
      </c>
      <c r="D16" s="15">
        <v>3</v>
      </c>
      <c r="E16" s="15">
        <f>ROUND(D17-D16,$C$21)</f>
        <v>-2.3904000000000001</v>
      </c>
      <c r="F16" s="15">
        <f>ROUND(E17-E16,$C$21)</f>
        <v>-0.21759999999999999</v>
      </c>
      <c r="G16" s="15">
        <f>ROUND(F17-F16,$C$21)</f>
        <v>1.3056000000000001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6">
        <v>1</v>
      </c>
      <c r="B17" s="4">
        <v>1</v>
      </c>
      <c r="C17" s="4">
        <v>1.4</v>
      </c>
      <c r="D17" s="15">
        <v>0.60960000000000003</v>
      </c>
      <c r="E17" s="15">
        <f t="shared" ref="E17:E18" si="1">ROUND(D18-D17,$C$21)</f>
        <v>-2.6080000000000001</v>
      </c>
      <c r="F17" s="15">
        <f>ROUND(E18-E17,$C$21)</f>
        <v>1.0880000000000001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6">
        <v>2</v>
      </c>
      <c r="B18" s="4">
        <v>2</v>
      </c>
      <c r="C18" s="4">
        <v>1.8</v>
      </c>
      <c r="D18" s="15">
        <v>-1.9984</v>
      </c>
      <c r="E18" s="15">
        <f t="shared" si="1"/>
        <v>-1.52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B19" s="4">
        <v>3</v>
      </c>
      <c r="C19" s="4">
        <v>2.2000000000000002</v>
      </c>
      <c r="D19" s="15">
        <v>-3.5184000000000002</v>
      </c>
      <c r="E19" s="1"/>
      <c r="F19" s="1"/>
      <c r="G19" s="7" t="s">
        <v>17</v>
      </c>
      <c r="H19" s="18">
        <f>ROUND(D16+(E22*E16)+(((E22*(E22-1))/(FACT(2)))*F16),C21)</f>
        <v>2.8856000000000002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9" t="s">
        <v>3</v>
      </c>
      <c r="C21" s="10">
        <v>4</v>
      </c>
      <c r="D21" s="11" t="s">
        <v>2</v>
      </c>
      <c r="E21" s="10">
        <v>1.02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D22" s="9" t="s">
        <v>24</v>
      </c>
      <c r="E22" s="10">
        <f>ROUND((E21-C16)/(C17-C16),C21)</f>
        <v>0.05</v>
      </c>
    </row>
  </sheetData>
  <mergeCells count="4">
    <mergeCell ref="A1:W1"/>
    <mergeCell ref="A3:H3"/>
    <mergeCell ref="L3:Q3"/>
    <mergeCell ref="A14:H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lagrange</vt:lpstr>
      <vt:lpstr>divididas</vt:lpstr>
      <vt:lpstr>finitas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Gonzaga Romaniello de Souza</dc:creator>
  <cp:lastModifiedBy>Carlos Eduardo Gonzaga Romaniello de Souza</cp:lastModifiedBy>
  <dcterms:created xsi:type="dcterms:W3CDTF">2021-07-05T19:48:26Z</dcterms:created>
  <dcterms:modified xsi:type="dcterms:W3CDTF">2021-07-06T14:21:01Z</dcterms:modified>
</cp:coreProperties>
</file>