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fc\Medinara\excel\"/>
    </mc:Choice>
  </mc:AlternateContent>
  <xr:revisionPtr revIDLastSave="0" documentId="13_ncr:1_{423CD6DE-EAE1-467B-ABA2-C66F8E8D8832}" xr6:coauthVersionLast="47" xr6:coauthVersionMax="47" xr10:uidLastSave="{00000000-0000-0000-0000-000000000000}"/>
  <bookViews>
    <workbookView xWindow="-120" yWindow="-120" windowWidth="20730" windowHeight="11760" activeTab="2" xr2:uid="{3F0F476D-E0CA-4C80-AB27-19C0FD381F70}"/>
  </bookViews>
  <sheets>
    <sheet name="Dashboard" sheetId="11" r:id="rId1"/>
    <sheet name="Missed Analysis" sheetId="2" r:id="rId2"/>
    <sheet name="Trend Analysis" sheetId="6" r:id="rId3"/>
    <sheet name="Patient Profile" sheetId="7" r:id="rId4"/>
    <sheet name="Diagnosis Analysis" sheetId="9" r:id="rId5"/>
    <sheet name="Prescription Analysis" sheetId="10" r:id="rId6"/>
  </sheets>
  <calcPr calcId="191029"/>
  <pivotCaches>
    <pivotCache cacheId="78" r:id="rId7"/>
    <pivotCache cacheId="81" r:id="rId8"/>
    <pivotCache cacheId="84" r:id="rId9"/>
    <pivotCache cacheId="87" r:id="rId10"/>
    <pivotCache cacheId="90" r:id="rId11"/>
    <pivotCache cacheId="93" r:id="rId12"/>
    <pivotCache cacheId="96" r:id="rId13"/>
    <pivotCache cacheId="99" r:id="rId14"/>
    <pivotCache cacheId="105" r:id="rId15"/>
    <pivotCache cacheId="108" r:id="rId16"/>
    <pivotCache cacheId="111" r:id="rId17"/>
    <pivotCache cacheId="114" r:id="rId18"/>
    <pivotCache cacheId="117" r:id="rId19"/>
    <pivotCache cacheId="120" r:id="rId20"/>
    <pivotCache cacheId="123" r:id="rId21"/>
    <pivotCache cacheId="126" r:id="rId22"/>
    <pivotCache cacheId="129" r:id="rId23"/>
    <pivotCache cacheId="132" r:id="rId24"/>
    <pivotCache cacheId="138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pointments_568d7a69-243c-46e9-b1f4-0fa2ae1b89b0" name="appointments" connection="Query - appointments"/>
          <x15:modelTable id="diagnoses_b61fd2cd-d769-4324-aa9f-7f78c576c070" name="diagnoses" connection="Query - diagnoses"/>
          <x15:modelTable id="doctors_999b2622-5451-4f73-93c7-336e48ba96f1" name="doctors" connection="Query - doctors"/>
          <x15:modelTable id="patients_501ccf2a-5d32-4c76-8f2b-9b06090cb13c" name="patients" connection="Query - patients"/>
          <x15:modelTable id="prescriptions_3d7b4214-8221-4f8f-b775-c36d5d83b018" name="prescriptions" connection="Query - prescriptions"/>
          <x15:modelTable id="Calendar_f47671a8-798e-44da-9fb2-59f48fb62960" name="Calendar" connection="Query - Calendar"/>
          <x15:modelTable id="appointments_completed_a089696d-e344-41df-99fc-daa1f1c7c9c9" name="appointments_completed" connection="Query - appointments_completed"/>
        </x15:modelTables>
        <x15:modelRelationships>
          <x15:modelRelationship fromTable="appointments" fromColumn="patient_id" toTable="patients" toColumn="patient_id"/>
          <x15:modelRelationship fromTable="appointments" fromColumn="doctor_id" toTable="doctors" toColumn="doctor_id"/>
          <x15:modelRelationship fromTable="appointments" fromColumn="appt_date" toTable="Calendar" toColumn="Date"/>
          <x15:modelRelationship fromTable="diagnoses" fromColumn="appt_id" toTable="appointments" toColumn="appt_id"/>
          <x15:modelRelationship fromTable="prescriptions" fromColumn="diagnosis_id" toTable="diagnoses" toColumn="diagnosis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0" i="2" l="1"/>
  <c r="N41" i="2"/>
  <c r="N42" i="2"/>
  <c r="N39" i="2"/>
  <c r="N43" i="2" s="1"/>
  <c r="M40" i="2"/>
  <c r="M41" i="2"/>
  <c r="M42" i="2"/>
  <c r="M39" i="2"/>
  <c r="L40" i="2"/>
  <c r="L41" i="2"/>
  <c r="L42" i="2"/>
  <c r="L43" i="2"/>
  <c r="L3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832A41-508F-43CA-8970-1D216D726690}" name="Query - appointments" description="Connection to the 'appointments' query in the workbook." type="100" refreshedVersion="8" minRefreshableVersion="5">
    <extLst>
      <ext xmlns:x15="http://schemas.microsoft.com/office/spreadsheetml/2010/11/main" uri="{DE250136-89BD-433C-8126-D09CA5730AF9}">
        <x15:connection id="6e3720b3-e0ee-485d-b973-63a228b143b0">
          <x15:oledbPr connection="Provider=Microsoft.Mashup.OleDb.1;Data Source=$Workbook$;Location=appointments;Extended Properties=&quot;&quot;">
            <x15:dbTables>
              <x15:dbTable name="appointments"/>
            </x15:dbTables>
          </x15:oledbPr>
        </x15:connection>
      </ext>
    </extLst>
  </connection>
  <connection id="2" xr16:uid="{ACD72709-3E6F-4513-97A5-B8664805916D}" name="Query - appointments_completed" description="Connection to the 'appointments_completed' query in the workbook." type="100" refreshedVersion="8" minRefreshableVersion="5">
    <extLst>
      <ext xmlns:x15="http://schemas.microsoft.com/office/spreadsheetml/2010/11/main" uri="{DE250136-89BD-433C-8126-D09CA5730AF9}">
        <x15:connection id="17af67ee-69e2-4396-99b7-9d84d098b2d8">
          <x15:oledbPr connection="Provider=Microsoft.Mashup.OleDb.1;Data Source=$Workbook$;Location=appointments_completed;Extended Properties=&quot;&quot;">
            <x15:dbTables>
              <x15:dbTable name="appointments_completed"/>
            </x15:dbTables>
          </x15:oledbPr>
        </x15:connection>
      </ext>
    </extLst>
  </connection>
  <connection id="3" xr16:uid="{139917BA-44AC-45AB-B4FD-106FEBA1C90D}" name="Query - Calendar" description="Connection to the 'Calendar' query in the workbook." type="100" refreshedVersion="8" minRefreshableVersion="5">
    <extLst>
      <ext xmlns:x15="http://schemas.microsoft.com/office/spreadsheetml/2010/11/main" uri="{DE250136-89BD-433C-8126-D09CA5730AF9}">
        <x15:connection id="12e7ba4f-83d7-4cfa-8d30-3bdbe3f97c71">
          <x15:oledbPr connection="Provider=Microsoft.Mashup.OleDb.1;Data Source=$Workbook$;Location=Calendar;Extended Properties=&quot;&quot;">
            <x15:dbTables>
              <x15:dbTable name="Calendar"/>
            </x15:dbTables>
          </x15:oledbPr>
        </x15:connection>
      </ext>
    </extLst>
  </connection>
  <connection id="4" xr16:uid="{B6FBC1D7-4779-4AD4-9D2D-AD51F251C54F}" name="Query - diagnoses" description="Connection to the 'diagnoses' query in the workbook." type="100" refreshedVersion="8" minRefreshableVersion="5">
    <extLst>
      <ext xmlns:x15="http://schemas.microsoft.com/office/spreadsheetml/2010/11/main" uri="{DE250136-89BD-433C-8126-D09CA5730AF9}">
        <x15:connection id="b2a7c5a3-2aa9-437a-b5e9-af81931e48bb">
          <x15:oledbPr connection="Provider=Microsoft.Mashup.OleDb.1;Data Source=$Workbook$;Location=diagnoses;Extended Properties=&quot;&quot;">
            <x15:dbTables>
              <x15:dbTable name="diagnoses"/>
            </x15:dbTables>
          </x15:oledbPr>
        </x15:connection>
      </ext>
    </extLst>
  </connection>
  <connection id="5" xr16:uid="{F5A9A69F-03BE-433A-848F-7C7BD7E51EB0}" name="Query - doctors" description="Connection to the 'doctors' query in the workbook." type="100" refreshedVersion="8" minRefreshableVersion="5">
    <extLst>
      <ext xmlns:x15="http://schemas.microsoft.com/office/spreadsheetml/2010/11/main" uri="{DE250136-89BD-433C-8126-D09CA5730AF9}">
        <x15:connection id="6a1902d7-dc0f-4edf-8198-d279d53dd4d4">
          <x15:oledbPr connection="Provider=Microsoft.Mashup.OleDb.1;Data Source=$Workbook$;Location=doctors;Extended Properties=&quot;&quot;">
            <x15:dbTables>
              <x15:dbTable name="doctors"/>
            </x15:dbTables>
          </x15:oledbPr>
        </x15:connection>
      </ext>
    </extLst>
  </connection>
  <connection id="6" xr16:uid="{BCA1F3A5-DB04-4E72-B892-4AF11535BCE6}" name="Query - patients" description="Connection to the 'patients' query in the workbook." type="100" refreshedVersion="8" minRefreshableVersion="5">
    <extLst>
      <ext xmlns:x15="http://schemas.microsoft.com/office/spreadsheetml/2010/11/main" uri="{DE250136-89BD-433C-8126-D09CA5730AF9}">
        <x15:connection id="95f74192-514b-4304-9393-1c307755700b"/>
      </ext>
    </extLst>
  </connection>
  <connection id="7" xr16:uid="{586A3B58-C3FD-45D7-9651-002486FB9E73}" name="Query - prescriptions" description="Connection to the 'prescriptions' query in the workbook." type="100" refreshedVersion="8" minRefreshableVersion="5">
    <extLst>
      <ext xmlns:x15="http://schemas.microsoft.com/office/spreadsheetml/2010/11/main" uri="{DE250136-89BD-433C-8126-D09CA5730AF9}">
        <x15:connection id="e12e9e7a-c0d3-45da-9998-551d02348a94">
          <x15:oledbPr connection="Provider=Microsoft.Mashup.OleDb.1;Data Source=$Workbook$;Location=prescriptions;Extended Properties=&quot;&quot;">
            <x15:dbTables>
              <x15:dbTable name="prescriptions"/>
            </x15:dbTables>
          </x15:oledbPr>
        </x15:connection>
      </ext>
    </extLst>
  </connection>
  <connection id="8" xr16:uid="{F5CF1836-B335-4F60-A663-9B9DC5188C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<sst xmlns="http://schemas.openxmlformats.org/spreadsheetml/2006/main" count="301" uniqueCount="169">
  <si>
    <t>Row Labels</t>
  </si>
  <si>
    <t>Grand Total</t>
  </si>
  <si>
    <t>Total Bookings</t>
  </si>
  <si>
    <t>Completed Visits</t>
  </si>
  <si>
    <t>Revenue</t>
  </si>
  <si>
    <t>No Show Rate</t>
  </si>
  <si>
    <t>Missed Rate</t>
  </si>
  <si>
    <t>Revenue at Risk</t>
  </si>
  <si>
    <t>Cancelled Rate</t>
  </si>
  <si>
    <t>Asuransi</t>
  </si>
  <si>
    <t>BPJS</t>
  </si>
  <si>
    <t>Transfer</t>
  </si>
  <si>
    <t>Tunai</t>
  </si>
  <si>
    <t>Mandiri</t>
  </si>
  <si>
    <t>Perusahaan</t>
  </si>
  <si>
    <t>Umum</t>
  </si>
  <si>
    <t>Anak</t>
  </si>
  <si>
    <t>Gigi</t>
  </si>
  <si>
    <t>Kandungan</t>
  </si>
  <si>
    <t>Kulit</t>
  </si>
  <si>
    <t>Mata</t>
  </si>
  <si>
    <t>Penyakit Dalam</t>
  </si>
  <si>
    <t>THT</t>
  </si>
  <si>
    <t>dr. Mega Pratama, Sp.A</t>
  </si>
  <si>
    <t>dr. Putri Kusuma, Sp.A</t>
  </si>
  <si>
    <t>dr. Rina Lesmana, Sp.A</t>
  </si>
  <si>
    <t>dr. Dewi Anggara, Sp.KG</t>
  </si>
  <si>
    <t>dr. Iwan Hartono, Sp.KG</t>
  </si>
  <si>
    <t>dr. Vina Suryadi, Sp.KG</t>
  </si>
  <si>
    <t>dr. Adi Pratama, Sp.OG</t>
  </si>
  <si>
    <t>dr. Wahyu Suryadi, Sp.OG</t>
  </si>
  <si>
    <t>dr. Iwan Anggara, Sp.KK</t>
  </si>
  <si>
    <t>dr. Yanti Halim, Sp.KK</t>
  </si>
  <si>
    <t>dr. Nadia Lesmana, Sp.M</t>
  </si>
  <si>
    <t>dr. Rizki Nugroho, Sp.M</t>
  </si>
  <si>
    <t>dr. Indah Nugroho, Sp.PD</t>
  </si>
  <si>
    <t>dr. Sari Hidayat, Sp.PD</t>
  </si>
  <si>
    <t>dr. Yuli Wardana, Sp.PD</t>
  </si>
  <si>
    <t>dr. Iwan Nugroho, Sp.THT</t>
  </si>
  <si>
    <t>dr. Rina Wibowo, Sp.THT</t>
  </si>
  <si>
    <t>dr. Andi Suryadi</t>
  </si>
  <si>
    <t>dr. Anggi Mahendra</t>
  </si>
  <si>
    <t>dr. Galih Anggara</t>
  </si>
  <si>
    <t>dr. Joko Setiawan</t>
  </si>
  <si>
    <t>dr. Linda Pratama</t>
  </si>
  <si>
    <t>dr. Maya Wijaya</t>
  </si>
  <si>
    <t>dr. Ratna Hidayat</t>
  </si>
  <si>
    <t>dr. Wahyu Saputra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</si>
  <si>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</si>
  <si>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</si>
  <si>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</si>
  <si>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</si>
  <si>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</si>
  <si>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</si>
  <si>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</si>
  <si>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</si>
  <si>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</si>
  <si>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Mon</t>
  </si>
  <si>
    <t>Tue</t>
  </si>
  <si>
    <t>Wed</t>
  </si>
  <si>
    <t>Thu</t>
  </si>
  <si>
    <t>Fri</t>
  </si>
  <si>
    <t>Sat</t>
  </si>
  <si>
    <t>Sun</t>
  </si>
  <si>
    <t>By Payment Method</t>
  </si>
  <si>
    <t>By Specialization</t>
  </si>
  <si>
    <t>By Weekday</t>
  </si>
  <si>
    <t>By Doctor</t>
  </si>
  <si>
    <t>Missed Bookings</t>
  </si>
  <si>
    <t>Not Missed</t>
  </si>
  <si>
    <t>Asuransi Total</t>
  </si>
  <si>
    <t>The P - Value</t>
  </si>
  <si>
    <t>EC Missed Booked</t>
  </si>
  <si>
    <t>EC Not Missed</t>
  </si>
  <si>
    <t>mild</t>
  </si>
  <si>
    <t>Nyeri sendi</t>
  </si>
  <si>
    <t>moderate</t>
  </si>
  <si>
    <t>severe</t>
  </si>
  <si>
    <t>(blank)</t>
  </si>
  <si>
    <t>FALSE</t>
  </si>
  <si>
    <t>TRUE</t>
  </si>
  <si>
    <t>Return Rate</t>
  </si>
  <si>
    <t>Return Within 30d</t>
  </si>
  <si>
    <t>AVG Days to Return</t>
  </si>
  <si>
    <t>Diagnosed Visits</t>
  </si>
  <si>
    <t xml:space="preserve"> </t>
  </si>
  <si>
    <t>follow_up_flag</t>
  </si>
  <si>
    <t>Dec</t>
  </si>
  <si>
    <t>Nov</t>
  </si>
  <si>
    <t>Oct</t>
  </si>
  <si>
    <t>Sep</t>
  </si>
  <si>
    <t>Adult (30-44)</t>
  </si>
  <si>
    <t>Child (0-11)</t>
  </si>
  <si>
    <t>Middle Age (45-59)</t>
  </si>
  <si>
    <t>Senior (60+)</t>
  </si>
  <si>
    <t>Teen (12-17)</t>
  </si>
  <si>
    <t>Young Adult (18-29)</t>
  </si>
  <si>
    <t>Bandung</t>
  </si>
  <si>
    <t>Bekasi</t>
  </si>
  <si>
    <t>Bogor</t>
  </si>
  <si>
    <t>Cilegon</t>
  </si>
  <si>
    <t>Cirebon</t>
  </si>
  <si>
    <t>Depok</t>
  </si>
  <si>
    <t>Indramayu</t>
  </si>
  <si>
    <t>Jakarta</t>
  </si>
  <si>
    <t>Karawang</t>
  </si>
  <si>
    <t>Purwakarta</t>
  </si>
  <si>
    <t>Serang</t>
  </si>
  <si>
    <t>Sukabumi</t>
  </si>
  <si>
    <t>Tangerang</t>
  </si>
  <si>
    <t>Asma bronkial</t>
  </si>
  <si>
    <t>Batuk</t>
  </si>
  <si>
    <t>Bronkitis akut</t>
  </si>
  <si>
    <t>Common cold (nasopharyngitis akut)</t>
  </si>
  <si>
    <t>Demam tidak diketahui sebabnya</t>
  </si>
  <si>
    <t>Dermatitis atopik</t>
  </si>
  <si>
    <t>Dermatitis kontak alergi</t>
  </si>
  <si>
    <t>Diabetes mellitus tipe 2</t>
  </si>
  <si>
    <t>Diagnosis klinis tanpa kode</t>
  </si>
  <si>
    <t>Diagnosis sementara</t>
  </si>
  <si>
    <t>Diperlukan evaluasi lebih lanjut</t>
  </si>
  <si>
    <t>Dislipidemia</t>
  </si>
  <si>
    <t>Dispepsia fungsional</t>
  </si>
  <si>
    <t>Faringitis akut</t>
  </si>
  <si>
    <t>Gastritis</t>
  </si>
  <si>
    <t>Gastroenteritis akut / diare</t>
  </si>
  <si>
    <t>Gejala umum tidak spesifik</t>
  </si>
  <si>
    <t>General medical examination / cek kesehatan</t>
  </si>
  <si>
    <t>Gingivitis</t>
  </si>
  <si>
    <t>Hipertensi esensial</t>
  </si>
  <si>
    <t>Infeksi saluran kemih</t>
  </si>
  <si>
    <t>Infeksi saluran napas atas akut</t>
  </si>
  <si>
    <t>Influenza</t>
  </si>
  <si>
    <t>Karies gigi</t>
  </si>
  <si>
    <t>Klinis sesuai keluhan utama</t>
  </si>
  <si>
    <t>Konjungtivitis</t>
  </si>
  <si>
    <t>Konstipasi</t>
  </si>
  <si>
    <t>Konsultasi KB / kontrasepsi</t>
  </si>
  <si>
    <t>Mialgia / nyeri otot</t>
  </si>
  <si>
    <t>Nyeri perut tidak spesifik</t>
  </si>
  <si>
    <t>Nyeri punggung bawah (low back pain)</t>
  </si>
  <si>
    <t>Otitis media supuratif</t>
  </si>
  <si>
    <t>Penyakit jantung hipertensi</t>
  </si>
  <si>
    <t>Sakit kepala / nyeri kepala</t>
  </si>
  <si>
    <t>Supervisi kehamilan normal</t>
  </si>
  <si>
    <t>Tonsilitis akut</t>
  </si>
  <si>
    <t>Urtikaria / biduran</t>
  </si>
  <si>
    <t>Diagnostic Count</t>
  </si>
  <si>
    <t>Amlodipine 5mg</t>
  </si>
  <si>
    <t>Amoxicillin 500mg</t>
  </si>
  <si>
    <t>Antasida</t>
  </si>
  <si>
    <t>Cetirizine 10mg</t>
  </si>
  <si>
    <t>Dexamethasone inj</t>
  </si>
  <si>
    <t>Domperidone 10mg</t>
  </si>
  <si>
    <t>Glibenclamide 5mg</t>
  </si>
  <si>
    <t>Ibuprofen 400mg</t>
  </si>
  <si>
    <t>Mefenamic acid 500mg</t>
  </si>
  <si>
    <t>Metformin 500mg</t>
  </si>
  <si>
    <t>Omeprazole 20mg</t>
  </si>
  <si>
    <t>Salep gatal</t>
  </si>
  <si>
    <t>Salep hidrokortison</t>
  </si>
  <si>
    <t>Salep mata gentamicin</t>
  </si>
  <si>
    <t>Vitamin B complex</t>
  </si>
  <si>
    <t>Prescription Count</t>
  </si>
  <si>
    <t>oral</t>
  </si>
  <si>
    <t>injeksi</t>
  </si>
  <si>
    <t>topikal</t>
  </si>
  <si>
    <t>inhaler</t>
  </si>
  <si>
    <t>Klinink Medinara - Operation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</si>
</sst>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-0.0%;0.0%"/>
    <numFmt numFmtId="165" formatCode="#,##0.0%;\-#,##0.0%;#,##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0" fillId="0" borderId="0" xfId="0" applyAlignment="1">
      <alignment horizontal="left" indent="1"/>
    </xf>
    <xf numFmtId="165" fontId="0" fillId="0" borderId="0" xfId="0" applyNumberFormat="1"/>
    <xf numFmtId="10" fontId="0" fillId="0" borderId="0" xfId="0" applyNumberFormat="1"/>
    <xf numFmtId="10" fontId="1" fillId="2" borderId="2" xfId="0" applyNumberFormat="1" applyFont="1" applyFill="1" applyBorder="1"/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1" Type="http://schemas.openxmlformats.org/officeDocument/2006/relationships/pivotCacheDefinition" Target="pivotCache/pivotCacheDefinition15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63" Type="http://schemas.openxmlformats.org/officeDocument/2006/relationships/customXml" Target="../customXml/item3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sharedStrings" Target="sharedStrings.xml"/><Relationship Id="rId11" Type="http://schemas.openxmlformats.org/officeDocument/2006/relationships/pivotCacheDefinition" Target="pivotCache/pivotCacheDefinition5.xml"/><Relationship Id="rId24" Type="http://schemas.openxmlformats.org/officeDocument/2006/relationships/pivotCacheDefinition" Target="pivotCache/pivotCacheDefinition18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66" Type="http://schemas.openxmlformats.org/officeDocument/2006/relationships/customXml" Target="../customXml/item35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0.xml"/><Relationship Id="rId19" Type="http://schemas.openxmlformats.org/officeDocument/2006/relationships/pivotCacheDefinition" Target="pivotCache/pivotCacheDefinition13.xml"/><Relationship Id="rId14" Type="http://schemas.openxmlformats.org/officeDocument/2006/relationships/pivotCacheDefinition" Target="pivotCache/pivotCacheDefinition8.xml"/><Relationship Id="rId22" Type="http://schemas.openxmlformats.org/officeDocument/2006/relationships/pivotCacheDefinition" Target="pivotCache/pivotCacheDefinition16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64" Type="http://schemas.openxmlformats.org/officeDocument/2006/relationships/customXml" Target="../customXml/item33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pivotCacheDefinition" Target="pivotCache/pivotCacheDefinition19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59" Type="http://schemas.openxmlformats.org/officeDocument/2006/relationships/customXml" Target="../customXml/item28.xml"/><Relationship Id="rId67" Type="http://schemas.openxmlformats.org/officeDocument/2006/relationships/customXml" Target="../customXml/item36.xml"/><Relationship Id="rId20" Type="http://schemas.openxmlformats.org/officeDocument/2006/relationships/pivotCacheDefinition" Target="pivotCache/pivotCacheDefinition14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62" Type="http://schemas.openxmlformats.org/officeDocument/2006/relationships/customXml" Target="../customXml/item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7.xml"/><Relationship Id="rId28" Type="http://schemas.openxmlformats.org/officeDocument/2006/relationships/styles" Target="style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4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60" Type="http://schemas.openxmlformats.org/officeDocument/2006/relationships/customXml" Target="../customXml/item29.xml"/><Relationship Id="rId65" Type="http://schemas.openxmlformats.org/officeDocument/2006/relationships/customXml" Target="../customXml/item3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39" Type="http://schemas.openxmlformats.org/officeDocument/2006/relationships/customXml" Target="../customXml/item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[Medinara_Analysis.xlsx]Trend Analysis!PivotTable4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Analysis'!$C$2</c:f>
              <c:strCache>
                <c:ptCount val="1"/>
                <c:pt idx="0">
                  <c:v>Completed Visits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Analysis'!$B$3:$B$8</c:f>
              <c:multiLvlStrCache>
                <c:ptCount val="4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'Trend Analysis'!$C$3:$C$8</c:f>
              <c:numCache>
                <c:formatCode>#,##0</c:formatCode>
                <c:ptCount val="4"/>
                <c:pt idx="0">
                  <c:v>100</c:v>
                </c:pt>
                <c:pt idx="1">
                  <c:v>111</c:v>
                </c:pt>
                <c:pt idx="2">
                  <c:v>133</c:v>
                </c:pt>
                <c:pt idx="3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B-4D9E-9FBA-8F7048EB215A}"/>
            </c:ext>
          </c:extLst>
        </c:ser>
        <c:ser>
          <c:idx val="1"/>
          <c:order val="1"/>
          <c:tx>
            <c:strRef>
              <c:f>'Trend Analysis'!$D$2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Analysis'!$B$3:$B$8</c:f>
              <c:multiLvlStrCache>
                <c:ptCount val="4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'Trend Analysis'!$D$3:$D$8</c:f>
              <c:numCache>
                <c:formatCode>#,##0</c:formatCode>
                <c:ptCount val="4"/>
                <c:pt idx="0">
                  <c:v>18155000</c:v>
                </c:pt>
                <c:pt idx="1">
                  <c:v>20710000</c:v>
                </c:pt>
                <c:pt idx="2">
                  <c:v>24545000</c:v>
                </c:pt>
                <c:pt idx="3">
                  <c:v>22785000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5B-4D9E-9FBA-8F7048EB215A}"/>
            </c:ext>
          </c:extLst>
        </c:ser>
        <c:ser>
          <c:idx val="2"/>
          <c:order val="2"/>
          <c:tx>
            <c:strRef>
              <c:f>'Trend Analysis'!$E$2</c:f>
              <c:strCache>
                <c:ptCount val="1"/>
                <c:pt idx="0">
                  <c:v>Missed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Analysis'!$B$3:$B$8</c:f>
              <c:multiLvlStrCache>
                <c:ptCount val="4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'Trend Analysis'!$E$3:$E$8</c:f>
              <c:numCache>
                <c:formatCode>0.0%;\-0.0%;0.0%</c:formatCode>
                <c:ptCount val="4"/>
                <c:pt idx="0">
                  <c:v>0.18181818181818182</c:v>
                </c:pt>
                <c:pt idx="1">
                  <c:v>0.13235294117647059</c:v>
                </c:pt>
                <c:pt idx="2">
                  <c:v>0.16265060240963855</c:v>
                </c:pt>
                <c:pt idx="3">
                  <c:v>0.1223021582733813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5B-4D9E-9FBA-8F7048EB2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538223"/>
        <c:axId val="786149775"/>
      </c:lineChart>
      <c:catAx>
        <c:axId val="78153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49775"/>
        <c:crosses val="autoZero"/>
        <c:auto val="1"/>
        <c:lblAlgn val="ctr"/>
        <c:lblOffset val="100"/>
        <c:noMultiLvlLbl val="0"/>
      </c:catAx>
      <c:valAx>
        <c:axId val="7861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3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94966022975944"/>
          <c:y val="0.14889505993666249"/>
          <c:w val="0.18600441217403851"/>
          <c:h val="0.615095215608803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21570</xdr:colOff>
      <xdr:row>15</xdr:row>
      <xdr:rowOff>183901</xdr:rowOff>
    </xdr:from>
    <xdr:to>
      <xdr:col>13</xdr:col>
      <xdr:colOff>101621</xdr:colOff>
      <xdr:row>30</xdr:row>
      <xdr:rowOff>67462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E26EE-BB85-CBC8-78BB-F0D238C81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60648146" backgroundQuery="1" createdVersion="8" refreshedVersion="8" minRefreshableVersion="3" recordCount="0" supportSubquery="1" supportAdvancedDrill="1" xr:uid="{3FA53F28-73EE-47F1-881D-367233A964B8}">
  <cacheSource type="external" connectionId="8"/>
  <cacheFields count="6">
    <cacheField name="[Measures].[Total Bookings]" caption="Total Bookings" numFmtId="0" hierarchy="65" level="32767"/>
    <cacheField name="[Measures].[Missed Rate]" caption="Missed Rate" numFmtId="0" hierarchy="73" level="32767"/>
    <cacheField name="[Measures].[No Show Rate]" caption="No Show Rate" numFmtId="0" hierarchy="71" level="32767"/>
    <cacheField name="[Measures].[Cancelled Rate]" caption="Cancelled Rate" numFmtId="0" hierarchy="72" level="32767"/>
    <cacheField name="[Measures].[Revenue at Risk]" caption="Revenue at Risk" numFmtId="0" hierarchy="70" level="32767"/>
    <cacheField name="[Calendar].[Weekday].[Weekday]" caption="Weekday" numFmtId="0" hierarchy="22" level="1">
      <sharedItems count="7">
        <s v="Mon"/>
        <s v="Tue"/>
        <s v="Wed"/>
        <s v="Thu"/>
        <s v="Fri"/>
        <s v="Sat"/>
        <s v="Sun"/>
      </sharedItems>
    </cacheField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2" memberValueDatatype="130" unbalanced="0">
      <fieldsUsage count="2">
        <fieldUsage x="-1"/>
        <fieldUsage x="5"/>
      </fieldsUsage>
    </cacheHierarchy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 oneField="1">
      <fieldsUsage count="1">
        <fieldUsage x="0"/>
      </fieldsUsage>
    </cacheHierarchy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 oneField="1">
      <fieldsUsage count="1">
        <fieldUsage x="4"/>
      </fieldsUsage>
    </cacheHierarchy>
    <cacheHierarchy uniqueName="[Measures].[No Show Rate]" caption="No Show Rate" measure="1" displayFolder="" measureGroup="appointments" count="0" oneField="1">
      <fieldsUsage count="1">
        <fieldUsage x="2"/>
      </fieldsUsage>
    </cacheHierarchy>
    <cacheHierarchy uniqueName="[Measures].[Cancelled Rate]" caption="Cancelled Rate" measure="1" displayFolder="" measureGroup="appointments" count="0" oneField="1">
      <fieldsUsage count="1">
        <fieldUsage x="3"/>
      </fieldsUsage>
    </cacheHierarchy>
    <cacheHierarchy uniqueName="[Measures].[Missed Rate]" caption="Missed Rate" measure="1" displayFolder="" measureGroup="appointments" count="0" oneField="1">
      <fieldsUsage count="1">
        <fieldUsage x="1"/>
      </fieldsUsage>
    </cacheHierarchy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62500001" backgroundQuery="1" createdVersion="8" refreshedVersion="8" minRefreshableVersion="3" recordCount="0" supportSubquery="1" supportAdvancedDrill="1" xr:uid="{75446315-BED5-4A04-BFD3-56CDA03146FB}">
  <cacheSource type="external" connectionId="8"/>
  <cacheFields count="6">
    <cacheField name="[Measures].[Total Bookings]" caption="Total Bookings" numFmtId="0" hierarchy="65" level="32767"/>
    <cacheField name="[Measures].[Missed Rate]" caption="Missed Rate" numFmtId="0" hierarchy="73" level="32767"/>
    <cacheField name="[Measures].[No Show Rate]" caption="No Show Rate" numFmtId="0" hierarchy="71" level="32767"/>
    <cacheField name="[Measures].[Cancelled Rate]" caption="Cancelled Rate" numFmtId="0" hierarchy="72" level="32767"/>
    <cacheField name="[Measures].[Revenue at Risk]" caption="Revenue at Risk" numFmtId="0" hierarchy="70" level="32767"/>
    <cacheField name="[doctors].[name].[name]" caption="name" numFmtId="0" hierarchy="31" level="1">
      <sharedItems count="25">
        <s v="dr. Adi Pratama, Sp.OG"/>
        <s v="dr. Andi Suryadi"/>
        <s v="dr. Anggi Mahendra"/>
        <s v="dr. Dewi Anggara, Sp.KG"/>
        <s v="dr. Galih Anggara"/>
        <s v="dr. Indah Nugroho, Sp.PD"/>
        <s v="dr. Iwan Anggara, Sp.KK"/>
        <s v="dr. Iwan Hartono, Sp.KG"/>
        <s v="dr. Iwan Nugroho, Sp.THT"/>
        <s v="dr. Joko Setiawan"/>
        <s v="dr. Linda Pratama"/>
        <s v="dr. Maya Wijaya"/>
        <s v="dr. Mega Pratama, Sp.A"/>
        <s v="dr. Nadia Lesmana, Sp.M"/>
        <s v="dr. Putri Kusuma, Sp.A"/>
        <s v="dr. Ratna Hidayat"/>
        <s v="dr. Rina Lesmana, Sp.A"/>
        <s v="dr. Rina Wibowo, Sp.THT"/>
        <s v="dr. Rizki Nugroho, Sp.M"/>
        <s v="dr. Sari Hidayat, Sp.PD"/>
        <s v="dr. Vina Suryadi, Sp.KG"/>
        <s v="dr. Wahyu Saputra"/>
        <s v="dr. Wahyu Suryadi, Sp.OG"/>
        <s v="dr. Yanti Halim, Sp.KK"/>
        <s v="dr. Yuli Wardana, Sp.PD"/>
      </sharedItems>
    </cacheField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2" memberValueDatatype="130" unbalanced="0">
      <fieldsUsage count="2">
        <fieldUsage x="-1"/>
        <fieldUsage x="5"/>
      </fieldsUsage>
    </cacheHierarchy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 oneField="1">
      <fieldsUsage count="1">
        <fieldUsage x="0"/>
      </fieldsUsage>
    </cacheHierarchy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 oneField="1">
      <fieldsUsage count="1">
        <fieldUsage x="4"/>
      </fieldsUsage>
    </cacheHierarchy>
    <cacheHierarchy uniqueName="[Measures].[No Show Rate]" caption="No Show Rate" measure="1" displayFolder="" measureGroup="appointments" count="0" oneField="1">
      <fieldsUsage count="1">
        <fieldUsage x="2"/>
      </fieldsUsage>
    </cacheHierarchy>
    <cacheHierarchy uniqueName="[Measures].[Cancelled Rate]" caption="Cancelled Rate" measure="1" displayFolder="" measureGroup="appointments" count="0" oneField="1">
      <fieldsUsage count="1">
        <fieldUsage x="3"/>
      </fieldsUsage>
    </cacheHierarchy>
    <cacheHierarchy uniqueName="[Measures].[Missed Rate]" caption="Missed Rate" measure="1" displayFolder="" measureGroup="appointments" count="0" oneField="1">
      <fieldsUsage count="1">
        <fieldUsage x="1"/>
      </fieldsUsage>
    </cacheHierarchy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63310186" backgroundQuery="1" createdVersion="8" refreshedVersion="8" minRefreshableVersion="3" recordCount="0" supportSubquery="1" supportAdvancedDrill="1" xr:uid="{ACC8F51F-1BC9-4B31-82DB-3FAE5BC2BABC}">
  <cacheSource type="external" connectionId="8"/>
  <cacheFields count="6">
    <cacheField name="[Measures].[Total Bookings]" caption="Total Bookings" numFmtId="0" hierarchy="65" level="32767"/>
    <cacheField name="[Measures].[Missed Rate]" caption="Missed Rate" numFmtId="0" hierarchy="73" level="32767"/>
    <cacheField name="[Measures].[No Show Rate]" caption="No Show Rate" numFmtId="0" hierarchy="71" level="32767"/>
    <cacheField name="[Measures].[Cancelled Rate]" caption="Cancelled Rate" numFmtId="0" hierarchy="72" level="32767"/>
    <cacheField name="[Measures].[Revenue at Risk]" caption="Revenue at Risk" numFmtId="0" hierarchy="70" level="32767"/>
    <cacheField name="[doctors].[specialization].[specialization]" caption="specialization" numFmtId="0" hierarchy="32" level="1">
      <sharedItems count="8">
        <s v="Anak"/>
        <s v="Gigi"/>
        <s v="Kandungan"/>
        <s v="Kulit"/>
        <s v="Mata"/>
        <s v="Penyakit Dalam"/>
        <s v="THT"/>
        <s v="Umum"/>
      </sharedItems>
    </cacheField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2" memberValueDatatype="130" unbalanced="0">
      <fieldsUsage count="2">
        <fieldUsage x="-1"/>
        <fieldUsage x="5"/>
      </fieldsUsage>
    </cacheHierarchy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 oneField="1">
      <fieldsUsage count="1">
        <fieldUsage x="0"/>
      </fieldsUsage>
    </cacheHierarchy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 oneField="1">
      <fieldsUsage count="1">
        <fieldUsage x="4"/>
      </fieldsUsage>
    </cacheHierarchy>
    <cacheHierarchy uniqueName="[Measures].[No Show Rate]" caption="No Show Rate" measure="1" displayFolder="" measureGroup="appointments" count="0" oneField="1">
      <fieldsUsage count="1">
        <fieldUsage x="2"/>
      </fieldsUsage>
    </cacheHierarchy>
    <cacheHierarchy uniqueName="[Measures].[Cancelled Rate]" caption="Cancelled Rate" measure="1" displayFolder="" measureGroup="appointments" count="0" oneField="1">
      <fieldsUsage count="1">
        <fieldUsage x="3"/>
      </fieldsUsage>
    </cacheHierarchy>
    <cacheHierarchy uniqueName="[Measures].[Missed Rate]" caption="Missed Rate" measure="1" displayFolder="" measureGroup="appointments" count="0" oneField="1">
      <fieldsUsage count="1">
        <fieldUsage x="1"/>
      </fieldsUsage>
    </cacheHierarchy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6423611" backgroundQuery="1" createdVersion="8" refreshedVersion="8" minRefreshableVersion="3" recordCount="0" supportSubquery="1" supportAdvancedDrill="1" xr:uid="{1AC90B9B-8E4F-4D0F-9121-17D393348D55}">
  <cacheSource type="external" connectionId="8"/>
  <cacheFields count="6">
    <cacheField name="[Measures].[Total Bookings]" caption="Total Bookings" numFmtId="0" hierarchy="65" level="32767"/>
    <cacheField name="[Measures].[Missed Rate]" caption="Missed Rate" numFmtId="0" hierarchy="73" level="32767"/>
    <cacheField name="[Measures].[No Show Rate]" caption="No Show Rate" numFmtId="0" hierarchy="71" level="32767"/>
    <cacheField name="[Measures].[Cancelled Rate]" caption="Cancelled Rate" numFmtId="0" hierarchy="72" level="32767"/>
    <cacheField name="[Measures].[Revenue at Risk]" caption="Revenue at Risk" numFmtId="0" hierarchy="70" level="32767"/>
    <cacheField name="[patients].[insurance_type].[insurance_type]" caption="insurance_type" numFmtId="0" hierarchy="47" level="1">
      <sharedItems count="4">
        <s v="BPJS"/>
        <s v="Mandiri"/>
        <s v="Perusahaan"/>
        <s v="Umum"/>
      </sharedItems>
    </cacheField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2" memberValueDatatype="130" unbalanced="0">
      <fieldsUsage count="2">
        <fieldUsage x="-1"/>
        <fieldUsage x="5"/>
      </fieldsUsage>
    </cacheHierarchy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 oneField="1">
      <fieldsUsage count="1">
        <fieldUsage x="0"/>
      </fieldsUsage>
    </cacheHierarchy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 oneField="1">
      <fieldsUsage count="1">
        <fieldUsage x="4"/>
      </fieldsUsage>
    </cacheHierarchy>
    <cacheHierarchy uniqueName="[Measures].[No Show Rate]" caption="No Show Rate" measure="1" displayFolder="" measureGroup="appointments" count="0" oneField="1">
      <fieldsUsage count="1">
        <fieldUsage x="2"/>
      </fieldsUsage>
    </cacheHierarchy>
    <cacheHierarchy uniqueName="[Measures].[Cancelled Rate]" caption="Cancelled Rate" measure="1" displayFolder="" measureGroup="appointments" count="0" oneField="1">
      <fieldsUsage count="1">
        <fieldUsage x="3"/>
      </fieldsUsage>
    </cacheHierarchy>
    <cacheHierarchy uniqueName="[Measures].[Missed Rate]" caption="Missed Rate" measure="1" displayFolder="" measureGroup="appointments" count="0" oneField="1">
      <fieldsUsage count="1">
        <fieldUsage x="1"/>
      </fieldsUsage>
    </cacheHierarchy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65393518" backgroundQuery="1" createdVersion="8" refreshedVersion="8" minRefreshableVersion="3" recordCount="0" supportSubquery="1" supportAdvancedDrill="1" xr:uid="{326813B4-637F-4A38-8B60-328D1BBDF7BC}">
  <cacheSource type="external" connectionId="8"/>
  <cacheFields count="5">
    <cacheField name="[appointments].[follow_up_flag].[follow_up_flag]" caption="follow_up_flag" numFmtId="0" hierarchy="12" level="1">
      <sharedItems containsBlank="1" count="3">
        <m/>
        <b v="0"/>
        <b v="1"/>
      </sharedItems>
    </cacheField>
    <cacheField name="[Measures].[Diagnosed Visits]" caption="Diagnosed Visits" numFmtId="0" hierarchy="76" level="32767"/>
    <cacheField name="[Measures].[Return Rate]" caption="Return Rate" numFmtId="0" hierarchy="77" level="32767"/>
    <cacheField name="[Measures].[Return Within 30d]" caption="Return Within 30d" numFmtId="0" hierarchy="78" level="32767"/>
    <cacheField name="[Measures].[AVG Days to Return]" caption="AVG Days to Return" numFmtId="0" hierarchy="79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2" memberValueDatatype="11" unbalanced="0">
      <fieldsUsage count="2">
        <fieldUsage x="-1"/>
        <fieldUsage x="0"/>
      </fieldsUsage>
    </cacheHierarchy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 oneField="1">
      <fieldsUsage count="1">
        <fieldUsage x="1"/>
      </fieldsUsage>
    </cacheHierarchy>
    <cacheHierarchy uniqueName="[Measures].[Return Rate]" caption="Return Rate" measure="1" displayFolder="" measureGroup="appointments" count="0" oneField="1">
      <fieldsUsage count="1">
        <fieldUsage x="2"/>
      </fieldsUsage>
    </cacheHierarchy>
    <cacheHierarchy uniqueName="[Measures].[Return Within 30d]" caption="Return Within 30d" measure="1" displayFolder="" measureGroup="appointments" count="0" oneField="1">
      <fieldsUsage count="1">
        <fieldUsage x="3"/>
      </fieldsUsage>
    </cacheHierarchy>
    <cacheHierarchy uniqueName="[Measures].[AVG Days to Return]" caption="AVG Days to Return" measure="1" displayFolder="" measureGroup="appointments" count="0" oneField="1">
      <fieldsUsage count="1">
        <fieldUsage x="4"/>
      </fieldsUsage>
    </cacheHierarchy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66319442" backgroundQuery="1" createdVersion="8" refreshedVersion="8" minRefreshableVersion="3" recordCount="0" supportSubquery="1" supportAdvancedDrill="1" xr:uid="{40BFE5AB-15CD-476D-A720-91A412C0B7E8}">
  <cacheSource type="external" connectionId="8"/>
  <cacheFields count="6">
    <cacheField name="[appointments].[payment_method].[payment_method]" caption="payment_method" numFmtId="0" hierarchy="8" level="1">
      <sharedItems count="4">
        <s v="Asuransi"/>
        <s v="BPJS"/>
        <s v="Transfer"/>
        <s v="Tunai"/>
      </sharedItems>
    </cacheField>
    <cacheField name="[Measures].[Total Bookings]" caption="Total Bookings" numFmtId="0" hierarchy="65" level="32767"/>
    <cacheField name="[Measures].[Missed Rate]" caption="Missed Rate" numFmtId="0" hierarchy="73" level="32767"/>
    <cacheField name="[Measures].[No Show Rate]" caption="No Show Rate" numFmtId="0" hierarchy="71" level="32767"/>
    <cacheField name="[Measures].[Cancelled Rate]" caption="Cancelled Rate" numFmtId="0" hierarchy="72" level="32767"/>
    <cacheField name="[Measures].[Revenue at Risk]" caption="Revenue at Risk" numFmtId="0" hierarchy="70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2" memberValueDatatype="130" unbalanced="0">
      <fieldsUsage count="2">
        <fieldUsage x="-1"/>
        <fieldUsage x="0"/>
      </fieldsUsage>
    </cacheHierarchy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 oneField="1">
      <fieldsUsage count="1">
        <fieldUsage x="1"/>
      </fieldsUsage>
    </cacheHierarchy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 oneField="1">
      <fieldsUsage count="1">
        <fieldUsage x="5"/>
      </fieldsUsage>
    </cacheHierarchy>
    <cacheHierarchy uniqueName="[Measures].[No Show Rate]" caption="No Show Rate" measure="1" displayFolder="" measureGroup="appointments" count="0" oneField="1">
      <fieldsUsage count="1">
        <fieldUsage x="3"/>
      </fieldsUsage>
    </cacheHierarchy>
    <cacheHierarchy uniqueName="[Measures].[Cancelled Rate]" caption="Cancelled Rate" measure="1" displayFolder="" measureGroup="appointments" count="0" oneField="1">
      <fieldsUsage count="1">
        <fieldUsage x="4"/>
      </fieldsUsage>
    </cacheHierarchy>
    <cacheHierarchy uniqueName="[Measures].[Missed Rate]" caption="Missed Rate" measure="1" displayFolder="" measureGroup="appointments" count="0" oneField="1">
      <fieldsUsage count="1">
        <fieldUsage x="2"/>
      </fieldsUsage>
    </cacheHierarchy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67245373" backgroundQuery="1" createdVersion="8" refreshedVersion="8" minRefreshableVersion="3" recordCount="0" supportSubquery="1" supportAdvancedDrill="1" xr:uid="{DBFE0639-8E46-4BE3-ABAB-307A5BA6BC74}">
  <cacheSource type="external" connectionId="8"/>
  <cacheFields count="3">
    <cacheField name="[appointments].[payment_method].[payment_method]" caption="payment_method" numFmtId="0" hierarchy="8" level="1">
      <sharedItems count="4">
        <s v="Asuransi"/>
        <s v="BPJS"/>
        <s v="Transfer"/>
        <s v="Tunai"/>
      </sharedItems>
    </cacheField>
    <cacheField name="[Measures].[Missed Bookings]" caption="Missed Bookings" numFmtId="0" hierarchy="74" level="32767"/>
    <cacheField name="[Measures].[Not Missed]" caption="Not Missed" numFmtId="0" hierarchy="75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2" memberValueDatatype="130" unbalanced="0">
      <fieldsUsage count="2">
        <fieldUsage x="-1"/>
        <fieldUsage x="0"/>
      </fieldsUsage>
    </cacheHierarchy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 oneField="1">
      <fieldsUsage count="1">
        <fieldUsage x="1"/>
      </fieldsUsage>
    </cacheHierarchy>
    <cacheHierarchy uniqueName="[Measures].[Not Missed]" caption="Not Missed" measure="1" displayFolder="" measureGroup="appointments" count="0" oneField="1">
      <fieldsUsage count="1">
        <fieldUsage x="2"/>
      </fieldsUsage>
    </cacheHierarchy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68287035" backgroundQuery="1" createdVersion="8" refreshedVersion="8" minRefreshableVersion="3" recordCount="0" supportSubquery="1" supportAdvancedDrill="1" xr:uid="{8C9F860E-BB12-4FF9-B969-812729D380D8}">
  <cacheSource type="external" connectionId="8"/>
  <cacheFields count="6">
    <cacheField name="[Measures].[Total Bookings]" caption="Total Bookings" numFmtId="0" hierarchy="65" level="32767"/>
    <cacheField name="[Measures].[Missed Rate]" caption="Missed Rate" numFmtId="0" hierarchy="73" level="32767"/>
    <cacheField name="[Measures].[No Show Rate]" caption="No Show Rate" numFmtId="0" hierarchy="71" level="32767"/>
    <cacheField name="[Measures].[Cancelled Rate]" caption="Cancelled Rate" numFmtId="0" hierarchy="72" level="32767"/>
    <cacheField name="[Measures].[Revenue at Risk]" caption="Revenue at Risk" numFmtId="0" hierarchy="70" level="32767"/>
    <cacheField name="[appointments].[appt_time].[appt_time]" caption="appt_time" numFmtId="0" hierarchy="4" level="1">
      <sharedItems count="9">
        <s v="08:00"/>
        <s v="09:00"/>
        <s v="10:00"/>
        <s v="11:00"/>
        <s v="12:00"/>
        <s v="13:00"/>
        <s v="14:00"/>
        <s v="15:00"/>
        <s v="16:00"/>
      </sharedItems>
    </cacheField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2" memberValueDatatype="130" unbalanced="0">
      <fieldsUsage count="2">
        <fieldUsage x="-1"/>
        <fieldUsage x="5"/>
      </fieldsUsage>
    </cacheHierarchy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 oneField="1">
      <fieldsUsage count="1">
        <fieldUsage x="0"/>
      </fieldsUsage>
    </cacheHierarchy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 oneField="1">
      <fieldsUsage count="1">
        <fieldUsage x="4"/>
      </fieldsUsage>
    </cacheHierarchy>
    <cacheHierarchy uniqueName="[Measures].[No Show Rate]" caption="No Show Rate" measure="1" displayFolder="" measureGroup="appointments" count="0" oneField="1">
      <fieldsUsage count="1">
        <fieldUsage x="2"/>
      </fieldsUsage>
    </cacheHierarchy>
    <cacheHierarchy uniqueName="[Measures].[Cancelled Rate]" caption="Cancelled Rate" measure="1" displayFolder="" measureGroup="appointments" count="0" oneField="1">
      <fieldsUsage count="1">
        <fieldUsage x="3"/>
      </fieldsUsage>
    </cacheHierarchy>
    <cacheHierarchy uniqueName="[Measures].[Missed Rate]" caption="Missed Rate" measure="1" displayFolder="" measureGroup="appointments" count="0" oneField="1">
      <fieldsUsage count="1">
        <fieldUsage x="1"/>
      </fieldsUsage>
    </cacheHierarchy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0486114" backgroundQuery="1" createdVersion="8" refreshedVersion="8" minRefreshableVersion="3" recordCount="0" supportSubquery="1" supportAdvancedDrill="1" xr:uid="{0C64A16E-4E1E-41E7-8FE1-32CD5AA4A585}">
  <cacheSource type="external" connectionId="8"/>
  <cacheFields count="3">
    <cacheField name="[patients].[insurance_type].[insurance_type]" caption="insurance_type" numFmtId="0" hierarchy="47" level="1">
      <sharedItems count="4">
        <s v="BPJS"/>
        <s v="Mandiri"/>
        <s v="Perusahaan"/>
        <s v="Umum"/>
      </sharedItems>
    </cacheField>
    <cacheField name="[Measures].[Completed Visits]" caption="Completed Visits" numFmtId="0" hierarchy="66" level="32767"/>
    <cacheField name="[Measures].[Revenue]" caption="Revenue" numFmtId="0" hierarchy="69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2" memberValueDatatype="130" unbalanced="0">
      <fieldsUsage count="2">
        <fieldUsage x="-1"/>
        <fieldUsage x="0"/>
      </fieldsUsage>
    </cacheHierarchy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 oneField="1">
      <fieldsUsage count="1">
        <fieldUsage x="1"/>
      </fieldsUsage>
    </cacheHierarchy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 oneField="1">
      <fieldsUsage count="1">
        <fieldUsage x="2"/>
      </fieldsUsage>
    </cacheHierarchy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1527776" backgroundQuery="1" createdVersion="8" refreshedVersion="8" minRefreshableVersion="3" recordCount="0" supportSubquery="1" supportAdvancedDrill="1" xr:uid="{6AFFE2E1-3C40-4AA3-A962-25B29C7CE2D2}">
  <cacheSource type="external" connectionId="8"/>
  <cacheFields count="3">
    <cacheField name="[appointments].[payment_method].[payment_method]" caption="payment_method" numFmtId="0" hierarchy="8" level="1">
      <sharedItems count="4">
        <s v="Asuransi"/>
        <s v="BPJS"/>
        <s v="Transfer"/>
        <s v="Tunai"/>
      </sharedItems>
    </cacheField>
    <cacheField name="[Measures].[Completed Visits]" caption="Completed Visits" numFmtId="0" hierarchy="66" level="32767"/>
    <cacheField name="[Measures].[Revenue]" caption="Revenue" numFmtId="0" hierarchy="69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2" memberValueDatatype="130" unbalanced="0">
      <fieldsUsage count="2">
        <fieldUsage x="-1"/>
        <fieldUsage x="0"/>
      </fieldsUsage>
    </cacheHierarchy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 oneField="1">
      <fieldsUsage count="1">
        <fieldUsage x="1"/>
      </fieldsUsage>
    </cacheHierarchy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 oneField="1">
      <fieldsUsage count="1">
        <fieldUsage x="2"/>
      </fieldsUsage>
    </cacheHierarchy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2800923" backgroundQuery="1" createdVersion="8" refreshedVersion="8" minRefreshableVersion="3" recordCount="0" supportSubquery="1" supportAdvancedDrill="1" xr:uid="{2B033481-06D6-4B7A-9C4A-AB66ABBFBA5A}">
  <cacheSource type="external" connectionId="8"/>
  <cacheFields count="4">
    <cacheField name="[patients].[age_group].[age_group]" caption="age_group" numFmtId="0" hierarchy="48" level="1">
      <sharedItems count="6">
        <s v="Adult (30-44)"/>
        <s v="Child (0-11)"/>
        <s v="Middle Age (45-59)"/>
        <s v="Senior (60+)"/>
        <s v="Teen (12-17)"/>
        <s v="Young Adult (18-29)"/>
      </sharedItems>
    </cacheField>
    <cacheField name="[Measures].[Completed Visits]" caption="Completed Visits" numFmtId="0" hierarchy="66" level="32767"/>
    <cacheField name="[Measures].[Revenue]" caption="Revenue" numFmtId="0" hierarchy="69" level="32767"/>
    <cacheField name="[patients].[city].[city]" caption="city" numFmtId="0" hierarchy="43" level="1">
      <sharedItems count="13">
        <s v="Bandung"/>
        <s v="Bekasi"/>
        <s v="Bogor"/>
        <s v="Cilegon"/>
        <s v="Cirebon"/>
        <s v="Depok"/>
        <s v="Indramayu"/>
        <s v="Jakarta"/>
        <s v="Karawang"/>
        <s v="Purwakarta"/>
        <s v="Serang"/>
        <s v="Sukabumi"/>
        <s v="Tangerang"/>
      </sharedItems>
    </cacheField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2" memberValueDatatype="130" unbalanced="0">
      <fieldsUsage count="2">
        <fieldUsage x="-1"/>
        <fieldUsage x="3"/>
      </fieldsUsage>
    </cacheHierarchy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2" memberValueDatatype="130" unbalanced="0">
      <fieldsUsage count="2">
        <fieldUsage x="-1"/>
        <fieldUsage x="0"/>
      </fieldsUsage>
    </cacheHierarchy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 oneField="1">
      <fieldsUsage count="1">
        <fieldUsage x="1"/>
      </fieldsUsage>
    </cacheHierarchy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 oneField="1">
      <fieldsUsage count="1">
        <fieldUsage x="2"/>
      </fieldsUsage>
    </cacheHierarchy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3726854" backgroundQuery="1" createdVersion="8" refreshedVersion="8" minRefreshableVersion="3" recordCount="0" supportSubquery="1" supportAdvancedDrill="1" xr:uid="{53223A45-CE09-4588-AC9F-7590C581B7FA}">
  <cacheSource type="external" connectionId="8"/>
  <cacheFields count="3">
    <cacheField name="[patients].[age_group].[age_group]" caption="age_group" numFmtId="0" hierarchy="48" level="1">
      <sharedItems count="6">
        <s v="Child (0-11)"/>
        <s v="Teen (12-17)"/>
        <s v="Young Adult (18-29)"/>
        <s v="Adult (30-44)"/>
        <s v="Middle Age (45-59)"/>
        <s v="Senior (60+)"/>
      </sharedItems>
    </cacheField>
    <cacheField name="[Measures].[Completed Visits]" caption="Completed Visits" numFmtId="0" hierarchy="66" level="32767"/>
    <cacheField name="[Measures].[Revenue]" caption="Revenue" numFmtId="0" hierarchy="69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2" memberValueDatatype="130" unbalanced="0">
      <fieldsUsage count="2">
        <fieldUsage x="-1"/>
        <fieldUsage x="0"/>
      </fieldsUsage>
    </cacheHierarchy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 oneField="1">
      <fieldsUsage count="1">
        <fieldUsage x="1"/>
      </fieldsUsage>
    </cacheHierarchy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 oneField="1">
      <fieldsUsage count="1">
        <fieldUsage x="2"/>
      </fieldsUsage>
    </cacheHierarchy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4652778" backgroundQuery="1" createdVersion="8" refreshedVersion="8" minRefreshableVersion="3" recordCount="0" supportSubquery="1" supportAdvancedDrill="1" xr:uid="{59397427-E052-499D-A7CF-773F102261C9}">
  <cacheSource type="external" connectionId="8"/>
  <cacheFields count="2">
    <cacheField name="[diagnoses].[severity].[severity]" caption="severity" numFmtId="0" hierarchy="27" level="1">
      <sharedItems count="3">
        <s v="mild"/>
        <s v="moderate"/>
        <s v="severe"/>
      </sharedItems>
    </cacheField>
    <cacheField name="[Measures].[Diagnostic Count]" caption="Diagnostic Count" numFmtId="0" hierarchy="80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2" memberValueDatatype="130" unbalanced="0">
      <fieldsUsage count="2">
        <fieldUsage x="-1"/>
        <fieldUsage x="0"/>
      </fieldsUsage>
    </cacheHierarchy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 oneField="1">
      <fieldsUsage count="1">
        <fieldUsage x="1"/>
      </fieldsUsage>
    </cacheHierarchy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5810186" backgroundQuery="1" createdVersion="8" refreshedVersion="8" minRefreshableVersion="3" recordCount="0" supportSubquery="1" supportAdvancedDrill="1" xr:uid="{F350CD85-1155-4550-82D3-7D270A33CC28}">
  <cacheSource type="external" connectionId="8"/>
  <cacheFields count="2">
    <cacheField name="[diagnoses].[description].[description]" caption="description" numFmtId="0" hierarchy="26" level="1">
      <sharedItems count="38">
        <s v="Asma bronkial"/>
        <s v="Batuk"/>
        <s v="Bronkitis akut"/>
        <s v="Common cold (nasopharyngitis akut)"/>
        <s v="Demam tidak diketahui sebabnya"/>
        <s v="Dermatitis atopik"/>
        <s v="Dermatitis kontak alergi"/>
        <s v="Diabetes mellitus tipe 2"/>
        <s v="Diagnosis klinis tanpa kode"/>
        <s v="Diagnosis sementara"/>
        <s v="Diperlukan evaluasi lebih lanjut"/>
        <s v="Dislipidemia"/>
        <s v="Dispepsia fungsional"/>
        <s v="Faringitis akut"/>
        <s v="Gastritis"/>
        <s v="Gastroenteritis akut / diare"/>
        <s v="Gejala umum tidak spesifik"/>
        <s v="General medical examination / cek kesehatan"/>
        <s v="Gingivitis"/>
        <s v="Hipertensi esensial"/>
        <s v="Infeksi saluran kemih"/>
        <s v="Infeksi saluran napas atas akut"/>
        <s v="Influenza"/>
        <s v="Karies gigi"/>
        <s v="Klinis sesuai keluhan utama"/>
        <s v="Konjungtivitis"/>
        <s v="Konstipasi"/>
        <s v="Konsultasi KB / kontrasepsi"/>
        <s v="Mialgia / nyeri otot"/>
        <s v="Nyeri perut tidak spesifik"/>
        <s v="Nyeri punggung bawah (low back pain)"/>
        <s v="Nyeri sendi"/>
        <s v="Otitis media supuratif"/>
        <s v="Penyakit jantung hipertensi"/>
        <s v="Sakit kepala / nyeri kepala"/>
        <s v="Supervisi kehamilan normal"/>
        <s v="Tonsilitis akut"/>
        <s v="Urtikaria / biduran"/>
      </sharedItems>
    </cacheField>
    <cacheField name="[Measures].[Diagnostic Count]" caption="Diagnostic Count" numFmtId="0" hierarchy="80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2" memberValueDatatype="130" unbalanced="0">
      <fieldsUsage count="2">
        <fieldUsage x="-1"/>
        <fieldUsage x="0"/>
      </fieldsUsage>
    </cacheHierarchy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 oneField="1">
      <fieldsUsage count="1">
        <fieldUsage x="1"/>
      </fieldsUsage>
    </cacheHierarchy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6620372" backgroundQuery="1" createdVersion="8" refreshedVersion="8" minRefreshableVersion="3" recordCount="0" supportSubquery="1" supportAdvancedDrill="1" xr:uid="{B9A4FF7D-72A2-4571-B194-72033D3B94A2}">
  <cacheSource type="external" connectionId="8"/>
  <cacheFields count="3">
    <cacheField name="[doctors].[specialization].[specialization]" caption="specialization" numFmtId="0" hierarchy="32" level="1">
      <sharedItems count="8">
        <s v="Anak"/>
        <s v="Gigi"/>
        <s v="Kandungan"/>
        <s v="Kulit"/>
        <s v="Mata"/>
        <s v="Penyakit Dalam"/>
        <s v="THT"/>
        <s v="Umum"/>
      </sharedItems>
    </cacheField>
    <cacheField name="[appointments].[follow_up_flag].[follow_up_flag]" caption="follow_up_flag" numFmtId="0" hierarchy="12" level="1">
      <sharedItems containsBlank="1" count="3">
        <m/>
        <b v="0"/>
        <b v="1"/>
      </sharedItems>
    </cacheField>
    <cacheField name="[Measures].[Diagnosed Visits]" caption="Diagnosed Visits" numFmtId="0" hierarchy="76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2" memberValueDatatype="11" unbalanced="0">
      <fieldsUsage count="2">
        <fieldUsage x="-1"/>
        <fieldUsage x="1"/>
      </fieldsUsage>
    </cacheHierarchy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2" memberValueDatatype="130" unbalanced="0">
      <fieldsUsage count="2">
        <fieldUsage x="-1"/>
        <fieldUsage x="0"/>
      </fieldsUsage>
    </cacheHierarchy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 oneField="1">
      <fieldsUsage count="1">
        <fieldUsage x="2"/>
      </fieldsUsage>
    </cacheHierarchy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7662034" backgroundQuery="1" createdVersion="8" refreshedVersion="8" minRefreshableVersion="3" recordCount="0" supportSubquery="1" supportAdvancedDrill="1" xr:uid="{156BA375-5AA8-4A72-8192-3ADB10FF37FC}">
  <cacheSource type="external" connectionId="8"/>
  <cacheFields count="2">
    <cacheField name="[prescriptions].[medicine_name].[medicine_name]" caption="medicine_name" numFmtId="0" hierarchy="53" level="1">
      <sharedItems count="15">
        <s v="Amlodipine 5mg"/>
        <s v="Amoxicillin 500mg"/>
        <s v="Antasida"/>
        <s v="Cetirizine 10mg"/>
        <s v="Dexamethasone inj"/>
        <s v="Domperidone 10mg"/>
        <s v="Glibenclamide 5mg"/>
        <s v="Ibuprofen 400mg"/>
        <s v="Mefenamic acid 500mg"/>
        <s v="Metformin 500mg"/>
        <s v="Omeprazole 20mg"/>
        <s v="Salep gatal"/>
        <s v="Salep hidrokortison"/>
        <s v="Salep mata gentamicin"/>
        <s v="Vitamin B complex"/>
      </sharedItems>
    </cacheField>
    <cacheField name="[Measures].[Prescription Count]" caption="Prescription Count" numFmtId="0" hierarchy="81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2" memberValueDatatype="130" unbalanced="0">
      <fieldsUsage count="2">
        <fieldUsage x="-1"/>
        <fieldUsage x="0"/>
      </fieldsUsage>
    </cacheHierarchy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 oneField="1">
      <fieldsUsage count="1">
        <fieldUsage x="1"/>
      </fieldsUsage>
    </cacheHierarchy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8472219" backgroundQuery="1" createdVersion="8" refreshedVersion="8" minRefreshableVersion="3" recordCount="0" supportSubquery="1" supportAdvancedDrill="1" xr:uid="{0A8DD399-12E8-4379-87B8-306C5AA51B1E}">
  <cacheSource type="external" connectionId="8"/>
  <cacheFields count="3">
    <cacheField name="[prescriptions].[medicine_name].[medicine_name]" caption="medicine_name" numFmtId="0" hierarchy="53" level="1">
      <sharedItems count="15">
        <s v="Amlodipine 5mg"/>
        <s v="Amoxicillin 500mg"/>
        <s v="Antasida"/>
        <s v="Cetirizine 10mg"/>
        <s v="Dexamethasone inj"/>
        <s v="Domperidone 10mg"/>
        <s v="Glibenclamide 5mg"/>
        <s v="Ibuprofen 400mg"/>
        <s v="Mefenamic acid 500mg"/>
        <s v="Metformin 500mg"/>
        <s v="Omeprazole 20mg"/>
        <s v="Salep gatal"/>
        <s v="Salep hidrokortison"/>
        <s v="Salep mata gentamicin"/>
        <s v="Vitamin B complex"/>
      </sharedItems>
    </cacheField>
    <cacheField name="[Measures].[Prescription Count]" caption="Prescription Count" numFmtId="0" hierarchy="81" level="32767"/>
    <cacheField name="[prescriptions].[route].[route]" caption="route" numFmtId="0" hierarchy="55" level="1">
      <sharedItems count="4">
        <s v="inhaler"/>
        <s v="injeksi"/>
        <s v="oral"/>
        <s v="topikal"/>
      </sharedItems>
    </cacheField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2" memberValueDatatype="130" unbalanced="0">
      <fieldsUsage count="2">
        <fieldUsage x="-1"/>
        <fieldUsage x="0"/>
      </fieldsUsage>
    </cacheHierarchy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2" memberValueDatatype="130" unbalanced="0">
      <fieldsUsage count="2">
        <fieldUsage x="-1"/>
        <fieldUsage x="2"/>
      </fieldsUsage>
    </cacheHierarchy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 oneField="1">
      <fieldsUsage count="1">
        <fieldUsage x="1"/>
      </fieldsUsage>
    </cacheHierarchy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80179513889" backgroundQuery="1" createdVersion="8" refreshedVersion="8" minRefreshableVersion="3" recordCount="0" supportSubquery="1" supportAdvancedDrill="1" xr:uid="{2F6E0226-0780-4467-974D-55FA1DD9D305}">
  <cacheSource type="external" connectionId="8"/>
  <cacheFields count="3">
    <cacheField name="[prescriptions].[medicine_name].[medicine_name]" caption="medicine_name" numFmtId="0" hierarchy="53" level="1">
      <sharedItems count="15">
        <s v="Amlodipine 5mg"/>
        <s v="Amoxicillin 500mg"/>
        <s v="Antasida"/>
        <s v="Cetirizine 10mg"/>
        <s v="Dexamethasone inj"/>
        <s v="Domperidone 10mg"/>
        <s v="Glibenclamide 5mg"/>
        <s v="Ibuprofen 400mg"/>
        <s v="Mefenamic acid 500mg"/>
        <s v="Metformin 500mg"/>
        <s v="Omeprazole 20mg"/>
        <s v="Salep gatal"/>
        <s v="Salep hidrokortison"/>
        <s v="Salep mata gentamicin"/>
        <s v="Vitamin B complex"/>
      </sharedItems>
    </cacheField>
    <cacheField name="[Measures].[Prescription Count]" caption="Prescription Count" numFmtId="0" hierarchy="81" level="32767"/>
    <cacheField name="[doctors].[specialization].[specialization]" caption="specialization" numFmtId="0" hierarchy="32" level="1">
      <sharedItems count="8">
        <s v="Anak"/>
        <s v="Gigi"/>
        <s v="Kandungan"/>
        <s v="Kulit"/>
        <s v="Mata"/>
        <s v="Penyakit Dalam"/>
        <s v="THT"/>
        <s v="Umum"/>
      </sharedItems>
    </cacheField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0" memberValueDatatype="130" unbalanced="0"/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2" memberValueDatatype="130" unbalanced="0">
      <fieldsUsage count="2">
        <fieldUsage x="-1"/>
        <fieldUsage x="2"/>
      </fieldsUsage>
    </cacheHierarchy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2" memberValueDatatype="130" unbalanced="0">
      <fieldsUsage count="2">
        <fieldUsage x="-1"/>
        <fieldUsage x="0"/>
      </fieldsUsage>
    </cacheHierarchy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/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/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/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 oneField="1">
      <fieldsUsage count="1">
        <fieldUsage x="1"/>
      </fieldsUsage>
    </cacheHierarchy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esaralif" refreshedDate="46294.191424884259" backgroundQuery="1" createdVersion="8" refreshedVersion="8" minRefreshableVersion="3" recordCount="0" supportSubquery="1" supportAdvancedDrill="1" xr:uid="{8C31F064-2777-401D-B543-7877CF056710}">
  <cacheSource type="external" connectionId="8"/>
  <cacheFields count="5">
    <cacheField name="[Calendar].[Year].[Year]" caption="Year" numFmtId="0" hierarchy="16" level="1">
      <sharedItems containsSemiMixedTypes="0" containsString="0" containsNumber="1" containsInteger="1" minValue="2023" maxValue="2023" count="1"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3]"/>
          </x15:cachedUniqueNames>
        </ext>
      </extLst>
    </cacheField>
    <cacheField name="[Calendar].[Month].[Month]" caption="Month" numFmtId="0" hierarchy="19" level="1">
      <sharedItems count="4">
        <s v="Sep"/>
        <s v="Oct"/>
        <s v="Nov"/>
        <s v="Dec"/>
      </sharedItems>
    </cacheField>
    <cacheField name="[Measures].[Completed Visits]" caption="Completed Visits" numFmtId="0" hierarchy="66" level="32767"/>
    <cacheField name="[Measures].[Revenue]" caption="Revenue" numFmtId="0" hierarchy="69" level="32767"/>
    <cacheField name="[Measures].[Missed Rate]" caption="Missed Rate" numFmtId="0" hierarchy="73" level="32767"/>
  </cacheFields>
  <cacheHierarchies count="90">
    <cacheHierarchy uniqueName="[appointments].[appt_id]" caption="appt_id" attribute="1" defaultMemberUniqueName="[appointments].[appt_id].[All]" allUniqueName="[appointments].[appt_id].[All]" dimensionUniqueName="[appointments]" displayFolder="" count="0" memberValueDatatype="130" unbalanced="0"/>
    <cacheHierarchy uniqueName="[appointments].[patient_id]" caption="patient_id" attribute="1" defaultMemberUniqueName="[appointments].[patient_id].[All]" allUniqueName="[appointments].[patient_id].[All]" dimensionUniqueName="[appointments]" displayFolder="" count="0" memberValueDatatype="130" unbalanced="0"/>
    <cacheHierarchy uniqueName="[appointments].[doctor_id]" caption="doctor_id" attribute="1" defaultMemberUniqueName="[appointments].[doctor_id].[All]" allUniqueName="[appointments].[doctor_id].[All]" dimensionUniqueName="[appointments]" displayFolder="" count="0" memberValueDatatype="130" unbalanced="0"/>
    <cacheHierarchy uniqueName="[appointments].[appt_date]" caption="appt_date" attribute="1" time="1" defaultMemberUniqueName="[appointments].[appt_date].[All]" allUniqueName="[appointments].[appt_date].[All]" dimensionUniqueName="[appointments]" displayFolder="" count="0" memberValueDatatype="7" unbalanced="0"/>
    <cacheHierarchy uniqueName="[appointments].[appt_time]" caption="appt_time" attribute="1" defaultMemberUniqueName="[appointments].[appt_time].[All]" allUniqueName="[appointments].[appt_time].[All]" dimensionUniqueName="[appointments]" displayFolder="" count="0" memberValueDatatype="130" unbalanced="0"/>
    <cacheHierarchy uniqueName="[appointments].[complaint]" caption="complaint" attribute="1" defaultMemberUniqueName="[appointments].[complaint].[All]" allUniqueName="[appointments].[complaint].[All]" dimensionUniqueName="[appointments]" displayFolder="" count="0" memberValueDatatype="130" unbalanced="0"/>
    <cacheHierarchy uniqueName="[appointments].[status]" caption="status" attribute="1" defaultMemberUniqueName="[appointments].[status].[All]" allUniqueName="[appointments].[status].[All]" dimensionUniqueName="[appointments]" displayFolder="" count="0" memberValueDatatype="130" unbalanced="0"/>
    <cacheHierarchy uniqueName="[appointments].[fee_idr]" caption="fee_idr" attribute="1" defaultMemberUniqueName="[appointments].[fee_idr].[All]" allUniqueName="[appointments].[fee_idr].[All]" dimensionUniqueName="[appointments]" displayFolder="" count="0" memberValueDatatype="20" unbalanced="0"/>
    <cacheHierarchy uniqueName="[appointments].[payment_method]" caption="payment_method" attribute="1" defaultMemberUniqueName="[appointments].[payment_method].[All]" allUniqueName="[appointments].[payment_method].[All]" dimensionUniqueName="[appointments]" displayFolder="" count="0" memberValueDatatype="130" unbalanced="0"/>
    <cacheHierarchy uniqueName="[appointments].[next_visit_date]" caption="next_visit_date" attribute="1" time="1" defaultMemberUniqueName="[appointments].[next_visit_date].[All]" allUniqueName="[appointments].[next_visit_date].[All]" dimensionUniqueName="[appointments]" displayFolder="" count="0" memberValueDatatype="7" unbalanced="0"/>
    <cacheHierarchy uniqueName="[appointments].[days_to_return]" caption="days_to_return" attribute="1" defaultMemberUniqueName="[appointments].[days_to_return].[All]" allUniqueName="[appointments].[days_to_return].[All]" dimensionUniqueName="[appointments]" displayFolder="" count="0" memberValueDatatype="20" unbalanced="0"/>
    <cacheHierarchy uniqueName="[appointments].[dx_severity]" caption="dx_severity" attribute="1" defaultMemberUniqueName="[appointments].[dx_severity].[All]" allUniqueName="[appointments].[dx_severity].[All]" dimensionUniqueName="[appointments]" displayFolder="" count="0" memberValueDatatype="130" unbalanced="0"/>
    <cacheHierarchy uniqueName="[appointments].[follow_up_flag]" caption="follow_up_flag" attribute="1" defaultMemberUniqueName="[appointments].[follow_up_flag].[All]" allUniqueName="[appointments].[follow_up_flag].[All]" dimensionUniqueName="[appointments]" displayFolder="" count="0" memberValueDatatype="11" unbalanced="0"/>
    <cacheHierarchy uniqueName="[appointments_completed].[patient_id]" caption="patient_id" attribute="1" defaultMemberUniqueName="[appointments_completed].[patient_id].[All]" allUniqueName="[appointments_completed].[patient_id].[All]" dimensionUniqueName="[appointments_completed]" displayFolder="" count="0" memberValueDatatype="130" unbalanced="0"/>
    <cacheHierarchy uniqueName="[appointments_completed].[appt_date]" caption="appt_date" attribute="1" time="1" defaultMemberUniqueName="[appointments_completed].[appt_date].[All]" allUniqueName="[appointments_completed].[appt_date].[All]" dimensionUniqueName="[appointments_completed]" displayFolder="" count="0" memberValueDatatype="7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/>
    <cacheHierarchy uniqueName="[Calendar].[Month Number]" caption="Month Number" attribut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Year-Month]" caption="Year-Month" attribute="1" defaultMemberUniqueName="[Calendar].[Year-Month].[All]" allUniqueName="[Calendar].[Year-Month].[All]" dimensionUniqueName="[Calendar]" displayFolder="" count="0" memberValueDatatype="130" unbalanced="0"/>
    <cacheHierarchy uniqueName="[Calendar].[Weekday Number]" caption="Weekday Number" attribute="1" defaultMemberUniqueName="[Calendar].[Weekday Number].[All]" allUniqueName="[Calendar].[Weekday Number].[All]" dimensionUniqueName="[Calendar]" displayFolder="" count="0" memberValueDatatype="20" unbalanced="0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/>
    <cacheHierarchy uniqueName="[diagnoses].[diagnosis_id]" caption="diagnosis_id" attribute="1" defaultMemberUniqueName="[diagnoses].[diagnosis_id].[All]" allUniqueName="[diagnoses].[diagnosis_id].[All]" dimensionUniqueName="[diagnoses]" displayFolder="" count="0" memberValueDatatype="130" unbalanced="0"/>
    <cacheHierarchy uniqueName="[diagnoses].[appt_id]" caption="appt_id" attribute="1" defaultMemberUniqueName="[diagnoses].[appt_id].[All]" allUniqueName="[diagnoses].[appt_id].[All]" dimensionUniqueName="[diagnoses]" displayFolder="" count="0" memberValueDatatype="130" unbalanced="0"/>
    <cacheHierarchy uniqueName="[diagnoses].[icd_code]" caption="icd_code" attribute="1" defaultMemberUniqueName="[diagnoses].[icd_code].[All]" allUniqueName="[diagnoses].[icd_code].[All]" dimensionUniqueName="[diagnoses]" displayFolder="" count="0" memberValueDatatype="130" unbalanced="0"/>
    <cacheHierarchy uniqueName="[diagnoses].[description]" caption="description" attribute="1" defaultMemberUniqueName="[diagnoses].[description].[All]" allUniqueName="[diagnoses].[description].[All]" dimensionUniqueName="[diagnoses]" displayFolder="" count="0" memberValueDatatype="130" unbalanced="0"/>
    <cacheHierarchy uniqueName="[diagnoses].[severity]" caption="severity" attribute="1" defaultMemberUniqueName="[diagnoses].[severity].[All]" allUniqueName="[diagnoses].[severity].[All]" dimensionUniqueName="[diagnoses]" displayFolder="" count="0" memberValueDatatype="130" unbalanced="0"/>
    <cacheHierarchy uniqueName="[diagnoses].[follow_up_required]" caption="follow_up_required" attribute="1" defaultMemberUniqueName="[diagnoses].[follow_up_required].[All]" allUniqueName="[diagnoses].[follow_up_required].[All]" dimensionUniqueName="[diagnoses]" displayFolder="" count="0" memberValueDatatype="11" unbalanced="0"/>
    <cacheHierarchy uniqueName="[diagnoses].[notes]" caption="notes" attribute="1" defaultMemberUniqueName="[diagnoses].[notes].[All]" allUniqueName="[diagnoses].[notes].[All]" dimensionUniqueName="[diagnoses]" displayFolder="" count="0" memberValueDatatype="130" unbalanced="0"/>
    <cacheHierarchy uniqueName="[doctors].[doctor_id]" caption="doctor_id" attribute="1" defaultMemberUniqueName="[doctors].[doctor_id].[All]" allUniqueName="[doctors].[doctor_id].[All]" dimensionUniqueName="[doctors]" displayFolder="" count="0" memberValueDatatype="130" unbalanced="0"/>
    <cacheHierarchy uniqueName="[doctors].[name]" caption="name" attribute="1" defaultMemberUniqueName="[doctors].[name].[All]" allUniqueName="[doctors].[name].[All]" dimensionUniqueName="[doctors]" displayFolder="" count="0" memberValueDatatype="130" unbalanced="0"/>
    <cacheHierarchy uniqueName="[doctors].[specialization]" caption="specialization" attribute="1" defaultMemberUniqueName="[doctors].[specialization].[All]" allUniqueName="[doctors].[specialization].[All]" dimensionUniqueName="[doctors]" displayFolder="" count="0" memberValueDatatype="130" unbalanced="0"/>
    <cacheHierarchy uniqueName="[doctors].[schedule_days]" caption="schedule_days" attribute="1" defaultMemberUniqueName="[doctors].[schedule_days].[All]" allUniqueName="[doctors].[schedule_days].[All]" dimensionUniqueName="[doctors]" displayFolder="" count="0" memberValueDatatype="130" unbalanced="0"/>
    <cacheHierarchy uniqueName="[doctors].[phone]" caption="phone" attribute="1" defaultMemberUniqueName="[doctors].[phone].[All]" allUniqueName="[doctors].[phone].[All]" dimensionUniqueName="[doctors]" displayFolder="" count="0" memberValueDatatype="130" unbalanced="0"/>
    <cacheHierarchy uniqueName="[doctors].[experience_years]" caption="experience_years" attribute="1" defaultMemberUniqueName="[doctors].[experience_years].[All]" allUniqueName="[doctors].[experience_years].[All]" dimensionUniqueName="[doctors]" displayFolder="" count="0" memberValueDatatype="20" unbalanced="0"/>
    <cacheHierarchy uniqueName="[doctors].[consultation_fee_idr]" caption="consultation_fee_idr" attribute="1" defaultMemberUniqueName="[doctors].[consultation_fee_idr].[All]" allUniqueName="[doctors].[consultation_fee_idr].[All]" dimensionUniqueName="[doctors]" displayFolder="" count="0" memberValueDatatype="20" unbalanced="0"/>
    <cacheHierarchy uniqueName="[patients].[patient_id]" caption="patient_id" attribute="1" defaultMemberUniqueName="[patients].[patient_id].[All]" allUniqueName="[patients].[patient_id].[All]" dimensionUniqueName="[patients]" displayFolder="" count="0" memberValueDatatype="130" unbalanced="0"/>
    <cacheHierarchy uniqueName="[patients].[name]" caption="name" attribute="1" defaultMemberUniqueName="[patients].[name].[All]" allUniqueName="[patients].[name].[All]" dimensionUniqueName="[patients]" displayFolder="" count="0" memberValueDatatype="130" unbalanced="0"/>
    <cacheHierarchy uniqueName="[patients].[nik_masked]" caption="nik_masked" attribute="1" defaultMemberUniqueName="[patients].[nik_masked].[All]" allUniqueName="[patients].[nik_masked].[All]" dimensionUniqueName="[patients]" displayFolder="" count="0" memberValueDatatype="130" unbalanced="0"/>
    <cacheHierarchy uniqueName="[patients].[dob]" caption="dob" attribute="1" time="1" defaultMemberUniqueName="[patients].[dob].[All]" allUniqueName="[patients].[dob].[All]" dimensionUniqueName="[patients]" displayFolder="" count="0" memberValueDatatype="7" unbalanced="0"/>
    <cacheHierarchy uniqueName="[patients].[gender]" caption="gender" attribute="1" defaultMemberUniqueName="[patients].[gender].[All]" allUniqueName="[patients].[gender].[All]" dimensionUniqueName="[patients]" displayFolder="" count="0" memberValueDatatype="130" unbalanced="0"/>
    <cacheHierarchy uniqueName="[patients].[address]" caption="address" attribute="1" defaultMemberUniqueName="[patients].[address].[All]" allUniqueName="[patients].[address].[All]" dimensionUniqueName="[patients]" displayFolder="" count="0" memberValueDatatype="130" unbalanced="0"/>
    <cacheHierarchy uniqueName="[patients].[city]" caption="city" attribute="1" defaultMemberUniqueName="[patients].[city].[All]" allUniqueName="[patients].[city].[All]" dimensionUniqueName="[patients]" displayFolder="" count="0" memberValueDatatype="130" unbalanced="0"/>
    <cacheHierarchy uniqueName="[patients].[phone]" caption="phone" attribute="1" defaultMemberUniqueName="[patients].[phone].[All]" allUniqueName="[patients].[phone].[All]" dimensionUniqueName="[patients]" displayFolder="" count="0" memberValueDatatype="130" unbalanced="0"/>
    <cacheHierarchy uniqueName="[patients].[blood_type]" caption="blood_type" attribute="1" defaultMemberUniqueName="[patients].[blood_type].[All]" allUniqueName="[patients].[blood_type].[All]" dimensionUniqueName="[patients]" displayFolder="" count="0" memberValueDatatype="130" unbalanced="0"/>
    <cacheHierarchy uniqueName="[patients].[registration_date]" caption="registration_date" attribute="1" time="1" defaultMemberUniqueName="[patients].[registration_date].[All]" allUniqueName="[patients].[registration_date].[All]" dimensionUniqueName="[patients]" displayFolder="" count="0" memberValueDatatype="7" unbalanced="0"/>
    <cacheHierarchy uniqueName="[patients].[insurance_type]" caption="insurance_type" attribute="1" defaultMemberUniqueName="[patients].[insurance_type].[All]" allUniqueName="[patients].[insurance_type].[All]" dimensionUniqueName="[patients]" displayFolder="" count="0" memberValueDatatype="130" unbalanced="0"/>
    <cacheHierarchy uniqueName="[patients].[age_group]" caption="age_group" attribute="1" defaultMemberUniqueName="[patients].[age_group].[All]" allUniqueName="[patients].[age_group].[All]" dimensionUniqueName="[patients]" displayFolder="" count="0" memberValueDatatype="130" unbalanced="0"/>
    <cacheHierarchy uniqueName="[patients].[age_group_order]" caption="age_group_order" attribute="1" defaultMemberUniqueName="[patients].[age_group_order].[All]" allUniqueName="[patients].[age_group_order].[All]" dimensionUniqueName="[patients]" displayFolder="" count="0" memberValueDatatype="20" unbalanced="0"/>
    <cacheHierarchy uniqueName="[prescriptions].[rx_id]" caption="rx_id" attribute="1" defaultMemberUniqueName="[prescriptions].[rx_id].[All]" allUniqueName="[prescriptions].[rx_id].[All]" dimensionUniqueName="[prescriptions]" displayFolder="" count="0" memberValueDatatype="130" unbalanced="0"/>
    <cacheHierarchy uniqueName="[prescriptions].[diagnosis_id]" caption="diagnosis_id" attribute="1" defaultMemberUniqueName="[prescriptions].[diagnosis_id].[All]" allUniqueName="[prescriptions].[diagnosis_id].[All]" dimensionUniqueName="[prescriptions]" displayFolder="" count="0" memberValueDatatype="130" unbalanced="0"/>
    <cacheHierarchy uniqueName="[prescriptions].[patient_id]" caption="patient_id" attribute="1" defaultMemberUniqueName="[prescriptions].[patient_id].[All]" allUniqueName="[prescriptions].[patient_id].[All]" dimensionUniqueName="[prescriptions]" displayFolder="" count="0" memberValueDatatype="130" unbalanced="0"/>
    <cacheHierarchy uniqueName="[prescriptions].[medicine_name]" caption="medicine_name" attribute="1" defaultMemberUniqueName="[prescriptions].[medicine_name].[All]" allUniqueName="[prescriptions].[medicine_name].[All]" dimensionUniqueName="[prescriptions]" displayFolder="" count="0" memberValueDatatype="130" unbalanced="0"/>
    <cacheHierarchy uniqueName="[prescriptions].[dosage]" caption="dosage" attribute="1" defaultMemberUniqueName="[prescriptions].[dosage].[All]" allUniqueName="[prescriptions].[dosage].[All]" dimensionUniqueName="[prescriptions]" displayFolder="" count="0" memberValueDatatype="130" unbalanced="0"/>
    <cacheHierarchy uniqueName="[prescriptions].[route]" caption="route" attribute="1" defaultMemberUniqueName="[prescriptions].[route].[All]" allUniqueName="[prescriptions].[route].[All]" dimensionUniqueName="[prescriptions]" displayFolder="" count="0" memberValueDatatype="130" unbalanced="0"/>
    <cacheHierarchy uniqueName="[prescriptions].[duration_days]" caption="duration_days" attribute="1" defaultMemberUniqueName="[prescriptions].[duration_days].[All]" allUniqueName="[prescriptions].[duration_days].[All]" dimensionUniqueName="[prescriptions]" displayFolder="" count="0" memberValueDatatype="20" unbalanced="0"/>
    <cacheHierarchy uniqueName="[prescriptions].[prescribed_date]" caption="prescribed_date" attribute="1" time="1" defaultMemberUniqueName="[prescriptions].[prescribed_date].[All]" allUniqueName="[prescriptions].[prescribed_date].[All]" dimensionUniqueName="[prescriptions]" displayFolder="" count="0" memberValueDatatype="7" unbalanced="0"/>
    <cacheHierarchy uniqueName="[prescriptions].[quantity]" caption="quantity" attribute="1" defaultMemberUniqueName="[prescriptions].[quantity].[All]" allUniqueName="[prescriptions].[quantity].[All]" dimensionUniqueName="[prescriptions]" displayFolder="" count="0" memberValueDatatype="20" unbalanced="0"/>
    <cacheHierarchy uniqueName="[Measures].[Count of appt_id]" caption="Count of appt_id" measure="1" displayFolder="" measureGroup="appointment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diagnosis_id]" caption="Count of diagnosis_id" measure="1" displayFolder="" measureGroup="diagnos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diagnosis_id 2]" caption="Count of diagnosis_id 2" measure="1" displayFolder="" measureGroup="prescriptions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status]" caption="Count of status" measure="1" displayFolder="" measureGroup="appointment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ge_group]" caption="Count of age_group" measure="1" displayFolder="" measureGroup="patients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Count of follow_up_flag]" caption="Count of follow_up_flag" measure="1" displayFolder="" measureGroup="appointment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Total Bookings]" caption="Total Bookings" measure="1" displayFolder="" measureGroup="appointments" count="0"/>
    <cacheHierarchy uniqueName="[Measures].[Completed Visits]" caption="Completed Visits" measure="1" displayFolder="" measureGroup="appointments" count="0" oneField="1">
      <fieldsUsage count="1">
        <fieldUsage x="2"/>
      </fieldsUsage>
    </cacheHierarchy>
    <cacheHierarchy uniqueName="[Measures].[Cancelled Visits]" caption="Cancelled Visits" measure="1" displayFolder="" measureGroup="appointments" count="0"/>
    <cacheHierarchy uniqueName="[Measures].[No Show]" caption="No Show" measure="1" displayFolder="" measureGroup="appointments" count="0"/>
    <cacheHierarchy uniqueName="[Measures].[Revenue]" caption="Revenue" measure="1" displayFolder="" measureGroup="appointments" count="0" oneField="1">
      <fieldsUsage count="1">
        <fieldUsage x="3"/>
      </fieldsUsage>
    </cacheHierarchy>
    <cacheHierarchy uniqueName="[Measures].[Revenue at Risk]" caption="Revenue at Risk" measure="1" displayFolder="" measureGroup="appointments" count="0"/>
    <cacheHierarchy uniqueName="[Measures].[No Show Rate]" caption="No Show Rate" measure="1" displayFolder="" measureGroup="appointments" count="0"/>
    <cacheHierarchy uniqueName="[Measures].[Cancelled Rate]" caption="Cancelled Rate" measure="1" displayFolder="" measureGroup="appointments" count="0"/>
    <cacheHierarchy uniqueName="[Measures].[Missed Rate]" caption="Missed Rate" measure="1" displayFolder="" measureGroup="appointments" count="0" oneField="1">
      <fieldsUsage count="1">
        <fieldUsage x="4"/>
      </fieldsUsage>
    </cacheHierarchy>
    <cacheHierarchy uniqueName="[Measures].[Missed Bookings]" caption="Missed Bookings" measure="1" displayFolder="" measureGroup="appointments" count="0"/>
    <cacheHierarchy uniqueName="[Measures].[Not Missed]" caption="Not Missed" measure="1" displayFolder="" measureGroup="appointments" count="0"/>
    <cacheHierarchy uniqueName="[Measures].[Diagnosed Visits]" caption="Diagnosed Visits" measure="1" displayFolder="" measureGroup="appointments" count="0"/>
    <cacheHierarchy uniqueName="[Measures].[Return Rate]" caption="Return Rate" measure="1" displayFolder="" measureGroup="appointments" count="0"/>
    <cacheHierarchy uniqueName="[Measures].[Return Within 30d]" caption="Return Within 30d" measure="1" displayFolder="" measureGroup="appointments" count="0"/>
    <cacheHierarchy uniqueName="[Measures].[AVG Days to Return]" caption="AVG Days to Return" measure="1" displayFolder="" measureGroup="appointments" count="0"/>
    <cacheHierarchy uniqueName="[Measures].[Diagnostic Count]" caption="Diagnostic Count" measure="1" displayFolder="" measureGroup="appointments" count="0"/>
    <cacheHierarchy uniqueName="[Measures].[Prescription Count]" caption="Prescription Count" measure="1" displayFolder="" measureGroup="prescriptions" count="0"/>
    <cacheHierarchy uniqueName="[Measures].[__XL_Count appointments]" caption="__XL_Count appointments" measure="1" displayFolder="" measureGroup="appointments" count="0" hidden="1"/>
    <cacheHierarchy uniqueName="[Measures].[__XL_Count diagnoses]" caption="__XL_Count diagnoses" measure="1" displayFolder="" measureGroup="diagnoses" count="0" hidden="1"/>
    <cacheHierarchy uniqueName="[Measures].[__XL_Count doctors]" caption="__XL_Count doctors" measure="1" displayFolder="" measureGroup="doctors" count="0" hidden="1"/>
    <cacheHierarchy uniqueName="[Measures].[__XL_Count patients]" caption="__XL_Count patients" measure="1" displayFolder="" measureGroup="patients" count="0" hidden="1"/>
    <cacheHierarchy uniqueName="[Measures].[__XL_Count prescriptions]" caption="__XL_Count prescriptions" measure="1" displayFolder="" measureGroup="prescriptions" count="0" hidden="1"/>
    <cacheHierarchy uniqueName="[Measures].[__XL_Count Calendar]" caption="__XL_Count Calendar" measure="1" displayFolder="" measureGroup="Calendar" count="0" hidden="1"/>
    <cacheHierarchy uniqueName="[Measures].[__XL_Count appointments_completed]" caption="__XL_Count appointments_completed" measure="1" displayFolder="" measureGroup="appointments_completed" count="0" hidden="1"/>
    <cacheHierarchy uniqueName="[Measures].[__No measures defined]" caption="__No measures defined" measure="1" displayFolder="" count="0" hidden="1"/>
  </cacheHierarchies>
  <kpis count="0"/>
  <dimensions count="8">
    <dimension name="appointments" uniqueName="[appointments]" caption="appointments"/>
    <dimension name="appointments_completed" uniqueName="[appointments_completed]" caption="appointments_completed"/>
    <dimension name="Calendar" uniqueName="[Calendar]" caption="Calendar"/>
    <dimension name="diagnoses" uniqueName="[diagnoses]" caption="diagnoses"/>
    <dimension name="doctors" uniqueName="[doctors]" caption="doctors"/>
    <dimension measure="1" name="Measures" uniqueName="[Measures]" caption="Measures"/>
    <dimension name="patients" uniqueName="[patients]" caption="patients"/>
    <dimension name="prescriptions" uniqueName="[prescriptions]" caption="prescriptions"/>
  </dimensions>
  <measureGroups count="7">
    <measureGroup name="appointments" caption="appointments"/>
    <measureGroup name="appointments_completed" caption="appointments_completed"/>
    <measureGroup name="Calendar" caption="Calendar"/>
    <measureGroup name="diagnoses" caption="diagnoses"/>
    <measureGroup name="doctors" caption="doctors"/>
    <measureGroup name="patients" caption="patients"/>
    <measureGroup name="prescriptions" caption="prescriptions"/>
  </measureGroups>
  <maps count="19">
    <map measureGroup="0" dimension="0"/>
    <map measureGroup="0" dimension="2"/>
    <map measureGroup="0" dimension="4"/>
    <map measureGroup="0" dimension="6"/>
    <map measureGroup="1" dimension="1"/>
    <map measureGroup="2" dimension="2"/>
    <map measureGroup="3" dimension="0"/>
    <map measureGroup="3" dimension="2"/>
    <map measureGroup="3" dimension="3"/>
    <map measureGroup="3" dimension="4"/>
    <map measureGroup="3" dimension="6"/>
    <map measureGroup="4" dimension="4"/>
    <map measureGroup="5" dimension="6"/>
    <map measureGroup="6" dimension="0"/>
    <map measureGroup="6" dimension="2"/>
    <map measureGroup="6" dimension="3"/>
    <map measureGroup="6" dimension="4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BA297-D10A-442A-A36C-600A4A0B5A50}" name="PivotTable9" cacheId="81" applyNumberFormats="0" applyBorderFormats="0" applyFontFormats="0" applyPatternFormats="0" applyAlignmentFormats="0" applyWidthHeightFormats="1" dataCaption="Values" tag="e8597a50-2cde-4cdb-aff8-3ac7c4aee9f0" updatedVersion="8" minRefreshableVersion="3" useAutoFormatting="1" subtotalHiddenItems="1" itemPrintTitles="1" createdVersion="8" indent="0" outline="1" outlineData="1" multipleFieldFilters="0" rowHeaderCaption="By Doctor">
  <location ref="I2:N2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  <x15:activeTabTopLevelEntity name="[patients]"/>
        <x15:activeTabTopLevelEntity name="[docto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54AF6-6815-4400-BF25-3EC41215C7D3}" name="PivotTable14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0:K35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5302E-EE6C-4436-BAD5-BBC7605A573A}" name="PivotTable6" cacheId="8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y Specialization">
  <location ref="B16:G25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  <x15:activeTabTopLevelEntity name="[patients]"/>
        <x15:activeTabTopLevelEntity name="[docto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FB2DB-F111-4C14-8BF0-68D6B365F6A3}" name="PivotTable10" cacheId="9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27:G37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  <x15:activeTabTopLevelEntity name="[patients]"/>
        <x15:activeTabTopLevelEntity name="[docto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F6862-EF97-48C1-98D1-3600F4F3227D}" name="PivotTable2" cacheId="87" applyNumberFormats="0" applyBorderFormats="0" applyFontFormats="0" applyPatternFormats="0" applyAlignmentFormats="0" applyWidthHeightFormats="1" dataCaption="Values" tag="59d1e7a7-cbbf-497a-b6ed-7e606175923c" updatedVersion="8" minRefreshableVersion="3" useAutoFormatting="1" itemPrintTitles="1" createdVersion="8" indent="0" outline="1" outlineData="1" multipleFieldFilters="0" rowHeaderCaption=" ">
  <location ref="B9:G14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  <x15:activeTabTopLevelEntity name="[patients]"/>
        <x15:activeTabTopLevelEntity name="[docto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0ADC2-48C3-4F24-BE8D-D19A6D8637A2}" name="PivotTable3" cacheId="90" applyNumberFormats="0" applyBorderFormats="0" applyFontFormats="0" applyPatternFormats="0" applyAlignmentFormats="0" applyWidthHeightFormats="1" dataCaption="Values" tag="0456e1ac-c81d-40ee-8db3-8fca70d8ef76" updatedVersion="8" minRefreshableVersion="3" itemPrintTitles="1" createdVersion="8" indent="0" outline="1" outlineData="1" multipleFieldFilters="0" rowHeaderCaption="follow_up_flag">
  <location ref="B49:F53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  <x15:activeTabTopLevelEntity name="[diagno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97296-D1A9-468E-BAFF-7D8300779BD8}" name="PivotTable1" cacheId="93" applyNumberFormats="0" applyBorderFormats="0" applyFontFormats="0" applyPatternFormats="0" applyAlignmentFormats="0" applyWidthHeightFormats="1" dataCaption="Values" tag="9fe8af4f-c91d-48c7-9489-bd84d1db379b" updatedVersion="8" minRefreshableVersion="3" useAutoFormatting="1" subtotalHiddenItems="1" itemPrintTitles="1" createdVersion="8" indent="0" outline="1" outlineData="1" multipleFieldFilters="0" rowHeaderCaption="By Payment Method">
  <location ref="B2:G7" firstHeaderRow="0" firstDataRow="1" firstDataCol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  <x15:activeTabTopLevelEntity name="[patients]"/>
        <x15:activeTabTopLevelEntity name="[docto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088AC-DF39-41D2-9CD6-87D182E686E0}" name="PivotTable13" cacheId="78" applyNumberFormats="0" applyBorderFormats="0" applyFontFormats="0" applyPatternFormats="0" applyAlignmentFormats="0" applyWidthHeightFormats="1" dataCaption="Values" tag="e4901c93-4d2e-4327-81a4-3000ce02318b" updatedVersion="8" minRefreshableVersion="3" useAutoFormatting="1" subtotalHiddenItems="1" itemPrintTitles="1" createdVersion="8" indent="0" outline="1" outlineData="1" multipleFieldFilters="0" rowHeaderCaption="By Weekday">
  <location ref="B39:G47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  <x15:activeTabTopLevelEntity name="[patients]"/>
        <x15:activeTabTopLevelEntity name="[docto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128CF-7C90-407E-AAF7-7ADFCC1E7B65}" name="PivotTable4" cacheId="138" applyNumberFormats="0" applyBorderFormats="0" applyFontFormats="0" applyPatternFormats="0" applyAlignmentFormats="0" applyWidthHeightFormats="1" dataCaption="Values" tag="0564e0ec-636e-474a-a171-ba42e6881f81" updatedVersion="8" minRefreshableVersion="3" useAutoFormatting="1" itemPrintTitles="1" createdVersion="8" indent="0" outline="1" outlineData="1" multipleFieldFilters="0" chartFormat="2">
  <location ref="B2:E8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3" subtotal="count" baseField="0" baseItem="0"/>
    <dataField fld="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2F95D-1200-44BD-A664-7BC2ADF0C5D6}" name="PivotTable7" cacheId="105" applyNumberFormats="0" applyBorderFormats="0" applyFontFormats="0" applyPatternFormats="0" applyAlignmentFormats="0" applyWidthHeightFormats="1" dataCaption="Values" tag="121c0bee-8e77-4f91-a02a-4d9d9671dba3" updatedVersion="8" minRefreshableVersion="3" useAutoFormatting="1" itemPrintTitles="1" createdVersion="8" indent="0" outline="1" outlineData="1" multipleFieldFilters="0">
  <location ref="G9:I14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s]"/>
        <x15:activeTabTopLevelEntity name="[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24A2E-DEDF-45C5-AF25-46F88ACF7F0B}" name="PivotTable5" cacheId="108" applyNumberFormats="0" applyBorderFormats="0" applyFontFormats="0" applyPatternFormats="0" applyAlignmentFormats="0" applyWidthHeightFormats="1" dataCaption="Values" tag="e5e31cf2-e395-4d6d-8730-aa8e8634a927" updatedVersion="8" minRefreshableVersion="3" useAutoFormatting="1" itemPrintTitles="1" createdVersion="8" indent="0" outline="1" outlineData="1" multipleFieldFilters="0">
  <location ref="G2:I7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16525-33B1-475B-BD59-DB1C2DF9AEA6}" name="PivotTable9" cacheId="111" applyNumberFormats="0" applyBorderFormats="0" applyFontFormats="0" applyPatternFormats="0" applyAlignmentFormats="0" applyWidthHeightFormats="1" dataCaption="Values" tag="63d0e76d-b40b-4a0c-bd21-6de52e49dc74" updatedVersion="8" minRefreshableVersion="3" useAutoFormatting="1" itemPrintTitles="1" createdVersion="8" indent="0" outline="1" outlineData="1" multipleFieldFilters="0">
  <location ref="B12:D26" firstHeaderRow="0" firstDataRow="1" firstDataCol="1"/>
  <pivotFields count="4"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4">
    <i>
      <x v="7"/>
    </i>
    <i>
      <x v="5"/>
    </i>
    <i>
      <x v="1"/>
    </i>
    <i>
      <x v="12"/>
    </i>
    <i>
      <x v="2"/>
    </i>
    <i>
      <x/>
    </i>
    <i>
      <x v="8"/>
    </i>
    <i>
      <x v="11"/>
    </i>
    <i>
      <x v="4"/>
    </i>
    <i>
      <x v="6"/>
    </i>
    <i>
      <x v="3"/>
    </i>
    <i>
      <x v="10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s]"/>
        <x15:activeTabTopLevelEntity name="[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66317-EB4F-4032-893E-B6F76F4CC790}" name="PivotTable8" cacheId="114" applyNumberFormats="0" applyBorderFormats="0" applyFontFormats="0" applyPatternFormats="0" applyAlignmentFormats="0" applyWidthHeightFormats="1" dataCaption="Values" tag="d73db495-cf41-4c7a-a450-801a61b76932" updatedVersion="8" minRefreshableVersion="3" useAutoFormatting="1" itemPrintTitles="1" createdVersion="8" indent="0" outline="1" outlineData="1" multipleFieldFilters="0">
  <location ref="B3:D10" firstHeaderRow="0" firstDataRow="1" firstDataCol="1"/>
  <pivotFields count="3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s]"/>
        <x15:activeTabTopLevelEntity name="[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52400-EBC1-4589-A67A-2BE89023A051}" name="PivotTable10" cacheId="120" applyNumberFormats="0" applyBorderFormats="0" applyFontFormats="0" applyPatternFormats="0" applyAlignmentFormats="0" applyWidthHeightFormats="1" dataCaption="Values" tag="5af1ef5f-ed74-4c8e-a69d-c6a095f43a37" updatedVersion="8" minRefreshableVersion="3" useAutoFormatting="1" itemPrintTitles="1" createdVersion="8" indent="0" outline="1" outlineData="1" multipleFieldFilters="0">
  <location ref="B2:C41" firstHeaderRow="1" firstDataRow="1" firstDataCol="1"/>
  <pivotFields count="2">
    <pivotField axis="axisRow" allDrilled="1" subtotalTop="0" showAll="0" sortType="descending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9">
    <i>
      <x v="24"/>
    </i>
    <i>
      <x v="9"/>
    </i>
    <i>
      <x v="8"/>
    </i>
    <i>
      <x v="16"/>
    </i>
    <i>
      <x v="10"/>
    </i>
    <i>
      <x/>
    </i>
    <i>
      <x v="11"/>
    </i>
    <i>
      <x v="23"/>
    </i>
    <i>
      <x v="18"/>
    </i>
    <i>
      <x v="22"/>
    </i>
    <i>
      <x v="25"/>
    </i>
    <i>
      <x v="35"/>
    </i>
    <i>
      <x v="20"/>
    </i>
    <i>
      <x v="14"/>
    </i>
    <i>
      <x v="37"/>
    </i>
    <i>
      <x v="1"/>
    </i>
    <i>
      <x v="28"/>
    </i>
    <i>
      <x v="31"/>
    </i>
    <i>
      <x v="32"/>
    </i>
    <i>
      <x v="7"/>
    </i>
    <i>
      <x v="29"/>
    </i>
    <i>
      <x v="4"/>
    </i>
    <i>
      <x v="6"/>
    </i>
    <i>
      <x v="27"/>
    </i>
    <i>
      <x v="30"/>
    </i>
    <i>
      <x v="13"/>
    </i>
    <i>
      <x v="12"/>
    </i>
    <i>
      <x v="36"/>
    </i>
    <i>
      <x v="2"/>
    </i>
    <i>
      <x v="33"/>
    </i>
    <i>
      <x v="5"/>
    </i>
    <i>
      <x v="3"/>
    </i>
    <i>
      <x v="26"/>
    </i>
    <i>
      <x v="17"/>
    </i>
    <i>
      <x v="34"/>
    </i>
    <i>
      <x v="15"/>
    </i>
    <i>
      <x v="21"/>
    </i>
    <i>
      <x v="19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ointments]"/>
        <x15:activeTabTopLevelEntity name="[diagno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292E4-5474-4E2A-9748-5419E343EC2C}" name="PivotTable12" cacheId="123" applyNumberFormats="0" applyBorderFormats="0" applyFontFormats="0" applyPatternFormats="0" applyAlignmentFormats="0" applyWidthHeightFormats="1" dataCaption="Values" tag="07d4a894-6d70-46da-b094-5e9e697c0bc9" updatedVersion="8" minRefreshableVersion="3" useAutoFormatting="1" itemPrintTitles="1" createdVersion="8" indent="0" outline="1" outlineData="1" multipleFieldFilters="0">
  <location ref="E8:F41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3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Items count="1">
    <i/>
  </colItems>
  <dataFields count="1">
    <dataField fld="2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2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agnoses]"/>
        <x15:activeTabTopLevelEntity name="[appointments]"/>
        <x15:activeTabTopLevelEntity name="[do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8C64F-F44A-4A3A-B311-BD0EE778EA44}" name="PivotTable11" cacheId="117" applyNumberFormats="0" applyBorderFormats="0" applyFontFormats="0" applyPatternFormats="0" applyAlignmentFormats="0" applyWidthHeightFormats="1" dataCaption="Values" tag="cf143f6e-d084-4c0c-a27d-615e3aefbf70" updatedVersion="8" minRefreshableVersion="3" useAutoFormatting="1" itemPrintTitles="1" createdVersion="8" indent="0" outline="1" outlineData="1" multipleFieldFilters="0">
  <location ref="E2:F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agnoses]"/>
        <x15:activeTabTopLevelEntity name="[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5748D-F8D6-4CB2-A7E2-AE066A41776D}" name="PivotTable1" cacheId="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8" firstHeaderRow="1" firstDataRow="1" firstDataCol="1"/>
  <pivotFields count="2">
    <pivotField axis="axisRow" allDrilled="1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6">
    <i>
      <x v="10"/>
    </i>
    <i>
      <x v="8"/>
    </i>
    <i>
      <x v="7"/>
    </i>
    <i>
      <x v="4"/>
    </i>
    <i>
      <x v="6"/>
    </i>
    <i>
      <x v="1"/>
    </i>
    <i>
      <x v="11"/>
    </i>
    <i>
      <x v="9"/>
    </i>
    <i>
      <x v="3"/>
    </i>
    <i>
      <x v="2"/>
    </i>
    <i>
      <x v="5"/>
    </i>
    <i>
      <x v="12"/>
    </i>
    <i>
      <x/>
    </i>
    <i>
      <x v="14"/>
    </i>
    <i>
      <x v="13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81">
      <autoFilter ref="A1">
        <filterColumn colId="0">
          <top10 val="15" filterVal="15"/>
        </filterColumn>
      </autoFilter>
    </filter>
  </filters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7AB7E-484F-4A5F-B1EE-882DAE02D738}" name="PivotTable3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F18" firstHeaderRow="1" firstDataRow="1" firstDataCol="1"/>
  <pivotFields count="3">
    <pivotField allDrilled="1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81">
      <autoFilter ref="A1">
        <filterColumn colId="0">
          <top10 val="15" filterVal="15"/>
        </filterColumn>
      </autoFilter>
    </filter>
  </filters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scriptions]"/>
        <x15:activeTabTopLevelEntity name="[doct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71662-22FA-4C1B-AE27-ECC257A244BE}" name="PivotTable2" cacheId="1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7" firstHeaderRow="1" firstDataRow="1" firstDataCol="1"/>
  <pivotFields count="3">
    <pivotField allDrilled="1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9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81">
      <autoFilter ref="A1">
        <filterColumn colId="0">
          <top10 val="15" filterVal="15"/>
        </filterColumn>
      </autoFilter>
    </filter>
  </filters>
  <rowHierarchiesUsage count="1">
    <rowHierarchyUsage hierarchyUsage="5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F249C8-083B-47DA-81E8-51DF763A5EF8}">
  <we:reference id="wa200007447" version="1.1.6.7" store="en-U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DCC0-9CA4-441C-B4C3-2DA2E9F60CF7}">
  <dimension ref="A1"/>
  <sheetViews>
    <sheetView showGridLines="0" zoomScale="80" zoomScaleNormal="80" workbookViewId="0">
      <selection activeCell="A2" sqref="A2"/>
    </sheetView>
  </sheetViews>
  <sheetFormatPr defaultRowHeight="15" x14ac:dyDescent="0.25"/>
  <cols>
    <col min="1" max="1" width="64.7109375" bestFit="1" customWidth="1"/>
  </cols>
  <sheetData>
    <row r="1" spans="1:1" ht="26.25" x14ac:dyDescent="0.4">
      <c r="A1" s="11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1268-E0E0-4CE9-AFB9-2DFF16569BED}">
  <dimension ref="B2:N53"/>
  <sheetViews>
    <sheetView zoomScale="77" zoomScaleNormal="100" workbookViewId="0">
      <selection activeCell="B9" sqref="B9:G14"/>
    </sheetView>
  </sheetViews>
  <sheetFormatPr defaultRowHeight="15" x14ac:dyDescent="0.25"/>
  <cols>
    <col min="2" max="2" width="13.7109375" bestFit="1" customWidth="1"/>
    <col min="3" max="3" width="14.140625" bestFit="1" customWidth="1"/>
    <col min="4" max="4" width="12" bestFit="1" customWidth="1"/>
    <col min="5" max="5" width="13.5703125" bestFit="1" customWidth="1"/>
    <col min="6" max="6" width="14.85546875" bestFit="1" customWidth="1"/>
    <col min="7" max="7" width="15.5703125" bestFit="1" customWidth="1"/>
    <col min="9" max="9" width="13.7109375" bestFit="1" customWidth="1"/>
    <col min="10" max="10" width="16.140625" bestFit="1" customWidth="1"/>
    <col min="11" max="11" width="11.140625" bestFit="1" customWidth="1"/>
    <col min="12" max="12" width="13.5703125" bestFit="1" customWidth="1"/>
    <col min="13" max="13" width="14.85546875" bestFit="1" customWidth="1"/>
    <col min="14" max="14" width="15.5703125" bestFit="1" customWidth="1"/>
  </cols>
  <sheetData>
    <row r="2" spans="2:14" x14ac:dyDescent="0.25">
      <c r="B2" s="1" t="s">
        <v>64</v>
      </c>
      <c r="C2" t="s">
        <v>2</v>
      </c>
      <c r="D2" t="s">
        <v>6</v>
      </c>
      <c r="E2" t="s">
        <v>5</v>
      </c>
      <c r="F2" t="s">
        <v>8</v>
      </c>
      <c r="G2" t="s">
        <v>7</v>
      </c>
      <c r="I2" s="1" t="s">
        <v>67</v>
      </c>
      <c r="J2" t="s">
        <v>2</v>
      </c>
      <c r="K2" t="s">
        <v>6</v>
      </c>
      <c r="L2" t="s">
        <v>5</v>
      </c>
      <c r="M2" t="s">
        <v>8</v>
      </c>
      <c r="N2" t="s">
        <v>7</v>
      </c>
    </row>
    <row r="3" spans="2:14" x14ac:dyDescent="0.25">
      <c r="B3" s="2" t="s">
        <v>9</v>
      </c>
      <c r="C3" s="3">
        <v>575</v>
      </c>
      <c r="D3" s="4">
        <v>0.12521739130434784</v>
      </c>
      <c r="E3" s="4">
        <v>5.565217391304348E-2</v>
      </c>
      <c r="F3" s="4">
        <v>6.9565217391304349E-2</v>
      </c>
      <c r="G3" s="3">
        <v>13175000</v>
      </c>
      <c r="I3" s="2" t="s">
        <v>29</v>
      </c>
      <c r="J3" s="3">
        <v>203</v>
      </c>
      <c r="K3" s="4">
        <v>0.14285714285714285</v>
      </c>
      <c r="L3" s="4">
        <v>6.4039408866995079E-2</v>
      </c>
      <c r="M3" s="4">
        <v>7.8817733990147784E-2</v>
      </c>
      <c r="N3" s="3">
        <v>5075000</v>
      </c>
    </row>
    <row r="4" spans="2:14" x14ac:dyDescent="0.25">
      <c r="B4" s="2" t="s">
        <v>10</v>
      </c>
      <c r="C4" s="3">
        <v>2410</v>
      </c>
      <c r="D4" s="4">
        <v>0.13900414937759337</v>
      </c>
      <c r="E4" s="4">
        <v>6.5975103734439836E-2</v>
      </c>
      <c r="F4" s="4">
        <v>7.3029045643153531E-2</v>
      </c>
      <c r="G4" s="3">
        <v>62460000</v>
      </c>
      <c r="I4" s="2" t="s">
        <v>40</v>
      </c>
      <c r="J4" s="3">
        <v>211</v>
      </c>
      <c r="K4" s="4">
        <v>0.11848341232227488</v>
      </c>
      <c r="L4" s="4">
        <v>9.004739336492891E-2</v>
      </c>
      <c r="M4" s="4">
        <v>2.843601895734597E-2</v>
      </c>
      <c r="N4" s="3">
        <v>2500000</v>
      </c>
    </row>
    <row r="5" spans="2:14" x14ac:dyDescent="0.25">
      <c r="B5" s="2" t="s">
        <v>11</v>
      </c>
      <c r="C5" s="3">
        <v>1002</v>
      </c>
      <c r="D5" s="4">
        <v>0.15768463073852296</v>
      </c>
      <c r="E5" s="4">
        <v>6.8862275449101798E-2</v>
      </c>
      <c r="F5" s="4">
        <v>8.8822355289421159E-2</v>
      </c>
      <c r="G5" s="3">
        <v>29895000</v>
      </c>
      <c r="I5" s="2" t="s">
        <v>41</v>
      </c>
      <c r="J5" s="3">
        <v>219</v>
      </c>
      <c r="K5" s="4">
        <v>0.17351598173515981</v>
      </c>
      <c r="L5" s="4">
        <v>6.3926940639269403E-2</v>
      </c>
      <c r="M5" s="4">
        <v>0.1095890410958904</v>
      </c>
      <c r="N5" s="3">
        <v>3800000</v>
      </c>
    </row>
    <row r="6" spans="2:14" x14ac:dyDescent="0.25">
      <c r="B6" s="2" t="s">
        <v>12</v>
      </c>
      <c r="C6" s="3">
        <v>1013</v>
      </c>
      <c r="D6" s="4">
        <v>0.18262586377097728</v>
      </c>
      <c r="E6" s="4">
        <v>8.8845014807502468E-2</v>
      </c>
      <c r="F6" s="4">
        <v>9.3780848963474828E-2</v>
      </c>
      <c r="G6" s="3">
        <v>30340000</v>
      </c>
      <c r="I6" s="2" t="s">
        <v>26</v>
      </c>
      <c r="J6" s="3">
        <v>178</v>
      </c>
      <c r="K6" s="4">
        <v>0.20224719101123595</v>
      </c>
      <c r="L6" s="4">
        <v>7.3033707865168537E-2</v>
      </c>
      <c r="M6" s="4">
        <v>0.12921348314606743</v>
      </c>
      <c r="N6" s="3">
        <v>9000000</v>
      </c>
    </row>
    <row r="7" spans="2:14" x14ac:dyDescent="0.25">
      <c r="B7" s="2" t="s">
        <v>1</v>
      </c>
      <c r="C7" s="3">
        <v>5000</v>
      </c>
      <c r="D7" s="4">
        <v>0.15</v>
      </c>
      <c r="E7" s="4">
        <v>7.0000000000000007E-2</v>
      </c>
      <c r="F7" s="4">
        <v>0.08</v>
      </c>
      <c r="G7" s="3">
        <v>135870000</v>
      </c>
      <c r="I7" s="2" t="s">
        <v>42</v>
      </c>
      <c r="J7" s="3">
        <v>225</v>
      </c>
      <c r="K7" s="4">
        <v>0.13333333333333333</v>
      </c>
      <c r="L7" s="4">
        <v>5.7777777777777775E-2</v>
      </c>
      <c r="M7" s="4">
        <v>7.5555555555555556E-2</v>
      </c>
      <c r="N7" s="3">
        <v>2250000</v>
      </c>
    </row>
    <row r="8" spans="2:14" x14ac:dyDescent="0.25">
      <c r="I8" s="2" t="s">
        <v>35</v>
      </c>
      <c r="J8" s="3">
        <v>180</v>
      </c>
      <c r="K8" s="4">
        <v>0.17222222222222222</v>
      </c>
      <c r="L8" s="4">
        <v>8.3333333333333329E-2</v>
      </c>
      <c r="M8" s="4">
        <v>8.8888888888888892E-2</v>
      </c>
      <c r="N8" s="3">
        <v>8525000</v>
      </c>
    </row>
    <row r="9" spans="2:14" x14ac:dyDescent="0.25">
      <c r="B9" s="1" t="s">
        <v>85</v>
      </c>
      <c r="C9" t="s">
        <v>2</v>
      </c>
      <c r="D9" t="s">
        <v>6</v>
      </c>
      <c r="E9" t="s">
        <v>5</v>
      </c>
      <c r="F9" t="s">
        <v>8</v>
      </c>
      <c r="G9" t="s">
        <v>7</v>
      </c>
      <c r="I9" s="2" t="s">
        <v>31</v>
      </c>
      <c r="J9" s="3">
        <v>185</v>
      </c>
      <c r="K9" s="4">
        <v>0.14594594594594595</v>
      </c>
      <c r="L9" s="4">
        <v>0.10810810810810811</v>
      </c>
      <c r="M9" s="4">
        <v>3.783783783783784E-2</v>
      </c>
      <c r="N9" s="3">
        <v>9450000</v>
      </c>
    </row>
    <row r="10" spans="2:14" x14ac:dyDescent="0.25">
      <c r="B10" s="2" t="s">
        <v>10</v>
      </c>
      <c r="C10" s="3">
        <v>3011</v>
      </c>
      <c r="D10" s="4">
        <v>0.14480239123214877</v>
      </c>
      <c r="E10" s="4">
        <v>6.8415808701428091E-2</v>
      </c>
      <c r="F10" s="4">
        <v>7.6386582530720684E-2</v>
      </c>
      <c r="G10" s="3">
        <v>81455000</v>
      </c>
      <c r="I10" s="2" t="s">
        <v>27</v>
      </c>
      <c r="J10" s="3">
        <v>212</v>
      </c>
      <c r="K10" s="4">
        <v>0.12264150943396226</v>
      </c>
      <c r="L10" s="4">
        <v>7.0754716981132074E-2</v>
      </c>
      <c r="M10" s="4">
        <v>5.1886792452830191E-2</v>
      </c>
      <c r="N10" s="3">
        <v>4550000</v>
      </c>
    </row>
    <row r="11" spans="2:14" x14ac:dyDescent="0.25">
      <c r="B11" s="2" t="s">
        <v>13</v>
      </c>
      <c r="C11" s="3">
        <v>988</v>
      </c>
      <c r="D11" s="4">
        <v>0.16194331983805668</v>
      </c>
      <c r="E11" s="4">
        <v>7.28744939271255E-2</v>
      </c>
      <c r="F11" s="4">
        <v>8.9068825910931168E-2</v>
      </c>
      <c r="G11" s="3">
        <v>27850000</v>
      </c>
      <c r="I11" s="2" t="s">
        <v>38</v>
      </c>
      <c r="J11" s="3">
        <v>209</v>
      </c>
      <c r="K11" s="4">
        <v>0.15789473684210525</v>
      </c>
      <c r="L11" s="4">
        <v>0.10526315789473684</v>
      </c>
      <c r="M11" s="4">
        <v>5.2631578947368418E-2</v>
      </c>
      <c r="N11" s="3">
        <v>4950000</v>
      </c>
    </row>
    <row r="12" spans="2:14" x14ac:dyDescent="0.25">
      <c r="B12" s="2" t="s">
        <v>14</v>
      </c>
      <c r="C12" s="3">
        <v>584</v>
      </c>
      <c r="D12" s="4">
        <v>0.14383561643835616</v>
      </c>
      <c r="E12" s="4">
        <v>7.3630136986301373E-2</v>
      </c>
      <c r="F12" s="4">
        <v>7.0205479452054798E-2</v>
      </c>
      <c r="G12" s="3">
        <v>15085000</v>
      </c>
      <c r="I12" s="2" t="s">
        <v>43</v>
      </c>
      <c r="J12" s="3">
        <v>208</v>
      </c>
      <c r="K12" s="4">
        <v>0.14423076923076922</v>
      </c>
      <c r="L12" s="4">
        <v>5.2884615384615384E-2</v>
      </c>
      <c r="M12" s="4">
        <v>9.1346153846153841E-2</v>
      </c>
      <c r="N12" s="3">
        <v>1800000</v>
      </c>
    </row>
    <row r="13" spans="2:14" x14ac:dyDescent="0.25">
      <c r="B13" s="2" t="s">
        <v>15</v>
      </c>
      <c r="C13" s="3">
        <v>417</v>
      </c>
      <c r="D13" s="4">
        <v>0.16786570743405277</v>
      </c>
      <c r="E13" s="4">
        <v>6.9544364508393283E-2</v>
      </c>
      <c r="F13" s="4">
        <v>9.8321342925659472E-2</v>
      </c>
      <c r="G13" s="3">
        <v>11480000</v>
      </c>
      <c r="I13" s="2" t="s">
        <v>44</v>
      </c>
      <c r="J13" s="3">
        <v>185</v>
      </c>
      <c r="K13" s="4">
        <v>0.18378378378378379</v>
      </c>
      <c r="L13" s="4">
        <v>4.8648648648648651E-2</v>
      </c>
      <c r="M13" s="4">
        <v>0.13513513513513514</v>
      </c>
      <c r="N13" s="3">
        <v>2550000</v>
      </c>
    </row>
    <row r="14" spans="2:14" x14ac:dyDescent="0.25">
      <c r="B14" s="2" t="s">
        <v>1</v>
      </c>
      <c r="C14" s="3">
        <v>5000</v>
      </c>
      <c r="D14" s="4">
        <v>0.15</v>
      </c>
      <c r="E14" s="4">
        <v>7.0000000000000007E-2</v>
      </c>
      <c r="F14" s="4">
        <v>0.08</v>
      </c>
      <c r="G14" s="3">
        <v>135870000</v>
      </c>
      <c r="I14" s="2" t="s">
        <v>45</v>
      </c>
      <c r="J14" s="3">
        <v>203</v>
      </c>
      <c r="K14" s="4">
        <v>0.18719211822660098</v>
      </c>
      <c r="L14" s="4">
        <v>9.8522167487684734E-2</v>
      </c>
      <c r="M14" s="4">
        <v>8.8669950738916259E-2</v>
      </c>
      <c r="N14" s="3">
        <v>2280000</v>
      </c>
    </row>
    <row r="15" spans="2:14" x14ac:dyDescent="0.25">
      <c r="I15" s="2" t="s">
        <v>23</v>
      </c>
      <c r="J15" s="3">
        <v>192</v>
      </c>
      <c r="K15" s="4">
        <v>9.8958333333333329E-2</v>
      </c>
      <c r="L15" s="4">
        <v>5.2083333333333336E-2</v>
      </c>
      <c r="M15" s="4">
        <v>4.6875E-2</v>
      </c>
      <c r="N15" s="3">
        <v>4275000</v>
      </c>
    </row>
    <row r="16" spans="2:14" x14ac:dyDescent="0.25">
      <c r="B16" s="1" t="s">
        <v>65</v>
      </c>
      <c r="C16" t="s">
        <v>2</v>
      </c>
      <c r="D16" t="s">
        <v>6</v>
      </c>
      <c r="E16" t="s">
        <v>5</v>
      </c>
      <c r="F16" t="s">
        <v>8</v>
      </c>
      <c r="G16" t="s">
        <v>7</v>
      </c>
      <c r="I16" s="2" t="s">
        <v>33</v>
      </c>
      <c r="J16" s="3">
        <v>219</v>
      </c>
      <c r="K16" s="4">
        <v>0.15068493150684931</v>
      </c>
      <c r="L16" s="4">
        <v>9.5890410958904104E-2</v>
      </c>
      <c r="M16" s="4">
        <v>5.4794520547945202E-2</v>
      </c>
      <c r="N16" s="3">
        <v>4950000</v>
      </c>
    </row>
    <row r="17" spans="2:14" x14ac:dyDescent="0.25">
      <c r="B17" s="2" t="s">
        <v>16</v>
      </c>
      <c r="C17" s="3">
        <v>576</v>
      </c>
      <c r="D17" s="4">
        <v>0.13541666666666666</v>
      </c>
      <c r="E17" s="4">
        <v>6.25E-2</v>
      </c>
      <c r="F17" s="4">
        <v>7.2916666666666671E-2</v>
      </c>
      <c r="G17" s="3">
        <v>17950000</v>
      </c>
      <c r="I17" s="2" t="s">
        <v>24</v>
      </c>
      <c r="J17" s="3">
        <v>179</v>
      </c>
      <c r="K17" s="4">
        <v>0.13966480446927373</v>
      </c>
      <c r="L17" s="4">
        <v>3.3519553072625698E-2</v>
      </c>
      <c r="M17" s="4">
        <v>0.10614525139664804</v>
      </c>
      <c r="N17" s="3">
        <v>6875000</v>
      </c>
    </row>
    <row r="18" spans="2:14" x14ac:dyDescent="0.25">
      <c r="B18" s="2" t="s">
        <v>17</v>
      </c>
      <c r="C18" s="3">
        <v>562</v>
      </c>
      <c r="D18" s="4">
        <v>0.15480427046263345</v>
      </c>
      <c r="E18" s="4">
        <v>6.9395017793594305E-2</v>
      </c>
      <c r="F18" s="4">
        <v>8.5409252669039148E-2</v>
      </c>
      <c r="G18" s="3">
        <v>17925000</v>
      </c>
      <c r="I18" s="2" t="s">
        <v>46</v>
      </c>
      <c r="J18" s="3">
        <v>232</v>
      </c>
      <c r="K18" s="4">
        <v>0.1336206896551724</v>
      </c>
      <c r="L18" s="4">
        <v>5.6034482758620691E-2</v>
      </c>
      <c r="M18" s="4">
        <v>7.7586206896551727E-2</v>
      </c>
      <c r="N18" s="3">
        <v>3100000</v>
      </c>
    </row>
    <row r="19" spans="2:14" x14ac:dyDescent="0.25">
      <c r="B19" s="2" t="s">
        <v>18</v>
      </c>
      <c r="C19" s="3">
        <v>377</v>
      </c>
      <c r="D19" s="4">
        <v>0.129973474801061</v>
      </c>
      <c r="E19" s="4">
        <v>5.5702917771883291E-2</v>
      </c>
      <c r="F19" s="4">
        <v>7.4270557029177717E-2</v>
      </c>
      <c r="G19" s="3">
        <v>12075000</v>
      </c>
      <c r="I19" s="2" t="s">
        <v>25</v>
      </c>
      <c r="J19" s="3">
        <v>205</v>
      </c>
      <c r="K19" s="4">
        <v>0.16585365853658537</v>
      </c>
      <c r="L19" s="4">
        <v>9.7560975609756101E-2</v>
      </c>
      <c r="M19" s="4">
        <v>6.8292682926829273E-2</v>
      </c>
      <c r="N19" s="3">
        <v>6800000</v>
      </c>
    </row>
    <row r="20" spans="2:14" x14ac:dyDescent="0.25">
      <c r="B20" s="2" t="s">
        <v>19</v>
      </c>
      <c r="C20" s="3">
        <v>389</v>
      </c>
      <c r="D20" s="4">
        <v>0.14652956298200515</v>
      </c>
      <c r="E20" s="4">
        <v>8.2262210796915161E-2</v>
      </c>
      <c r="F20" s="4">
        <v>6.4267352185089971E-2</v>
      </c>
      <c r="G20" s="3">
        <v>16200000</v>
      </c>
      <c r="I20" s="2" t="s">
        <v>39</v>
      </c>
      <c r="J20" s="3">
        <v>185</v>
      </c>
      <c r="K20" s="4">
        <v>0.15135135135135136</v>
      </c>
      <c r="L20" s="4">
        <v>4.3243243243243246E-2</v>
      </c>
      <c r="M20" s="4">
        <v>0.10810810810810811</v>
      </c>
      <c r="N20" s="3">
        <v>7700000</v>
      </c>
    </row>
    <row r="21" spans="2:14" x14ac:dyDescent="0.25">
      <c r="B21" s="2" t="s">
        <v>20</v>
      </c>
      <c r="C21" s="3">
        <v>424</v>
      </c>
      <c r="D21" s="4">
        <v>0.14858490566037735</v>
      </c>
      <c r="E21" s="4">
        <v>8.4905660377358486E-2</v>
      </c>
      <c r="F21" s="4">
        <v>6.3679245283018868E-2</v>
      </c>
      <c r="G21" s="3">
        <v>11700000</v>
      </c>
      <c r="I21" s="2" t="s">
        <v>34</v>
      </c>
      <c r="J21" s="3">
        <v>205</v>
      </c>
      <c r="K21" s="4">
        <v>0.14634146341463414</v>
      </c>
      <c r="L21" s="4">
        <v>7.3170731707317069E-2</v>
      </c>
      <c r="M21" s="4">
        <v>7.3170731707317069E-2</v>
      </c>
      <c r="N21" s="3">
        <v>6750000</v>
      </c>
    </row>
    <row r="22" spans="2:14" x14ac:dyDescent="0.25">
      <c r="B22" s="2" t="s">
        <v>21</v>
      </c>
      <c r="C22" s="3">
        <v>598</v>
      </c>
      <c r="D22" s="4">
        <v>0.15551839464882944</v>
      </c>
      <c r="E22" s="4">
        <v>6.8561872909698993E-2</v>
      </c>
      <c r="F22" s="4">
        <v>8.6956521739130432E-2</v>
      </c>
      <c r="G22" s="3">
        <v>25850000</v>
      </c>
      <c r="I22" s="2" t="s">
        <v>36</v>
      </c>
      <c r="J22" s="3">
        <v>222</v>
      </c>
      <c r="K22" s="4">
        <v>0.15765765765765766</v>
      </c>
      <c r="L22" s="4">
        <v>8.1081081081081086E-2</v>
      </c>
      <c r="M22" s="4">
        <v>7.6576576576576572E-2</v>
      </c>
      <c r="N22" s="3">
        <v>7875000</v>
      </c>
    </row>
    <row r="23" spans="2:14" x14ac:dyDescent="0.25">
      <c r="B23" s="2" t="s">
        <v>22</v>
      </c>
      <c r="C23" s="3">
        <v>394</v>
      </c>
      <c r="D23" s="4">
        <v>0.1548223350253807</v>
      </c>
      <c r="E23" s="4">
        <v>7.6142131979695438E-2</v>
      </c>
      <c r="F23" s="4">
        <v>7.8680203045685279E-2</v>
      </c>
      <c r="G23" s="3">
        <v>12650000</v>
      </c>
      <c r="I23" s="2" t="s">
        <v>28</v>
      </c>
      <c r="J23" s="3">
        <v>172</v>
      </c>
      <c r="K23" s="4">
        <v>0.14534883720930233</v>
      </c>
      <c r="L23" s="4">
        <v>6.3953488372093026E-2</v>
      </c>
      <c r="M23" s="4">
        <v>8.1395348837209308E-2</v>
      </c>
      <c r="N23" s="3">
        <v>4375000</v>
      </c>
    </row>
    <row r="24" spans="2:14" x14ac:dyDescent="0.25">
      <c r="B24" s="2" t="s">
        <v>15</v>
      </c>
      <c r="C24" s="3">
        <v>1680</v>
      </c>
      <c r="D24" s="4">
        <v>0.15595238095238095</v>
      </c>
      <c r="E24" s="4">
        <v>6.8452380952380959E-2</v>
      </c>
      <c r="F24" s="4">
        <v>8.7499999999999994E-2</v>
      </c>
      <c r="G24" s="3">
        <v>21520000</v>
      </c>
      <c r="I24" s="2" t="s">
        <v>47</v>
      </c>
      <c r="J24" s="3">
        <v>197</v>
      </c>
      <c r="K24" s="4">
        <v>0.18274111675126903</v>
      </c>
      <c r="L24" s="4">
        <v>8.1218274111675121E-2</v>
      </c>
      <c r="M24" s="4">
        <v>0.10152284263959391</v>
      </c>
      <c r="N24" s="3">
        <v>3240000</v>
      </c>
    </row>
    <row r="25" spans="2:14" x14ac:dyDescent="0.25">
      <c r="B25" s="2" t="s">
        <v>1</v>
      </c>
      <c r="C25" s="3">
        <v>5000</v>
      </c>
      <c r="D25" s="4">
        <v>0.15</v>
      </c>
      <c r="E25" s="4">
        <v>7.0000000000000007E-2</v>
      </c>
      <c r="F25" s="4">
        <v>0.08</v>
      </c>
      <c r="G25" s="3">
        <v>135870000</v>
      </c>
      <c r="I25" s="2" t="s">
        <v>30</v>
      </c>
      <c r="J25" s="3">
        <v>174</v>
      </c>
      <c r="K25" s="4">
        <v>0.11494252873563218</v>
      </c>
      <c r="L25" s="4">
        <v>4.5977011494252873E-2</v>
      </c>
      <c r="M25" s="4">
        <v>6.8965517241379309E-2</v>
      </c>
      <c r="N25" s="3">
        <v>7000000</v>
      </c>
    </row>
    <row r="26" spans="2:14" x14ac:dyDescent="0.25">
      <c r="I26" s="2" t="s">
        <v>32</v>
      </c>
      <c r="J26" s="3">
        <v>204</v>
      </c>
      <c r="K26" s="4">
        <v>0.14705882352941177</v>
      </c>
      <c r="L26" s="4">
        <v>5.8823529411764705E-2</v>
      </c>
      <c r="M26" s="4">
        <v>8.8235294117647065E-2</v>
      </c>
      <c r="N26" s="3">
        <v>6750000</v>
      </c>
    </row>
    <row r="27" spans="2:14" x14ac:dyDescent="0.25">
      <c r="B27" s="1" t="s">
        <v>0</v>
      </c>
      <c r="C27" t="s">
        <v>2</v>
      </c>
      <c r="D27" t="s">
        <v>6</v>
      </c>
      <c r="E27" t="s">
        <v>5</v>
      </c>
      <c r="F27" t="s">
        <v>8</v>
      </c>
      <c r="G27" t="s">
        <v>7</v>
      </c>
      <c r="I27" s="2" t="s">
        <v>37</v>
      </c>
      <c r="J27" s="3">
        <v>196</v>
      </c>
      <c r="K27" s="4">
        <v>0.13775510204081631</v>
      </c>
      <c r="L27" s="4">
        <v>4.0816326530612242E-2</v>
      </c>
      <c r="M27" s="4">
        <v>9.6938775510204078E-2</v>
      </c>
      <c r="N27" s="3">
        <v>9450000</v>
      </c>
    </row>
    <row r="28" spans="2:14" x14ac:dyDescent="0.25">
      <c r="B28" s="2" t="s">
        <v>48</v>
      </c>
      <c r="C28" s="3">
        <v>554</v>
      </c>
      <c r="D28" s="4">
        <v>0.1552346570397112</v>
      </c>
      <c r="E28" s="4">
        <v>6.4981949458483748E-2</v>
      </c>
      <c r="F28" s="4">
        <v>9.0252707581227443E-2</v>
      </c>
      <c r="G28" s="3">
        <v>16360000</v>
      </c>
      <c r="I28" s="2" t="s">
        <v>1</v>
      </c>
      <c r="J28" s="3">
        <v>5000</v>
      </c>
      <c r="K28" s="4">
        <v>0.15</v>
      </c>
      <c r="L28" s="4">
        <v>7.0000000000000007E-2</v>
      </c>
      <c r="M28" s="4">
        <v>0.08</v>
      </c>
      <c r="N28" s="3">
        <v>135870000</v>
      </c>
    </row>
    <row r="29" spans="2:14" x14ac:dyDescent="0.25">
      <c r="B29" s="2" t="s">
        <v>49</v>
      </c>
      <c r="C29" s="3">
        <v>519</v>
      </c>
      <c r="D29" s="4">
        <v>0.11946050096339114</v>
      </c>
      <c r="E29" s="4">
        <v>5.2023121387283239E-2</v>
      </c>
      <c r="F29" s="4">
        <v>6.7437379576107903E-2</v>
      </c>
      <c r="G29" s="3">
        <v>11645000</v>
      </c>
    </row>
    <row r="30" spans="2:14" x14ac:dyDescent="0.25">
      <c r="B30" s="2" t="s">
        <v>50</v>
      </c>
      <c r="C30" s="3">
        <v>556</v>
      </c>
      <c r="D30" s="4">
        <v>0.14388489208633093</v>
      </c>
      <c r="E30" s="4">
        <v>7.0143884892086325E-2</v>
      </c>
      <c r="F30" s="4">
        <v>7.3741007194244604E-2</v>
      </c>
      <c r="G30" s="3">
        <v>13175000</v>
      </c>
      <c r="I30" s="1" t="s">
        <v>0</v>
      </c>
      <c r="J30" t="s">
        <v>68</v>
      </c>
      <c r="K30" t="s">
        <v>69</v>
      </c>
    </row>
    <row r="31" spans="2:14" x14ac:dyDescent="0.25">
      <c r="B31" s="2" t="s">
        <v>51</v>
      </c>
      <c r="C31" s="3">
        <v>551</v>
      </c>
      <c r="D31" s="4">
        <v>0.15063520871143377</v>
      </c>
      <c r="E31" s="4">
        <v>7.441016333938294E-2</v>
      </c>
      <c r="F31" s="4">
        <v>7.6225045372050812E-2</v>
      </c>
      <c r="G31" s="3">
        <v>14135000</v>
      </c>
      <c r="I31" s="2" t="s">
        <v>9</v>
      </c>
      <c r="J31" s="12">
        <v>72</v>
      </c>
      <c r="K31" s="12">
        <v>503</v>
      </c>
    </row>
    <row r="32" spans="2:14" x14ac:dyDescent="0.25">
      <c r="B32" s="2" t="s">
        <v>52</v>
      </c>
      <c r="C32" s="3">
        <v>529</v>
      </c>
      <c r="D32" s="4">
        <v>0.15122873345935728</v>
      </c>
      <c r="E32" s="4">
        <v>7.3724007561436669E-2</v>
      </c>
      <c r="F32" s="4">
        <v>7.7504725897920609E-2</v>
      </c>
      <c r="G32" s="3">
        <v>15160000</v>
      </c>
      <c r="I32" s="2" t="s">
        <v>10</v>
      </c>
      <c r="J32" s="12">
        <v>335</v>
      </c>
      <c r="K32" s="12">
        <v>2075</v>
      </c>
    </row>
    <row r="33" spans="2:14" x14ac:dyDescent="0.25">
      <c r="B33" s="2" t="s">
        <v>53</v>
      </c>
      <c r="C33" s="3">
        <v>582</v>
      </c>
      <c r="D33" s="4">
        <v>0.1563573883161512</v>
      </c>
      <c r="E33" s="4">
        <v>7.903780068728522E-2</v>
      </c>
      <c r="F33" s="4">
        <v>7.7319587628865982E-2</v>
      </c>
      <c r="G33" s="3">
        <v>17250000</v>
      </c>
      <c r="I33" s="2" t="s">
        <v>11</v>
      </c>
      <c r="J33" s="12">
        <v>158</v>
      </c>
      <c r="K33" s="12">
        <v>844</v>
      </c>
    </row>
    <row r="34" spans="2:14" x14ac:dyDescent="0.25">
      <c r="B34" s="2" t="s">
        <v>54</v>
      </c>
      <c r="C34" s="3">
        <v>582</v>
      </c>
      <c r="D34" s="4">
        <v>0.17010309278350516</v>
      </c>
      <c r="E34" s="4">
        <v>8.7628865979381437E-2</v>
      </c>
      <c r="F34" s="4">
        <v>8.247422680412371E-2</v>
      </c>
      <c r="G34" s="3">
        <v>18490000</v>
      </c>
      <c r="I34" s="2" t="s">
        <v>12</v>
      </c>
      <c r="J34" s="12">
        <v>185</v>
      </c>
      <c r="K34" s="12">
        <v>828</v>
      </c>
    </row>
    <row r="35" spans="2:14" x14ac:dyDescent="0.25">
      <c r="B35" s="2" t="s">
        <v>55</v>
      </c>
      <c r="C35" s="3">
        <v>592</v>
      </c>
      <c r="D35" s="4">
        <v>0.16385135135135134</v>
      </c>
      <c r="E35" s="4">
        <v>6.0810810810810814E-2</v>
      </c>
      <c r="F35" s="4">
        <v>0.10304054054054054</v>
      </c>
      <c r="G35" s="3">
        <v>17125000</v>
      </c>
      <c r="I35" s="2" t="s">
        <v>1</v>
      </c>
      <c r="J35" s="12">
        <v>750</v>
      </c>
      <c r="K35" s="12">
        <v>4250</v>
      </c>
    </row>
    <row r="36" spans="2:14" x14ac:dyDescent="0.25">
      <c r="B36" s="2" t="s">
        <v>56</v>
      </c>
      <c r="C36" s="3">
        <v>535</v>
      </c>
      <c r="D36" s="4">
        <v>0.13457943925233645</v>
      </c>
      <c r="E36" s="4">
        <v>6.5420560747663545E-2</v>
      </c>
      <c r="F36" s="4">
        <v>6.9158878504672894E-2</v>
      </c>
      <c r="G36" s="3">
        <v>12530000</v>
      </c>
    </row>
    <row r="37" spans="2:14" x14ac:dyDescent="0.25">
      <c r="B37" s="2" t="s">
        <v>1</v>
      </c>
      <c r="C37" s="3">
        <v>5000</v>
      </c>
      <c r="D37" s="4">
        <v>0.15</v>
      </c>
      <c r="E37" s="4">
        <v>7.0000000000000007E-2</v>
      </c>
      <c r="F37" s="4">
        <v>0.08</v>
      </c>
      <c r="G37" s="3">
        <v>135870000</v>
      </c>
    </row>
    <row r="38" spans="2:14" x14ac:dyDescent="0.25">
      <c r="I38" t="s">
        <v>0</v>
      </c>
      <c r="J38" t="s">
        <v>68</v>
      </c>
      <c r="K38" t="s">
        <v>69</v>
      </c>
      <c r="L38" t="s">
        <v>70</v>
      </c>
      <c r="M38" t="s">
        <v>72</v>
      </c>
      <c r="N38" t="s">
        <v>73</v>
      </c>
    </row>
    <row r="39" spans="2:14" x14ac:dyDescent="0.25">
      <c r="B39" s="1" t="s">
        <v>66</v>
      </c>
      <c r="C39" t="s">
        <v>2</v>
      </c>
      <c r="D39" t="s">
        <v>6</v>
      </c>
      <c r="E39" t="s">
        <v>5</v>
      </c>
      <c r="F39" t="s">
        <v>8</v>
      </c>
      <c r="G39" t="s">
        <v>7</v>
      </c>
      <c r="I39" t="s">
        <v>9</v>
      </c>
      <c r="J39">
        <v>72</v>
      </c>
      <c r="K39">
        <v>503</v>
      </c>
      <c r="L39">
        <f>J39+K39</f>
        <v>575</v>
      </c>
      <c r="M39">
        <f t="shared" ref="M39:N42" si="0">$L39*J$43/$L$43</f>
        <v>86.25</v>
      </c>
      <c r="N39">
        <f t="shared" si="0"/>
        <v>488.75</v>
      </c>
    </row>
    <row r="40" spans="2:14" x14ac:dyDescent="0.25">
      <c r="B40" s="2" t="s">
        <v>57</v>
      </c>
      <c r="C40" s="3">
        <v>680</v>
      </c>
      <c r="D40" s="4">
        <v>0.13970588235294118</v>
      </c>
      <c r="E40" s="4">
        <v>6.3235294117647056E-2</v>
      </c>
      <c r="F40" s="4">
        <v>7.6470588235294124E-2</v>
      </c>
      <c r="G40" s="3">
        <v>18680000</v>
      </c>
      <c r="I40" t="s">
        <v>10</v>
      </c>
      <c r="J40">
        <v>335</v>
      </c>
      <c r="K40">
        <v>2075</v>
      </c>
      <c r="L40">
        <f t="shared" ref="L40:L43" si="1">J40+K40</f>
        <v>2410</v>
      </c>
      <c r="M40">
        <f t="shared" si="0"/>
        <v>361.5</v>
      </c>
      <c r="N40">
        <f t="shared" si="0"/>
        <v>2048.5</v>
      </c>
    </row>
    <row r="41" spans="2:14" x14ac:dyDescent="0.25">
      <c r="B41" s="2" t="s">
        <v>58</v>
      </c>
      <c r="C41" s="3">
        <v>688</v>
      </c>
      <c r="D41" s="4">
        <v>0.15552325581395349</v>
      </c>
      <c r="E41" s="4">
        <v>6.6860465116279064E-2</v>
      </c>
      <c r="F41" s="4">
        <v>8.8662790697674423E-2</v>
      </c>
      <c r="G41" s="3">
        <v>17905000</v>
      </c>
      <c r="I41" t="s">
        <v>11</v>
      </c>
      <c r="J41">
        <v>158</v>
      </c>
      <c r="K41">
        <v>844</v>
      </c>
      <c r="L41">
        <f t="shared" si="1"/>
        <v>1002</v>
      </c>
      <c r="M41">
        <f t="shared" si="0"/>
        <v>150.30000000000001</v>
      </c>
      <c r="N41">
        <f t="shared" si="0"/>
        <v>851.7</v>
      </c>
    </row>
    <row r="42" spans="2:14" x14ac:dyDescent="0.25">
      <c r="B42" s="2" t="s">
        <v>59</v>
      </c>
      <c r="C42" s="3">
        <v>736</v>
      </c>
      <c r="D42" s="4">
        <v>0.14266304347826086</v>
      </c>
      <c r="E42" s="4">
        <v>6.5217391304347824E-2</v>
      </c>
      <c r="F42" s="4">
        <v>7.744565217391304E-2</v>
      </c>
      <c r="G42" s="3">
        <v>19655000</v>
      </c>
      <c r="I42" t="s">
        <v>12</v>
      </c>
      <c r="J42">
        <v>185</v>
      </c>
      <c r="K42">
        <v>828</v>
      </c>
      <c r="L42">
        <f t="shared" si="1"/>
        <v>1013</v>
      </c>
      <c r="M42">
        <f t="shared" si="0"/>
        <v>151.94999999999999</v>
      </c>
      <c r="N42">
        <f t="shared" si="0"/>
        <v>861.05</v>
      </c>
    </row>
    <row r="43" spans="2:14" x14ac:dyDescent="0.25">
      <c r="B43" s="2" t="s">
        <v>60</v>
      </c>
      <c r="C43" s="3">
        <v>702</v>
      </c>
      <c r="D43" s="4">
        <v>0.16809116809116809</v>
      </c>
      <c r="E43" s="4">
        <v>7.9772079772079771E-2</v>
      </c>
      <c r="F43" s="4">
        <v>8.8319088319088315E-2</v>
      </c>
      <c r="G43" s="3">
        <v>21315000</v>
      </c>
      <c r="I43" t="s">
        <v>1</v>
      </c>
      <c r="J43">
        <v>750</v>
      </c>
      <c r="K43">
        <v>4250</v>
      </c>
      <c r="L43">
        <f t="shared" si="1"/>
        <v>5000</v>
      </c>
      <c r="M43" t="s">
        <v>71</v>
      </c>
      <c r="N43">
        <f>_xlfn.CHISQ.TEST(J39:K42, M39:N42)</f>
        <v>2.9373702583169407E-3</v>
      </c>
    </row>
    <row r="44" spans="2:14" x14ac:dyDescent="0.25">
      <c r="B44" s="2" t="s">
        <v>61</v>
      </c>
      <c r="C44" s="3">
        <v>723</v>
      </c>
      <c r="D44" s="4">
        <v>0.15076071922544951</v>
      </c>
      <c r="E44" s="4">
        <v>7.8838174273858919E-2</v>
      </c>
      <c r="F44" s="4">
        <v>7.1922544951590589E-2</v>
      </c>
      <c r="G44" s="3">
        <v>18555000</v>
      </c>
    </row>
    <row r="45" spans="2:14" x14ac:dyDescent="0.25">
      <c r="B45" s="2" t="s">
        <v>62</v>
      </c>
      <c r="C45" s="3">
        <v>688</v>
      </c>
      <c r="D45" s="4">
        <v>0.1380813953488372</v>
      </c>
      <c r="E45" s="4">
        <v>7.1220930232558141E-2</v>
      </c>
      <c r="F45" s="4">
        <v>6.6860465116279064E-2</v>
      </c>
      <c r="G45" s="3">
        <v>17470000</v>
      </c>
    </row>
    <row r="46" spans="2:14" x14ac:dyDescent="0.25">
      <c r="B46" s="2" t="s">
        <v>63</v>
      </c>
      <c r="C46" s="3">
        <v>783</v>
      </c>
      <c r="D46" s="4">
        <v>0.15453384418901661</v>
      </c>
      <c r="E46" s="4">
        <v>6.5134099616858232E-2</v>
      </c>
      <c r="F46" s="4">
        <v>8.9399744572158366E-2</v>
      </c>
      <c r="G46" s="3">
        <v>22290000</v>
      </c>
    </row>
    <row r="47" spans="2:14" x14ac:dyDescent="0.25">
      <c r="B47" s="2" t="s">
        <v>1</v>
      </c>
      <c r="C47" s="3">
        <v>5000</v>
      </c>
      <c r="D47" s="4">
        <v>0.15</v>
      </c>
      <c r="E47" s="4">
        <v>7.0000000000000007E-2</v>
      </c>
      <c r="F47" s="4">
        <v>0.08</v>
      </c>
      <c r="G47" s="3">
        <v>135870000</v>
      </c>
    </row>
    <row r="49" spans="2:6" x14ac:dyDescent="0.25">
      <c r="B49" s="1" t="s">
        <v>86</v>
      </c>
      <c r="C49" t="s">
        <v>84</v>
      </c>
      <c r="D49" t="s">
        <v>81</v>
      </c>
      <c r="E49" t="s">
        <v>82</v>
      </c>
      <c r="F49" t="s">
        <v>83</v>
      </c>
    </row>
    <row r="50" spans="2:6" x14ac:dyDescent="0.25">
      <c r="B50" s="2" t="s">
        <v>78</v>
      </c>
      <c r="C50" s="3">
        <v>1120</v>
      </c>
      <c r="D50" s="7">
        <v>0.56785714285714284</v>
      </c>
      <c r="E50" s="7">
        <v>8.7499999999999994E-2</v>
      </c>
      <c r="F50" s="3">
        <v>205.91981132075472</v>
      </c>
    </row>
    <row r="51" spans="2:6" x14ac:dyDescent="0.25">
      <c r="B51" s="2" t="s">
        <v>79</v>
      </c>
      <c r="C51" s="3">
        <v>2757</v>
      </c>
      <c r="D51" s="7">
        <v>0.57236126224156691</v>
      </c>
      <c r="E51" s="7">
        <v>7.9796880667392087E-2</v>
      </c>
      <c r="F51" s="3">
        <v>216.93219264892269</v>
      </c>
    </row>
    <row r="52" spans="2:6" x14ac:dyDescent="0.25">
      <c r="B52" s="2" t="s">
        <v>80</v>
      </c>
      <c r="C52" s="3">
        <v>1123</v>
      </c>
      <c r="D52" s="7">
        <v>0.56544968833481746</v>
      </c>
      <c r="E52" s="7">
        <v>6.3223508459483532E-2</v>
      </c>
      <c r="F52" s="3">
        <v>204.96220472440945</v>
      </c>
    </row>
    <row r="53" spans="2:6" x14ac:dyDescent="0.25">
      <c r="B53" s="2" t="s">
        <v>1</v>
      </c>
      <c r="C53" s="3">
        <v>5000</v>
      </c>
      <c r="D53" s="7">
        <v>0.56979999999999997</v>
      </c>
      <c r="E53" s="7">
        <v>7.7799999999999994E-2</v>
      </c>
      <c r="F53" s="3">
        <v>211.80589680589679</v>
      </c>
    </row>
  </sheetData>
  <conditionalFormatting sqref="A1:XFD2 A48:XFD49 A40:B47 H40:XFD47 A8:I9 A3:B7 H3:I7 A15:I16 A10:B14 H10:I14 A38:XFD39 A17:B25 H17:I25 A26:I27 O3:XFD28 H28:I28 A28:B37 H29:XFD30 H36:XFD37 H31:I35 L31:XFD35 A67:XFD1048576 A50:A66 E60:XFD66 G50:XFD5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XFD2 A48:XFD49 A40:B47 H40:XFD47 A38:XFD39 L31:XFD35 H31:I35 H36:XFD37 A28:B37 H29:XFD30 H28:I28 A8:I9 O3:XFD28 A26:I27 A17:B25 H17:I25 A15:I16 A10:B14 H10:I14 A3:B7 H3:I7 A67:XFD1048576 A50:A66 E60:XFD66 G50:XFD5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XFD2 A54:XFD1048576 A50:B53 G50:XFD53 A48:XFD49 A40:B47 H40:XFD47 A8:I9 A3:B7 H3:I7 A15:I16 A10:B14 H10:I14 A38:XFD39 A17:B25 H17:I25 A26:I27 O3:XFD28 H28:I28 A28:B37 H29:XFD30 H36:XFD37 H31:I35 L31:XFD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XFD2 A67:XFD1048576 A50:A66 E60:XFD66 A38:XFD39 L31:XFD35 H31:I35 H36:XFD37 A28:B37 H29:XFD30 H28:I28 A8:I9 O3:XFD28 A26:I27 A17:B25 H17:I25 A15:I16 A10:B14 H10:I14 A3:B7 H3:I7 A48:XFD49 A40:B47 H40:XFD47 G50:XFD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max"/>
        <color rgb="FFFFEF9C"/>
        <color rgb="FF63BE7B"/>
      </colorScale>
    </cfRule>
  </conditionalFormatting>
  <conditionalFormatting sqref="B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:B3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6:B4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C27 I2:J2 B2:C2 B3:B8 B9:C9 B11:B15 B16:C16 B18:B26 I4:I28 B67:B1560 B29:B3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:C39 B41:B4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G2 B3:B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G9 B10:B1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G9 B11:B1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G16 B17:B2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G16 B18:B2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G26 B23:B2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G27 B28:B3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G27 B29:B3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G27 B29:B3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G27 B67:B81 B28:B3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:G39 B40:B4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:G39 B41:B4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:G39 B41:B4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I1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:K30 I31:I3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N2 I3:I28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N2 I4:I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N2 I4:I1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60" fitToWidth="0" fitToHeight="0" orientation="landscape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A764-9D9B-41BC-A788-6A667FBF24B0}">
  <dimension ref="B2:J14"/>
  <sheetViews>
    <sheetView tabSelected="1" topLeftCell="D8" zoomScale="99" workbookViewId="0">
      <selection activeCell="L15" sqref="L15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3" width="16.85546875" bestFit="1" customWidth="1"/>
    <col min="4" max="4" width="10.28515625" bestFit="1" customWidth="1"/>
    <col min="5" max="5" width="12.140625" bestFit="1" customWidth="1"/>
    <col min="7" max="7" width="18.7109375" bestFit="1" customWidth="1"/>
    <col min="8" max="8" width="21.7109375" bestFit="1" customWidth="1"/>
    <col min="9" max="9" width="17.140625" bestFit="1" customWidth="1"/>
    <col min="10" max="10" width="9" bestFit="1" customWidth="1"/>
  </cols>
  <sheetData>
    <row r="2" spans="2:10" x14ac:dyDescent="0.25">
      <c r="B2" s="1" t="s">
        <v>0</v>
      </c>
      <c r="C2" t="s">
        <v>3</v>
      </c>
      <c r="D2" t="s">
        <v>4</v>
      </c>
      <c r="E2" t="s">
        <v>6</v>
      </c>
      <c r="G2" s="1" t="s">
        <v>0</v>
      </c>
      <c r="H2" t="s">
        <v>3</v>
      </c>
      <c r="I2" t="s">
        <v>4</v>
      </c>
      <c r="J2" s="5" t="s">
        <v>4</v>
      </c>
    </row>
    <row r="3" spans="2:10" x14ac:dyDescent="0.25">
      <c r="B3" s="2">
        <v>2023</v>
      </c>
      <c r="C3" s="12"/>
      <c r="D3" s="12"/>
      <c r="E3" s="12"/>
      <c r="G3" s="2" t="s">
        <v>9</v>
      </c>
      <c r="H3" s="3">
        <v>472</v>
      </c>
      <c r="I3" s="3">
        <v>86710000</v>
      </c>
      <c r="J3" s="8">
        <v>0.11774291010068777</v>
      </c>
    </row>
    <row r="4" spans="2:10" x14ac:dyDescent="0.25">
      <c r="B4" s="6" t="s">
        <v>90</v>
      </c>
      <c r="C4" s="3">
        <v>100</v>
      </c>
      <c r="D4" s="3">
        <v>18155000</v>
      </c>
      <c r="E4" s="4">
        <v>0.18181818181818182</v>
      </c>
      <c r="G4" s="2" t="s">
        <v>10</v>
      </c>
      <c r="H4" s="3">
        <v>1959</v>
      </c>
      <c r="I4" s="3">
        <v>364450000</v>
      </c>
      <c r="J4" s="8">
        <v>0.49488413777183321</v>
      </c>
    </row>
    <row r="5" spans="2:10" x14ac:dyDescent="0.25">
      <c r="B5" s="6" t="s">
        <v>89</v>
      </c>
      <c r="C5" s="3">
        <v>111</v>
      </c>
      <c r="D5" s="3">
        <v>20710000</v>
      </c>
      <c r="E5" s="4">
        <v>0.13235294117647059</v>
      </c>
      <c r="G5" s="2" t="s">
        <v>11</v>
      </c>
      <c r="H5" s="3">
        <v>790</v>
      </c>
      <c r="I5" s="3">
        <v>146880000</v>
      </c>
      <c r="J5" s="8">
        <v>0.19944733751111776</v>
      </c>
    </row>
    <row r="6" spans="2:10" x14ac:dyDescent="0.25">
      <c r="B6" s="6" t="s">
        <v>88</v>
      </c>
      <c r="C6" s="3">
        <v>133</v>
      </c>
      <c r="D6" s="3">
        <v>24545000</v>
      </c>
      <c r="E6" s="4">
        <v>0.16265060240963855</v>
      </c>
      <c r="G6" s="2" t="s">
        <v>12</v>
      </c>
      <c r="H6" s="3">
        <v>779</v>
      </c>
      <c r="I6" s="3">
        <v>138395000</v>
      </c>
      <c r="J6" s="8">
        <v>0.18792561461636126</v>
      </c>
    </row>
    <row r="7" spans="2:10" x14ac:dyDescent="0.25">
      <c r="B7" s="6" t="s">
        <v>87</v>
      </c>
      <c r="C7" s="3">
        <v>117</v>
      </c>
      <c r="D7" s="3">
        <v>22785000</v>
      </c>
      <c r="E7" s="4">
        <v>0.1223021582733813</v>
      </c>
      <c r="G7" s="2" t="s">
        <v>1</v>
      </c>
      <c r="H7" s="3">
        <v>4000</v>
      </c>
      <c r="I7" s="3">
        <v>736435000</v>
      </c>
      <c r="J7" s="9">
        <v>1</v>
      </c>
    </row>
    <row r="8" spans="2:10" x14ac:dyDescent="0.25">
      <c r="B8" s="2" t="s">
        <v>1</v>
      </c>
      <c r="C8" s="3">
        <v>461</v>
      </c>
      <c r="D8" s="3">
        <v>86195000</v>
      </c>
      <c r="E8" s="4">
        <v>0.15008726003490402</v>
      </c>
    </row>
    <row r="9" spans="2:10" x14ac:dyDescent="0.25">
      <c r="G9" s="1" t="s">
        <v>0</v>
      </c>
      <c r="H9" t="s">
        <v>3</v>
      </c>
      <c r="I9" t="s">
        <v>4</v>
      </c>
      <c r="J9" s="5" t="s">
        <v>4</v>
      </c>
    </row>
    <row r="10" spans="2:10" x14ac:dyDescent="0.25">
      <c r="G10" s="2" t="s">
        <v>10</v>
      </c>
      <c r="H10" s="3">
        <v>2432</v>
      </c>
      <c r="I10" s="3">
        <v>449985000</v>
      </c>
      <c r="J10" s="8">
        <v>0.61103152348815581</v>
      </c>
    </row>
    <row r="11" spans="2:10" x14ac:dyDescent="0.25">
      <c r="G11" s="2" t="s">
        <v>13</v>
      </c>
      <c r="H11" s="3">
        <v>773</v>
      </c>
      <c r="I11" s="3">
        <v>141260000</v>
      </c>
      <c r="J11" s="8">
        <v>0.19181597832802624</v>
      </c>
    </row>
    <row r="12" spans="2:10" x14ac:dyDescent="0.25">
      <c r="G12" s="2" t="s">
        <v>14</v>
      </c>
      <c r="H12" s="3">
        <v>466</v>
      </c>
      <c r="I12" s="3">
        <v>83705000</v>
      </c>
      <c r="J12" s="8">
        <v>0.11366244135599204</v>
      </c>
    </row>
    <row r="13" spans="2:10" x14ac:dyDescent="0.25">
      <c r="G13" s="2" t="s">
        <v>15</v>
      </c>
      <c r="H13" s="3">
        <v>329</v>
      </c>
      <c r="I13" s="3">
        <v>61485000</v>
      </c>
      <c r="J13" s="8">
        <v>8.349005682782594E-2</v>
      </c>
    </row>
    <row r="14" spans="2:10" x14ac:dyDescent="0.25">
      <c r="G14" s="2" t="s">
        <v>1</v>
      </c>
      <c r="H14" s="3">
        <v>4000</v>
      </c>
      <c r="I14" s="3">
        <v>736435000</v>
      </c>
      <c r="J14" s="9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64E3-BC44-4BCF-A19B-4057767C7168}">
  <dimension ref="B3:F26"/>
  <sheetViews>
    <sheetView zoomScale="82" workbookViewId="0">
      <selection activeCell="E13" sqref="E13"/>
    </sheetView>
  </sheetViews>
  <sheetFormatPr defaultRowHeight="15" x14ac:dyDescent="0.25"/>
  <cols>
    <col min="1" max="1" width="13.42578125" bestFit="1" customWidth="1"/>
    <col min="2" max="2" width="18.28515625" bestFit="1" customWidth="1"/>
    <col min="3" max="3" width="16.7109375" bestFit="1" customWidth="1"/>
    <col min="4" max="4" width="11.5703125" bestFit="1" customWidth="1"/>
    <col min="5" max="13" width="18.5703125" bestFit="1" customWidth="1"/>
    <col min="14" max="14" width="21.85546875" bestFit="1" customWidth="1"/>
    <col min="15" max="15" width="14" bestFit="1" customWidth="1"/>
  </cols>
  <sheetData>
    <row r="3" spans="2:6" x14ac:dyDescent="0.25">
      <c r="B3" s="1" t="s">
        <v>0</v>
      </c>
      <c r="C3" t="s">
        <v>3</v>
      </c>
      <c r="D3" t="s">
        <v>4</v>
      </c>
    </row>
    <row r="4" spans="2:6" x14ac:dyDescent="0.25">
      <c r="B4" s="2" t="s">
        <v>92</v>
      </c>
      <c r="C4" s="3">
        <v>372</v>
      </c>
      <c r="D4" s="3">
        <v>68385000</v>
      </c>
    </row>
    <row r="5" spans="2:6" x14ac:dyDescent="0.25">
      <c r="B5" s="2" t="s">
        <v>95</v>
      </c>
      <c r="C5" s="3">
        <v>342</v>
      </c>
      <c r="D5" s="3">
        <v>61955000</v>
      </c>
    </row>
    <row r="6" spans="2:6" x14ac:dyDescent="0.25">
      <c r="B6" s="2" t="s">
        <v>96</v>
      </c>
      <c r="C6" s="3">
        <v>763</v>
      </c>
      <c r="D6" s="3">
        <v>139870000</v>
      </c>
    </row>
    <row r="7" spans="2:6" x14ac:dyDescent="0.25">
      <c r="B7" s="2" t="s">
        <v>91</v>
      </c>
      <c r="C7" s="3">
        <v>769</v>
      </c>
      <c r="D7" s="3">
        <v>142840000</v>
      </c>
    </row>
    <row r="8" spans="2:6" x14ac:dyDescent="0.25">
      <c r="B8" s="2" t="s">
        <v>93</v>
      </c>
      <c r="C8" s="3">
        <v>824</v>
      </c>
      <c r="D8" s="3">
        <v>150230000</v>
      </c>
    </row>
    <row r="9" spans="2:6" x14ac:dyDescent="0.25">
      <c r="B9" s="2" t="s">
        <v>94</v>
      </c>
      <c r="C9" s="3">
        <v>930</v>
      </c>
      <c r="D9" s="3">
        <v>173155000</v>
      </c>
    </row>
    <row r="10" spans="2:6" x14ac:dyDescent="0.25">
      <c r="B10" s="2" t="s">
        <v>1</v>
      </c>
      <c r="C10" s="3">
        <v>4000</v>
      </c>
      <c r="D10" s="3">
        <v>736435000</v>
      </c>
      <c r="F10" s="10"/>
    </row>
    <row r="12" spans="2:6" x14ac:dyDescent="0.25">
      <c r="B12" s="1" t="s">
        <v>0</v>
      </c>
      <c r="C12" t="s">
        <v>3</v>
      </c>
      <c r="D12" t="s">
        <v>4</v>
      </c>
    </row>
    <row r="13" spans="2:6" x14ac:dyDescent="0.25">
      <c r="B13" s="2" t="s">
        <v>104</v>
      </c>
      <c r="C13" s="3">
        <v>950</v>
      </c>
      <c r="D13" s="3">
        <v>182080000</v>
      </c>
    </row>
    <row r="14" spans="2:6" x14ac:dyDescent="0.25">
      <c r="B14" s="2" t="s">
        <v>102</v>
      </c>
      <c r="C14" s="3">
        <v>594</v>
      </c>
      <c r="D14" s="3">
        <v>108715000</v>
      </c>
    </row>
    <row r="15" spans="2:6" x14ac:dyDescent="0.25">
      <c r="B15" s="2" t="s">
        <v>98</v>
      </c>
      <c r="C15" s="3">
        <v>505</v>
      </c>
      <c r="D15" s="3">
        <v>92055000</v>
      </c>
    </row>
    <row r="16" spans="2:6" x14ac:dyDescent="0.25">
      <c r="B16" s="2" t="s">
        <v>109</v>
      </c>
      <c r="C16" s="3">
        <v>491</v>
      </c>
      <c r="D16" s="3">
        <v>95415000</v>
      </c>
    </row>
    <row r="17" spans="2:4" x14ac:dyDescent="0.25">
      <c r="B17" s="2" t="s">
        <v>99</v>
      </c>
      <c r="C17" s="3">
        <v>399</v>
      </c>
      <c r="D17" s="3">
        <v>71030000</v>
      </c>
    </row>
    <row r="18" spans="2:4" x14ac:dyDescent="0.25">
      <c r="B18" s="2" t="s">
        <v>97</v>
      </c>
      <c r="C18" s="3">
        <v>399</v>
      </c>
      <c r="D18" s="3">
        <v>71415000</v>
      </c>
    </row>
    <row r="19" spans="2:4" x14ac:dyDescent="0.25">
      <c r="B19" s="2" t="s">
        <v>105</v>
      </c>
      <c r="C19" s="3">
        <v>134</v>
      </c>
      <c r="D19" s="3">
        <v>21170000</v>
      </c>
    </row>
    <row r="20" spans="2:4" x14ac:dyDescent="0.25">
      <c r="B20" s="2" t="s">
        <v>108</v>
      </c>
      <c r="C20" s="3">
        <v>109</v>
      </c>
      <c r="D20" s="3">
        <v>18860000</v>
      </c>
    </row>
    <row r="21" spans="2:4" x14ac:dyDescent="0.25">
      <c r="B21" s="2" t="s">
        <v>101</v>
      </c>
      <c r="C21" s="3">
        <v>109</v>
      </c>
      <c r="D21" s="3">
        <v>19420000</v>
      </c>
    </row>
    <row r="22" spans="2:4" x14ac:dyDescent="0.25">
      <c r="B22" s="2" t="s">
        <v>103</v>
      </c>
      <c r="C22" s="3">
        <v>84</v>
      </c>
      <c r="D22" s="3">
        <v>17075000</v>
      </c>
    </row>
    <row r="23" spans="2:4" x14ac:dyDescent="0.25">
      <c r="B23" s="2" t="s">
        <v>100</v>
      </c>
      <c r="C23" s="3">
        <v>82</v>
      </c>
      <c r="D23" s="3">
        <v>14080000</v>
      </c>
    </row>
    <row r="24" spans="2:4" x14ac:dyDescent="0.25">
      <c r="B24" s="2" t="s">
        <v>107</v>
      </c>
      <c r="C24" s="3">
        <v>81</v>
      </c>
      <c r="D24" s="3">
        <v>13725000</v>
      </c>
    </row>
    <row r="25" spans="2:4" x14ac:dyDescent="0.25">
      <c r="B25" s="2" t="s">
        <v>106</v>
      </c>
      <c r="C25" s="3">
        <v>63</v>
      </c>
      <c r="D25" s="3">
        <v>11395000</v>
      </c>
    </row>
    <row r="26" spans="2:4" x14ac:dyDescent="0.25">
      <c r="B26" s="2" t="s">
        <v>1</v>
      </c>
      <c r="C26" s="3">
        <v>4000</v>
      </c>
      <c r="D26" s="3">
        <v>736435000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490D-ED37-4B38-960F-B991DFD37B87}">
  <dimension ref="B2:F41"/>
  <sheetViews>
    <sheetView topLeftCell="A8" zoomScale="94" workbookViewId="0">
      <selection activeCell="F20" sqref="F20"/>
    </sheetView>
  </sheetViews>
  <sheetFormatPr defaultRowHeight="15" x14ac:dyDescent="0.25"/>
  <cols>
    <col min="2" max="2" width="42.140625" bestFit="1" customWidth="1"/>
    <col min="3" max="3" width="16.7109375" bestFit="1" customWidth="1"/>
    <col min="5" max="5" width="16.85546875" bestFit="1" customWidth="1"/>
    <col min="6" max="6" width="16.140625" bestFit="1" customWidth="1"/>
  </cols>
  <sheetData>
    <row r="2" spans="2:6" x14ac:dyDescent="0.25">
      <c r="B2" s="1" t="s">
        <v>0</v>
      </c>
      <c r="C2" t="s">
        <v>147</v>
      </c>
      <c r="E2" s="1" t="s">
        <v>0</v>
      </c>
      <c r="F2" t="s">
        <v>147</v>
      </c>
    </row>
    <row r="3" spans="2:6" x14ac:dyDescent="0.25">
      <c r="B3" s="2" t="s">
        <v>134</v>
      </c>
      <c r="C3" s="3">
        <v>151</v>
      </c>
      <c r="E3" s="2" t="s">
        <v>74</v>
      </c>
      <c r="F3" s="3">
        <v>2339</v>
      </c>
    </row>
    <row r="4" spans="2:6" x14ac:dyDescent="0.25">
      <c r="B4" s="2" t="s">
        <v>119</v>
      </c>
      <c r="C4" s="3">
        <v>140</v>
      </c>
      <c r="E4" s="2" t="s">
        <v>76</v>
      </c>
      <c r="F4" s="3">
        <v>1163</v>
      </c>
    </row>
    <row r="5" spans="2:6" x14ac:dyDescent="0.25">
      <c r="B5" s="2" t="s">
        <v>118</v>
      </c>
      <c r="C5" s="3">
        <v>138</v>
      </c>
      <c r="E5" s="2" t="s">
        <v>77</v>
      </c>
      <c r="F5" s="3">
        <v>378</v>
      </c>
    </row>
    <row r="6" spans="2:6" x14ac:dyDescent="0.25">
      <c r="B6" s="2" t="s">
        <v>126</v>
      </c>
      <c r="C6" s="3">
        <v>136</v>
      </c>
      <c r="E6" s="2" t="s">
        <v>1</v>
      </c>
      <c r="F6" s="3">
        <v>3880</v>
      </c>
    </row>
    <row r="7" spans="2:6" x14ac:dyDescent="0.25">
      <c r="B7" s="2" t="s">
        <v>120</v>
      </c>
      <c r="C7" s="3">
        <v>133</v>
      </c>
    </row>
    <row r="8" spans="2:6" x14ac:dyDescent="0.25">
      <c r="B8" s="2" t="s">
        <v>110</v>
      </c>
      <c r="C8" s="3">
        <v>114</v>
      </c>
      <c r="E8" s="1" t="s">
        <v>0</v>
      </c>
      <c r="F8" t="s">
        <v>84</v>
      </c>
    </row>
    <row r="9" spans="2:6" x14ac:dyDescent="0.25">
      <c r="B9" s="2" t="s">
        <v>121</v>
      </c>
      <c r="C9" s="3">
        <v>112</v>
      </c>
      <c r="E9" s="2" t="s">
        <v>16</v>
      </c>
      <c r="F9" s="12"/>
    </row>
    <row r="10" spans="2:6" x14ac:dyDescent="0.25">
      <c r="B10" s="2" t="s">
        <v>133</v>
      </c>
      <c r="C10" s="3">
        <v>108</v>
      </c>
      <c r="E10" s="6" t="s">
        <v>78</v>
      </c>
      <c r="F10" s="3">
        <v>132</v>
      </c>
    </row>
    <row r="11" spans="2:6" x14ac:dyDescent="0.25">
      <c r="B11" s="2" t="s">
        <v>128</v>
      </c>
      <c r="C11" s="3">
        <v>108</v>
      </c>
      <c r="E11" s="6" t="s">
        <v>79</v>
      </c>
      <c r="F11" s="3">
        <v>313</v>
      </c>
    </row>
    <row r="12" spans="2:6" x14ac:dyDescent="0.25">
      <c r="B12" s="2" t="s">
        <v>132</v>
      </c>
      <c r="C12" s="3">
        <v>107</v>
      </c>
      <c r="E12" s="6" t="s">
        <v>80</v>
      </c>
      <c r="F12" s="3">
        <v>131</v>
      </c>
    </row>
    <row r="13" spans="2:6" x14ac:dyDescent="0.25">
      <c r="B13" s="2" t="s">
        <v>135</v>
      </c>
      <c r="C13" s="3">
        <v>106</v>
      </c>
      <c r="E13" s="2" t="s">
        <v>17</v>
      </c>
      <c r="F13" s="12"/>
    </row>
    <row r="14" spans="2:6" x14ac:dyDescent="0.25">
      <c r="B14" s="2" t="s">
        <v>144</v>
      </c>
      <c r="C14" s="3">
        <v>105</v>
      </c>
      <c r="E14" s="6" t="s">
        <v>78</v>
      </c>
      <c r="F14" s="3">
        <v>125</v>
      </c>
    </row>
    <row r="15" spans="2:6" x14ac:dyDescent="0.25">
      <c r="B15" s="2" t="s">
        <v>130</v>
      </c>
      <c r="C15" s="3">
        <v>105</v>
      </c>
      <c r="E15" s="6" t="s">
        <v>79</v>
      </c>
      <c r="F15" s="3">
        <v>308</v>
      </c>
    </row>
    <row r="16" spans="2:6" x14ac:dyDescent="0.25">
      <c r="B16" s="2" t="s">
        <v>124</v>
      </c>
      <c r="C16" s="3">
        <v>103</v>
      </c>
      <c r="E16" s="6" t="s">
        <v>80</v>
      </c>
      <c r="F16" s="3">
        <v>129</v>
      </c>
    </row>
    <row r="17" spans="2:6" x14ac:dyDescent="0.25">
      <c r="B17" s="2" t="s">
        <v>146</v>
      </c>
      <c r="C17" s="3">
        <v>102</v>
      </c>
      <c r="E17" s="2" t="s">
        <v>18</v>
      </c>
      <c r="F17" s="12"/>
    </row>
    <row r="18" spans="2:6" x14ac:dyDescent="0.25">
      <c r="B18" s="2" t="s">
        <v>111</v>
      </c>
      <c r="C18" s="3">
        <v>102</v>
      </c>
      <c r="E18" s="6" t="s">
        <v>78</v>
      </c>
      <c r="F18" s="3">
        <v>81</v>
      </c>
    </row>
    <row r="19" spans="2:6" x14ac:dyDescent="0.25">
      <c r="B19" s="2" t="s">
        <v>138</v>
      </c>
      <c r="C19" s="3">
        <v>100</v>
      </c>
      <c r="E19" s="6" t="s">
        <v>79</v>
      </c>
      <c r="F19" s="3">
        <v>217</v>
      </c>
    </row>
    <row r="20" spans="2:6" x14ac:dyDescent="0.25">
      <c r="B20" s="2" t="s">
        <v>75</v>
      </c>
      <c r="C20" s="3">
        <v>99</v>
      </c>
      <c r="E20" s="6" t="s">
        <v>80</v>
      </c>
      <c r="F20" s="3">
        <v>79</v>
      </c>
    </row>
    <row r="21" spans="2:6" x14ac:dyDescent="0.25">
      <c r="B21" s="2" t="s">
        <v>141</v>
      </c>
      <c r="C21" s="3">
        <v>99</v>
      </c>
      <c r="E21" s="2" t="s">
        <v>19</v>
      </c>
      <c r="F21" s="12"/>
    </row>
    <row r="22" spans="2:6" x14ac:dyDescent="0.25">
      <c r="B22" s="2" t="s">
        <v>117</v>
      </c>
      <c r="C22" s="3">
        <v>99</v>
      </c>
      <c r="E22" s="6" t="s">
        <v>78</v>
      </c>
      <c r="F22" s="3">
        <v>89</v>
      </c>
    </row>
    <row r="23" spans="2:6" x14ac:dyDescent="0.25">
      <c r="B23" s="2" t="s">
        <v>139</v>
      </c>
      <c r="C23" s="3">
        <v>98</v>
      </c>
      <c r="E23" s="6" t="s">
        <v>79</v>
      </c>
      <c r="F23" s="3">
        <v>224</v>
      </c>
    </row>
    <row r="24" spans="2:6" x14ac:dyDescent="0.25">
      <c r="B24" s="2" t="s">
        <v>114</v>
      </c>
      <c r="C24" s="3">
        <v>97</v>
      </c>
      <c r="E24" s="6" t="s">
        <v>80</v>
      </c>
      <c r="F24" s="3">
        <v>76</v>
      </c>
    </row>
    <row r="25" spans="2:6" x14ac:dyDescent="0.25">
      <c r="B25" s="2" t="s">
        <v>116</v>
      </c>
      <c r="C25" s="3">
        <v>96</v>
      </c>
      <c r="E25" s="2" t="s">
        <v>20</v>
      </c>
      <c r="F25" s="12"/>
    </row>
    <row r="26" spans="2:6" x14ac:dyDescent="0.25">
      <c r="B26" s="2" t="s">
        <v>137</v>
      </c>
      <c r="C26" s="3">
        <v>95</v>
      </c>
      <c r="E26" s="6" t="s">
        <v>78</v>
      </c>
      <c r="F26" s="3">
        <v>92</v>
      </c>
    </row>
    <row r="27" spans="2:6" x14ac:dyDescent="0.25">
      <c r="B27" s="2" t="s">
        <v>140</v>
      </c>
      <c r="C27" s="3">
        <v>95</v>
      </c>
      <c r="E27" s="6" t="s">
        <v>79</v>
      </c>
      <c r="F27" s="3">
        <v>232</v>
      </c>
    </row>
    <row r="28" spans="2:6" x14ac:dyDescent="0.25">
      <c r="B28" s="2" t="s">
        <v>123</v>
      </c>
      <c r="C28" s="3">
        <v>94</v>
      </c>
      <c r="E28" s="6" t="s">
        <v>80</v>
      </c>
      <c r="F28" s="3">
        <v>100</v>
      </c>
    </row>
    <row r="29" spans="2:6" x14ac:dyDescent="0.25">
      <c r="B29" s="2" t="s">
        <v>122</v>
      </c>
      <c r="C29" s="3">
        <v>94</v>
      </c>
      <c r="E29" s="2" t="s">
        <v>21</v>
      </c>
      <c r="F29" s="12"/>
    </row>
    <row r="30" spans="2:6" x14ac:dyDescent="0.25">
      <c r="B30" s="2" t="s">
        <v>145</v>
      </c>
      <c r="C30" s="3">
        <v>93</v>
      </c>
      <c r="E30" s="6" t="s">
        <v>78</v>
      </c>
      <c r="F30" s="3">
        <v>136</v>
      </c>
    </row>
    <row r="31" spans="2:6" x14ac:dyDescent="0.25">
      <c r="B31" s="2" t="s">
        <v>112</v>
      </c>
      <c r="C31" s="3">
        <v>92</v>
      </c>
      <c r="E31" s="6" t="s">
        <v>79</v>
      </c>
      <c r="F31" s="3">
        <v>335</v>
      </c>
    </row>
    <row r="32" spans="2:6" x14ac:dyDescent="0.25">
      <c r="B32" s="2" t="s">
        <v>142</v>
      </c>
      <c r="C32" s="3">
        <v>89</v>
      </c>
      <c r="E32" s="6" t="s">
        <v>80</v>
      </c>
      <c r="F32" s="3">
        <v>127</v>
      </c>
    </row>
    <row r="33" spans="2:6" x14ac:dyDescent="0.25">
      <c r="B33" s="2" t="s">
        <v>115</v>
      </c>
      <c r="C33" s="3">
        <v>87</v>
      </c>
      <c r="E33" s="2" t="s">
        <v>22</v>
      </c>
      <c r="F33" s="12"/>
    </row>
    <row r="34" spans="2:6" x14ac:dyDescent="0.25">
      <c r="B34" s="2" t="s">
        <v>113</v>
      </c>
      <c r="C34" s="3">
        <v>86</v>
      </c>
      <c r="E34" s="6" t="s">
        <v>78</v>
      </c>
      <c r="F34" s="3">
        <v>92</v>
      </c>
    </row>
    <row r="35" spans="2:6" x14ac:dyDescent="0.25">
      <c r="B35" s="2" t="s">
        <v>136</v>
      </c>
      <c r="C35" s="3">
        <v>86</v>
      </c>
      <c r="E35" s="6" t="s">
        <v>79</v>
      </c>
      <c r="F35" s="3">
        <v>213</v>
      </c>
    </row>
    <row r="36" spans="2:6" x14ac:dyDescent="0.25">
      <c r="B36" s="2" t="s">
        <v>127</v>
      </c>
      <c r="C36" s="3">
        <v>85</v>
      </c>
      <c r="E36" s="6" t="s">
        <v>80</v>
      </c>
      <c r="F36" s="3">
        <v>89</v>
      </c>
    </row>
    <row r="37" spans="2:6" x14ac:dyDescent="0.25">
      <c r="B37" s="2" t="s">
        <v>143</v>
      </c>
      <c r="C37" s="3">
        <v>85</v>
      </c>
      <c r="E37" s="2" t="s">
        <v>15</v>
      </c>
      <c r="F37" s="12"/>
    </row>
    <row r="38" spans="2:6" x14ac:dyDescent="0.25">
      <c r="B38" s="2" t="s">
        <v>125</v>
      </c>
      <c r="C38" s="3">
        <v>84</v>
      </c>
      <c r="E38" s="6" t="s">
        <v>78</v>
      </c>
      <c r="F38" s="3">
        <v>373</v>
      </c>
    </row>
    <row r="39" spans="2:6" x14ac:dyDescent="0.25">
      <c r="B39" s="2" t="s">
        <v>131</v>
      </c>
      <c r="C39" s="3">
        <v>83</v>
      </c>
      <c r="E39" s="6" t="s">
        <v>79</v>
      </c>
      <c r="F39" s="3">
        <v>915</v>
      </c>
    </row>
    <row r="40" spans="2:6" x14ac:dyDescent="0.25">
      <c r="B40" s="2" t="s">
        <v>129</v>
      </c>
      <c r="C40" s="3">
        <v>74</v>
      </c>
      <c r="E40" s="6" t="s">
        <v>80</v>
      </c>
      <c r="F40" s="3">
        <v>392</v>
      </c>
    </row>
    <row r="41" spans="2:6" x14ac:dyDescent="0.25">
      <c r="B41" s="2" t="s">
        <v>1</v>
      </c>
      <c r="C41" s="3">
        <v>3880</v>
      </c>
      <c r="E41" s="2" t="s">
        <v>1</v>
      </c>
      <c r="F41" s="3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4FC3-35A2-4E6D-A047-C065603BEB54}">
  <dimension ref="B2:F18"/>
  <sheetViews>
    <sheetView workbookViewId="0">
      <selection activeCell="H12" sqref="H12"/>
    </sheetView>
  </sheetViews>
  <sheetFormatPr defaultRowHeight="15" x14ac:dyDescent="0.25"/>
  <cols>
    <col min="2" max="2" width="21.5703125" bestFit="1" customWidth="1"/>
    <col min="3" max="3" width="18.28515625" bestFit="1" customWidth="1"/>
    <col min="5" max="5" width="14.85546875" bestFit="1" customWidth="1"/>
    <col min="6" max="6" width="18.28515625" bestFit="1" customWidth="1"/>
  </cols>
  <sheetData>
    <row r="2" spans="2:6" x14ac:dyDescent="0.25">
      <c r="B2" s="1" t="s">
        <v>0</v>
      </c>
      <c r="C2" t="s">
        <v>163</v>
      </c>
      <c r="E2" s="1" t="s">
        <v>0</v>
      </c>
      <c r="F2" t="s">
        <v>163</v>
      </c>
    </row>
    <row r="3" spans="2:6" x14ac:dyDescent="0.25">
      <c r="B3" s="2" t="s">
        <v>158</v>
      </c>
      <c r="C3" s="3">
        <v>222</v>
      </c>
      <c r="E3" s="2" t="s">
        <v>167</v>
      </c>
      <c r="F3" s="3">
        <v>377</v>
      </c>
    </row>
    <row r="4" spans="2:6" x14ac:dyDescent="0.25">
      <c r="B4" s="2" t="s">
        <v>156</v>
      </c>
      <c r="C4" s="3">
        <v>216</v>
      </c>
      <c r="E4" s="2" t="s">
        <v>165</v>
      </c>
      <c r="F4" s="3">
        <v>211</v>
      </c>
    </row>
    <row r="5" spans="2:6" x14ac:dyDescent="0.25">
      <c r="B5" s="2" t="s">
        <v>155</v>
      </c>
      <c r="C5" s="3">
        <v>213</v>
      </c>
      <c r="E5" s="2" t="s">
        <v>164</v>
      </c>
      <c r="F5" s="3">
        <v>4411</v>
      </c>
    </row>
    <row r="6" spans="2:6" x14ac:dyDescent="0.25">
      <c r="B6" s="2" t="s">
        <v>152</v>
      </c>
      <c r="C6" s="3">
        <v>211</v>
      </c>
      <c r="E6" s="2" t="s">
        <v>166</v>
      </c>
      <c r="F6" s="3">
        <v>1001</v>
      </c>
    </row>
    <row r="7" spans="2:6" x14ac:dyDescent="0.25">
      <c r="B7" s="2" t="s">
        <v>154</v>
      </c>
      <c r="C7" s="3">
        <v>211</v>
      </c>
      <c r="E7" s="2" t="s">
        <v>1</v>
      </c>
      <c r="F7" s="3">
        <v>6000</v>
      </c>
    </row>
    <row r="8" spans="2:6" x14ac:dyDescent="0.25">
      <c r="B8" s="2" t="s">
        <v>149</v>
      </c>
      <c r="C8" s="3">
        <v>211</v>
      </c>
    </row>
    <row r="9" spans="2:6" x14ac:dyDescent="0.25">
      <c r="B9" s="2" t="s">
        <v>159</v>
      </c>
      <c r="C9" s="3">
        <v>208</v>
      </c>
      <c r="E9" s="1" t="s">
        <v>0</v>
      </c>
      <c r="F9" t="s">
        <v>163</v>
      </c>
    </row>
    <row r="10" spans="2:6" x14ac:dyDescent="0.25">
      <c r="B10" s="2" t="s">
        <v>157</v>
      </c>
      <c r="C10" s="3">
        <v>208</v>
      </c>
      <c r="E10" s="2" t="s">
        <v>16</v>
      </c>
      <c r="F10" s="3">
        <v>704</v>
      </c>
    </row>
    <row r="11" spans="2:6" x14ac:dyDescent="0.25">
      <c r="B11" s="2" t="s">
        <v>151</v>
      </c>
      <c r="C11" s="3">
        <v>206</v>
      </c>
      <c r="E11" s="2" t="s">
        <v>17</v>
      </c>
      <c r="F11" s="3">
        <v>669</v>
      </c>
    </row>
    <row r="12" spans="2:6" x14ac:dyDescent="0.25">
      <c r="B12" s="2" t="s">
        <v>150</v>
      </c>
      <c r="C12" s="3">
        <v>206</v>
      </c>
      <c r="E12" s="2" t="s">
        <v>18</v>
      </c>
      <c r="F12" s="3">
        <v>467</v>
      </c>
    </row>
    <row r="13" spans="2:6" x14ac:dyDescent="0.25">
      <c r="B13" s="2" t="s">
        <v>153</v>
      </c>
      <c r="C13" s="3">
        <v>205</v>
      </c>
      <c r="E13" s="2" t="s">
        <v>19</v>
      </c>
      <c r="F13" s="3">
        <v>466</v>
      </c>
    </row>
    <row r="14" spans="2:6" x14ac:dyDescent="0.25">
      <c r="B14" s="2" t="s">
        <v>160</v>
      </c>
      <c r="C14" s="3">
        <v>205</v>
      </c>
      <c r="E14" s="2" t="s">
        <v>20</v>
      </c>
      <c r="F14" s="3">
        <v>514</v>
      </c>
    </row>
    <row r="15" spans="2:6" x14ac:dyDescent="0.25">
      <c r="B15" s="2" t="s">
        <v>148</v>
      </c>
      <c r="C15" s="3">
        <v>204</v>
      </c>
      <c r="E15" s="2" t="s">
        <v>21</v>
      </c>
      <c r="F15" s="3">
        <v>705</v>
      </c>
    </row>
    <row r="16" spans="2:6" x14ac:dyDescent="0.25">
      <c r="B16" s="2" t="s">
        <v>162</v>
      </c>
      <c r="C16" s="3">
        <v>203</v>
      </c>
      <c r="E16" s="2" t="s">
        <v>22</v>
      </c>
      <c r="F16" s="3">
        <v>456</v>
      </c>
    </row>
    <row r="17" spans="2:6" x14ac:dyDescent="0.25">
      <c r="B17" s="2" t="s">
        <v>161</v>
      </c>
      <c r="C17" s="3">
        <v>203</v>
      </c>
      <c r="E17" s="2" t="s">
        <v>15</v>
      </c>
      <c r="F17" s="3">
        <v>2019</v>
      </c>
    </row>
    <row r="18" spans="2:6" x14ac:dyDescent="0.25">
      <c r="B18" s="2" t="s">
        <v>1</v>
      </c>
      <c r="C18" s="3">
        <v>3132</v>
      </c>
      <c r="E18" s="2" t="s">
        <v>1</v>
      </c>
      <c r="F18" s="3">
        <v>6000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23EBF6C5-36D7-477B-9788-029D76F08030}">
  <ds:schemaRefs/>
</ds:datastoreItem>
</file>

<file path=customXml/itemProps2.xml><?xml version="1.0" encoding="utf-8"?>
<ds:datastoreItem xmlns:ds="http://schemas.openxmlformats.org/officeDocument/2006/customXml" ds:itemID="{FCFCB859-5416-4F33-AC80-80C906A4EC63}">
  <ds:schemaRefs/>
</ds:datastoreItem>
</file>

<file path=customXml/itemProps3.xml><?xml version="1.0" encoding="utf-8"?>
<ds:datastoreItem xmlns:ds="http://schemas.openxmlformats.org/officeDocument/2006/customXml" ds:itemID="{85E158C1-66A3-46DC-BD30-D99AE2BCCE9A}">
  <ds:schemaRefs/>
</ds:datastoreItem>
</file>

<file path=customXml/itemProps4.xml><?xml version="1.0" encoding="utf-8"?>
<ds:datastoreItem xmlns:ds="http://schemas.openxmlformats.org/officeDocument/2006/customXml" ds:itemID="{80C366D8-DC50-4A50-BE29-FF22F59FBE56}">
  <ds:schemaRefs/>
</ds:datastoreItem>
</file>

<file path=customXml/itemProps5.xml><?xml version="1.0" encoding="utf-8"?>
<ds:datastoreItem xmlns:ds="http://schemas.openxmlformats.org/officeDocument/2006/customXml" ds:itemID="{BC5F874E-C2A5-4AD9-B19B-B83EC0521A64}">
  <ds:schemaRefs/>
</ds:datastoreItem>
</file>

<file path=customXml/itemProps6.xml><?xml version="1.0" encoding="utf-8"?>
<ds:datastoreItem xmlns:ds="http://schemas.openxmlformats.org/officeDocument/2006/customXml" ds:itemID="{7A6E570D-9C60-4D5F-A06C-2C9AE4160B2D}">
  <ds:schemaRefs/>
</ds:datastoreItem>
</file>

<file path=customXml/itemProps7.xml><?xml version="1.0" encoding="utf-8"?>
<ds:datastoreItem xmlns:ds="http://schemas.openxmlformats.org/officeDocument/2006/customXml" ds:itemID="{A557423E-5AA5-484E-ACF2-8CD89A13B1E7}">
  <ds:schemaRefs/>
</ds:datastoreItem>
</file>

<file path=customXml/itemProps8.xml><?xml version="1.0" encoding="utf-8"?>
<ds:datastoreItem xmlns:ds="http://schemas.openxmlformats.org/officeDocument/2006/customXml" ds:itemID="{6AC7A1F6-E27A-438B-B656-9F5DDD635B88}">
  <ds:schemaRefs/>
</ds:datastoreItem>
</file>

<file path=customXml/itemProps9.xml><?xml version="1.0" encoding="utf-8"?>
<ds:datastoreItem xmlns:ds="http://schemas.openxmlformats.org/officeDocument/2006/customXml" ds:itemID="{131FEEEB-4F16-466A-AB59-2AB853111930}">
  <ds:schemaRefs/>
</ds:datastoreItem>
</file>

<file path=customXml/itemProps10.xml><?xml version="1.0" encoding="utf-8"?>
<ds:datastoreItem xmlns:ds="http://schemas.openxmlformats.org/officeDocument/2006/customXml" ds:itemID="{9F42C3EF-6487-4044-A7A5-5EA6D65B656F}">
  <ds:schemaRefs/>
</ds:datastoreItem>
</file>

<file path=customXml/itemProps11.xml><?xml version="1.0" encoding="utf-8"?>
<ds:datastoreItem xmlns:ds="http://schemas.openxmlformats.org/officeDocument/2006/customXml" ds:itemID="{78C81D80-D921-47A8-B76F-3BB4D3CC9325}">
  <ds:schemaRefs/>
</ds:datastoreItem>
</file>

<file path=customXml/itemProps12.xml><?xml version="1.0" encoding="utf-8"?>
<ds:datastoreItem xmlns:ds="http://schemas.openxmlformats.org/officeDocument/2006/customXml" ds:itemID="{31C52A1A-75AB-4FDD-8086-C6B5B24D0F2C}">
  <ds:schemaRefs/>
</ds:datastoreItem>
</file>

<file path=customXml/itemProps13.xml><?xml version="1.0" encoding="utf-8"?>
<ds:datastoreItem xmlns:ds="http://schemas.openxmlformats.org/officeDocument/2006/customXml" ds:itemID="{343E81AE-5AD8-4419-848D-66EDC7A35998}">
  <ds:schemaRefs/>
</ds:datastoreItem>
</file>

<file path=customXml/itemProps14.xml><?xml version="1.0" encoding="utf-8"?>
<ds:datastoreItem xmlns:ds="http://schemas.openxmlformats.org/officeDocument/2006/customXml" ds:itemID="{C26C0895-BA5B-4586-8BCB-41F768971BE6}">
  <ds:schemaRefs/>
</ds:datastoreItem>
</file>

<file path=customXml/itemProps15.xml><?xml version="1.0" encoding="utf-8"?>
<ds:datastoreItem xmlns:ds="http://schemas.openxmlformats.org/officeDocument/2006/customXml" ds:itemID="{9825FBD9-3F7C-4776-BE3C-CA714D792939}">
  <ds:schemaRefs/>
</ds:datastoreItem>
</file>

<file path=customXml/itemProps16.xml><?xml version="1.0" encoding="utf-8"?>
<ds:datastoreItem xmlns:ds="http://schemas.openxmlformats.org/officeDocument/2006/customXml" ds:itemID="{50EB73D6-EA84-4BE2-842F-DD1406D216C6}">
  <ds:schemaRefs/>
</ds:datastoreItem>
</file>

<file path=customXml/itemProps17.xml><?xml version="1.0" encoding="utf-8"?>
<ds:datastoreItem xmlns:ds="http://schemas.openxmlformats.org/officeDocument/2006/customXml" ds:itemID="{E20A9C87-F4B9-499F-A609-235D36104C06}">
  <ds:schemaRefs/>
</ds:datastoreItem>
</file>

<file path=customXml/itemProps18.xml><?xml version="1.0" encoding="utf-8"?>
<ds:datastoreItem xmlns:ds="http://schemas.openxmlformats.org/officeDocument/2006/customXml" ds:itemID="{3FE696DF-C7ED-413E-9213-87310D947A8A}">
  <ds:schemaRefs/>
</ds:datastoreItem>
</file>

<file path=customXml/itemProps19.xml><?xml version="1.0" encoding="utf-8"?>
<ds:datastoreItem xmlns:ds="http://schemas.openxmlformats.org/officeDocument/2006/customXml" ds:itemID="{9931B6F3-D7F8-4D5A-917D-98D1ECBCB5A4}">
  <ds:schemaRefs/>
</ds:datastoreItem>
</file>

<file path=customXml/itemProps20.xml><?xml version="1.0" encoding="utf-8"?>
<ds:datastoreItem xmlns:ds="http://schemas.openxmlformats.org/officeDocument/2006/customXml" ds:itemID="{5AF96AFE-362A-48F6-ACC5-73CDC467F94E}">
  <ds:schemaRefs/>
</ds:datastoreItem>
</file>

<file path=customXml/itemProps21.xml><?xml version="1.0" encoding="utf-8"?>
<ds:datastoreItem xmlns:ds="http://schemas.openxmlformats.org/officeDocument/2006/customXml" ds:itemID="{778EA897-263E-464B-8C76-1659FB402234}">
  <ds:schemaRefs/>
</ds:datastoreItem>
</file>

<file path=customXml/itemProps22.xml><?xml version="1.0" encoding="utf-8"?>
<ds:datastoreItem xmlns:ds="http://schemas.openxmlformats.org/officeDocument/2006/customXml" ds:itemID="{1F85E677-1168-4924-8D92-82FAC04B8B4C}">
  <ds:schemaRefs/>
</ds:datastoreItem>
</file>

<file path=customXml/itemProps23.xml><?xml version="1.0" encoding="utf-8"?>
<ds:datastoreItem xmlns:ds="http://schemas.openxmlformats.org/officeDocument/2006/customXml" ds:itemID="{A1577373-88D2-45B2-B5D6-EE7F1668556D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B36534CC-47D3-44A6-908C-B38DD3338653}">
  <ds:schemaRefs/>
</ds:datastoreItem>
</file>

<file path=customXml/itemProps25.xml><?xml version="1.0" encoding="utf-8"?>
<ds:datastoreItem xmlns:ds="http://schemas.openxmlformats.org/officeDocument/2006/customXml" ds:itemID="{524CB036-04C8-41C0-9A0E-BF7EFC755FF9}">
  <ds:schemaRefs/>
</ds:datastoreItem>
</file>

<file path=customXml/itemProps26.xml><?xml version="1.0" encoding="utf-8"?>
<ds:datastoreItem xmlns:ds="http://schemas.openxmlformats.org/officeDocument/2006/customXml" ds:itemID="{3DC69D11-174A-4D60-A3DB-46D3419D2640}">
  <ds:schemaRefs/>
</ds:datastoreItem>
</file>

<file path=customXml/itemProps27.xml><?xml version="1.0" encoding="utf-8"?>
<ds:datastoreItem xmlns:ds="http://schemas.openxmlformats.org/officeDocument/2006/customXml" ds:itemID="{BAA59DA0-2CEA-4106-8597-610B2769187B}">
  <ds:schemaRefs/>
</ds:datastoreItem>
</file>

<file path=customXml/itemProps28.xml><?xml version="1.0" encoding="utf-8"?>
<ds:datastoreItem xmlns:ds="http://schemas.openxmlformats.org/officeDocument/2006/customXml" ds:itemID="{E5AB1537-63A9-47D2-AD0E-57B191E4B508}">
  <ds:schemaRefs/>
</ds:datastoreItem>
</file>

<file path=customXml/itemProps29.xml><?xml version="1.0" encoding="utf-8"?>
<ds:datastoreItem xmlns:ds="http://schemas.openxmlformats.org/officeDocument/2006/customXml" ds:itemID="{247BE0BC-1ACB-4EE9-B663-828E2F386361}">
  <ds:schemaRefs/>
</ds:datastoreItem>
</file>

<file path=customXml/itemProps30.xml><?xml version="1.0" encoding="utf-8"?>
<ds:datastoreItem xmlns:ds="http://schemas.openxmlformats.org/officeDocument/2006/customXml" ds:itemID="{5F1F3C39-E59D-42E7-85EA-B2CE8DA05AD5}">
  <ds:schemaRefs/>
</ds:datastoreItem>
</file>

<file path=customXml/itemProps31.xml><?xml version="1.0" encoding="utf-8"?>
<ds:datastoreItem xmlns:ds="http://schemas.openxmlformats.org/officeDocument/2006/customXml" ds:itemID="{8099A43A-27CD-43B6-A369-466B086E3904}">
  <ds:schemaRefs/>
</ds:datastoreItem>
</file>

<file path=customXml/itemProps32.xml><?xml version="1.0" encoding="utf-8"?>
<ds:datastoreItem xmlns:ds="http://schemas.openxmlformats.org/officeDocument/2006/customXml" ds:itemID="{49A46BBF-5511-458E-AFFC-B148D7C992AC}">
  <ds:schemaRefs/>
</ds:datastoreItem>
</file>

<file path=customXml/itemProps33.xml><?xml version="1.0" encoding="utf-8"?>
<ds:datastoreItem xmlns:ds="http://schemas.openxmlformats.org/officeDocument/2006/customXml" ds:itemID="{9F1F799F-B8F3-4BE4-B835-96082A784B92}">
  <ds:schemaRefs/>
</ds:datastoreItem>
</file>

<file path=customXml/itemProps34.xml><?xml version="1.0" encoding="utf-8"?>
<ds:datastoreItem xmlns:ds="http://schemas.openxmlformats.org/officeDocument/2006/customXml" ds:itemID="{1B2BD67E-62E6-4FBD-AA70-6A69B6BB91FE}">
  <ds:schemaRefs/>
</ds:datastoreItem>
</file>

<file path=customXml/itemProps35.xml><?xml version="1.0" encoding="utf-8"?>
<ds:datastoreItem xmlns:ds="http://schemas.openxmlformats.org/officeDocument/2006/customXml" ds:itemID="{E797FBCA-2D8A-4A9E-8F2B-6AB34D3A52DC}">
  <ds:schemaRefs/>
</ds:datastoreItem>
</file>

<file path=customXml/itemProps36.xml><?xml version="1.0" encoding="utf-8"?>
<ds:datastoreItem xmlns:ds="http://schemas.openxmlformats.org/officeDocument/2006/customXml" ds:itemID="{08FB3186-9241-4329-9E50-0DD72E4763B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Missed Analysis</vt:lpstr>
      <vt:lpstr>Trend Analysis</vt:lpstr>
      <vt:lpstr>Patient Profile</vt:lpstr>
      <vt:lpstr>Diagnosis Analysis</vt:lpstr>
      <vt:lpstr>Prescription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caesar</dc:creator>
  <cp:lastModifiedBy>alif caesar</cp:lastModifiedBy>
  <dcterms:created xsi:type="dcterms:W3CDTF">2026-09-24T11:23:03Z</dcterms:created>
  <dcterms:modified xsi:type="dcterms:W3CDTF">2026-09-29T16:45:54Z</dcterms:modified>
</cp:coreProperties>
</file>