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oduccion\Desktop\RetoDam1\BBDD\"/>
    </mc:Choice>
  </mc:AlternateContent>
  <bookViews>
    <workbookView xWindow="-105" yWindow="-105" windowWidth="23250" windowHeight="12450" activeTab="2"/>
  </bookViews>
  <sheets>
    <sheet name="UserPersona" sheetId="1" r:id="rId1"/>
    <sheet name="Ajustes" sheetId="4" r:id="rId2"/>
    <sheet name="Calculo" sheetId="2" r:id="rId3"/>
    <sheet name="RestoDiv" sheetId="3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2" l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M99" i="3" l="1"/>
  <c r="L99" i="3"/>
  <c r="K99" i="3"/>
  <c r="J99" i="3"/>
  <c r="I99" i="3"/>
  <c r="H99" i="3"/>
  <c r="G99" i="3"/>
  <c r="F99" i="3"/>
  <c r="D99" i="3"/>
  <c r="C99" i="3"/>
  <c r="M98" i="3"/>
  <c r="L98" i="3"/>
  <c r="K98" i="3"/>
  <c r="J98" i="3"/>
  <c r="I98" i="3"/>
  <c r="H98" i="3"/>
  <c r="G98" i="3"/>
  <c r="F98" i="3"/>
  <c r="D98" i="3"/>
  <c r="C98" i="3"/>
  <c r="M97" i="3"/>
  <c r="L97" i="3"/>
  <c r="K97" i="3"/>
  <c r="J97" i="3"/>
  <c r="I97" i="3"/>
  <c r="H97" i="3"/>
  <c r="G97" i="3"/>
  <c r="F97" i="3"/>
  <c r="D97" i="3"/>
  <c r="C97" i="3"/>
  <c r="M96" i="3"/>
  <c r="L96" i="3"/>
  <c r="K96" i="3"/>
  <c r="J96" i="3"/>
  <c r="I96" i="3"/>
  <c r="H96" i="3"/>
  <c r="G96" i="3"/>
  <c r="F96" i="3"/>
  <c r="D96" i="3"/>
  <c r="C96" i="3"/>
  <c r="M95" i="3"/>
  <c r="L95" i="3"/>
  <c r="K95" i="3"/>
  <c r="J95" i="3"/>
  <c r="I95" i="3"/>
  <c r="H95" i="3"/>
  <c r="G95" i="3"/>
  <c r="F95" i="3"/>
  <c r="D95" i="3"/>
  <c r="C95" i="3"/>
  <c r="M94" i="3"/>
  <c r="L94" i="3"/>
  <c r="K94" i="3"/>
  <c r="J94" i="3"/>
  <c r="I94" i="3"/>
  <c r="H94" i="3"/>
  <c r="G94" i="3"/>
  <c r="F94" i="3"/>
  <c r="D94" i="3"/>
  <c r="C94" i="3"/>
  <c r="M93" i="3"/>
  <c r="L93" i="3"/>
  <c r="K93" i="3"/>
  <c r="J93" i="3"/>
  <c r="I93" i="3"/>
  <c r="H93" i="3"/>
  <c r="G93" i="3"/>
  <c r="F93" i="3"/>
  <c r="D93" i="3"/>
  <c r="C93" i="3"/>
  <c r="M92" i="3"/>
  <c r="L92" i="3"/>
  <c r="K92" i="3"/>
  <c r="J92" i="3"/>
  <c r="I92" i="3"/>
  <c r="H92" i="3"/>
  <c r="G92" i="3"/>
  <c r="F92" i="3"/>
  <c r="D92" i="3"/>
  <c r="C92" i="3"/>
  <c r="M91" i="3"/>
  <c r="L91" i="3"/>
  <c r="K91" i="3"/>
  <c r="J91" i="3"/>
  <c r="I91" i="3"/>
  <c r="H91" i="3"/>
  <c r="G91" i="3"/>
  <c r="F91" i="3"/>
  <c r="D91" i="3"/>
  <c r="C91" i="3"/>
  <c r="M90" i="3"/>
  <c r="L90" i="3"/>
  <c r="K90" i="3"/>
  <c r="J90" i="3"/>
  <c r="I90" i="3"/>
  <c r="H90" i="3"/>
  <c r="G90" i="3"/>
  <c r="F90" i="3"/>
  <c r="D90" i="3"/>
  <c r="C90" i="3"/>
  <c r="M89" i="3"/>
  <c r="L89" i="3"/>
  <c r="K89" i="3"/>
  <c r="J89" i="3"/>
  <c r="I89" i="3"/>
  <c r="H89" i="3"/>
  <c r="G89" i="3"/>
  <c r="F89" i="3"/>
  <c r="D89" i="3"/>
  <c r="C89" i="3"/>
  <c r="M88" i="3"/>
  <c r="L88" i="3"/>
  <c r="K88" i="3"/>
  <c r="J88" i="3"/>
  <c r="I88" i="3"/>
  <c r="H88" i="3"/>
  <c r="G88" i="3"/>
  <c r="F88" i="3"/>
  <c r="D88" i="3"/>
  <c r="C88" i="3"/>
  <c r="M87" i="3"/>
  <c r="L87" i="3"/>
  <c r="K87" i="3"/>
  <c r="J87" i="3"/>
  <c r="I87" i="3"/>
  <c r="H87" i="3"/>
  <c r="G87" i="3"/>
  <c r="F87" i="3"/>
  <c r="D87" i="3"/>
  <c r="C87" i="3"/>
  <c r="M86" i="3"/>
  <c r="L86" i="3"/>
  <c r="K86" i="3"/>
  <c r="J86" i="3"/>
  <c r="I86" i="3"/>
  <c r="H86" i="3"/>
  <c r="G86" i="3"/>
  <c r="F86" i="3"/>
  <c r="D86" i="3"/>
  <c r="C86" i="3"/>
  <c r="M85" i="3"/>
  <c r="L85" i="3"/>
  <c r="K85" i="3"/>
  <c r="J85" i="3"/>
  <c r="I85" i="3"/>
  <c r="H85" i="3"/>
  <c r="G85" i="3"/>
  <c r="F85" i="3"/>
  <c r="D85" i="3"/>
  <c r="C85" i="3"/>
  <c r="M84" i="3"/>
  <c r="L84" i="3"/>
  <c r="K84" i="3"/>
  <c r="J84" i="3"/>
  <c r="I84" i="3"/>
  <c r="H84" i="3"/>
  <c r="G84" i="3"/>
  <c r="F84" i="3"/>
  <c r="D84" i="3"/>
  <c r="C84" i="3"/>
  <c r="M83" i="3"/>
  <c r="L83" i="3"/>
  <c r="K83" i="3"/>
  <c r="J83" i="3"/>
  <c r="I83" i="3"/>
  <c r="H83" i="3"/>
  <c r="G83" i="3"/>
  <c r="F83" i="3"/>
  <c r="D83" i="3"/>
  <c r="C83" i="3"/>
  <c r="M82" i="3"/>
  <c r="L82" i="3"/>
  <c r="K82" i="3"/>
  <c r="J82" i="3"/>
  <c r="I82" i="3"/>
  <c r="H82" i="3"/>
  <c r="G82" i="3"/>
  <c r="F82" i="3"/>
  <c r="D82" i="3"/>
  <c r="C82" i="3"/>
  <c r="M81" i="3"/>
  <c r="L81" i="3"/>
  <c r="K81" i="3"/>
  <c r="J81" i="3"/>
  <c r="I81" i="3"/>
  <c r="H81" i="3"/>
  <c r="G81" i="3"/>
  <c r="F81" i="3"/>
  <c r="D81" i="3"/>
  <c r="C81" i="3"/>
  <c r="M80" i="3"/>
  <c r="L80" i="3"/>
  <c r="K80" i="3"/>
  <c r="J80" i="3"/>
  <c r="I80" i="3"/>
  <c r="H80" i="3"/>
  <c r="G80" i="3"/>
  <c r="F80" i="3"/>
  <c r="D80" i="3"/>
  <c r="C80" i="3"/>
  <c r="M79" i="3"/>
  <c r="L79" i="3"/>
  <c r="K79" i="3"/>
  <c r="J79" i="3"/>
  <c r="I79" i="3"/>
  <c r="H79" i="3"/>
  <c r="G79" i="3"/>
  <c r="F79" i="3"/>
  <c r="D79" i="3"/>
  <c r="C79" i="3"/>
  <c r="M78" i="3"/>
  <c r="L78" i="3"/>
  <c r="K78" i="3"/>
  <c r="J78" i="3"/>
  <c r="I78" i="3"/>
  <c r="H78" i="3"/>
  <c r="G78" i="3"/>
  <c r="F78" i="3"/>
  <c r="D78" i="3"/>
  <c r="C78" i="3"/>
  <c r="M77" i="3"/>
  <c r="L77" i="3"/>
  <c r="K77" i="3"/>
  <c r="J77" i="3"/>
  <c r="I77" i="3"/>
  <c r="H77" i="3"/>
  <c r="G77" i="3"/>
  <c r="F77" i="3"/>
  <c r="D77" i="3"/>
  <c r="C77" i="3"/>
  <c r="M76" i="3"/>
  <c r="L76" i="3"/>
  <c r="K76" i="3"/>
  <c r="J76" i="3"/>
  <c r="I76" i="3"/>
  <c r="H76" i="3"/>
  <c r="G76" i="3"/>
  <c r="F76" i="3"/>
  <c r="D76" i="3"/>
  <c r="C76" i="3"/>
  <c r="M75" i="3"/>
  <c r="L75" i="3"/>
  <c r="K75" i="3"/>
  <c r="J75" i="3"/>
  <c r="I75" i="3"/>
  <c r="H75" i="3"/>
  <c r="G75" i="3"/>
  <c r="F75" i="3"/>
  <c r="D75" i="3"/>
  <c r="C75" i="3"/>
  <c r="M74" i="3"/>
  <c r="L74" i="3"/>
  <c r="K74" i="3"/>
  <c r="J74" i="3"/>
  <c r="I74" i="3"/>
  <c r="H74" i="3"/>
  <c r="G74" i="3"/>
  <c r="F74" i="3"/>
  <c r="D74" i="3"/>
  <c r="C74" i="3"/>
  <c r="M73" i="3"/>
  <c r="L73" i="3"/>
  <c r="K73" i="3"/>
  <c r="J73" i="3"/>
  <c r="I73" i="3"/>
  <c r="H73" i="3"/>
  <c r="G73" i="3"/>
  <c r="F73" i="3"/>
  <c r="D73" i="3"/>
  <c r="C73" i="3"/>
  <c r="M72" i="3"/>
  <c r="L72" i="3"/>
  <c r="K72" i="3"/>
  <c r="J72" i="3"/>
  <c r="I72" i="3"/>
  <c r="H72" i="3"/>
  <c r="G72" i="3"/>
  <c r="F72" i="3"/>
  <c r="D72" i="3"/>
  <c r="C72" i="3"/>
  <c r="M71" i="3"/>
  <c r="L71" i="3"/>
  <c r="K71" i="3"/>
  <c r="J71" i="3"/>
  <c r="I71" i="3"/>
  <c r="H71" i="3"/>
  <c r="G71" i="3"/>
  <c r="F71" i="3"/>
  <c r="D71" i="3"/>
  <c r="C71" i="3"/>
  <c r="M70" i="3"/>
  <c r="L70" i="3"/>
  <c r="K70" i="3"/>
  <c r="J70" i="3"/>
  <c r="I70" i="3"/>
  <c r="H70" i="3"/>
  <c r="G70" i="3"/>
  <c r="F70" i="3"/>
  <c r="D70" i="3"/>
  <c r="C70" i="3"/>
  <c r="M69" i="3"/>
  <c r="L69" i="3"/>
  <c r="K69" i="3"/>
  <c r="J69" i="3"/>
  <c r="I69" i="3"/>
  <c r="H69" i="3"/>
  <c r="G69" i="3"/>
  <c r="F69" i="3"/>
  <c r="D69" i="3"/>
  <c r="C69" i="3"/>
  <c r="M68" i="3"/>
  <c r="L68" i="3"/>
  <c r="K68" i="3"/>
  <c r="J68" i="3"/>
  <c r="I68" i="3"/>
  <c r="H68" i="3"/>
  <c r="G68" i="3"/>
  <c r="F68" i="3"/>
  <c r="D68" i="3"/>
  <c r="C68" i="3"/>
  <c r="M67" i="3"/>
  <c r="L67" i="3"/>
  <c r="K67" i="3"/>
  <c r="J67" i="3"/>
  <c r="I67" i="3"/>
  <c r="H67" i="3"/>
  <c r="G67" i="3"/>
  <c r="F67" i="3"/>
  <c r="D67" i="3"/>
  <c r="C67" i="3"/>
  <c r="M66" i="3"/>
  <c r="L66" i="3"/>
  <c r="K66" i="3"/>
  <c r="J66" i="3"/>
  <c r="I66" i="3"/>
  <c r="H66" i="3"/>
  <c r="G66" i="3"/>
  <c r="F66" i="3"/>
  <c r="D66" i="3"/>
  <c r="C66" i="3"/>
  <c r="M65" i="3"/>
  <c r="L65" i="3"/>
  <c r="K65" i="3"/>
  <c r="J65" i="3"/>
  <c r="I65" i="3"/>
  <c r="H65" i="3"/>
  <c r="G65" i="3"/>
  <c r="F65" i="3"/>
  <c r="D65" i="3"/>
  <c r="C65" i="3"/>
  <c r="M64" i="3"/>
  <c r="L64" i="3"/>
  <c r="K64" i="3"/>
  <c r="J64" i="3"/>
  <c r="I64" i="3"/>
  <c r="H64" i="3"/>
  <c r="G64" i="3"/>
  <c r="F64" i="3"/>
  <c r="D64" i="3"/>
  <c r="C64" i="3"/>
  <c r="M63" i="3"/>
  <c r="L63" i="3"/>
  <c r="K63" i="3"/>
  <c r="J63" i="3"/>
  <c r="I63" i="3"/>
  <c r="H63" i="3"/>
  <c r="G63" i="3"/>
  <c r="F63" i="3"/>
  <c r="D63" i="3"/>
  <c r="C63" i="3"/>
  <c r="M62" i="3"/>
  <c r="L62" i="3"/>
  <c r="K62" i="3"/>
  <c r="J62" i="3"/>
  <c r="I62" i="3"/>
  <c r="H62" i="3"/>
  <c r="G62" i="3"/>
  <c r="F62" i="3"/>
  <c r="D62" i="3"/>
  <c r="C62" i="3"/>
  <c r="M61" i="3"/>
  <c r="L61" i="3"/>
  <c r="K61" i="3"/>
  <c r="J61" i="3"/>
  <c r="I61" i="3"/>
  <c r="H61" i="3"/>
  <c r="G61" i="3"/>
  <c r="F61" i="3"/>
  <c r="D61" i="3"/>
  <c r="C61" i="3"/>
  <c r="M60" i="3"/>
  <c r="L60" i="3"/>
  <c r="K60" i="3"/>
  <c r="J60" i="3"/>
  <c r="I60" i="3"/>
  <c r="H60" i="3"/>
  <c r="G60" i="3"/>
  <c r="F60" i="3"/>
  <c r="D60" i="3"/>
  <c r="C60" i="3"/>
  <c r="M59" i="3"/>
  <c r="L59" i="3"/>
  <c r="K59" i="3"/>
  <c r="J59" i="3"/>
  <c r="I59" i="3"/>
  <c r="H59" i="3"/>
  <c r="G59" i="3"/>
  <c r="F59" i="3"/>
  <c r="D59" i="3"/>
  <c r="C59" i="3"/>
  <c r="M58" i="3"/>
  <c r="L58" i="3"/>
  <c r="K58" i="3"/>
  <c r="J58" i="3"/>
  <c r="I58" i="3"/>
  <c r="H58" i="3"/>
  <c r="G58" i="3"/>
  <c r="F58" i="3"/>
  <c r="D58" i="3"/>
  <c r="C58" i="3"/>
  <c r="M57" i="3"/>
  <c r="L57" i="3"/>
  <c r="K57" i="3"/>
  <c r="J57" i="3"/>
  <c r="I57" i="3"/>
  <c r="H57" i="3"/>
  <c r="G57" i="3"/>
  <c r="F57" i="3"/>
  <c r="D57" i="3"/>
  <c r="C57" i="3"/>
  <c r="M56" i="3"/>
  <c r="L56" i="3"/>
  <c r="K56" i="3"/>
  <c r="J56" i="3"/>
  <c r="I56" i="3"/>
  <c r="H56" i="3"/>
  <c r="G56" i="3"/>
  <c r="F56" i="3"/>
  <c r="D56" i="3"/>
  <c r="C56" i="3"/>
  <c r="M55" i="3"/>
  <c r="L55" i="3"/>
  <c r="K55" i="3"/>
  <c r="J55" i="3"/>
  <c r="I55" i="3"/>
  <c r="H55" i="3"/>
  <c r="G55" i="3"/>
  <c r="F55" i="3"/>
  <c r="D55" i="3"/>
  <c r="C55" i="3"/>
  <c r="M54" i="3"/>
  <c r="L54" i="3"/>
  <c r="K54" i="3"/>
  <c r="J54" i="3"/>
  <c r="I54" i="3"/>
  <c r="H54" i="3"/>
  <c r="G54" i="3"/>
  <c r="F54" i="3"/>
  <c r="D54" i="3"/>
  <c r="C54" i="3"/>
  <c r="M53" i="3"/>
  <c r="L53" i="3"/>
  <c r="K53" i="3"/>
  <c r="J53" i="3"/>
  <c r="I53" i="3"/>
  <c r="H53" i="3"/>
  <c r="G53" i="3"/>
  <c r="F53" i="3"/>
  <c r="D53" i="3"/>
  <c r="C53" i="3"/>
  <c r="M52" i="3"/>
  <c r="L52" i="3"/>
  <c r="K52" i="3"/>
  <c r="J52" i="3"/>
  <c r="I52" i="3"/>
  <c r="H52" i="3"/>
  <c r="G52" i="3"/>
  <c r="F52" i="3"/>
  <c r="D52" i="3"/>
  <c r="C52" i="3"/>
  <c r="M99" i="2"/>
  <c r="L99" i="2"/>
  <c r="K99" i="2"/>
  <c r="J99" i="2"/>
  <c r="H99" i="2"/>
  <c r="F99" i="2"/>
  <c r="M98" i="2"/>
  <c r="L98" i="2"/>
  <c r="K98" i="2"/>
  <c r="J98" i="2"/>
  <c r="H98" i="2"/>
  <c r="F98" i="2"/>
  <c r="M97" i="2"/>
  <c r="L97" i="2"/>
  <c r="K97" i="2"/>
  <c r="J97" i="2"/>
  <c r="H97" i="2"/>
  <c r="F97" i="2"/>
  <c r="M96" i="2"/>
  <c r="L96" i="2"/>
  <c r="K96" i="2"/>
  <c r="J96" i="2"/>
  <c r="H96" i="2"/>
  <c r="F96" i="2"/>
  <c r="D96" i="2"/>
  <c r="C96" i="2"/>
  <c r="M95" i="2"/>
  <c r="L95" i="2"/>
  <c r="K95" i="2"/>
  <c r="J95" i="2"/>
  <c r="H95" i="2"/>
  <c r="F95" i="2"/>
  <c r="D95" i="2"/>
  <c r="C95" i="2"/>
  <c r="M94" i="2"/>
  <c r="L94" i="2"/>
  <c r="K94" i="2"/>
  <c r="J94" i="2"/>
  <c r="H94" i="2"/>
  <c r="F94" i="2"/>
  <c r="D94" i="2"/>
  <c r="C94" i="2"/>
  <c r="M93" i="2"/>
  <c r="L93" i="2"/>
  <c r="K93" i="2"/>
  <c r="J93" i="2"/>
  <c r="H93" i="2"/>
  <c r="F93" i="2"/>
  <c r="D93" i="2"/>
  <c r="C93" i="2"/>
  <c r="M92" i="2"/>
  <c r="L92" i="2"/>
  <c r="K92" i="2"/>
  <c r="J92" i="2"/>
  <c r="H92" i="2"/>
  <c r="F92" i="2"/>
  <c r="D92" i="2"/>
  <c r="C92" i="2"/>
  <c r="M91" i="2"/>
  <c r="L91" i="2"/>
  <c r="K91" i="2"/>
  <c r="J91" i="2"/>
  <c r="H91" i="2"/>
  <c r="F91" i="2"/>
  <c r="D91" i="2"/>
  <c r="C91" i="2"/>
  <c r="M90" i="2"/>
  <c r="L90" i="2"/>
  <c r="K90" i="2"/>
  <c r="J90" i="2"/>
  <c r="H90" i="2"/>
  <c r="F90" i="2"/>
  <c r="D90" i="2"/>
  <c r="C90" i="2"/>
  <c r="M89" i="2"/>
  <c r="L89" i="2"/>
  <c r="K89" i="2"/>
  <c r="J89" i="2"/>
  <c r="H89" i="2"/>
  <c r="F89" i="2"/>
  <c r="D89" i="2"/>
  <c r="C89" i="2"/>
  <c r="M88" i="2"/>
  <c r="L88" i="2"/>
  <c r="K88" i="2"/>
  <c r="J88" i="2"/>
  <c r="H88" i="2"/>
  <c r="F88" i="2"/>
  <c r="D88" i="2"/>
  <c r="C88" i="2"/>
  <c r="M87" i="2"/>
  <c r="L87" i="2"/>
  <c r="K87" i="2"/>
  <c r="J87" i="2"/>
  <c r="H87" i="2"/>
  <c r="F87" i="2"/>
  <c r="D87" i="2"/>
  <c r="C87" i="2"/>
  <c r="M86" i="2"/>
  <c r="L86" i="2"/>
  <c r="K86" i="2"/>
  <c r="J86" i="2"/>
  <c r="H86" i="2"/>
  <c r="F86" i="2"/>
  <c r="D86" i="2"/>
  <c r="C86" i="2"/>
  <c r="M85" i="2"/>
  <c r="L85" i="2"/>
  <c r="K85" i="2"/>
  <c r="J85" i="2"/>
  <c r="H85" i="2"/>
  <c r="F85" i="2"/>
  <c r="D85" i="2"/>
  <c r="C85" i="2"/>
  <c r="M84" i="2"/>
  <c r="L84" i="2"/>
  <c r="K84" i="2"/>
  <c r="J84" i="2"/>
  <c r="H84" i="2"/>
  <c r="F84" i="2"/>
  <c r="D84" i="2"/>
  <c r="C84" i="2"/>
  <c r="M83" i="2"/>
  <c r="L83" i="2"/>
  <c r="K83" i="2"/>
  <c r="J83" i="2"/>
  <c r="H83" i="2"/>
  <c r="F83" i="2"/>
  <c r="D83" i="2"/>
  <c r="C83" i="2"/>
  <c r="M82" i="2"/>
  <c r="L82" i="2"/>
  <c r="K82" i="2"/>
  <c r="J82" i="2"/>
  <c r="H82" i="2"/>
  <c r="F82" i="2"/>
  <c r="D82" i="2"/>
  <c r="C82" i="2"/>
  <c r="M81" i="2"/>
  <c r="L81" i="2"/>
  <c r="K81" i="2"/>
  <c r="J81" i="2"/>
  <c r="H81" i="2"/>
  <c r="F81" i="2"/>
  <c r="D81" i="2"/>
  <c r="C81" i="2"/>
  <c r="M80" i="2"/>
  <c r="L80" i="2"/>
  <c r="K80" i="2"/>
  <c r="J80" i="2"/>
  <c r="H80" i="2"/>
  <c r="F80" i="2"/>
  <c r="D80" i="2"/>
  <c r="C80" i="2"/>
  <c r="M79" i="2"/>
  <c r="L79" i="2"/>
  <c r="K79" i="2"/>
  <c r="J79" i="2"/>
  <c r="H79" i="2"/>
  <c r="F79" i="2"/>
  <c r="D79" i="2"/>
  <c r="C79" i="2"/>
  <c r="M78" i="2"/>
  <c r="L78" i="2"/>
  <c r="K78" i="2"/>
  <c r="J78" i="2"/>
  <c r="H78" i="2"/>
  <c r="F78" i="2"/>
  <c r="D78" i="2"/>
  <c r="C78" i="2"/>
  <c r="M77" i="2"/>
  <c r="L77" i="2"/>
  <c r="K77" i="2"/>
  <c r="J77" i="2"/>
  <c r="H77" i="2"/>
  <c r="F77" i="2"/>
  <c r="D77" i="2"/>
  <c r="C77" i="2"/>
  <c r="M76" i="2"/>
  <c r="L76" i="2"/>
  <c r="K76" i="2"/>
  <c r="J76" i="2"/>
  <c r="H76" i="2"/>
  <c r="F76" i="2"/>
  <c r="D76" i="2"/>
  <c r="C76" i="2"/>
  <c r="M75" i="2"/>
  <c r="L75" i="2"/>
  <c r="K75" i="2"/>
  <c r="J75" i="2"/>
  <c r="H75" i="2"/>
  <c r="F75" i="2"/>
  <c r="D75" i="2"/>
  <c r="C75" i="2"/>
  <c r="M74" i="2"/>
  <c r="L74" i="2"/>
  <c r="K74" i="2"/>
  <c r="J74" i="2"/>
  <c r="H74" i="2"/>
  <c r="F74" i="2"/>
  <c r="D74" i="2"/>
  <c r="C74" i="2"/>
  <c r="M73" i="2"/>
  <c r="L73" i="2"/>
  <c r="K73" i="2"/>
  <c r="J73" i="2"/>
  <c r="H73" i="2"/>
  <c r="F73" i="2"/>
  <c r="D73" i="2"/>
  <c r="C73" i="2"/>
  <c r="M72" i="2"/>
  <c r="L72" i="2"/>
  <c r="K72" i="2"/>
  <c r="J72" i="2"/>
  <c r="H72" i="2"/>
  <c r="F72" i="2"/>
  <c r="D72" i="2"/>
  <c r="C72" i="2"/>
  <c r="M71" i="2"/>
  <c r="L71" i="2"/>
  <c r="K71" i="2"/>
  <c r="J71" i="2"/>
  <c r="H71" i="2"/>
  <c r="F71" i="2"/>
  <c r="D71" i="2"/>
  <c r="C71" i="2"/>
  <c r="M70" i="2"/>
  <c r="L70" i="2"/>
  <c r="K70" i="2"/>
  <c r="J70" i="2"/>
  <c r="H70" i="2"/>
  <c r="F70" i="2"/>
  <c r="D70" i="2"/>
  <c r="C70" i="2"/>
  <c r="M69" i="2"/>
  <c r="L69" i="2"/>
  <c r="K69" i="2"/>
  <c r="J69" i="2"/>
  <c r="H69" i="2"/>
  <c r="F69" i="2"/>
  <c r="D69" i="2"/>
  <c r="C69" i="2"/>
  <c r="M68" i="2"/>
  <c r="L68" i="2"/>
  <c r="K68" i="2"/>
  <c r="J68" i="2"/>
  <c r="H68" i="2"/>
  <c r="F68" i="2"/>
  <c r="D68" i="2"/>
  <c r="C68" i="2"/>
  <c r="M67" i="2"/>
  <c r="L67" i="2"/>
  <c r="K67" i="2"/>
  <c r="J67" i="2"/>
  <c r="H67" i="2"/>
  <c r="F67" i="2"/>
  <c r="D67" i="2"/>
  <c r="C67" i="2"/>
  <c r="M66" i="2"/>
  <c r="L66" i="2"/>
  <c r="K66" i="2"/>
  <c r="J66" i="2"/>
  <c r="H66" i="2"/>
  <c r="F66" i="2"/>
  <c r="D66" i="2"/>
  <c r="C66" i="2"/>
  <c r="M65" i="2"/>
  <c r="L65" i="2"/>
  <c r="K65" i="2"/>
  <c r="J65" i="2"/>
  <c r="H65" i="2"/>
  <c r="F65" i="2"/>
  <c r="D65" i="2"/>
  <c r="C65" i="2"/>
  <c r="M64" i="2"/>
  <c r="L64" i="2"/>
  <c r="K64" i="2"/>
  <c r="J64" i="2"/>
  <c r="H64" i="2"/>
  <c r="F64" i="2"/>
  <c r="D64" i="2"/>
  <c r="C64" i="2"/>
  <c r="M63" i="2"/>
  <c r="L63" i="2"/>
  <c r="K63" i="2"/>
  <c r="J63" i="2"/>
  <c r="H63" i="2"/>
  <c r="F63" i="2"/>
  <c r="D63" i="2"/>
  <c r="C63" i="2"/>
  <c r="M62" i="2"/>
  <c r="L62" i="2"/>
  <c r="K62" i="2"/>
  <c r="J62" i="2"/>
  <c r="H62" i="2"/>
  <c r="F62" i="2"/>
  <c r="D62" i="2"/>
  <c r="C62" i="2"/>
  <c r="M61" i="2"/>
  <c r="L61" i="2"/>
  <c r="K61" i="2"/>
  <c r="J61" i="2"/>
  <c r="H61" i="2"/>
  <c r="F61" i="2"/>
  <c r="D61" i="2"/>
  <c r="C61" i="2"/>
  <c r="M60" i="2"/>
  <c r="L60" i="2"/>
  <c r="K60" i="2"/>
  <c r="J60" i="2"/>
  <c r="H60" i="2"/>
  <c r="F60" i="2"/>
  <c r="D60" i="2"/>
  <c r="C60" i="2"/>
  <c r="M59" i="2"/>
  <c r="L59" i="2"/>
  <c r="K59" i="2"/>
  <c r="J59" i="2"/>
  <c r="H59" i="2"/>
  <c r="F59" i="2"/>
  <c r="D59" i="2"/>
  <c r="C59" i="2"/>
  <c r="M58" i="2"/>
  <c r="L58" i="2"/>
  <c r="K58" i="2"/>
  <c r="J58" i="2"/>
  <c r="H58" i="2"/>
  <c r="F58" i="2"/>
  <c r="D58" i="2"/>
  <c r="C58" i="2"/>
  <c r="M57" i="2"/>
  <c r="L57" i="2"/>
  <c r="K57" i="2"/>
  <c r="J57" i="2"/>
  <c r="H57" i="2"/>
  <c r="F57" i="2"/>
  <c r="D57" i="2"/>
  <c r="C57" i="2"/>
  <c r="M56" i="2"/>
  <c r="L56" i="2"/>
  <c r="K56" i="2"/>
  <c r="J56" i="2"/>
  <c r="H56" i="2"/>
  <c r="F56" i="2"/>
  <c r="D56" i="2"/>
  <c r="C56" i="2"/>
  <c r="M55" i="2"/>
  <c r="L55" i="2"/>
  <c r="K55" i="2"/>
  <c r="J55" i="2"/>
  <c r="H55" i="2"/>
  <c r="F55" i="2"/>
  <c r="D55" i="2"/>
  <c r="C55" i="2"/>
  <c r="M54" i="2"/>
  <c r="L54" i="2"/>
  <c r="K54" i="2"/>
  <c r="J54" i="2"/>
  <c r="H54" i="2"/>
  <c r="F54" i="2"/>
  <c r="D54" i="2"/>
  <c r="C54" i="2"/>
  <c r="M53" i="2"/>
  <c r="L53" i="2"/>
  <c r="K53" i="2"/>
  <c r="J53" i="2"/>
  <c r="H53" i="2"/>
  <c r="F53" i="2"/>
  <c r="D53" i="2"/>
  <c r="C53" i="2"/>
  <c r="M52" i="2"/>
  <c r="L52" i="2"/>
  <c r="K52" i="2"/>
  <c r="J52" i="2"/>
  <c r="H52" i="2"/>
  <c r="F52" i="2"/>
  <c r="D52" i="2"/>
  <c r="C52" i="2"/>
  <c r="H17" i="1"/>
  <c r="D17" i="1" s="1"/>
  <c r="H18" i="1"/>
  <c r="D18" i="1" s="1"/>
  <c r="H19" i="1"/>
  <c r="D19" i="1" s="1"/>
  <c r="H20" i="1"/>
  <c r="D20" i="1" s="1"/>
  <c r="H21" i="1"/>
  <c r="D21" i="1" s="1"/>
  <c r="H4" i="1"/>
  <c r="D4" i="1" s="1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4" i="2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4" i="3"/>
  <c r="E53" i="3" l="1"/>
  <c r="E57" i="3"/>
  <c r="A57" i="3" s="1"/>
  <c r="E61" i="3"/>
  <c r="A61" i="3" s="1"/>
  <c r="E65" i="3"/>
  <c r="A65" i="3" s="1"/>
  <c r="E69" i="3"/>
  <c r="A69" i="3" s="1"/>
  <c r="E73" i="3"/>
  <c r="A73" i="3" s="1"/>
  <c r="E77" i="3"/>
  <c r="A77" i="3" s="1"/>
  <c r="E81" i="3"/>
  <c r="A81" i="3" s="1"/>
  <c r="E85" i="3"/>
  <c r="A85" i="3" s="1"/>
  <c r="E89" i="3"/>
  <c r="A89" i="3" s="1"/>
  <c r="E93" i="3"/>
  <c r="A93" i="3" s="1"/>
  <c r="E70" i="2"/>
  <c r="E74" i="2"/>
  <c r="A74" i="2" s="1"/>
  <c r="E78" i="2"/>
  <c r="E82" i="2"/>
  <c r="A82" i="2" s="1"/>
  <c r="E86" i="2"/>
  <c r="A86" i="2" s="1"/>
  <c r="E90" i="2"/>
  <c r="A90" i="2" s="1"/>
  <c r="E94" i="2"/>
  <c r="A94" i="2" s="1"/>
  <c r="E98" i="2"/>
  <c r="A53" i="3"/>
  <c r="E54" i="3"/>
  <c r="A54" i="3" s="1"/>
  <c r="E58" i="3"/>
  <c r="A58" i="3" s="1"/>
  <c r="E62" i="3"/>
  <c r="A62" i="3" s="1"/>
  <c r="E66" i="3"/>
  <c r="A66" i="3" s="1"/>
  <c r="E70" i="3"/>
  <c r="A70" i="3" s="1"/>
  <c r="E74" i="3"/>
  <c r="A74" i="3" s="1"/>
  <c r="E78" i="3"/>
  <c r="A78" i="3" s="1"/>
  <c r="E82" i="3"/>
  <c r="A82" i="3" s="1"/>
  <c r="E86" i="3"/>
  <c r="A86" i="3" s="1"/>
  <c r="E90" i="3"/>
  <c r="A90" i="3" s="1"/>
  <c r="E94" i="3"/>
  <c r="A94" i="3" s="1"/>
  <c r="E98" i="3"/>
  <c r="A98" i="3" s="1"/>
  <c r="E99" i="2"/>
  <c r="E55" i="3"/>
  <c r="A55" i="3" s="1"/>
  <c r="E59" i="3"/>
  <c r="A59" i="3" s="1"/>
  <c r="E63" i="3"/>
  <c r="A63" i="3" s="1"/>
  <c r="E67" i="3"/>
  <c r="A67" i="3" s="1"/>
  <c r="E71" i="3"/>
  <c r="A71" i="3" s="1"/>
  <c r="E75" i="3"/>
  <c r="A75" i="3" s="1"/>
  <c r="E79" i="3"/>
  <c r="A79" i="3" s="1"/>
  <c r="E83" i="3"/>
  <c r="A83" i="3" s="1"/>
  <c r="E87" i="3"/>
  <c r="A87" i="3" s="1"/>
  <c r="E91" i="3"/>
  <c r="A91" i="3" s="1"/>
  <c r="E95" i="3"/>
  <c r="A95" i="3" s="1"/>
  <c r="E99" i="3"/>
  <c r="A99" i="3" s="1"/>
  <c r="E71" i="2"/>
  <c r="A71" i="2" s="1"/>
  <c r="E75" i="2"/>
  <c r="A75" i="2" s="1"/>
  <c r="E79" i="2"/>
  <c r="A79" i="2" s="1"/>
  <c r="E83" i="2"/>
  <c r="A83" i="2" s="1"/>
  <c r="E87" i="2"/>
  <c r="A87" i="2" s="1"/>
  <c r="E91" i="2"/>
  <c r="A91" i="2" s="1"/>
  <c r="E95" i="2"/>
  <c r="A95" i="2" s="1"/>
  <c r="E52" i="3"/>
  <c r="A52" i="3" s="1"/>
  <c r="E56" i="3"/>
  <c r="A56" i="3" s="1"/>
  <c r="E60" i="3"/>
  <c r="A60" i="3" s="1"/>
  <c r="E64" i="3"/>
  <c r="A64" i="3" s="1"/>
  <c r="E68" i="3"/>
  <c r="A68" i="3" s="1"/>
  <c r="E72" i="3"/>
  <c r="A72" i="3" s="1"/>
  <c r="E76" i="3"/>
  <c r="A76" i="3" s="1"/>
  <c r="E80" i="3"/>
  <c r="A80" i="3" s="1"/>
  <c r="E84" i="3"/>
  <c r="A84" i="3" s="1"/>
  <c r="E88" i="3"/>
  <c r="A88" i="3" s="1"/>
  <c r="E92" i="3"/>
  <c r="A92" i="3" s="1"/>
  <c r="E96" i="3"/>
  <c r="A96" i="3" s="1"/>
  <c r="E97" i="3"/>
  <c r="A97" i="3" s="1"/>
  <c r="E54" i="2"/>
  <c r="A54" i="2" s="1"/>
  <c r="E55" i="2"/>
  <c r="A55" i="2" s="1"/>
  <c r="E58" i="2"/>
  <c r="A58" i="2" s="1"/>
  <c r="E59" i="2"/>
  <c r="A59" i="2" s="1"/>
  <c r="E62" i="2"/>
  <c r="A62" i="2" s="1"/>
  <c r="E63" i="2"/>
  <c r="A63" i="2" s="1"/>
  <c r="E66" i="2"/>
  <c r="A66" i="2" s="1"/>
  <c r="E67" i="2"/>
  <c r="A67" i="2" s="1"/>
  <c r="E72" i="2"/>
  <c r="A72" i="2" s="1"/>
  <c r="E76" i="2"/>
  <c r="A76" i="2" s="1"/>
  <c r="E80" i="2"/>
  <c r="A80" i="2" s="1"/>
  <c r="E84" i="2"/>
  <c r="A84" i="2" s="1"/>
  <c r="E88" i="2"/>
  <c r="A88" i="2" s="1"/>
  <c r="E92" i="2"/>
  <c r="A92" i="2" s="1"/>
  <c r="E96" i="2"/>
  <c r="A96" i="2" s="1"/>
  <c r="E52" i="2"/>
  <c r="A52" i="2" s="1"/>
  <c r="E53" i="2"/>
  <c r="A53" i="2" s="1"/>
  <c r="E56" i="2"/>
  <c r="A56" i="2" s="1"/>
  <c r="E57" i="2"/>
  <c r="A57" i="2" s="1"/>
  <c r="E60" i="2"/>
  <c r="A60" i="2" s="1"/>
  <c r="E61" i="2"/>
  <c r="A61" i="2" s="1"/>
  <c r="E64" i="2"/>
  <c r="A64" i="2" s="1"/>
  <c r="E65" i="2"/>
  <c r="A65" i="2" s="1"/>
  <c r="E68" i="2"/>
  <c r="A68" i="2" s="1"/>
  <c r="E69" i="2"/>
  <c r="A69" i="2" s="1"/>
  <c r="E73" i="2"/>
  <c r="A73" i="2" s="1"/>
  <c r="E77" i="2"/>
  <c r="A77" i="2" s="1"/>
  <c r="E81" i="2"/>
  <c r="A81" i="2" s="1"/>
  <c r="E85" i="2"/>
  <c r="A85" i="2" s="1"/>
  <c r="E89" i="2"/>
  <c r="A89" i="2" s="1"/>
  <c r="E93" i="2"/>
  <c r="A93" i="2" s="1"/>
  <c r="E97" i="2"/>
  <c r="A70" i="2"/>
  <c r="A78" i="2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4" i="3"/>
  <c r="M51" i="3" l="1"/>
  <c r="L51" i="3"/>
  <c r="K51" i="3"/>
  <c r="J51" i="3"/>
  <c r="D51" i="3"/>
  <c r="C51" i="3"/>
  <c r="M50" i="3"/>
  <c r="L50" i="3"/>
  <c r="K50" i="3"/>
  <c r="J50" i="3"/>
  <c r="D50" i="3"/>
  <c r="C50" i="3"/>
  <c r="M49" i="3"/>
  <c r="L49" i="3"/>
  <c r="K49" i="3"/>
  <c r="J49" i="3"/>
  <c r="D49" i="3"/>
  <c r="C49" i="3"/>
  <c r="M48" i="3"/>
  <c r="L48" i="3"/>
  <c r="K48" i="3"/>
  <c r="J48" i="3"/>
  <c r="D48" i="3"/>
  <c r="C48" i="3"/>
  <c r="M47" i="3"/>
  <c r="L47" i="3"/>
  <c r="K47" i="3"/>
  <c r="J47" i="3"/>
  <c r="D47" i="3"/>
  <c r="C47" i="3"/>
  <c r="M46" i="3"/>
  <c r="L46" i="3"/>
  <c r="K46" i="3"/>
  <c r="J46" i="3"/>
  <c r="D46" i="3"/>
  <c r="C46" i="3"/>
  <c r="M45" i="3"/>
  <c r="L45" i="3"/>
  <c r="K45" i="3"/>
  <c r="J45" i="3"/>
  <c r="D45" i="3"/>
  <c r="C45" i="3"/>
  <c r="M44" i="3"/>
  <c r="L44" i="3"/>
  <c r="K44" i="3"/>
  <c r="J44" i="3"/>
  <c r="D44" i="3"/>
  <c r="C44" i="3"/>
  <c r="M43" i="3"/>
  <c r="L43" i="3"/>
  <c r="K43" i="3"/>
  <c r="J43" i="3"/>
  <c r="D43" i="3"/>
  <c r="C43" i="3"/>
  <c r="M42" i="3"/>
  <c r="L42" i="3"/>
  <c r="K42" i="3"/>
  <c r="J42" i="3"/>
  <c r="D42" i="3"/>
  <c r="C42" i="3"/>
  <c r="M41" i="3"/>
  <c r="L41" i="3"/>
  <c r="K41" i="3"/>
  <c r="J41" i="3"/>
  <c r="D41" i="3"/>
  <c r="C41" i="3"/>
  <c r="M40" i="3"/>
  <c r="L40" i="3"/>
  <c r="K40" i="3"/>
  <c r="J40" i="3"/>
  <c r="D40" i="3"/>
  <c r="C40" i="3"/>
  <c r="M39" i="3"/>
  <c r="L39" i="3"/>
  <c r="K39" i="3"/>
  <c r="J39" i="3"/>
  <c r="D39" i="3"/>
  <c r="C39" i="3"/>
  <c r="M38" i="3"/>
  <c r="L38" i="3"/>
  <c r="K38" i="3"/>
  <c r="J38" i="3"/>
  <c r="D38" i="3"/>
  <c r="C38" i="3"/>
  <c r="M37" i="3"/>
  <c r="L37" i="3"/>
  <c r="K37" i="3"/>
  <c r="J37" i="3"/>
  <c r="D37" i="3"/>
  <c r="C37" i="3"/>
  <c r="M36" i="3"/>
  <c r="L36" i="3"/>
  <c r="K36" i="3"/>
  <c r="J36" i="3"/>
  <c r="D36" i="3"/>
  <c r="C36" i="3"/>
  <c r="M35" i="3"/>
  <c r="L35" i="3"/>
  <c r="K35" i="3"/>
  <c r="J35" i="3"/>
  <c r="D35" i="3"/>
  <c r="C35" i="3"/>
  <c r="M34" i="3"/>
  <c r="L34" i="3"/>
  <c r="K34" i="3"/>
  <c r="J34" i="3"/>
  <c r="D34" i="3"/>
  <c r="C34" i="3"/>
  <c r="M33" i="3"/>
  <c r="L33" i="3"/>
  <c r="K33" i="3"/>
  <c r="J33" i="3"/>
  <c r="D33" i="3"/>
  <c r="C33" i="3"/>
  <c r="M32" i="3"/>
  <c r="L32" i="3"/>
  <c r="K32" i="3"/>
  <c r="J32" i="3"/>
  <c r="D32" i="3"/>
  <c r="C32" i="3"/>
  <c r="M31" i="3"/>
  <c r="L31" i="3"/>
  <c r="K31" i="3"/>
  <c r="J31" i="3"/>
  <c r="D31" i="3"/>
  <c r="C31" i="3"/>
  <c r="M30" i="3"/>
  <c r="L30" i="3"/>
  <c r="K30" i="3"/>
  <c r="J30" i="3"/>
  <c r="D30" i="3"/>
  <c r="C30" i="3"/>
  <c r="M29" i="3"/>
  <c r="L29" i="3"/>
  <c r="K29" i="3"/>
  <c r="J29" i="3"/>
  <c r="D29" i="3"/>
  <c r="C29" i="3"/>
  <c r="M28" i="3"/>
  <c r="L28" i="3"/>
  <c r="K28" i="3"/>
  <c r="J28" i="3"/>
  <c r="D28" i="3"/>
  <c r="C28" i="3"/>
  <c r="M27" i="3"/>
  <c r="L27" i="3"/>
  <c r="K27" i="3"/>
  <c r="J27" i="3"/>
  <c r="D27" i="3"/>
  <c r="C27" i="3"/>
  <c r="M26" i="3"/>
  <c r="L26" i="3"/>
  <c r="K26" i="3"/>
  <c r="J26" i="3"/>
  <c r="D26" i="3"/>
  <c r="C26" i="3"/>
  <c r="M25" i="3"/>
  <c r="L25" i="3"/>
  <c r="K25" i="3"/>
  <c r="J25" i="3"/>
  <c r="D25" i="3"/>
  <c r="C25" i="3"/>
  <c r="M24" i="3"/>
  <c r="L24" i="3"/>
  <c r="K24" i="3"/>
  <c r="J24" i="3"/>
  <c r="D24" i="3"/>
  <c r="C24" i="3"/>
  <c r="M23" i="3"/>
  <c r="L23" i="3"/>
  <c r="K23" i="3"/>
  <c r="J23" i="3"/>
  <c r="D23" i="3"/>
  <c r="C23" i="3"/>
  <c r="M22" i="3"/>
  <c r="L22" i="3"/>
  <c r="K22" i="3"/>
  <c r="J22" i="3"/>
  <c r="D22" i="3"/>
  <c r="C22" i="3"/>
  <c r="M21" i="3"/>
  <c r="L21" i="3"/>
  <c r="K21" i="3"/>
  <c r="J21" i="3"/>
  <c r="D21" i="3"/>
  <c r="C21" i="3"/>
  <c r="M20" i="3"/>
  <c r="L20" i="3"/>
  <c r="K20" i="3"/>
  <c r="J20" i="3"/>
  <c r="D20" i="3"/>
  <c r="C20" i="3"/>
  <c r="M19" i="3"/>
  <c r="L19" i="3"/>
  <c r="K19" i="3"/>
  <c r="J19" i="3"/>
  <c r="D19" i="3"/>
  <c r="C19" i="3"/>
  <c r="M18" i="3"/>
  <c r="L18" i="3"/>
  <c r="K18" i="3"/>
  <c r="J18" i="3"/>
  <c r="D18" i="3"/>
  <c r="C18" i="3"/>
  <c r="M17" i="3"/>
  <c r="L17" i="3"/>
  <c r="K17" i="3"/>
  <c r="J17" i="3"/>
  <c r="D17" i="3"/>
  <c r="C17" i="3"/>
  <c r="M16" i="3"/>
  <c r="L16" i="3"/>
  <c r="K16" i="3"/>
  <c r="J16" i="3"/>
  <c r="D16" i="3"/>
  <c r="C16" i="3"/>
  <c r="M15" i="3"/>
  <c r="L15" i="3"/>
  <c r="K15" i="3"/>
  <c r="J15" i="3"/>
  <c r="D15" i="3"/>
  <c r="C15" i="3"/>
  <c r="M14" i="3"/>
  <c r="L14" i="3"/>
  <c r="K14" i="3"/>
  <c r="J14" i="3"/>
  <c r="D14" i="3"/>
  <c r="C14" i="3"/>
  <c r="M13" i="3"/>
  <c r="L13" i="3"/>
  <c r="K13" i="3"/>
  <c r="J13" i="3"/>
  <c r="D13" i="3"/>
  <c r="C13" i="3"/>
  <c r="M12" i="3"/>
  <c r="L12" i="3"/>
  <c r="K12" i="3"/>
  <c r="J12" i="3"/>
  <c r="D12" i="3"/>
  <c r="C12" i="3"/>
  <c r="M11" i="3"/>
  <c r="L11" i="3"/>
  <c r="K11" i="3"/>
  <c r="J11" i="3"/>
  <c r="D11" i="3"/>
  <c r="C11" i="3"/>
  <c r="M10" i="3"/>
  <c r="L10" i="3"/>
  <c r="K10" i="3"/>
  <c r="J10" i="3"/>
  <c r="D10" i="3"/>
  <c r="C10" i="3"/>
  <c r="M9" i="3"/>
  <c r="L9" i="3"/>
  <c r="K9" i="3"/>
  <c r="J9" i="3"/>
  <c r="D9" i="3"/>
  <c r="C9" i="3"/>
  <c r="M8" i="3"/>
  <c r="L8" i="3"/>
  <c r="K8" i="3"/>
  <c r="J8" i="3"/>
  <c r="D8" i="3"/>
  <c r="C8" i="3"/>
  <c r="M7" i="3"/>
  <c r="L7" i="3"/>
  <c r="K7" i="3"/>
  <c r="J7" i="3"/>
  <c r="D7" i="3"/>
  <c r="C7" i="3"/>
  <c r="M6" i="3"/>
  <c r="L6" i="3"/>
  <c r="K6" i="3"/>
  <c r="J6" i="3"/>
  <c r="D6" i="3"/>
  <c r="C6" i="3"/>
  <c r="M5" i="3"/>
  <c r="L5" i="3"/>
  <c r="K5" i="3"/>
  <c r="J5" i="3"/>
  <c r="D5" i="3"/>
  <c r="C5" i="3"/>
  <c r="M4" i="3"/>
  <c r="L4" i="3"/>
  <c r="K4" i="3"/>
  <c r="J4" i="3"/>
  <c r="D4" i="3"/>
  <c r="C4" i="3"/>
  <c r="E13" i="3" l="1"/>
  <c r="A13" i="3" s="1"/>
  <c r="E14" i="3"/>
  <c r="A14" i="3" s="1"/>
  <c r="E29" i="3"/>
  <c r="A29" i="3" s="1"/>
  <c r="E38" i="3"/>
  <c r="A38" i="3" s="1"/>
  <c r="E42" i="3"/>
  <c r="A42" i="3" s="1"/>
  <c r="E46" i="3"/>
  <c r="A46" i="3" s="1"/>
  <c r="E50" i="3"/>
  <c r="A50" i="3" s="1"/>
  <c r="E15" i="3"/>
  <c r="A15" i="3" s="1"/>
  <c r="E19" i="3"/>
  <c r="A19" i="3" s="1"/>
  <c r="E23" i="3"/>
  <c r="A23" i="3" s="1"/>
  <c r="E11" i="3"/>
  <c r="A11" i="3" s="1"/>
  <c r="E27" i="3"/>
  <c r="A27" i="3" s="1"/>
  <c r="E17" i="3"/>
  <c r="A17" i="3" s="1"/>
  <c r="E25" i="3"/>
  <c r="A25" i="3" s="1"/>
  <c r="E21" i="3"/>
  <c r="A21" i="3" s="1"/>
  <c r="E5" i="3"/>
  <c r="A5" i="3" s="1"/>
  <c r="E9" i="3"/>
  <c r="A9" i="3" s="1"/>
  <c r="E30" i="3"/>
  <c r="A30" i="3" s="1"/>
  <c r="E4" i="3"/>
  <c r="A4" i="3" s="1"/>
  <c r="E8" i="3"/>
  <c r="A8" i="3" s="1"/>
  <c r="E18" i="3"/>
  <c r="A18" i="3" s="1"/>
  <c r="E24" i="3"/>
  <c r="A24" i="3" s="1"/>
  <c r="E34" i="3"/>
  <c r="A34" i="3" s="1"/>
  <c r="E35" i="3"/>
  <c r="A35" i="3" s="1"/>
  <c r="E37" i="3"/>
  <c r="A37" i="3" s="1"/>
  <c r="E41" i="3"/>
  <c r="A41" i="3" s="1"/>
  <c r="E45" i="3"/>
  <c r="A45" i="3" s="1"/>
  <c r="E49" i="3"/>
  <c r="A49" i="3" s="1"/>
  <c r="E12" i="3"/>
  <c r="A12" i="3" s="1"/>
  <c r="E31" i="3"/>
  <c r="A31" i="3" s="1"/>
  <c r="E28" i="3"/>
  <c r="A28" i="3" s="1"/>
  <c r="E36" i="3"/>
  <c r="A36" i="3" s="1"/>
  <c r="E40" i="3"/>
  <c r="A40" i="3" s="1"/>
  <c r="E44" i="3"/>
  <c r="A44" i="3" s="1"/>
  <c r="E48" i="3"/>
  <c r="A48" i="3" s="1"/>
  <c r="E7" i="3"/>
  <c r="A7" i="3" s="1"/>
  <c r="E16" i="3"/>
  <c r="A16" i="3" s="1"/>
  <c r="E22" i="3"/>
  <c r="A22" i="3" s="1"/>
  <c r="E6" i="3"/>
  <c r="A6" i="3" s="1"/>
  <c r="E10" i="3"/>
  <c r="A10" i="3" s="1"/>
  <c r="E32" i="3"/>
  <c r="A32" i="3" s="1"/>
  <c r="E33" i="3"/>
  <c r="A33" i="3" s="1"/>
  <c r="E39" i="3"/>
  <c r="A39" i="3" s="1"/>
  <c r="E43" i="3"/>
  <c r="A43" i="3" s="1"/>
  <c r="E47" i="3"/>
  <c r="A47" i="3" s="1"/>
  <c r="E51" i="3"/>
  <c r="A51" i="3" s="1"/>
  <c r="E20" i="3"/>
  <c r="A20" i="3" s="1"/>
  <c r="E26" i="3"/>
  <c r="A26" i="3" s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4" i="2"/>
  <c r="C20" i="2"/>
  <c r="F20" i="2"/>
  <c r="J20" i="2"/>
  <c r="K20" i="2"/>
  <c r="L20" i="2"/>
  <c r="M20" i="2"/>
  <c r="C21" i="2"/>
  <c r="F21" i="2"/>
  <c r="J21" i="2"/>
  <c r="K21" i="2"/>
  <c r="L21" i="2"/>
  <c r="M21" i="2"/>
  <c r="C22" i="2"/>
  <c r="F22" i="2"/>
  <c r="J22" i="2"/>
  <c r="K22" i="2"/>
  <c r="L22" i="2"/>
  <c r="M22" i="2"/>
  <c r="C23" i="2"/>
  <c r="F23" i="2"/>
  <c r="J23" i="2"/>
  <c r="K23" i="2"/>
  <c r="L23" i="2"/>
  <c r="M23" i="2"/>
  <c r="C24" i="2"/>
  <c r="F24" i="2"/>
  <c r="J24" i="2"/>
  <c r="K24" i="2"/>
  <c r="L24" i="2"/>
  <c r="M24" i="2"/>
  <c r="C25" i="2"/>
  <c r="F25" i="2"/>
  <c r="J25" i="2"/>
  <c r="K25" i="2"/>
  <c r="L25" i="2"/>
  <c r="M25" i="2"/>
  <c r="C26" i="2"/>
  <c r="F26" i="2"/>
  <c r="J26" i="2"/>
  <c r="K26" i="2"/>
  <c r="L26" i="2"/>
  <c r="M26" i="2"/>
  <c r="C27" i="2"/>
  <c r="F27" i="2"/>
  <c r="J27" i="2"/>
  <c r="K27" i="2"/>
  <c r="L27" i="2"/>
  <c r="M27" i="2"/>
  <c r="C28" i="2"/>
  <c r="F28" i="2"/>
  <c r="J28" i="2"/>
  <c r="K28" i="2"/>
  <c r="L28" i="2"/>
  <c r="M28" i="2"/>
  <c r="C29" i="2"/>
  <c r="F29" i="2"/>
  <c r="J29" i="2"/>
  <c r="K29" i="2"/>
  <c r="L29" i="2"/>
  <c r="M29" i="2"/>
  <c r="C30" i="2"/>
  <c r="F30" i="2"/>
  <c r="J30" i="2"/>
  <c r="K30" i="2"/>
  <c r="L30" i="2"/>
  <c r="M30" i="2"/>
  <c r="C31" i="2"/>
  <c r="F31" i="2"/>
  <c r="J31" i="2"/>
  <c r="K31" i="2"/>
  <c r="L31" i="2"/>
  <c r="M31" i="2"/>
  <c r="C32" i="2"/>
  <c r="F32" i="2"/>
  <c r="J32" i="2"/>
  <c r="K32" i="2"/>
  <c r="L32" i="2"/>
  <c r="M32" i="2"/>
  <c r="C33" i="2"/>
  <c r="F33" i="2"/>
  <c r="J33" i="2"/>
  <c r="K33" i="2"/>
  <c r="L33" i="2"/>
  <c r="M33" i="2"/>
  <c r="C34" i="2"/>
  <c r="F34" i="2"/>
  <c r="J34" i="2"/>
  <c r="K34" i="2"/>
  <c r="L34" i="2"/>
  <c r="M34" i="2"/>
  <c r="C35" i="2"/>
  <c r="F35" i="2"/>
  <c r="J35" i="2"/>
  <c r="K35" i="2"/>
  <c r="L35" i="2"/>
  <c r="M35" i="2"/>
  <c r="C36" i="2"/>
  <c r="F36" i="2"/>
  <c r="J36" i="2"/>
  <c r="K36" i="2"/>
  <c r="L36" i="2"/>
  <c r="M36" i="2"/>
  <c r="C37" i="2"/>
  <c r="F37" i="2"/>
  <c r="J37" i="2"/>
  <c r="K37" i="2"/>
  <c r="L37" i="2"/>
  <c r="M37" i="2"/>
  <c r="C38" i="2"/>
  <c r="F38" i="2"/>
  <c r="J38" i="2"/>
  <c r="K38" i="2"/>
  <c r="L38" i="2"/>
  <c r="M38" i="2"/>
  <c r="C39" i="2"/>
  <c r="F39" i="2"/>
  <c r="J39" i="2"/>
  <c r="K39" i="2"/>
  <c r="L39" i="2"/>
  <c r="M39" i="2"/>
  <c r="C40" i="2"/>
  <c r="F40" i="2"/>
  <c r="J40" i="2"/>
  <c r="K40" i="2"/>
  <c r="L40" i="2"/>
  <c r="M40" i="2"/>
  <c r="C41" i="2"/>
  <c r="F41" i="2"/>
  <c r="J41" i="2"/>
  <c r="K41" i="2"/>
  <c r="L41" i="2"/>
  <c r="M41" i="2"/>
  <c r="C42" i="2"/>
  <c r="F42" i="2"/>
  <c r="J42" i="2"/>
  <c r="K42" i="2"/>
  <c r="L42" i="2"/>
  <c r="M42" i="2"/>
  <c r="C43" i="2"/>
  <c r="F43" i="2"/>
  <c r="J43" i="2"/>
  <c r="K43" i="2"/>
  <c r="L43" i="2"/>
  <c r="M43" i="2"/>
  <c r="C44" i="2"/>
  <c r="F44" i="2"/>
  <c r="J44" i="2"/>
  <c r="K44" i="2"/>
  <c r="L44" i="2"/>
  <c r="M44" i="2"/>
  <c r="C45" i="2"/>
  <c r="F45" i="2"/>
  <c r="J45" i="2"/>
  <c r="K45" i="2"/>
  <c r="L45" i="2"/>
  <c r="M45" i="2"/>
  <c r="C46" i="2"/>
  <c r="F46" i="2"/>
  <c r="J46" i="2"/>
  <c r="K46" i="2"/>
  <c r="L46" i="2"/>
  <c r="M46" i="2"/>
  <c r="C47" i="2"/>
  <c r="F47" i="2"/>
  <c r="J47" i="2"/>
  <c r="K47" i="2"/>
  <c r="L47" i="2"/>
  <c r="M47" i="2"/>
  <c r="C48" i="2"/>
  <c r="F48" i="2"/>
  <c r="J48" i="2"/>
  <c r="K48" i="2"/>
  <c r="L48" i="2"/>
  <c r="M48" i="2"/>
  <c r="C49" i="2"/>
  <c r="F49" i="2"/>
  <c r="J49" i="2"/>
  <c r="K49" i="2"/>
  <c r="L49" i="2"/>
  <c r="M49" i="2"/>
  <c r="C50" i="2"/>
  <c r="F50" i="2"/>
  <c r="J50" i="2"/>
  <c r="K50" i="2"/>
  <c r="L50" i="2"/>
  <c r="M50" i="2"/>
  <c r="C51" i="2"/>
  <c r="F51" i="2"/>
  <c r="J51" i="2"/>
  <c r="K51" i="2"/>
  <c r="L51" i="2"/>
  <c r="M51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4" i="2"/>
  <c r="J4" i="2"/>
  <c r="J5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4" i="2"/>
  <c r="B4" i="1"/>
  <c r="B8" i="1"/>
  <c r="B9" i="1"/>
  <c r="B12" i="1"/>
  <c r="H5" i="1"/>
  <c r="D5" i="1" s="1"/>
  <c r="H6" i="1"/>
  <c r="D6" i="1" s="1"/>
  <c r="H7" i="1"/>
  <c r="D7" i="1" s="1"/>
  <c r="H8" i="1"/>
  <c r="D8" i="1" s="1"/>
  <c r="H9" i="1"/>
  <c r="D9" i="1" s="1"/>
  <c r="H10" i="1"/>
  <c r="D10" i="1" s="1"/>
  <c r="H11" i="1"/>
  <c r="D11" i="1" s="1"/>
  <c r="H12" i="1"/>
  <c r="D12" i="1" s="1"/>
  <c r="H13" i="1"/>
  <c r="D13" i="1" s="1"/>
  <c r="H14" i="1"/>
  <c r="D14" i="1" s="1"/>
  <c r="H15" i="1"/>
  <c r="D15" i="1" s="1"/>
  <c r="K5" i="1"/>
  <c r="K6" i="1"/>
  <c r="K7" i="1"/>
  <c r="K8" i="1"/>
  <c r="K9" i="1"/>
  <c r="K10" i="1"/>
  <c r="K11" i="1"/>
  <c r="K12" i="1"/>
  <c r="K13" i="1"/>
  <c r="K14" i="1"/>
  <c r="K15" i="1"/>
  <c r="K4" i="1"/>
  <c r="J5" i="1"/>
  <c r="J6" i="1"/>
  <c r="J7" i="1"/>
  <c r="B7" i="1" s="1"/>
  <c r="J8" i="1"/>
  <c r="J9" i="1"/>
  <c r="J10" i="1"/>
  <c r="J11" i="1"/>
  <c r="J12" i="1"/>
  <c r="J13" i="1"/>
  <c r="J14" i="1"/>
  <c r="J15" i="1"/>
  <c r="B15" i="1" s="1"/>
  <c r="J4" i="1"/>
  <c r="I5" i="1"/>
  <c r="I6" i="1"/>
  <c r="I7" i="1"/>
  <c r="I8" i="1"/>
  <c r="I9" i="1"/>
  <c r="I10" i="1"/>
  <c r="I11" i="1"/>
  <c r="B11" i="1" s="1"/>
  <c r="I12" i="1"/>
  <c r="I13" i="1"/>
  <c r="I14" i="1"/>
  <c r="I15" i="1"/>
  <c r="I4" i="1"/>
  <c r="A15" i="1"/>
  <c r="A14" i="1"/>
  <c r="A5" i="1"/>
  <c r="A6" i="1"/>
  <c r="A7" i="1"/>
  <c r="A8" i="1"/>
  <c r="A9" i="1"/>
  <c r="A10" i="1"/>
  <c r="A11" i="1"/>
  <c r="A12" i="1"/>
  <c r="A13" i="1"/>
  <c r="A4" i="1"/>
  <c r="B10" i="1" l="1"/>
  <c r="B14" i="1"/>
  <c r="B6" i="1"/>
  <c r="B13" i="1"/>
  <c r="B5" i="1"/>
  <c r="E51" i="2"/>
  <c r="A51" i="2" s="1"/>
  <c r="E9" i="2"/>
  <c r="A9" i="2" s="1"/>
  <c r="E48" i="2"/>
  <c r="A48" i="2" s="1"/>
  <c r="E30" i="2"/>
  <c r="A30" i="2" s="1"/>
  <c r="E22" i="2"/>
  <c r="A22" i="2" s="1"/>
  <c r="E43" i="2"/>
  <c r="A43" i="2" s="1"/>
  <c r="E40" i="2"/>
  <c r="A40" i="2" s="1"/>
  <c r="E35" i="2"/>
  <c r="A35" i="2" s="1"/>
  <c r="E32" i="2"/>
  <c r="A32" i="2" s="1"/>
  <c r="E27" i="2"/>
  <c r="A27" i="2" s="1"/>
  <c r="E24" i="2"/>
  <c r="A24" i="2" s="1"/>
  <c r="E49" i="2"/>
  <c r="A49" i="2" s="1"/>
  <c r="E45" i="2"/>
  <c r="A45" i="2" s="1"/>
  <c r="E41" i="2"/>
  <c r="A41" i="2" s="1"/>
  <c r="E37" i="2"/>
  <c r="A37" i="2" s="1"/>
  <c r="E33" i="2"/>
  <c r="A33" i="2" s="1"/>
  <c r="E29" i="2"/>
  <c r="A29" i="2" s="1"/>
  <c r="E25" i="2"/>
  <c r="A25" i="2" s="1"/>
  <c r="E21" i="2"/>
  <c r="A21" i="2" s="1"/>
  <c r="E28" i="2"/>
  <c r="A28" i="2" s="1"/>
  <c r="E46" i="2"/>
  <c r="A46" i="2" s="1"/>
  <c r="E44" i="2"/>
  <c r="A44" i="2" s="1"/>
  <c r="E38" i="2"/>
  <c r="A38" i="2" s="1"/>
  <c r="E36" i="2"/>
  <c r="A36" i="2" s="1"/>
  <c r="E20" i="2"/>
  <c r="A20" i="2" s="1"/>
  <c r="E47" i="2"/>
  <c r="A47" i="2" s="1"/>
  <c r="E39" i="2"/>
  <c r="A39" i="2" s="1"/>
  <c r="E31" i="2"/>
  <c r="A31" i="2" s="1"/>
  <c r="E23" i="2"/>
  <c r="A23" i="2" s="1"/>
  <c r="E50" i="2"/>
  <c r="A50" i="2" s="1"/>
  <c r="E42" i="2"/>
  <c r="A42" i="2" s="1"/>
  <c r="E34" i="2"/>
  <c r="A34" i="2" s="1"/>
  <c r="E26" i="2"/>
  <c r="A26" i="2" s="1"/>
  <c r="E12" i="2"/>
  <c r="A12" i="2" s="1"/>
  <c r="E17" i="2"/>
  <c r="A17" i="2" s="1"/>
  <c r="E16" i="2"/>
  <c r="A16" i="2" s="1"/>
  <c r="E7" i="2"/>
  <c r="A7" i="2" s="1"/>
  <c r="E8" i="2"/>
  <c r="A8" i="2" s="1"/>
  <c r="E6" i="2"/>
  <c r="A6" i="2" s="1"/>
  <c r="E13" i="2"/>
  <c r="A13" i="2" s="1"/>
  <c r="E19" i="2"/>
  <c r="A19" i="2" s="1"/>
  <c r="E18" i="2"/>
  <c r="A18" i="2" s="1"/>
  <c r="E14" i="2"/>
  <c r="A14" i="2" s="1"/>
  <c r="E10" i="2"/>
  <c r="A10" i="2" s="1"/>
  <c r="E11" i="2"/>
  <c r="A11" i="2" s="1"/>
  <c r="E15" i="2"/>
  <c r="A15" i="2" s="1"/>
  <c r="E5" i="2"/>
  <c r="A5" i="2" s="1"/>
  <c r="E4" i="2"/>
  <c r="A4" i="2" s="1"/>
  <c r="D97" i="2" l="1"/>
  <c r="C97" i="2"/>
  <c r="A97" i="2" s="1"/>
  <c r="D98" i="2"/>
  <c r="C98" i="2"/>
  <c r="A98" i="2" s="1"/>
  <c r="D99" i="2"/>
  <c r="A99" i="2" s="1"/>
  <c r="C99" i="2"/>
</calcChain>
</file>

<file path=xl/sharedStrings.xml><?xml version="1.0" encoding="utf-8"?>
<sst xmlns="http://schemas.openxmlformats.org/spreadsheetml/2006/main" count="307" uniqueCount="89">
  <si>
    <t>Usuario</t>
  </si>
  <si>
    <t>contraseña</t>
  </si>
  <si>
    <t>Alias</t>
  </si>
  <si>
    <t>Alumno1</t>
  </si>
  <si>
    <t>AliasAl1</t>
  </si>
  <si>
    <t>Alumno2</t>
  </si>
  <si>
    <t>AliasAl2</t>
  </si>
  <si>
    <t>Alumno3</t>
  </si>
  <si>
    <t>AliasAl3</t>
  </si>
  <si>
    <t>Alumno4</t>
  </si>
  <si>
    <t>AliasAl4</t>
  </si>
  <si>
    <t>Alumno5</t>
  </si>
  <si>
    <t>AliasAl5</t>
  </si>
  <si>
    <t>Alumno6</t>
  </si>
  <si>
    <t>AliasAl6</t>
  </si>
  <si>
    <t>Alumno7</t>
  </si>
  <si>
    <t>AliasAl7</t>
  </si>
  <si>
    <t>Alumno8</t>
  </si>
  <si>
    <t>AliasAl8</t>
  </si>
  <si>
    <t>Alumno9</t>
  </si>
  <si>
    <t>AliasAl9</t>
  </si>
  <si>
    <t>Alumno10</t>
  </si>
  <si>
    <t>AliasAl10</t>
  </si>
  <si>
    <t>Alumno11</t>
  </si>
  <si>
    <t>AliasAl11</t>
  </si>
  <si>
    <t>Alumno12</t>
  </si>
  <si>
    <t>AliasAl12</t>
  </si>
  <si>
    <t>nombre</t>
  </si>
  <si>
    <t>apellido1</t>
  </si>
  <si>
    <t>apellido2</t>
  </si>
  <si>
    <t>dni</t>
  </si>
  <si>
    <t>curso</t>
  </si>
  <si>
    <t>fecha_naci</t>
  </si>
  <si>
    <t>profesor</t>
  </si>
  <si>
    <t>email</t>
  </si>
  <si>
    <t>id_usuario</t>
  </si>
  <si>
    <t>email1</t>
  </si>
  <si>
    <t>email2</t>
  </si>
  <si>
    <t>email3</t>
  </si>
  <si>
    <t>email4</t>
  </si>
  <si>
    <t>email5</t>
  </si>
  <si>
    <t>email6</t>
  </si>
  <si>
    <t>email7</t>
  </si>
  <si>
    <t>email8</t>
  </si>
  <si>
    <t>email9</t>
  </si>
  <si>
    <t>email10</t>
  </si>
  <si>
    <t>email11</t>
  </si>
  <si>
    <t>email12</t>
  </si>
  <si>
    <t>12345678A</t>
  </si>
  <si>
    <t>12345678B</t>
  </si>
  <si>
    <t>12345678C</t>
  </si>
  <si>
    <t>12345678D</t>
  </si>
  <si>
    <t>12345678E</t>
  </si>
  <si>
    <t>12345678F</t>
  </si>
  <si>
    <t>12345678G</t>
  </si>
  <si>
    <t>12345678H</t>
  </si>
  <si>
    <t>12345678I</t>
  </si>
  <si>
    <t>12345678J</t>
  </si>
  <si>
    <t>12345678K</t>
  </si>
  <si>
    <t>12345678L</t>
  </si>
  <si>
    <t>Cbarrios</t>
  </si>
  <si>
    <t>Despinosa</t>
  </si>
  <si>
    <t>Rgutierrez</t>
  </si>
  <si>
    <t>Adiez</t>
  </si>
  <si>
    <t>tiempo</t>
  </si>
  <si>
    <t>Fecha_hora</t>
  </si>
  <si>
    <t>Año</t>
  </si>
  <si>
    <t>Mes</t>
  </si>
  <si>
    <t>Dia</t>
  </si>
  <si>
    <t>Hora</t>
  </si>
  <si>
    <t>min</t>
  </si>
  <si>
    <t>Seg</t>
  </si>
  <si>
    <t>insert into calculo(jugador,reto,puntos,tiempo_partida,tipo)</t>
  </si>
  <si>
    <t>insert into calculo(jugador,reto,fecha_hora,puntos,tiempo_partida) values</t>
  </si>
  <si>
    <t>Insert Usuario</t>
  </si>
  <si>
    <t>Insert Persona</t>
  </si>
  <si>
    <t>insert into resto_div(jugador,reto,fecha_hora,puntos,tiempo_partida,intentos) values</t>
  </si>
  <si>
    <t>insert into resto_div(jugador,reto,fecha_hora,aciertos,tiempo_partida) values</t>
  </si>
  <si>
    <t>Aciertos</t>
  </si>
  <si>
    <t>año</t>
  </si>
  <si>
    <t>max mes</t>
  </si>
  <si>
    <t>max tiempo</t>
  </si>
  <si>
    <t>Insert Ajustes</t>
  </si>
  <si>
    <t>a</t>
  </si>
  <si>
    <t>Amartinez</t>
  </si>
  <si>
    <t>insert into ajuste (usuario,sonido) values</t>
  </si>
  <si>
    <t>aciertos</t>
  </si>
  <si>
    <t>resto_div</t>
  </si>
  <si>
    <t>calculo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</si>
</sst>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1" fillId="0" borderId="0" xfId="0" applyFont="1"/>
    <xf numFmtId="0" fontId="2" fillId="4" borderId="0" xfId="0" applyFont="1" applyFill="1"/>
    <xf numFmtId="0" fontId="2" fillId="0" borderId="0" xfId="0" applyFont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1"/>
  <sheetViews>
    <sheetView workbookViewId="0">
      <selection activeCell="D2" sqref="D2"/>
    </sheetView>
  </sheetViews>
  <sheetFormatPr baseColWidth="10" defaultRowHeight="15" x14ac:dyDescent="0.25"/>
  <cols>
    <col min="1" max="1" width="33.5703125" customWidth="1"/>
    <col min="2" max="2" width="18.85546875" customWidth="1"/>
    <col min="3" max="3" width="5.7109375" customWidth="1"/>
    <col min="4" max="4" width="123" customWidth="1"/>
    <col min="5" max="5" width="9.7109375" customWidth="1"/>
    <col min="6" max="6" width="10.7109375" bestFit="1" customWidth="1"/>
    <col min="7" max="7" width="9.140625" bestFit="1" customWidth="1"/>
    <col min="8" max="8" width="11.5703125" customWidth="1"/>
    <col min="9" max="9" width="15" customWidth="1"/>
    <col min="10" max="10" width="14.28515625" customWidth="1"/>
    <col min="11" max="11" width="13.85546875" customWidth="1"/>
    <col min="14" max="14" width="12.7109375" customWidth="1"/>
  </cols>
  <sheetData>
    <row r="2" spans="1:16" x14ac:dyDescent="0.25">
      <c r="D2" t="s">
        <v>85</v>
      </c>
    </row>
    <row r="3" spans="1:16" x14ac:dyDescent="0.25">
      <c r="A3" s="4" t="s">
        <v>74</v>
      </c>
      <c r="B3" s="4" t="s">
        <v>75</v>
      </c>
      <c r="C3" s="4"/>
      <c r="D3" s="4" t="s">
        <v>82</v>
      </c>
      <c r="E3" s="2" t="s">
        <v>0</v>
      </c>
      <c r="F3" s="2" t="s">
        <v>1</v>
      </c>
      <c r="G3" s="2" t="s">
        <v>2</v>
      </c>
      <c r="H3" s="2" t="s">
        <v>35</v>
      </c>
      <c r="I3" s="2" t="s">
        <v>27</v>
      </c>
      <c r="J3" s="2" t="s">
        <v>28</v>
      </c>
      <c r="K3" s="2" t="s">
        <v>29</v>
      </c>
      <c r="L3" s="2" t="s">
        <v>30</v>
      </c>
      <c r="M3" s="2" t="s">
        <v>31</v>
      </c>
      <c r="N3" s="2" t="s">
        <v>32</v>
      </c>
      <c r="O3" s="2" t="s">
        <v>33</v>
      </c>
      <c r="P3" s="2" t="s">
        <v>34</v>
      </c>
    </row>
    <row r="4" spans="1:16" x14ac:dyDescent="0.25">
      <c r="A4" t="str">
        <f t="shared" ref="A4:A15" si="0">CONCATENATE("('",E4,"',md5(",F4,"),'",G4,"'),")</f>
        <v>('Alumno1',md5(12345),'AliasAl1'),</v>
      </c>
      <c r="B4" t="str">
        <f>CONCATENATE("(",H4,",'",I4,"','",J4,"','",K4,"','",L4,"',",M4,",",N4,",",O4,",'",P4,"@email.es'),")</f>
        <v>((select id_usuario from usuario where nombre_usuario='Alumno1'),'NomAlumno1','Ap1Alumno1','Ap2Alumno1','12345678A',1,19840315,0,'email1@email.es'),</v>
      </c>
      <c r="C4" t="s">
        <v>83</v>
      </c>
      <c r="D4" t="str">
        <f>CONCATENATE("(",H4,",",0,"),")</f>
        <v>((select id_usuario from usuario where nombre_usuario='Alumno1'),0),</v>
      </c>
      <c r="E4" t="s">
        <v>3</v>
      </c>
      <c r="F4">
        <v>12345</v>
      </c>
      <c r="G4" t="s">
        <v>4</v>
      </c>
      <c r="H4" t="str">
        <f t="shared" ref="H4:H21" si="1">CONCATENATE("(select id_usuario from usuario where nombre_usuario='",E4,"')")</f>
        <v>(select id_usuario from usuario where nombre_usuario='Alumno1')</v>
      </c>
      <c r="I4" t="str">
        <f>CONCATENATE("Nom",E4)</f>
        <v>NomAlumno1</v>
      </c>
      <c r="J4" t="str">
        <f>CONCATENATE("Ap1",E4)</f>
        <v>Ap1Alumno1</v>
      </c>
      <c r="K4" t="str">
        <f>CONCATENATE("Ap2",E4)</f>
        <v>Ap2Alumno1</v>
      </c>
      <c r="L4" t="s">
        <v>48</v>
      </c>
      <c r="M4">
        <v>1</v>
      </c>
      <c r="N4">
        <v>19840315</v>
      </c>
      <c r="O4">
        <v>0</v>
      </c>
      <c r="P4" t="s">
        <v>36</v>
      </c>
    </row>
    <row r="5" spans="1:16" x14ac:dyDescent="0.25">
      <c r="A5" t="str">
        <f t="shared" si="0"/>
        <v>('Alumno2',md5(12345),'AliasAl2'),</v>
      </c>
      <c r="B5" t="str">
        <f t="shared" ref="B5:B15" si="2">CONCATENATE("(",H5,",'",I5,"','",J5,"','",K5,"','",L5,"',",M5,",",N5,",",O5,",'",P5,"@email.es'),")</f>
        <v>((select id_usuario from usuario where nombre_usuario='Alumno2'),'NomAlumno2','Ap1Alumno2','Ap2Alumno2','12345678B',2,19830409,0,'email2@email.es'),</v>
      </c>
      <c r="C5" t="s">
        <v>83</v>
      </c>
      <c r="D5" t="str">
        <f t="shared" ref="D5:D21" si="3">CONCATENATE("(",H5,",",0,"),")</f>
        <v>((select id_usuario from usuario where nombre_usuario='Alumno2'),0),</v>
      </c>
      <c r="E5" t="s">
        <v>5</v>
      </c>
      <c r="F5">
        <v>12345</v>
      </c>
      <c r="G5" t="s">
        <v>6</v>
      </c>
      <c r="H5" t="str">
        <f t="shared" si="1"/>
        <v>(select id_usuario from usuario where nombre_usuario='Alumno2')</v>
      </c>
      <c r="I5" t="str">
        <f t="shared" ref="I5:I15" si="4">CONCATENATE("Nom",E5)</f>
        <v>NomAlumno2</v>
      </c>
      <c r="J5" t="str">
        <f t="shared" ref="J5:J15" si="5">CONCATENATE("Ap1",E5)</f>
        <v>Ap1Alumno2</v>
      </c>
      <c r="K5" t="str">
        <f t="shared" ref="K5:K15" si="6">CONCATENATE("Ap2",E5)</f>
        <v>Ap2Alumno2</v>
      </c>
      <c r="L5" t="s">
        <v>49</v>
      </c>
      <c r="M5">
        <v>2</v>
      </c>
      <c r="N5">
        <v>19830409</v>
      </c>
      <c r="O5">
        <v>0</v>
      </c>
      <c r="P5" t="s">
        <v>37</v>
      </c>
    </row>
    <row r="6" spans="1:16" x14ac:dyDescent="0.25">
      <c r="A6" t="str">
        <f t="shared" si="0"/>
        <v>('Alumno3',md5(12345),'AliasAl3'),</v>
      </c>
      <c r="B6" t="str">
        <f t="shared" si="2"/>
        <v>((select id_usuario from usuario where nombre_usuario='Alumno3'),'NomAlumno3','Ap1Alumno3','Ap2Alumno3','12345678C',3,19990112,0,'email3@email.es'),</v>
      </c>
      <c r="C6" t="s">
        <v>83</v>
      </c>
      <c r="D6" t="str">
        <f t="shared" si="3"/>
        <v>((select id_usuario from usuario where nombre_usuario='Alumno3'),0),</v>
      </c>
      <c r="E6" t="s">
        <v>7</v>
      </c>
      <c r="F6">
        <v>12345</v>
      </c>
      <c r="G6" t="s">
        <v>8</v>
      </c>
      <c r="H6" t="str">
        <f t="shared" si="1"/>
        <v>(select id_usuario from usuario where nombre_usuario='Alumno3')</v>
      </c>
      <c r="I6" t="str">
        <f t="shared" si="4"/>
        <v>NomAlumno3</v>
      </c>
      <c r="J6" t="str">
        <f t="shared" si="5"/>
        <v>Ap1Alumno3</v>
      </c>
      <c r="K6" t="str">
        <f t="shared" si="6"/>
        <v>Ap2Alumno3</v>
      </c>
      <c r="L6" t="s">
        <v>50</v>
      </c>
      <c r="M6">
        <v>3</v>
      </c>
      <c r="N6">
        <v>19990112</v>
      </c>
      <c r="O6">
        <v>0</v>
      </c>
      <c r="P6" t="s">
        <v>38</v>
      </c>
    </row>
    <row r="7" spans="1:16" x14ac:dyDescent="0.25">
      <c r="A7" t="str">
        <f t="shared" si="0"/>
        <v>('Alumno4',md5(12345),'AliasAl4'),</v>
      </c>
      <c r="B7" t="str">
        <f t="shared" si="2"/>
        <v>((select id_usuario from usuario where nombre_usuario='Alumno4'),'NomAlumno4','Ap1Alumno4','Ap2Alumno4','12345678D',4,20000213,0,'email4@email.es'),</v>
      </c>
      <c r="C7" t="s">
        <v>83</v>
      </c>
      <c r="D7" t="str">
        <f t="shared" si="3"/>
        <v>((select id_usuario from usuario where nombre_usuario='Alumno4'),0),</v>
      </c>
      <c r="E7" t="s">
        <v>9</v>
      </c>
      <c r="F7">
        <v>12345</v>
      </c>
      <c r="G7" t="s">
        <v>10</v>
      </c>
      <c r="H7" t="str">
        <f t="shared" si="1"/>
        <v>(select id_usuario from usuario where nombre_usuario='Alumno4')</v>
      </c>
      <c r="I7" t="str">
        <f t="shared" si="4"/>
        <v>NomAlumno4</v>
      </c>
      <c r="J7" t="str">
        <f t="shared" si="5"/>
        <v>Ap1Alumno4</v>
      </c>
      <c r="K7" t="str">
        <f t="shared" si="6"/>
        <v>Ap2Alumno4</v>
      </c>
      <c r="L7" t="s">
        <v>51</v>
      </c>
      <c r="M7">
        <v>4</v>
      </c>
      <c r="N7">
        <v>20000213</v>
      </c>
      <c r="O7">
        <v>0</v>
      </c>
      <c r="P7" t="s">
        <v>39</v>
      </c>
    </row>
    <row r="8" spans="1:16" x14ac:dyDescent="0.25">
      <c r="A8" t="str">
        <f t="shared" si="0"/>
        <v>('Alumno5',md5(12345),'AliasAl5'),</v>
      </c>
      <c r="B8" t="str">
        <f t="shared" si="2"/>
        <v>((select id_usuario from usuario where nombre_usuario='Alumno5'),'NomAlumno5','Ap1Alumno5','Ap2Alumno5','12345678E',1,20000314,0,'email5@email.es'),</v>
      </c>
      <c r="C8" t="s">
        <v>83</v>
      </c>
      <c r="D8" t="str">
        <f t="shared" si="3"/>
        <v>((select id_usuario from usuario where nombre_usuario='Alumno5'),0),</v>
      </c>
      <c r="E8" t="s">
        <v>11</v>
      </c>
      <c r="F8">
        <v>12345</v>
      </c>
      <c r="G8" t="s">
        <v>12</v>
      </c>
      <c r="H8" t="str">
        <f t="shared" si="1"/>
        <v>(select id_usuario from usuario where nombre_usuario='Alumno5')</v>
      </c>
      <c r="I8" t="str">
        <f t="shared" si="4"/>
        <v>NomAlumno5</v>
      </c>
      <c r="J8" t="str">
        <f t="shared" si="5"/>
        <v>Ap1Alumno5</v>
      </c>
      <c r="K8" t="str">
        <f t="shared" si="6"/>
        <v>Ap2Alumno5</v>
      </c>
      <c r="L8" t="s">
        <v>52</v>
      </c>
      <c r="M8">
        <v>1</v>
      </c>
      <c r="N8">
        <v>20000314</v>
      </c>
      <c r="O8">
        <v>0</v>
      </c>
      <c r="P8" t="s">
        <v>40</v>
      </c>
    </row>
    <row r="9" spans="1:16" x14ac:dyDescent="0.25">
      <c r="A9" t="str">
        <f t="shared" si="0"/>
        <v>('Alumno6',md5(12345),'AliasAl6'),</v>
      </c>
      <c r="B9" t="str">
        <f t="shared" si="2"/>
        <v>((select id_usuario from usuario where nombre_usuario='Alumno6'),'NomAlumno6','Ap1Alumno6','Ap2Alumno6','12345678F',2,20000415,0,'email6@email.es'),</v>
      </c>
      <c r="C9" t="s">
        <v>83</v>
      </c>
      <c r="D9" t="str">
        <f t="shared" si="3"/>
        <v>((select id_usuario from usuario where nombre_usuario='Alumno6'),0),</v>
      </c>
      <c r="E9" t="s">
        <v>13</v>
      </c>
      <c r="F9">
        <v>12345</v>
      </c>
      <c r="G9" t="s">
        <v>14</v>
      </c>
      <c r="H9" t="str">
        <f t="shared" si="1"/>
        <v>(select id_usuario from usuario where nombre_usuario='Alumno6')</v>
      </c>
      <c r="I9" t="str">
        <f t="shared" si="4"/>
        <v>NomAlumno6</v>
      </c>
      <c r="J9" t="str">
        <f t="shared" si="5"/>
        <v>Ap1Alumno6</v>
      </c>
      <c r="K9" t="str">
        <f t="shared" si="6"/>
        <v>Ap2Alumno6</v>
      </c>
      <c r="L9" t="s">
        <v>53</v>
      </c>
      <c r="M9">
        <v>2</v>
      </c>
      <c r="N9">
        <v>20000415</v>
      </c>
      <c r="O9">
        <v>0</v>
      </c>
      <c r="P9" t="s">
        <v>41</v>
      </c>
    </row>
    <row r="10" spans="1:16" x14ac:dyDescent="0.25">
      <c r="A10" t="str">
        <f t="shared" si="0"/>
        <v>('Alumno7',md5(12345),'AliasAl7'),</v>
      </c>
      <c r="B10" t="str">
        <f t="shared" si="2"/>
        <v>((select id_usuario from usuario where nombre_usuario='Alumno7'),'NomAlumno7','Ap1Alumno7','Ap2Alumno7','12345678G',3,20000516,0,'email7@email.es'),</v>
      </c>
      <c r="C10" t="s">
        <v>83</v>
      </c>
      <c r="D10" t="str">
        <f t="shared" si="3"/>
        <v>((select id_usuario from usuario where nombre_usuario='Alumno7'),0),</v>
      </c>
      <c r="E10" t="s">
        <v>15</v>
      </c>
      <c r="F10">
        <v>12345</v>
      </c>
      <c r="G10" t="s">
        <v>16</v>
      </c>
      <c r="H10" t="str">
        <f t="shared" si="1"/>
        <v>(select id_usuario from usuario where nombre_usuario='Alumno7')</v>
      </c>
      <c r="I10" t="str">
        <f t="shared" si="4"/>
        <v>NomAlumno7</v>
      </c>
      <c r="J10" t="str">
        <f t="shared" si="5"/>
        <v>Ap1Alumno7</v>
      </c>
      <c r="K10" t="str">
        <f t="shared" si="6"/>
        <v>Ap2Alumno7</v>
      </c>
      <c r="L10" t="s">
        <v>54</v>
      </c>
      <c r="M10">
        <v>3</v>
      </c>
      <c r="N10">
        <v>20000516</v>
      </c>
      <c r="O10">
        <v>0</v>
      </c>
      <c r="P10" t="s">
        <v>42</v>
      </c>
    </row>
    <row r="11" spans="1:16" x14ac:dyDescent="0.25">
      <c r="A11" t="str">
        <f t="shared" si="0"/>
        <v>('Alumno8',md5(12345),'AliasAl8'),</v>
      </c>
      <c r="B11" t="str">
        <f t="shared" si="2"/>
        <v>((select id_usuario from usuario where nombre_usuario='Alumno8'),'NomAlumno8','Ap1Alumno8','Ap2Alumno8','12345678H',4,20000617,0,'email8@email.es'),</v>
      </c>
      <c r="C11" t="s">
        <v>83</v>
      </c>
      <c r="D11" t="str">
        <f t="shared" si="3"/>
        <v>((select id_usuario from usuario where nombre_usuario='Alumno8'),0),</v>
      </c>
      <c r="E11" t="s">
        <v>17</v>
      </c>
      <c r="F11">
        <v>12345</v>
      </c>
      <c r="G11" t="s">
        <v>18</v>
      </c>
      <c r="H11" t="str">
        <f t="shared" si="1"/>
        <v>(select id_usuario from usuario where nombre_usuario='Alumno8')</v>
      </c>
      <c r="I11" t="str">
        <f t="shared" si="4"/>
        <v>NomAlumno8</v>
      </c>
      <c r="J11" t="str">
        <f t="shared" si="5"/>
        <v>Ap1Alumno8</v>
      </c>
      <c r="K11" t="str">
        <f t="shared" si="6"/>
        <v>Ap2Alumno8</v>
      </c>
      <c r="L11" t="s">
        <v>55</v>
      </c>
      <c r="M11">
        <v>4</v>
      </c>
      <c r="N11">
        <v>20000617</v>
      </c>
      <c r="O11">
        <v>0</v>
      </c>
      <c r="P11" t="s">
        <v>43</v>
      </c>
    </row>
    <row r="12" spans="1:16" x14ac:dyDescent="0.25">
      <c r="A12" t="str">
        <f t="shared" si="0"/>
        <v>('Alumno9',md5(12345),'AliasAl9'),</v>
      </c>
      <c r="B12" t="str">
        <f t="shared" si="2"/>
        <v>((select id_usuario from usuario where nombre_usuario='Alumno9'),'NomAlumno9','Ap1Alumno9','Ap2Alumno9','12345678I',1,20000718,0,'email9@email.es'),</v>
      </c>
      <c r="C12" t="s">
        <v>83</v>
      </c>
      <c r="D12" t="str">
        <f t="shared" si="3"/>
        <v>((select id_usuario from usuario where nombre_usuario='Alumno9'),0),</v>
      </c>
      <c r="E12" t="s">
        <v>19</v>
      </c>
      <c r="F12">
        <v>12345</v>
      </c>
      <c r="G12" t="s">
        <v>20</v>
      </c>
      <c r="H12" t="str">
        <f t="shared" si="1"/>
        <v>(select id_usuario from usuario where nombre_usuario='Alumno9')</v>
      </c>
      <c r="I12" t="str">
        <f t="shared" si="4"/>
        <v>NomAlumno9</v>
      </c>
      <c r="J12" t="str">
        <f t="shared" si="5"/>
        <v>Ap1Alumno9</v>
      </c>
      <c r="K12" t="str">
        <f t="shared" si="6"/>
        <v>Ap2Alumno9</v>
      </c>
      <c r="L12" t="s">
        <v>56</v>
      </c>
      <c r="M12">
        <v>1</v>
      </c>
      <c r="N12">
        <v>20000718</v>
      </c>
      <c r="O12">
        <v>0</v>
      </c>
      <c r="P12" t="s">
        <v>44</v>
      </c>
    </row>
    <row r="13" spans="1:16" x14ac:dyDescent="0.25">
      <c r="A13" t="str">
        <f t="shared" si="0"/>
        <v>('Alumno10',md5(12345),'AliasAl10'),</v>
      </c>
      <c r="B13" t="str">
        <f t="shared" si="2"/>
        <v>((select id_usuario from usuario where nombre_usuario='Alumno10'),'NomAlumno10','Ap1Alumno10','Ap2Alumno10','12345678J',2,20000819,0,'email10@email.es'),</v>
      </c>
      <c r="C13" t="s">
        <v>83</v>
      </c>
      <c r="D13" t="str">
        <f t="shared" si="3"/>
        <v>((select id_usuario from usuario where nombre_usuario='Alumno10'),0),</v>
      </c>
      <c r="E13" t="s">
        <v>21</v>
      </c>
      <c r="F13">
        <v>12345</v>
      </c>
      <c r="G13" t="s">
        <v>22</v>
      </c>
      <c r="H13" t="str">
        <f t="shared" si="1"/>
        <v>(select id_usuario from usuario where nombre_usuario='Alumno10')</v>
      </c>
      <c r="I13" t="str">
        <f t="shared" si="4"/>
        <v>NomAlumno10</v>
      </c>
      <c r="J13" t="str">
        <f t="shared" si="5"/>
        <v>Ap1Alumno10</v>
      </c>
      <c r="K13" t="str">
        <f t="shared" si="6"/>
        <v>Ap2Alumno10</v>
      </c>
      <c r="L13" t="s">
        <v>57</v>
      </c>
      <c r="M13">
        <v>2</v>
      </c>
      <c r="N13">
        <v>20000819</v>
      </c>
      <c r="O13">
        <v>0</v>
      </c>
      <c r="P13" t="s">
        <v>45</v>
      </c>
    </row>
    <row r="14" spans="1:16" x14ac:dyDescent="0.25">
      <c r="A14" t="str">
        <f t="shared" si="0"/>
        <v>('Alumno11',md5(12346),'AliasAl11'),</v>
      </c>
      <c r="B14" t="str">
        <f t="shared" si="2"/>
        <v>((select id_usuario from usuario where nombre_usuario='Alumno11'),'NomAlumno11','Ap1Alumno11','Ap2Alumno11','12345678K',3,20000920,0,'email11@email.es'),</v>
      </c>
      <c r="C14" t="s">
        <v>83</v>
      </c>
      <c r="D14" t="str">
        <f t="shared" si="3"/>
        <v>((select id_usuario from usuario where nombre_usuario='Alumno11'),0),</v>
      </c>
      <c r="E14" t="s">
        <v>23</v>
      </c>
      <c r="F14">
        <v>12346</v>
      </c>
      <c r="G14" t="s">
        <v>24</v>
      </c>
      <c r="H14" t="str">
        <f t="shared" si="1"/>
        <v>(select id_usuario from usuario where nombre_usuario='Alumno11')</v>
      </c>
      <c r="I14" t="str">
        <f t="shared" si="4"/>
        <v>NomAlumno11</v>
      </c>
      <c r="J14" t="str">
        <f t="shared" si="5"/>
        <v>Ap1Alumno11</v>
      </c>
      <c r="K14" t="str">
        <f t="shared" si="6"/>
        <v>Ap2Alumno11</v>
      </c>
      <c r="L14" t="s">
        <v>58</v>
      </c>
      <c r="M14">
        <v>3</v>
      </c>
      <c r="N14">
        <v>20000920</v>
      </c>
      <c r="O14">
        <v>0</v>
      </c>
      <c r="P14" t="s">
        <v>46</v>
      </c>
    </row>
    <row r="15" spans="1:16" x14ac:dyDescent="0.25">
      <c r="A15" t="str">
        <f t="shared" si="0"/>
        <v>('Alumno12',md5(12347),'AliasAl12'),</v>
      </c>
      <c r="B15" t="str">
        <f t="shared" si="2"/>
        <v>((select id_usuario from usuario where nombre_usuario='Alumno12'),'NomAlumno12','Ap1Alumno12','Ap2Alumno12','12345678L',4,20001021,0,'email12@email.es'),</v>
      </c>
      <c r="C15" t="s">
        <v>83</v>
      </c>
      <c r="D15" t="str">
        <f t="shared" si="3"/>
        <v>((select id_usuario from usuario where nombre_usuario='Alumno12'),0),</v>
      </c>
      <c r="E15" t="s">
        <v>25</v>
      </c>
      <c r="F15">
        <v>12347</v>
      </c>
      <c r="G15" t="s">
        <v>26</v>
      </c>
      <c r="H15" t="str">
        <f t="shared" si="1"/>
        <v>(select id_usuario from usuario where nombre_usuario='Alumno12')</v>
      </c>
      <c r="I15" t="str">
        <f t="shared" si="4"/>
        <v>NomAlumno12</v>
      </c>
      <c r="J15" t="str">
        <f t="shared" si="5"/>
        <v>Ap1Alumno12</v>
      </c>
      <c r="K15" t="str">
        <f t="shared" si="6"/>
        <v>Ap2Alumno12</v>
      </c>
      <c r="L15" t="s">
        <v>59</v>
      </c>
      <c r="M15">
        <v>4</v>
      </c>
      <c r="N15">
        <v>20001021</v>
      </c>
      <c r="O15">
        <v>0</v>
      </c>
      <c r="P15" t="s">
        <v>47</v>
      </c>
    </row>
    <row r="17" spans="4:8" x14ac:dyDescent="0.25">
      <c r="D17" t="str">
        <f t="shared" si="3"/>
        <v>((select id_usuario from usuario where nombre_usuario='Cbarrios'),0),</v>
      </c>
      <c r="E17" t="s">
        <v>60</v>
      </c>
      <c r="H17" t="str">
        <f t="shared" si="1"/>
        <v>(select id_usuario from usuario where nombre_usuario='Cbarrios')</v>
      </c>
    </row>
    <row r="18" spans="4:8" x14ac:dyDescent="0.25">
      <c r="D18" t="str">
        <f t="shared" si="3"/>
        <v>((select id_usuario from usuario where nombre_usuario='Despinosa'),0),</v>
      </c>
      <c r="E18" t="s">
        <v>61</v>
      </c>
      <c r="H18" t="str">
        <f t="shared" si="1"/>
        <v>(select id_usuario from usuario where nombre_usuario='Despinosa')</v>
      </c>
    </row>
    <row r="19" spans="4:8" x14ac:dyDescent="0.25">
      <c r="D19" t="str">
        <f t="shared" si="3"/>
        <v>((select id_usuario from usuario where nombre_usuario='Rgutierrez'),0),</v>
      </c>
      <c r="E19" t="s">
        <v>62</v>
      </c>
      <c r="H19" t="str">
        <f t="shared" si="1"/>
        <v>(select id_usuario from usuario where nombre_usuario='Rgutierrez')</v>
      </c>
    </row>
    <row r="20" spans="4:8" x14ac:dyDescent="0.25">
      <c r="D20" t="str">
        <f t="shared" si="3"/>
        <v>((select id_usuario from usuario where nombre_usuario='Adiez'),0),</v>
      </c>
      <c r="E20" t="s">
        <v>63</v>
      </c>
      <c r="H20" t="str">
        <f t="shared" si="1"/>
        <v>(select id_usuario from usuario where nombre_usuario='Adiez')</v>
      </c>
    </row>
    <row r="21" spans="4:8" x14ac:dyDescent="0.25">
      <c r="D21" t="str">
        <f t="shared" si="3"/>
        <v>((select id_usuario from usuario where nombre_usuario='Amartinez'),0),</v>
      </c>
      <c r="E21" t="s">
        <v>84</v>
      </c>
      <c r="H21" t="str">
        <f t="shared" si="1"/>
        <v>(select id_usuario from usuario where nombre_usuario='Amartinez')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abSelected="1" topLeftCell="A67" workbookViewId="0">
      <selection activeCell="A99" sqref="A4:A99"/>
    </sheetView>
  </sheetViews>
  <sheetFormatPr baseColWidth="10" defaultRowHeight="15" x14ac:dyDescent="0.25"/>
  <cols>
    <col min="1" max="1" width="244.28515625" customWidth="1"/>
    <col min="2" max="2" width="10" bestFit="1" customWidth="1"/>
    <col min="3" max="3" width="12.5703125" customWidth="1"/>
    <col min="4" max="4" width="14.85546875" customWidth="1"/>
    <col min="5" max="5" width="19.28515625" customWidth="1"/>
    <col min="8" max="8" width="5.7109375" customWidth="1"/>
    <col min="9" max="9" width="8" customWidth="1"/>
    <col min="10" max="13" width="5.7109375" customWidth="1"/>
  </cols>
  <sheetData>
    <row r="1" spans="1:14" x14ac:dyDescent="0.25">
      <c r="G1" t="s">
        <v>81</v>
      </c>
      <c r="H1" t="s">
        <v>79</v>
      </c>
      <c r="I1" t="s">
        <v>80</v>
      </c>
    </row>
    <row r="2" spans="1:14" x14ac:dyDescent="0.25">
      <c r="A2" s="5" t="s">
        <v>73</v>
      </c>
      <c r="B2" s="5"/>
      <c r="C2" s="5"/>
      <c r="D2" s="5"/>
      <c r="G2">
        <v>160</v>
      </c>
      <c r="H2">
        <v>2023</v>
      </c>
      <c r="I2">
        <v>3</v>
      </c>
    </row>
    <row r="3" spans="1:14" x14ac:dyDescent="0.25">
      <c r="A3" s="6" t="s">
        <v>72</v>
      </c>
      <c r="B3" s="2" t="s">
        <v>0</v>
      </c>
      <c r="C3" s="2" t="s">
        <v>35</v>
      </c>
      <c r="D3" s="1" t="s">
        <v>88</v>
      </c>
      <c r="E3" s="2" t="s">
        <v>65</v>
      </c>
      <c r="F3" s="2" t="s">
        <v>86</v>
      </c>
      <c r="G3" s="2" t="s">
        <v>64</v>
      </c>
      <c r="H3" s="2" t="s">
        <v>66</v>
      </c>
      <c r="I3" s="2" t="s">
        <v>67</v>
      </c>
      <c r="J3" s="2" t="s">
        <v>68</v>
      </c>
      <c r="K3" s="2" t="s">
        <v>69</v>
      </c>
      <c r="L3" s="2" t="s">
        <v>70</v>
      </c>
      <c r="M3" s="2" t="s">
        <v>71</v>
      </c>
      <c r="N3" s="2"/>
    </row>
    <row r="4" spans="1:14" x14ac:dyDescent="0.25">
      <c r="A4" t="str">
        <f ca="1">CONCATENATE("(",C4,",",D4,",'",E4,"',",F4,",sec_to_time(",G4,")),")</f>
        <v>((select id_usuario from usuario where nombre_usuario='Cbarrios'),(select id_reto from reto inner join persona on nivel = curso inner join usuario using (id_usuario) where nombre_reto = 'calculo' and nombre_usuario = 'Cbarrios'),'2023-03-11 13:26:59',9,sec_to_time(102)),</v>
      </c>
      <c r="B4" t="s">
        <v>60</v>
      </c>
      <c r="C4" t="str">
        <f>CONCATENATE("(select id_usuario from usuario where nombre_usuario='",B4,"')")</f>
        <v>(select id_usuario from usuario where nombre_usuario='Cbarrios')</v>
      </c>
      <c r="D4" t="str">
        <f>CONCATENATE("(select id_reto from reto inner join persona on nivel = curso inner join usuario using (id_usuario) where nombre_reto = '",$D$3,"' and nombre_usuario = '",B4,"')")</f>
        <v>(select id_reto from reto inner join persona on nivel = curso inner join usuario using (id_usuario) where nombre_reto = 'calculo' and nombre_usuario = 'Cbarrios')</v>
      </c>
      <c r="E4" s="3" t="str">
        <f ca="1">CONCATENATE(H4,"-",I4,"-",J4," ",K4,":",L4,":",M4)</f>
        <v>2023-03-11 13:26:59</v>
      </c>
      <c r="F4">
        <f ca="1">RANDBETWEEN(1,25)</f>
        <v>9</v>
      </c>
      <c r="G4">
        <f ca="1">RANDBETWEEN(60,$G$2)</f>
        <v>102</v>
      </c>
      <c r="H4">
        <f ca="1">RANDBETWEEN($H$2,$H$2)</f>
        <v>2023</v>
      </c>
      <c r="I4" t="str">
        <f ca="1">TEXT(RANDBETWEEN(1,$I$2),"00")</f>
        <v>03</v>
      </c>
      <c r="J4" t="str">
        <f t="shared" ref="J4:J5" ca="1" si="0">TEXT(RANDBETWEEN(1,28),"00")</f>
        <v>11</v>
      </c>
      <c r="K4" t="str">
        <f ca="1">TEXT(RANDBETWEEN(8,21),"00")</f>
        <v>13</v>
      </c>
      <c r="L4" t="str">
        <f ca="1">TEXT(RANDBETWEEN(0,59),"00")</f>
        <v>26</v>
      </c>
      <c r="M4" t="str">
        <f ca="1">TEXT(RANDBETWEEN(0,59),"00")</f>
        <v>59</v>
      </c>
    </row>
    <row r="5" spans="1:14" x14ac:dyDescent="0.25">
      <c r="A5" t="str">
        <f t="shared" ref="A5:A51" ca="1" si="1">CONCATENATE("(",C5,",",D5,",'",E5,"',",F5,",sec_to_time(",G5,")),")</f>
        <v>((select id_usuario from usuario where nombre_usuario='Despinosa'),(select id_reto from reto inner join persona on nivel = curso inner join usuario using (id_usuario) where nombre_reto = 'calculo' and nombre_usuario = 'Despinosa'),'2023-01-19 15:40:33',8,sec_to_time(92)),</v>
      </c>
      <c r="B5" t="s">
        <v>61</v>
      </c>
      <c r="C5" t="str">
        <f t="shared" ref="C5:C51" si="2">CONCATENATE("(select id_usuario from usuario where nombre_usuario='",B5,"')")</f>
        <v>(select id_usuario from usuario where nombre_usuario='Despinosa')</v>
      </c>
      <c r="D5" t="str">
        <f t="shared" ref="D5:D51" si="3">CONCATENATE("(select id_reto from reto inner join persona on nivel = curso inner join usuario using (id_usuario) where nombre_reto = '",$D$3,"' and nombre_usuario = '",B5,"')")</f>
        <v>(select id_reto from reto inner join persona on nivel = curso inner join usuario using (id_usuario) where nombre_reto = 'calculo' and nombre_usuario = 'Despinosa')</v>
      </c>
      <c r="E5" s="3" t="str">
        <f t="shared" ref="E5:E19" ca="1" si="4">CONCATENATE(H5,"-",I5,"-",J5," ",K5,":",L5,":",M5)</f>
        <v>2023-01-19 15:40:33</v>
      </c>
      <c r="F5">
        <f t="shared" ref="F5:F68" ca="1" si="5">RANDBETWEEN(1,25)</f>
        <v>8</v>
      </c>
      <c r="G5">
        <f t="shared" ref="G5:G68" ca="1" si="6">RANDBETWEEN(60,$G$2)</f>
        <v>92</v>
      </c>
      <c r="H5">
        <f t="shared" ref="H5:H68" ca="1" si="7">RANDBETWEEN($H$2,$H$2)</f>
        <v>2023</v>
      </c>
      <c r="I5" t="str">
        <f t="shared" ref="I5:I68" ca="1" si="8">TEXT(RANDBETWEEN(1,$I$2),"00")</f>
        <v>01</v>
      </c>
      <c r="J5" t="str">
        <f t="shared" ca="1" si="0"/>
        <v>19</v>
      </c>
      <c r="K5" t="str">
        <f t="shared" ref="K5:K68" ca="1" si="9">TEXT(RANDBETWEEN(8,21),"00")</f>
        <v>15</v>
      </c>
      <c r="L5" t="str">
        <f t="shared" ref="L5:M20" ca="1" si="10">TEXT(RANDBETWEEN(0,59),"00")</f>
        <v>40</v>
      </c>
      <c r="M5" t="str">
        <f t="shared" ca="1" si="10"/>
        <v>33</v>
      </c>
    </row>
    <row r="6" spans="1:14" x14ac:dyDescent="0.25">
      <c r="A6" t="str">
        <f t="shared" ca="1" si="1"/>
        <v>((select id_usuario from usuario where nombre_usuario='Rgutierrez'),(select id_reto from reto inner join persona on nivel = curso inner join usuario using (id_usuario) where nombre_reto = 'calculo' and nombre_usuario = 'Rgutierrez'),'2023-02-09 17:38:56',11,sec_to_time(68)),</v>
      </c>
      <c r="B6" t="s">
        <v>62</v>
      </c>
      <c r="C6" t="str">
        <f t="shared" si="2"/>
        <v>(select id_usuario from usuario where nombre_usuario='Rgutierrez')</v>
      </c>
      <c r="D6" t="str">
        <f t="shared" si="3"/>
        <v>(select id_reto from reto inner join persona on nivel = curso inner join usuario using (id_usuario) where nombre_reto = 'calculo' and nombre_usuario = 'Rgutierrez')</v>
      </c>
      <c r="E6" s="3" t="str">
        <f t="shared" ca="1" si="4"/>
        <v>2023-02-09 17:38:56</v>
      </c>
      <c r="F6">
        <f t="shared" ca="1" si="5"/>
        <v>11</v>
      </c>
      <c r="G6">
        <f t="shared" ca="1" si="6"/>
        <v>68</v>
      </c>
      <c r="H6">
        <f t="shared" ca="1" si="7"/>
        <v>2023</v>
      </c>
      <c r="I6" t="str">
        <f t="shared" ca="1" si="8"/>
        <v>02</v>
      </c>
      <c r="J6" t="str">
        <f ca="1">TEXT(RANDBETWEEN(1,28),"00")</f>
        <v>09</v>
      </c>
      <c r="K6" t="str">
        <f t="shared" ca="1" si="9"/>
        <v>17</v>
      </c>
      <c r="L6" t="str">
        <f t="shared" ca="1" si="10"/>
        <v>38</v>
      </c>
      <c r="M6" t="str">
        <f t="shared" ca="1" si="10"/>
        <v>56</v>
      </c>
    </row>
    <row r="7" spans="1:14" x14ac:dyDescent="0.25">
      <c r="A7" t="str">
        <f t="shared" ca="1" si="1"/>
        <v>((select id_usuario from usuario where nombre_usuario='Adiez'),(select id_reto from reto inner join persona on nivel = curso inner join usuario using (id_usuario) where nombre_reto = 'calculo' and nombre_usuario = 'Adiez'),'2023-02-24 16:31:32',15,sec_to_time(68)),</v>
      </c>
      <c r="B7" t="s">
        <v>63</v>
      </c>
      <c r="C7" t="str">
        <f t="shared" si="2"/>
        <v>(select id_usuario from usuario where nombre_usuario='Adiez')</v>
      </c>
      <c r="D7" t="str">
        <f t="shared" si="3"/>
        <v>(select id_reto from reto inner join persona on nivel = curso inner join usuario using (id_usuario) where nombre_reto = 'calculo' and nombre_usuario = 'Adiez')</v>
      </c>
      <c r="E7" s="3" t="str">
        <f t="shared" ca="1" si="4"/>
        <v>2023-02-24 16:31:32</v>
      </c>
      <c r="F7">
        <f t="shared" ca="1" si="5"/>
        <v>15</v>
      </c>
      <c r="G7">
        <f t="shared" ca="1" si="6"/>
        <v>68</v>
      </c>
      <c r="H7">
        <f t="shared" ca="1" si="7"/>
        <v>2023</v>
      </c>
      <c r="I7" t="str">
        <f t="shared" ca="1" si="8"/>
        <v>02</v>
      </c>
      <c r="J7" t="str">
        <f t="shared" ref="J7:J70" ca="1" si="11">TEXT(RANDBETWEEN(1,28),"00")</f>
        <v>24</v>
      </c>
      <c r="K7" t="str">
        <f t="shared" ca="1" si="9"/>
        <v>16</v>
      </c>
      <c r="L7" t="str">
        <f t="shared" ca="1" si="10"/>
        <v>31</v>
      </c>
      <c r="M7" t="str">
        <f t="shared" ca="1" si="10"/>
        <v>32</v>
      </c>
    </row>
    <row r="8" spans="1:14" x14ac:dyDescent="0.25">
      <c r="A8" t="str">
        <f t="shared" ca="1" si="1"/>
        <v>((select id_usuario from usuario where nombre_usuario='Alumno1'),(select id_reto from reto inner join persona on nivel = curso inner join usuario using (id_usuario) where nombre_reto = 'calculo' and nombre_usuario = 'Alumno1'),'2023-03-02 12:59:39',21,sec_to_time(134)),</v>
      </c>
      <c r="B8" t="s">
        <v>3</v>
      </c>
      <c r="C8" t="str">
        <f t="shared" si="2"/>
        <v>(select id_usuario from usuario where nombre_usuario='Alumno1')</v>
      </c>
      <c r="D8" t="str">
        <f t="shared" si="3"/>
        <v>(select id_reto from reto inner join persona on nivel = curso inner join usuario using (id_usuario) where nombre_reto = 'calculo' and nombre_usuario = 'Alumno1')</v>
      </c>
      <c r="E8" s="3" t="str">
        <f t="shared" ca="1" si="4"/>
        <v>2023-03-02 12:59:39</v>
      </c>
      <c r="F8">
        <f t="shared" ca="1" si="5"/>
        <v>21</v>
      </c>
      <c r="G8">
        <f t="shared" ca="1" si="6"/>
        <v>134</v>
      </c>
      <c r="H8">
        <f t="shared" ca="1" si="7"/>
        <v>2023</v>
      </c>
      <c r="I8" t="str">
        <f t="shared" ca="1" si="8"/>
        <v>03</v>
      </c>
      <c r="J8" t="str">
        <f t="shared" ca="1" si="11"/>
        <v>02</v>
      </c>
      <c r="K8" t="str">
        <f t="shared" ca="1" si="9"/>
        <v>12</v>
      </c>
      <c r="L8" t="str">
        <f t="shared" ca="1" si="10"/>
        <v>59</v>
      </c>
      <c r="M8" t="str">
        <f t="shared" ca="1" si="10"/>
        <v>39</v>
      </c>
    </row>
    <row r="9" spans="1:14" x14ac:dyDescent="0.25">
      <c r="A9" t="str">
        <f t="shared" ca="1" si="1"/>
        <v>((select id_usuario from usuario where nombre_usuario='Alumno2'),(select id_reto from reto inner join persona on nivel = curso inner join usuario using (id_usuario) where nombre_reto = 'calculo' and nombre_usuario = 'Alumno2'),'2023-02-27 12:09:34',21,sec_to_time(126)),</v>
      </c>
      <c r="B9" t="s">
        <v>5</v>
      </c>
      <c r="C9" t="str">
        <f t="shared" si="2"/>
        <v>(select id_usuario from usuario where nombre_usuario='Alumno2')</v>
      </c>
      <c r="D9" t="str">
        <f t="shared" si="3"/>
        <v>(select id_reto from reto inner join persona on nivel = curso inner join usuario using (id_usuario) where nombre_reto = 'calculo' and nombre_usuario = 'Alumno2')</v>
      </c>
      <c r="E9" s="3" t="str">
        <f t="shared" ca="1" si="4"/>
        <v>2023-02-27 12:09:34</v>
      </c>
      <c r="F9" s="7">
        <f t="shared" ca="1" si="5"/>
        <v>21</v>
      </c>
      <c r="G9">
        <f t="shared" ca="1" si="6"/>
        <v>126</v>
      </c>
      <c r="H9">
        <f t="shared" ca="1" si="7"/>
        <v>2023</v>
      </c>
      <c r="I9" t="str">
        <f t="shared" ca="1" si="8"/>
        <v>02</v>
      </c>
      <c r="J9" t="str">
        <f t="shared" ca="1" si="11"/>
        <v>27</v>
      </c>
      <c r="K9" t="str">
        <f t="shared" ca="1" si="9"/>
        <v>12</v>
      </c>
      <c r="L9" t="str">
        <f t="shared" ca="1" si="10"/>
        <v>09</v>
      </c>
      <c r="M9" t="str">
        <f t="shared" ca="1" si="10"/>
        <v>34</v>
      </c>
    </row>
    <row r="10" spans="1:14" x14ac:dyDescent="0.25">
      <c r="A10" t="str">
        <f t="shared" ca="1" si="1"/>
        <v>((select id_usuario from usuario where nombre_usuario='Alumno3'),(select id_reto from reto inner join persona on nivel = curso inner join usuario using (id_usuario) where nombre_reto = 'calculo' and nombre_usuario = 'Alumno3'),'2023-03-21 11:45:53',9,sec_to_time(104)),</v>
      </c>
      <c r="B10" t="s">
        <v>7</v>
      </c>
      <c r="C10" t="str">
        <f t="shared" si="2"/>
        <v>(select id_usuario from usuario where nombre_usuario='Alumno3')</v>
      </c>
      <c r="D10" t="str">
        <f t="shared" si="3"/>
        <v>(select id_reto from reto inner join persona on nivel = curso inner join usuario using (id_usuario) where nombre_reto = 'calculo' and nombre_usuario = 'Alumno3')</v>
      </c>
      <c r="E10" s="3" t="str">
        <f t="shared" ca="1" si="4"/>
        <v>2023-03-21 11:45:53</v>
      </c>
      <c r="F10">
        <f t="shared" ca="1" si="5"/>
        <v>9</v>
      </c>
      <c r="G10">
        <f t="shared" ca="1" si="6"/>
        <v>104</v>
      </c>
      <c r="H10">
        <f t="shared" ca="1" si="7"/>
        <v>2023</v>
      </c>
      <c r="I10" t="str">
        <f t="shared" ca="1" si="8"/>
        <v>03</v>
      </c>
      <c r="J10" t="str">
        <f t="shared" ca="1" si="11"/>
        <v>21</v>
      </c>
      <c r="K10" t="str">
        <f t="shared" ca="1" si="9"/>
        <v>11</v>
      </c>
      <c r="L10" t="str">
        <f t="shared" ca="1" si="10"/>
        <v>45</v>
      </c>
      <c r="M10" t="str">
        <f t="shared" ca="1" si="10"/>
        <v>53</v>
      </c>
    </row>
    <row r="11" spans="1:14" x14ac:dyDescent="0.25">
      <c r="A11" t="str">
        <f t="shared" ca="1" si="1"/>
        <v>((select id_usuario from usuario where nombre_usuario='Alumno4'),(select id_reto from reto inner join persona on nivel = curso inner join usuario using (id_usuario) where nombre_reto = 'calculo' and nombre_usuario = 'Alumno4'),'2023-03-04 20:25:12',6,sec_to_time(95)),</v>
      </c>
      <c r="B11" t="s">
        <v>9</v>
      </c>
      <c r="C11" t="str">
        <f t="shared" si="2"/>
        <v>(select id_usuario from usuario where nombre_usuario='Alumno4')</v>
      </c>
      <c r="D11" t="str">
        <f t="shared" si="3"/>
        <v>(select id_reto from reto inner join persona on nivel = curso inner join usuario using (id_usuario) where nombre_reto = 'calculo' and nombre_usuario = 'Alumno4')</v>
      </c>
      <c r="E11" s="3" t="str">
        <f t="shared" ca="1" si="4"/>
        <v>2023-03-04 20:25:12</v>
      </c>
      <c r="F11">
        <f t="shared" ca="1" si="5"/>
        <v>6</v>
      </c>
      <c r="G11">
        <f t="shared" ca="1" si="6"/>
        <v>95</v>
      </c>
      <c r="H11">
        <f t="shared" ca="1" si="7"/>
        <v>2023</v>
      </c>
      <c r="I11" t="str">
        <f t="shared" ca="1" si="8"/>
        <v>03</v>
      </c>
      <c r="J11" t="str">
        <f t="shared" ca="1" si="11"/>
        <v>04</v>
      </c>
      <c r="K11" t="str">
        <f t="shared" ca="1" si="9"/>
        <v>20</v>
      </c>
      <c r="L11" t="str">
        <f t="shared" ca="1" si="10"/>
        <v>25</v>
      </c>
      <c r="M11" t="str">
        <f t="shared" ca="1" si="10"/>
        <v>12</v>
      </c>
    </row>
    <row r="12" spans="1:14" x14ac:dyDescent="0.25">
      <c r="A12" t="str">
        <f t="shared" ca="1" si="1"/>
        <v>((select id_usuario from usuario where nombre_usuario='Alumno5'),(select id_reto from reto inner join persona on nivel = curso inner join usuario using (id_usuario) where nombre_reto = 'calculo' and nombre_usuario = 'Alumno5'),'2023-01-02 08:46:48',16,sec_to_time(125)),</v>
      </c>
      <c r="B12" t="s">
        <v>11</v>
      </c>
      <c r="C12" t="str">
        <f t="shared" si="2"/>
        <v>(select id_usuario from usuario where nombre_usuario='Alumno5')</v>
      </c>
      <c r="D12" t="str">
        <f t="shared" si="3"/>
        <v>(select id_reto from reto inner join persona on nivel = curso inner join usuario using (id_usuario) where nombre_reto = 'calculo' and nombre_usuario = 'Alumno5')</v>
      </c>
      <c r="E12" s="3" t="str">
        <f t="shared" ca="1" si="4"/>
        <v>2023-01-02 08:46:48</v>
      </c>
      <c r="F12">
        <f t="shared" ca="1" si="5"/>
        <v>16</v>
      </c>
      <c r="G12">
        <f t="shared" ca="1" si="6"/>
        <v>125</v>
      </c>
      <c r="H12">
        <f t="shared" ca="1" si="7"/>
        <v>2023</v>
      </c>
      <c r="I12" t="str">
        <f t="shared" ca="1" si="8"/>
        <v>01</v>
      </c>
      <c r="J12" t="str">
        <f t="shared" ca="1" si="11"/>
        <v>02</v>
      </c>
      <c r="K12" t="str">
        <f t="shared" ca="1" si="9"/>
        <v>08</v>
      </c>
      <c r="L12" t="str">
        <f t="shared" ca="1" si="10"/>
        <v>46</v>
      </c>
      <c r="M12" t="str">
        <f t="shared" ca="1" si="10"/>
        <v>48</v>
      </c>
    </row>
    <row r="13" spans="1:14" x14ac:dyDescent="0.25">
      <c r="A13" t="str">
        <f t="shared" ca="1" si="1"/>
        <v>((select id_usuario from usuario where nombre_usuario='Alumno6'),(select id_reto from reto inner join persona on nivel = curso inner join usuario using (id_usuario) where nombre_reto = 'calculo' and nombre_usuario = 'Alumno6'),'2023-02-04 16:30:07',15,sec_to_time(81)),</v>
      </c>
      <c r="B13" t="s">
        <v>13</v>
      </c>
      <c r="C13" t="str">
        <f t="shared" si="2"/>
        <v>(select id_usuario from usuario where nombre_usuario='Alumno6')</v>
      </c>
      <c r="D13" t="str">
        <f t="shared" si="3"/>
        <v>(select id_reto from reto inner join persona on nivel = curso inner join usuario using (id_usuario) where nombre_reto = 'calculo' and nombre_usuario = 'Alumno6')</v>
      </c>
      <c r="E13" s="3" t="str">
        <f t="shared" ca="1" si="4"/>
        <v>2023-02-04 16:30:07</v>
      </c>
      <c r="F13">
        <f t="shared" ca="1" si="5"/>
        <v>15</v>
      </c>
      <c r="G13">
        <f t="shared" ca="1" si="6"/>
        <v>81</v>
      </c>
      <c r="H13">
        <f t="shared" ca="1" si="7"/>
        <v>2023</v>
      </c>
      <c r="I13" t="str">
        <f t="shared" ca="1" si="8"/>
        <v>02</v>
      </c>
      <c r="J13" t="str">
        <f t="shared" ca="1" si="11"/>
        <v>04</v>
      </c>
      <c r="K13" t="str">
        <f t="shared" ca="1" si="9"/>
        <v>16</v>
      </c>
      <c r="L13" t="str">
        <f t="shared" ca="1" si="10"/>
        <v>30</v>
      </c>
      <c r="M13" t="str">
        <f t="shared" ca="1" si="10"/>
        <v>07</v>
      </c>
    </row>
    <row r="14" spans="1:14" x14ac:dyDescent="0.25">
      <c r="A14" t="str">
        <f t="shared" ca="1" si="1"/>
        <v>((select id_usuario from usuario where nombre_usuario='Alumno7'),(select id_reto from reto inner join persona on nivel = curso inner join usuario using (id_usuario) where nombre_reto = 'calculo' and nombre_usuario = 'Alumno7'),'2023-01-27 21:12:30',14,sec_to_time(149)),</v>
      </c>
      <c r="B14" t="s">
        <v>15</v>
      </c>
      <c r="C14" t="str">
        <f t="shared" si="2"/>
        <v>(select id_usuario from usuario where nombre_usuario='Alumno7')</v>
      </c>
      <c r="D14" t="str">
        <f t="shared" si="3"/>
        <v>(select id_reto from reto inner join persona on nivel = curso inner join usuario using (id_usuario) where nombre_reto = 'calculo' and nombre_usuario = 'Alumno7')</v>
      </c>
      <c r="E14" s="3" t="str">
        <f t="shared" ca="1" si="4"/>
        <v>2023-01-27 21:12:30</v>
      </c>
      <c r="F14">
        <f t="shared" ca="1" si="5"/>
        <v>14</v>
      </c>
      <c r="G14">
        <f t="shared" ca="1" si="6"/>
        <v>149</v>
      </c>
      <c r="H14">
        <f t="shared" ca="1" si="7"/>
        <v>2023</v>
      </c>
      <c r="I14" t="str">
        <f t="shared" ca="1" si="8"/>
        <v>01</v>
      </c>
      <c r="J14" t="str">
        <f t="shared" ca="1" si="11"/>
        <v>27</v>
      </c>
      <c r="K14" t="str">
        <f t="shared" ca="1" si="9"/>
        <v>21</v>
      </c>
      <c r="L14" t="str">
        <f t="shared" ca="1" si="10"/>
        <v>12</v>
      </c>
      <c r="M14" t="str">
        <f t="shared" ca="1" si="10"/>
        <v>30</v>
      </c>
    </row>
    <row r="15" spans="1:14" x14ac:dyDescent="0.25">
      <c r="A15" t="str">
        <f t="shared" ca="1" si="1"/>
        <v>((select id_usuario from usuario where nombre_usuario='Alumno8'),(select id_reto from reto inner join persona on nivel = curso inner join usuario using (id_usuario) where nombre_reto = 'calculo' and nombre_usuario = 'Alumno8'),'2023-03-07 16:23:20',22,sec_to_time(68)),</v>
      </c>
      <c r="B15" t="s">
        <v>17</v>
      </c>
      <c r="C15" t="str">
        <f t="shared" si="2"/>
        <v>(select id_usuario from usuario where nombre_usuario='Alumno8')</v>
      </c>
      <c r="D15" t="str">
        <f t="shared" si="3"/>
        <v>(select id_reto from reto inner join persona on nivel = curso inner join usuario using (id_usuario) where nombre_reto = 'calculo' and nombre_usuario = 'Alumno8')</v>
      </c>
      <c r="E15" s="3" t="str">
        <f t="shared" ca="1" si="4"/>
        <v>2023-03-07 16:23:20</v>
      </c>
      <c r="F15">
        <f t="shared" ca="1" si="5"/>
        <v>22</v>
      </c>
      <c r="G15">
        <f t="shared" ca="1" si="6"/>
        <v>68</v>
      </c>
      <c r="H15">
        <f t="shared" ca="1" si="7"/>
        <v>2023</v>
      </c>
      <c r="I15" t="str">
        <f t="shared" ca="1" si="8"/>
        <v>03</v>
      </c>
      <c r="J15" t="str">
        <f t="shared" ca="1" si="11"/>
        <v>07</v>
      </c>
      <c r="K15" t="str">
        <f t="shared" ca="1" si="9"/>
        <v>16</v>
      </c>
      <c r="L15" t="str">
        <f t="shared" ca="1" si="10"/>
        <v>23</v>
      </c>
      <c r="M15" t="str">
        <f t="shared" ca="1" si="10"/>
        <v>20</v>
      </c>
    </row>
    <row r="16" spans="1:14" x14ac:dyDescent="0.25">
      <c r="A16" t="str">
        <f t="shared" ca="1" si="1"/>
        <v>((select id_usuario from usuario where nombre_usuario='Alumno9'),(select id_reto from reto inner join persona on nivel = curso inner join usuario using (id_usuario) where nombre_reto = 'calculo' and nombre_usuario = 'Alumno9'),'2023-01-27 09:57:07',17,sec_to_time(114)),</v>
      </c>
      <c r="B16" t="s">
        <v>19</v>
      </c>
      <c r="C16" t="str">
        <f t="shared" si="2"/>
        <v>(select id_usuario from usuario where nombre_usuario='Alumno9')</v>
      </c>
      <c r="D16" t="str">
        <f t="shared" si="3"/>
        <v>(select id_reto from reto inner join persona on nivel = curso inner join usuario using (id_usuario) where nombre_reto = 'calculo' and nombre_usuario = 'Alumno9')</v>
      </c>
      <c r="E16" s="3" t="str">
        <f t="shared" ca="1" si="4"/>
        <v>2023-01-27 09:57:07</v>
      </c>
      <c r="F16">
        <f t="shared" ca="1" si="5"/>
        <v>17</v>
      </c>
      <c r="G16">
        <f t="shared" ca="1" si="6"/>
        <v>114</v>
      </c>
      <c r="H16">
        <f t="shared" ca="1" si="7"/>
        <v>2023</v>
      </c>
      <c r="I16" t="str">
        <f t="shared" ca="1" si="8"/>
        <v>01</v>
      </c>
      <c r="J16" t="str">
        <f t="shared" ca="1" si="11"/>
        <v>27</v>
      </c>
      <c r="K16" t="str">
        <f t="shared" ca="1" si="9"/>
        <v>09</v>
      </c>
      <c r="L16" t="str">
        <f t="shared" ca="1" si="10"/>
        <v>57</v>
      </c>
      <c r="M16" t="str">
        <f t="shared" ca="1" si="10"/>
        <v>07</v>
      </c>
    </row>
    <row r="17" spans="1:13" x14ac:dyDescent="0.25">
      <c r="A17" t="str">
        <f t="shared" ca="1" si="1"/>
        <v>((select id_usuario from usuario where nombre_usuario='Alumno10'),(select id_reto from reto inner join persona on nivel = curso inner join usuario using (id_usuario) where nombre_reto = 'calculo' and nombre_usuario = 'Alumno10'),'2023-02-12 09:45:17',9,sec_to_time(141)),</v>
      </c>
      <c r="B17" t="s">
        <v>21</v>
      </c>
      <c r="C17" t="str">
        <f t="shared" si="2"/>
        <v>(select id_usuario from usuario where nombre_usuario='Alumno10')</v>
      </c>
      <c r="D17" t="str">
        <f t="shared" si="3"/>
        <v>(select id_reto from reto inner join persona on nivel = curso inner join usuario using (id_usuario) where nombre_reto = 'calculo' and nombre_usuario = 'Alumno10')</v>
      </c>
      <c r="E17" s="3" t="str">
        <f t="shared" ca="1" si="4"/>
        <v>2023-02-12 09:45:17</v>
      </c>
      <c r="F17">
        <f t="shared" ca="1" si="5"/>
        <v>9</v>
      </c>
      <c r="G17">
        <f t="shared" ca="1" si="6"/>
        <v>141</v>
      </c>
      <c r="H17">
        <f t="shared" ca="1" si="7"/>
        <v>2023</v>
      </c>
      <c r="I17" t="str">
        <f t="shared" ca="1" si="8"/>
        <v>02</v>
      </c>
      <c r="J17" t="str">
        <f t="shared" ca="1" si="11"/>
        <v>12</v>
      </c>
      <c r="K17" t="str">
        <f t="shared" ca="1" si="9"/>
        <v>09</v>
      </c>
      <c r="L17" t="str">
        <f t="shared" ca="1" si="10"/>
        <v>45</v>
      </c>
      <c r="M17" t="str">
        <f t="shared" ca="1" si="10"/>
        <v>17</v>
      </c>
    </row>
    <row r="18" spans="1:13" x14ac:dyDescent="0.25">
      <c r="A18" t="str">
        <f t="shared" ca="1" si="1"/>
        <v>((select id_usuario from usuario where nombre_usuario='Alumno11'),(select id_reto from reto inner join persona on nivel = curso inner join usuario using (id_usuario) where nombre_reto = 'calculo' and nombre_usuario = 'Alumno11'),'2023-01-19 09:38:20',19,sec_to_time(91)),</v>
      </c>
      <c r="B18" t="s">
        <v>23</v>
      </c>
      <c r="C18" t="str">
        <f t="shared" si="2"/>
        <v>(select id_usuario from usuario where nombre_usuario='Alumno11')</v>
      </c>
      <c r="D18" t="str">
        <f t="shared" si="3"/>
        <v>(select id_reto from reto inner join persona on nivel = curso inner join usuario using (id_usuario) where nombre_reto = 'calculo' and nombre_usuario = 'Alumno11')</v>
      </c>
      <c r="E18" s="3" t="str">
        <f t="shared" ca="1" si="4"/>
        <v>2023-01-19 09:38:20</v>
      </c>
      <c r="F18">
        <f t="shared" ca="1" si="5"/>
        <v>19</v>
      </c>
      <c r="G18">
        <f t="shared" ca="1" si="6"/>
        <v>91</v>
      </c>
      <c r="H18">
        <f t="shared" ca="1" si="7"/>
        <v>2023</v>
      </c>
      <c r="I18" t="str">
        <f t="shared" ca="1" si="8"/>
        <v>01</v>
      </c>
      <c r="J18" t="str">
        <f t="shared" ca="1" si="11"/>
        <v>19</v>
      </c>
      <c r="K18" t="str">
        <f t="shared" ca="1" si="9"/>
        <v>09</v>
      </c>
      <c r="L18" t="str">
        <f t="shared" ca="1" si="10"/>
        <v>38</v>
      </c>
      <c r="M18" t="str">
        <f t="shared" ca="1" si="10"/>
        <v>20</v>
      </c>
    </row>
    <row r="19" spans="1:13" x14ac:dyDescent="0.25">
      <c r="A19" t="str">
        <f t="shared" ca="1" si="1"/>
        <v>((select id_usuario from usuario where nombre_usuario='Alumno12'),(select id_reto from reto inner join persona on nivel = curso inner join usuario using (id_usuario) where nombre_reto = 'calculo' and nombre_usuario = 'Alumno12'),'2023-02-07 18:48:44',18,sec_to_time(63)),</v>
      </c>
      <c r="B19" t="s">
        <v>25</v>
      </c>
      <c r="C19" t="str">
        <f t="shared" si="2"/>
        <v>(select id_usuario from usuario where nombre_usuario='Alumno12')</v>
      </c>
      <c r="D19" t="str">
        <f t="shared" si="3"/>
        <v>(select id_reto from reto inner join persona on nivel = curso inner join usuario using (id_usuario) where nombre_reto = 'calculo' and nombre_usuario = 'Alumno12')</v>
      </c>
      <c r="E19" s="3" t="str">
        <f t="shared" ca="1" si="4"/>
        <v>2023-02-07 18:48:44</v>
      </c>
      <c r="F19">
        <f t="shared" ca="1" si="5"/>
        <v>18</v>
      </c>
      <c r="G19">
        <f t="shared" ca="1" si="6"/>
        <v>63</v>
      </c>
      <c r="H19">
        <f t="shared" ca="1" si="7"/>
        <v>2023</v>
      </c>
      <c r="I19" t="str">
        <f t="shared" ca="1" si="8"/>
        <v>02</v>
      </c>
      <c r="J19" t="str">
        <f t="shared" ca="1" si="11"/>
        <v>07</v>
      </c>
      <c r="K19" t="str">
        <f t="shared" ca="1" si="9"/>
        <v>18</v>
      </c>
      <c r="L19" t="str">
        <f t="shared" ca="1" si="10"/>
        <v>48</v>
      </c>
      <c r="M19" t="str">
        <f t="shared" ca="1" si="10"/>
        <v>44</v>
      </c>
    </row>
    <row r="20" spans="1:13" x14ac:dyDescent="0.25">
      <c r="A20" t="str">
        <f t="shared" ca="1" si="1"/>
        <v>((select id_usuario from usuario where nombre_usuario='Cbarrios'),(select id_reto from reto inner join persona on nivel = curso inner join usuario using (id_usuario) where nombre_reto = 'calculo' and nombre_usuario = 'Cbarrios'),'2023-02-13 21:05:11',16,sec_to_time(146)),</v>
      </c>
      <c r="B20" t="s">
        <v>60</v>
      </c>
      <c r="C20" t="str">
        <f t="shared" si="2"/>
        <v>(select id_usuario from usuario where nombre_usuario='Cbarrios')</v>
      </c>
      <c r="D20" t="str">
        <f t="shared" si="3"/>
        <v>(select id_reto from reto inner join persona on nivel = curso inner join usuario using (id_usuario) where nombre_reto = 'calculo' and nombre_usuario = 'Cbarrios')</v>
      </c>
      <c r="E20" s="3" t="str">
        <f t="shared" ref="E20:E51" ca="1" si="12">CONCATENATE(H20,"-",I20,"-",J20," ",K20,":",L20,":",M20)</f>
        <v>2023-02-13 21:05:11</v>
      </c>
      <c r="F20">
        <f t="shared" ca="1" si="5"/>
        <v>16</v>
      </c>
      <c r="G20">
        <f t="shared" ca="1" si="6"/>
        <v>146</v>
      </c>
      <c r="H20">
        <f t="shared" ca="1" si="7"/>
        <v>2023</v>
      </c>
      <c r="I20" t="str">
        <f t="shared" ca="1" si="8"/>
        <v>02</v>
      </c>
      <c r="J20" t="str">
        <f t="shared" ca="1" si="11"/>
        <v>13</v>
      </c>
      <c r="K20" t="str">
        <f t="shared" ca="1" si="9"/>
        <v>21</v>
      </c>
      <c r="L20" t="str">
        <f t="shared" ca="1" si="10"/>
        <v>05</v>
      </c>
      <c r="M20" t="str">
        <f t="shared" ca="1" si="10"/>
        <v>11</v>
      </c>
    </row>
    <row r="21" spans="1:13" x14ac:dyDescent="0.25">
      <c r="A21" t="str">
        <f t="shared" ca="1" si="1"/>
        <v>((select id_usuario from usuario where nombre_usuario='Despinosa'),(select id_reto from reto inner join persona on nivel = curso inner join usuario using (id_usuario) where nombre_reto = 'calculo' and nombre_usuario = 'Despinosa'),'2023-01-07 13:57:00',19,sec_to_time(141)),</v>
      </c>
      <c r="B21" t="s">
        <v>61</v>
      </c>
      <c r="C21" t="str">
        <f t="shared" si="2"/>
        <v>(select id_usuario from usuario where nombre_usuario='Despinosa')</v>
      </c>
      <c r="D21" t="str">
        <f t="shared" si="3"/>
        <v>(select id_reto from reto inner join persona on nivel = curso inner join usuario using (id_usuario) where nombre_reto = 'calculo' and nombre_usuario = 'Despinosa')</v>
      </c>
      <c r="E21" s="3" t="str">
        <f t="shared" ca="1" si="12"/>
        <v>2023-01-07 13:57:00</v>
      </c>
      <c r="F21">
        <f t="shared" ca="1" si="5"/>
        <v>19</v>
      </c>
      <c r="G21">
        <f t="shared" ca="1" si="6"/>
        <v>141</v>
      </c>
      <c r="H21">
        <f t="shared" ca="1" si="7"/>
        <v>2023</v>
      </c>
      <c r="I21" t="str">
        <f t="shared" ca="1" si="8"/>
        <v>01</v>
      </c>
      <c r="J21" t="str">
        <f t="shared" ca="1" si="11"/>
        <v>07</v>
      </c>
      <c r="K21" t="str">
        <f t="shared" ca="1" si="9"/>
        <v>13</v>
      </c>
      <c r="L21" t="str">
        <f t="shared" ref="L21:M51" ca="1" si="13">TEXT(RANDBETWEEN(0,59),"00")</f>
        <v>57</v>
      </c>
      <c r="M21" t="str">
        <f t="shared" ca="1" si="13"/>
        <v>00</v>
      </c>
    </row>
    <row r="22" spans="1:13" x14ac:dyDescent="0.25">
      <c r="A22" t="str">
        <f t="shared" ca="1" si="1"/>
        <v>((select id_usuario from usuario where nombre_usuario='Rgutierrez'),(select id_reto from reto inner join persona on nivel = curso inner join usuario using (id_usuario) where nombre_reto = 'calculo' and nombre_usuario = 'Rgutierrez'),'2023-02-27 18:26:46',15,sec_to_time(115)),</v>
      </c>
      <c r="B22" t="s">
        <v>62</v>
      </c>
      <c r="C22" t="str">
        <f t="shared" si="2"/>
        <v>(select id_usuario from usuario where nombre_usuario='Rgutierrez')</v>
      </c>
      <c r="D22" t="str">
        <f t="shared" si="3"/>
        <v>(select id_reto from reto inner join persona on nivel = curso inner join usuario using (id_usuario) where nombre_reto = 'calculo' and nombre_usuario = 'Rgutierrez')</v>
      </c>
      <c r="E22" s="3" t="str">
        <f t="shared" ca="1" si="12"/>
        <v>2023-02-27 18:26:46</v>
      </c>
      <c r="F22">
        <f t="shared" ca="1" si="5"/>
        <v>15</v>
      </c>
      <c r="G22">
        <f t="shared" ca="1" si="6"/>
        <v>115</v>
      </c>
      <c r="H22">
        <f t="shared" ca="1" si="7"/>
        <v>2023</v>
      </c>
      <c r="I22" t="str">
        <f t="shared" ca="1" si="8"/>
        <v>02</v>
      </c>
      <c r="J22" t="str">
        <f t="shared" ca="1" si="11"/>
        <v>27</v>
      </c>
      <c r="K22" t="str">
        <f t="shared" ca="1" si="9"/>
        <v>18</v>
      </c>
      <c r="L22" t="str">
        <f t="shared" ca="1" si="13"/>
        <v>26</v>
      </c>
      <c r="M22" t="str">
        <f t="shared" ca="1" si="13"/>
        <v>46</v>
      </c>
    </row>
    <row r="23" spans="1:13" x14ac:dyDescent="0.25">
      <c r="A23" t="str">
        <f t="shared" ca="1" si="1"/>
        <v>((select id_usuario from usuario where nombre_usuario='Adiez'),(select id_reto from reto inner join persona on nivel = curso inner join usuario using (id_usuario) where nombre_reto = 'calculo' and nombre_usuario = 'Adiez'),'2023-01-17 13:18:57',3,sec_to_time(126)),</v>
      </c>
      <c r="B23" t="s">
        <v>63</v>
      </c>
      <c r="C23" t="str">
        <f t="shared" si="2"/>
        <v>(select id_usuario from usuario where nombre_usuario='Adiez')</v>
      </c>
      <c r="D23" t="str">
        <f t="shared" si="3"/>
        <v>(select id_reto from reto inner join persona on nivel = curso inner join usuario using (id_usuario) where nombre_reto = 'calculo' and nombre_usuario = 'Adiez')</v>
      </c>
      <c r="E23" s="3" t="str">
        <f t="shared" ca="1" si="12"/>
        <v>2023-01-17 13:18:57</v>
      </c>
      <c r="F23">
        <f t="shared" ca="1" si="5"/>
        <v>3</v>
      </c>
      <c r="G23">
        <f t="shared" ca="1" si="6"/>
        <v>126</v>
      </c>
      <c r="H23">
        <f t="shared" ca="1" si="7"/>
        <v>2023</v>
      </c>
      <c r="I23" t="str">
        <f t="shared" ca="1" si="8"/>
        <v>01</v>
      </c>
      <c r="J23" t="str">
        <f t="shared" ca="1" si="11"/>
        <v>17</v>
      </c>
      <c r="K23" t="str">
        <f t="shared" ca="1" si="9"/>
        <v>13</v>
      </c>
      <c r="L23" t="str">
        <f t="shared" ca="1" si="13"/>
        <v>18</v>
      </c>
      <c r="M23" t="str">
        <f t="shared" ca="1" si="13"/>
        <v>57</v>
      </c>
    </row>
    <row r="24" spans="1:13" x14ac:dyDescent="0.25">
      <c r="A24" t="str">
        <f t="shared" ca="1" si="1"/>
        <v>((select id_usuario from usuario where nombre_usuario='Alumno1'),(select id_reto from reto inner join persona on nivel = curso inner join usuario using (id_usuario) where nombre_reto = 'calculo' and nombre_usuario = 'Alumno1'),'2023-02-06 13:56:09',23,sec_to_time(116)),</v>
      </c>
      <c r="B24" t="s">
        <v>3</v>
      </c>
      <c r="C24" t="str">
        <f t="shared" si="2"/>
        <v>(select id_usuario from usuario where nombre_usuario='Alumno1')</v>
      </c>
      <c r="D24" t="str">
        <f t="shared" si="3"/>
        <v>(select id_reto from reto inner join persona on nivel = curso inner join usuario using (id_usuario) where nombre_reto = 'calculo' and nombre_usuario = 'Alumno1')</v>
      </c>
      <c r="E24" s="3" t="str">
        <f t="shared" ca="1" si="12"/>
        <v>2023-02-06 13:56:09</v>
      </c>
      <c r="F24">
        <f t="shared" ca="1" si="5"/>
        <v>23</v>
      </c>
      <c r="G24">
        <f t="shared" ca="1" si="6"/>
        <v>116</v>
      </c>
      <c r="H24">
        <f t="shared" ca="1" si="7"/>
        <v>2023</v>
      </c>
      <c r="I24" t="str">
        <f t="shared" ca="1" si="8"/>
        <v>02</v>
      </c>
      <c r="J24" t="str">
        <f t="shared" ca="1" si="11"/>
        <v>06</v>
      </c>
      <c r="K24" t="str">
        <f t="shared" ca="1" si="9"/>
        <v>13</v>
      </c>
      <c r="L24" t="str">
        <f t="shared" ca="1" si="13"/>
        <v>56</v>
      </c>
      <c r="M24" t="str">
        <f t="shared" ca="1" si="13"/>
        <v>09</v>
      </c>
    </row>
    <row r="25" spans="1:13" x14ac:dyDescent="0.25">
      <c r="A25" t="str">
        <f t="shared" ca="1" si="1"/>
        <v>((select id_usuario from usuario where nombre_usuario='Alumno2'),(select id_reto from reto inner join persona on nivel = curso inner join usuario using (id_usuario) where nombre_reto = 'calculo' and nombre_usuario = 'Alumno2'),'2023-01-13 08:41:50',2,sec_to_time(68)),</v>
      </c>
      <c r="B25" t="s">
        <v>5</v>
      </c>
      <c r="C25" t="str">
        <f t="shared" si="2"/>
        <v>(select id_usuario from usuario where nombre_usuario='Alumno2')</v>
      </c>
      <c r="D25" t="str">
        <f t="shared" si="3"/>
        <v>(select id_reto from reto inner join persona on nivel = curso inner join usuario using (id_usuario) where nombre_reto = 'calculo' and nombre_usuario = 'Alumno2')</v>
      </c>
      <c r="E25" s="3" t="str">
        <f t="shared" ca="1" si="12"/>
        <v>2023-01-13 08:41:50</v>
      </c>
      <c r="F25">
        <f t="shared" ca="1" si="5"/>
        <v>2</v>
      </c>
      <c r="G25">
        <f t="shared" ca="1" si="6"/>
        <v>68</v>
      </c>
      <c r="H25">
        <f t="shared" ca="1" si="7"/>
        <v>2023</v>
      </c>
      <c r="I25" t="str">
        <f t="shared" ca="1" si="8"/>
        <v>01</v>
      </c>
      <c r="J25" t="str">
        <f t="shared" ca="1" si="11"/>
        <v>13</v>
      </c>
      <c r="K25" t="str">
        <f t="shared" ca="1" si="9"/>
        <v>08</v>
      </c>
      <c r="L25" t="str">
        <f t="shared" ca="1" si="13"/>
        <v>41</v>
      </c>
      <c r="M25" t="str">
        <f t="shared" ca="1" si="13"/>
        <v>50</v>
      </c>
    </row>
    <row r="26" spans="1:13" x14ac:dyDescent="0.25">
      <c r="A26" t="str">
        <f t="shared" ca="1" si="1"/>
        <v>((select id_usuario from usuario where nombre_usuario='Alumno3'),(select id_reto from reto inner join persona on nivel = curso inner join usuario using (id_usuario) where nombre_reto = 'calculo' and nombre_usuario = 'Alumno3'),'2023-03-20 12:06:36',19,sec_to_time(81)),</v>
      </c>
      <c r="B26" t="s">
        <v>7</v>
      </c>
      <c r="C26" t="str">
        <f t="shared" si="2"/>
        <v>(select id_usuario from usuario where nombre_usuario='Alumno3')</v>
      </c>
      <c r="D26" t="str">
        <f t="shared" si="3"/>
        <v>(select id_reto from reto inner join persona on nivel = curso inner join usuario using (id_usuario) where nombre_reto = 'calculo' and nombre_usuario = 'Alumno3')</v>
      </c>
      <c r="E26" s="3" t="str">
        <f t="shared" ca="1" si="12"/>
        <v>2023-03-20 12:06:36</v>
      </c>
      <c r="F26">
        <f t="shared" ca="1" si="5"/>
        <v>19</v>
      </c>
      <c r="G26">
        <f t="shared" ca="1" si="6"/>
        <v>81</v>
      </c>
      <c r="H26">
        <f t="shared" ca="1" si="7"/>
        <v>2023</v>
      </c>
      <c r="I26" t="str">
        <f t="shared" ca="1" si="8"/>
        <v>03</v>
      </c>
      <c r="J26" t="str">
        <f t="shared" ca="1" si="11"/>
        <v>20</v>
      </c>
      <c r="K26" t="str">
        <f t="shared" ca="1" si="9"/>
        <v>12</v>
      </c>
      <c r="L26" t="str">
        <f t="shared" ca="1" si="13"/>
        <v>06</v>
      </c>
      <c r="M26" t="str">
        <f t="shared" ca="1" si="13"/>
        <v>36</v>
      </c>
    </row>
    <row r="27" spans="1:13" x14ac:dyDescent="0.25">
      <c r="A27" t="str">
        <f t="shared" ca="1" si="1"/>
        <v>((select id_usuario from usuario where nombre_usuario='Alumno4'),(select id_reto from reto inner join persona on nivel = curso inner join usuario using (id_usuario) where nombre_reto = 'calculo' and nombre_usuario = 'Alumno4'),'2023-03-10 19:36:46',3,sec_to_time(108)),</v>
      </c>
      <c r="B27" t="s">
        <v>9</v>
      </c>
      <c r="C27" t="str">
        <f t="shared" si="2"/>
        <v>(select id_usuario from usuario where nombre_usuario='Alumno4')</v>
      </c>
      <c r="D27" t="str">
        <f t="shared" si="3"/>
        <v>(select id_reto from reto inner join persona on nivel = curso inner join usuario using (id_usuario) where nombre_reto = 'calculo' and nombre_usuario = 'Alumno4')</v>
      </c>
      <c r="E27" s="3" t="str">
        <f t="shared" ca="1" si="12"/>
        <v>2023-03-10 19:36:46</v>
      </c>
      <c r="F27">
        <f t="shared" ca="1" si="5"/>
        <v>3</v>
      </c>
      <c r="G27">
        <f t="shared" ca="1" si="6"/>
        <v>108</v>
      </c>
      <c r="H27">
        <f t="shared" ca="1" si="7"/>
        <v>2023</v>
      </c>
      <c r="I27" t="str">
        <f t="shared" ca="1" si="8"/>
        <v>03</v>
      </c>
      <c r="J27" t="str">
        <f t="shared" ca="1" si="11"/>
        <v>10</v>
      </c>
      <c r="K27" t="str">
        <f t="shared" ca="1" si="9"/>
        <v>19</v>
      </c>
      <c r="L27" t="str">
        <f t="shared" ca="1" si="13"/>
        <v>36</v>
      </c>
      <c r="M27" t="str">
        <f t="shared" ca="1" si="13"/>
        <v>46</v>
      </c>
    </row>
    <row r="28" spans="1:13" x14ac:dyDescent="0.25">
      <c r="A28" t="str">
        <f t="shared" ca="1" si="1"/>
        <v>((select id_usuario from usuario where nombre_usuario='Alumno5'),(select id_reto from reto inner join persona on nivel = curso inner join usuario using (id_usuario) where nombre_reto = 'calculo' and nombre_usuario = 'Alumno5'),'2023-03-24 13:55:37',2,sec_to_time(133)),</v>
      </c>
      <c r="B28" t="s">
        <v>11</v>
      </c>
      <c r="C28" t="str">
        <f t="shared" si="2"/>
        <v>(select id_usuario from usuario where nombre_usuario='Alumno5')</v>
      </c>
      <c r="D28" t="str">
        <f t="shared" si="3"/>
        <v>(select id_reto from reto inner join persona on nivel = curso inner join usuario using (id_usuario) where nombre_reto = 'calculo' and nombre_usuario = 'Alumno5')</v>
      </c>
      <c r="E28" s="3" t="str">
        <f t="shared" ca="1" si="12"/>
        <v>2023-03-24 13:55:37</v>
      </c>
      <c r="F28">
        <f t="shared" ca="1" si="5"/>
        <v>2</v>
      </c>
      <c r="G28">
        <f t="shared" ca="1" si="6"/>
        <v>133</v>
      </c>
      <c r="H28">
        <f t="shared" ca="1" si="7"/>
        <v>2023</v>
      </c>
      <c r="I28" t="str">
        <f t="shared" ca="1" si="8"/>
        <v>03</v>
      </c>
      <c r="J28" t="str">
        <f t="shared" ca="1" si="11"/>
        <v>24</v>
      </c>
      <c r="K28" t="str">
        <f t="shared" ca="1" si="9"/>
        <v>13</v>
      </c>
      <c r="L28" t="str">
        <f t="shared" ca="1" si="13"/>
        <v>55</v>
      </c>
      <c r="M28" t="str">
        <f t="shared" ca="1" si="13"/>
        <v>37</v>
      </c>
    </row>
    <row r="29" spans="1:13" x14ac:dyDescent="0.25">
      <c r="A29" t="str">
        <f t="shared" ca="1" si="1"/>
        <v>((select id_usuario from usuario where nombre_usuario='Alumno6'),(select id_reto from reto inner join persona on nivel = curso inner join usuario using (id_usuario) where nombre_reto = 'calculo' and nombre_usuario = 'Alumno6'),'2023-01-26 16:26:04',13,sec_to_time(128)),</v>
      </c>
      <c r="B29" t="s">
        <v>13</v>
      </c>
      <c r="C29" t="str">
        <f t="shared" si="2"/>
        <v>(select id_usuario from usuario where nombre_usuario='Alumno6')</v>
      </c>
      <c r="D29" t="str">
        <f t="shared" si="3"/>
        <v>(select id_reto from reto inner join persona on nivel = curso inner join usuario using (id_usuario) where nombre_reto = 'calculo' and nombre_usuario = 'Alumno6')</v>
      </c>
      <c r="E29" s="3" t="str">
        <f t="shared" ca="1" si="12"/>
        <v>2023-01-26 16:26:04</v>
      </c>
      <c r="F29">
        <f t="shared" ca="1" si="5"/>
        <v>13</v>
      </c>
      <c r="G29">
        <f t="shared" ca="1" si="6"/>
        <v>128</v>
      </c>
      <c r="H29">
        <f t="shared" ca="1" si="7"/>
        <v>2023</v>
      </c>
      <c r="I29" t="str">
        <f t="shared" ca="1" si="8"/>
        <v>01</v>
      </c>
      <c r="J29" t="str">
        <f t="shared" ca="1" si="11"/>
        <v>26</v>
      </c>
      <c r="K29" t="str">
        <f t="shared" ca="1" si="9"/>
        <v>16</v>
      </c>
      <c r="L29" t="str">
        <f t="shared" ca="1" si="13"/>
        <v>26</v>
      </c>
      <c r="M29" t="str">
        <f t="shared" ca="1" si="13"/>
        <v>04</v>
      </c>
    </row>
    <row r="30" spans="1:13" x14ac:dyDescent="0.25">
      <c r="A30" t="str">
        <f t="shared" ca="1" si="1"/>
        <v>((select id_usuario from usuario where nombre_usuario='Alumno7'),(select id_reto from reto inner join persona on nivel = curso inner join usuario using (id_usuario) where nombre_reto = 'calculo' and nombre_usuario = 'Alumno7'),'2023-03-05 19:20:44',9,sec_to_time(71)),</v>
      </c>
      <c r="B30" t="s">
        <v>15</v>
      </c>
      <c r="C30" t="str">
        <f t="shared" si="2"/>
        <v>(select id_usuario from usuario where nombre_usuario='Alumno7')</v>
      </c>
      <c r="D30" t="str">
        <f t="shared" si="3"/>
        <v>(select id_reto from reto inner join persona on nivel = curso inner join usuario using (id_usuario) where nombre_reto = 'calculo' and nombre_usuario = 'Alumno7')</v>
      </c>
      <c r="E30" s="3" t="str">
        <f t="shared" ca="1" si="12"/>
        <v>2023-03-05 19:20:44</v>
      </c>
      <c r="F30">
        <f t="shared" ca="1" si="5"/>
        <v>9</v>
      </c>
      <c r="G30">
        <f t="shared" ca="1" si="6"/>
        <v>71</v>
      </c>
      <c r="H30">
        <f t="shared" ca="1" si="7"/>
        <v>2023</v>
      </c>
      <c r="I30" t="str">
        <f t="shared" ca="1" si="8"/>
        <v>03</v>
      </c>
      <c r="J30" t="str">
        <f t="shared" ca="1" si="11"/>
        <v>05</v>
      </c>
      <c r="K30" t="str">
        <f t="shared" ca="1" si="9"/>
        <v>19</v>
      </c>
      <c r="L30" t="str">
        <f t="shared" ca="1" si="13"/>
        <v>20</v>
      </c>
      <c r="M30" t="str">
        <f t="shared" ca="1" si="13"/>
        <v>44</v>
      </c>
    </row>
    <row r="31" spans="1:13" x14ac:dyDescent="0.25">
      <c r="A31" t="str">
        <f t="shared" ca="1" si="1"/>
        <v>((select id_usuario from usuario where nombre_usuario='Alumno8'),(select id_reto from reto inner join persona on nivel = curso inner join usuario using (id_usuario) where nombre_reto = 'calculo' and nombre_usuario = 'Alumno8'),'2023-03-18 08:02:59',3,sec_to_time(152)),</v>
      </c>
      <c r="B31" t="s">
        <v>17</v>
      </c>
      <c r="C31" t="str">
        <f t="shared" si="2"/>
        <v>(select id_usuario from usuario where nombre_usuario='Alumno8')</v>
      </c>
      <c r="D31" t="str">
        <f t="shared" si="3"/>
        <v>(select id_reto from reto inner join persona on nivel = curso inner join usuario using (id_usuario) where nombre_reto = 'calculo' and nombre_usuario = 'Alumno8')</v>
      </c>
      <c r="E31" s="3" t="str">
        <f t="shared" ca="1" si="12"/>
        <v>2023-03-18 08:02:59</v>
      </c>
      <c r="F31">
        <f t="shared" ca="1" si="5"/>
        <v>3</v>
      </c>
      <c r="G31">
        <f t="shared" ca="1" si="6"/>
        <v>152</v>
      </c>
      <c r="H31">
        <f t="shared" ca="1" si="7"/>
        <v>2023</v>
      </c>
      <c r="I31" t="str">
        <f t="shared" ca="1" si="8"/>
        <v>03</v>
      </c>
      <c r="J31" t="str">
        <f t="shared" ca="1" si="11"/>
        <v>18</v>
      </c>
      <c r="K31" t="str">
        <f t="shared" ca="1" si="9"/>
        <v>08</v>
      </c>
      <c r="L31" t="str">
        <f t="shared" ca="1" si="13"/>
        <v>02</v>
      </c>
      <c r="M31" t="str">
        <f t="shared" ca="1" si="13"/>
        <v>59</v>
      </c>
    </row>
    <row r="32" spans="1:13" x14ac:dyDescent="0.25">
      <c r="A32" t="str">
        <f t="shared" ca="1" si="1"/>
        <v>((select id_usuario from usuario where nombre_usuario='Alumno9'),(select id_reto from reto inner join persona on nivel = curso inner join usuario using (id_usuario) where nombre_reto = 'calculo' and nombre_usuario = 'Alumno9'),'2023-03-21 09:31:40',12,sec_to_time(86)),</v>
      </c>
      <c r="B32" t="s">
        <v>19</v>
      </c>
      <c r="C32" t="str">
        <f t="shared" si="2"/>
        <v>(select id_usuario from usuario where nombre_usuario='Alumno9')</v>
      </c>
      <c r="D32" t="str">
        <f t="shared" si="3"/>
        <v>(select id_reto from reto inner join persona on nivel = curso inner join usuario using (id_usuario) where nombre_reto = 'calculo' and nombre_usuario = 'Alumno9')</v>
      </c>
      <c r="E32" s="3" t="str">
        <f t="shared" ca="1" si="12"/>
        <v>2023-03-21 09:31:40</v>
      </c>
      <c r="F32">
        <f t="shared" ca="1" si="5"/>
        <v>12</v>
      </c>
      <c r="G32">
        <f t="shared" ca="1" si="6"/>
        <v>86</v>
      </c>
      <c r="H32">
        <f t="shared" ca="1" si="7"/>
        <v>2023</v>
      </c>
      <c r="I32" t="str">
        <f t="shared" ca="1" si="8"/>
        <v>03</v>
      </c>
      <c r="J32" t="str">
        <f t="shared" ca="1" si="11"/>
        <v>21</v>
      </c>
      <c r="K32" t="str">
        <f t="shared" ca="1" si="9"/>
        <v>09</v>
      </c>
      <c r="L32" t="str">
        <f t="shared" ca="1" si="13"/>
        <v>31</v>
      </c>
      <c r="M32" t="str">
        <f t="shared" ca="1" si="13"/>
        <v>40</v>
      </c>
    </row>
    <row r="33" spans="1:13" x14ac:dyDescent="0.25">
      <c r="A33" t="str">
        <f t="shared" ca="1" si="1"/>
        <v>((select id_usuario from usuario where nombre_usuario='Alumno10'),(select id_reto from reto inner join persona on nivel = curso inner join usuario using (id_usuario) where nombre_reto = 'calculo' and nombre_usuario = 'Alumno10'),'2023-02-26 13:12:06',14,sec_to_time(110)),</v>
      </c>
      <c r="B33" t="s">
        <v>21</v>
      </c>
      <c r="C33" t="str">
        <f t="shared" si="2"/>
        <v>(select id_usuario from usuario where nombre_usuario='Alumno10')</v>
      </c>
      <c r="D33" t="str">
        <f t="shared" si="3"/>
        <v>(select id_reto from reto inner join persona on nivel = curso inner join usuario using (id_usuario) where nombre_reto = 'calculo' and nombre_usuario = 'Alumno10')</v>
      </c>
      <c r="E33" s="3" t="str">
        <f t="shared" ca="1" si="12"/>
        <v>2023-02-26 13:12:06</v>
      </c>
      <c r="F33">
        <f t="shared" ca="1" si="5"/>
        <v>14</v>
      </c>
      <c r="G33">
        <f t="shared" ca="1" si="6"/>
        <v>110</v>
      </c>
      <c r="H33">
        <f t="shared" ca="1" si="7"/>
        <v>2023</v>
      </c>
      <c r="I33" t="str">
        <f t="shared" ca="1" si="8"/>
        <v>02</v>
      </c>
      <c r="J33" t="str">
        <f t="shared" ca="1" si="11"/>
        <v>26</v>
      </c>
      <c r="K33" t="str">
        <f t="shared" ca="1" si="9"/>
        <v>13</v>
      </c>
      <c r="L33" t="str">
        <f t="shared" ca="1" si="13"/>
        <v>12</v>
      </c>
      <c r="M33" t="str">
        <f t="shared" ca="1" si="13"/>
        <v>06</v>
      </c>
    </row>
    <row r="34" spans="1:13" x14ac:dyDescent="0.25">
      <c r="A34" t="str">
        <f t="shared" ca="1" si="1"/>
        <v>((select id_usuario from usuario where nombre_usuario='Alumno11'),(select id_reto from reto inner join persona on nivel = curso inner join usuario using (id_usuario) where nombre_reto = 'calculo' and nombre_usuario = 'Alumno11'),'2023-01-20 12:33:38',17,sec_to_time(101)),</v>
      </c>
      <c r="B34" t="s">
        <v>23</v>
      </c>
      <c r="C34" t="str">
        <f t="shared" si="2"/>
        <v>(select id_usuario from usuario where nombre_usuario='Alumno11')</v>
      </c>
      <c r="D34" t="str">
        <f t="shared" si="3"/>
        <v>(select id_reto from reto inner join persona on nivel = curso inner join usuario using (id_usuario) where nombre_reto = 'calculo' and nombre_usuario = 'Alumno11')</v>
      </c>
      <c r="E34" s="3" t="str">
        <f t="shared" ca="1" si="12"/>
        <v>2023-01-20 12:33:38</v>
      </c>
      <c r="F34">
        <f t="shared" ca="1" si="5"/>
        <v>17</v>
      </c>
      <c r="G34">
        <f t="shared" ca="1" si="6"/>
        <v>101</v>
      </c>
      <c r="H34">
        <f t="shared" ca="1" si="7"/>
        <v>2023</v>
      </c>
      <c r="I34" t="str">
        <f t="shared" ca="1" si="8"/>
        <v>01</v>
      </c>
      <c r="J34" t="str">
        <f t="shared" ca="1" si="11"/>
        <v>20</v>
      </c>
      <c r="K34" t="str">
        <f t="shared" ca="1" si="9"/>
        <v>12</v>
      </c>
      <c r="L34" t="str">
        <f t="shared" ca="1" si="13"/>
        <v>33</v>
      </c>
      <c r="M34" t="str">
        <f t="shared" ca="1" si="13"/>
        <v>38</v>
      </c>
    </row>
    <row r="35" spans="1:13" x14ac:dyDescent="0.25">
      <c r="A35" t="str">
        <f t="shared" ca="1" si="1"/>
        <v>((select id_usuario from usuario where nombre_usuario='Alumno12'),(select id_reto from reto inner join persona on nivel = curso inner join usuario using (id_usuario) where nombre_reto = 'calculo' and nombre_usuario = 'Alumno12'),'2023-01-20 12:54:42',8,sec_to_time(120)),</v>
      </c>
      <c r="B35" t="s">
        <v>25</v>
      </c>
      <c r="C35" t="str">
        <f t="shared" si="2"/>
        <v>(select id_usuario from usuario where nombre_usuario='Alumno12')</v>
      </c>
      <c r="D35" t="str">
        <f t="shared" si="3"/>
        <v>(select id_reto from reto inner join persona on nivel = curso inner join usuario using (id_usuario) where nombre_reto = 'calculo' and nombre_usuario = 'Alumno12')</v>
      </c>
      <c r="E35" s="3" t="str">
        <f t="shared" ca="1" si="12"/>
        <v>2023-01-20 12:54:42</v>
      </c>
      <c r="F35">
        <f t="shared" ca="1" si="5"/>
        <v>8</v>
      </c>
      <c r="G35">
        <f t="shared" ca="1" si="6"/>
        <v>120</v>
      </c>
      <c r="H35">
        <f t="shared" ca="1" si="7"/>
        <v>2023</v>
      </c>
      <c r="I35" t="str">
        <f t="shared" ca="1" si="8"/>
        <v>01</v>
      </c>
      <c r="J35" t="str">
        <f t="shared" ca="1" si="11"/>
        <v>20</v>
      </c>
      <c r="K35" t="str">
        <f t="shared" ca="1" si="9"/>
        <v>12</v>
      </c>
      <c r="L35" t="str">
        <f t="shared" ca="1" si="13"/>
        <v>54</v>
      </c>
      <c r="M35" t="str">
        <f t="shared" ca="1" si="13"/>
        <v>42</v>
      </c>
    </row>
    <row r="36" spans="1:13" x14ac:dyDescent="0.25">
      <c r="A36" t="str">
        <f t="shared" ca="1" si="1"/>
        <v>((select id_usuario from usuario where nombre_usuario='Cbarrios'),(select id_reto from reto inner join persona on nivel = curso inner join usuario using (id_usuario) where nombre_reto = 'calculo' and nombre_usuario = 'Cbarrios'),'2023-02-04 15:14:15',2,sec_to_time(96)),</v>
      </c>
      <c r="B36" t="s">
        <v>60</v>
      </c>
      <c r="C36" t="str">
        <f t="shared" si="2"/>
        <v>(select id_usuario from usuario where nombre_usuario='Cbarrios')</v>
      </c>
      <c r="D36" t="str">
        <f t="shared" si="3"/>
        <v>(select id_reto from reto inner join persona on nivel = curso inner join usuario using (id_usuario) where nombre_reto = 'calculo' and nombre_usuario = 'Cbarrios')</v>
      </c>
      <c r="E36" s="3" t="str">
        <f t="shared" ca="1" si="12"/>
        <v>2023-02-04 15:14:15</v>
      </c>
      <c r="F36">
        <f t="shared" ca="1" si="5"/>
        <v>2</v>
      </c>
      <c r="G36">
        <f t="shared" ca="1" si="6"/>
        <v>96</v>
      </c>
      <c r="H36">
        <f t="shared" ca="1" si="7"/>
        <v>2023</v>
      </c>
      <c r="I36" t="str">
        <f t="shared" ca="1" si="8"/>
        <v>02</v>
      </c>
      <c r="J36" t="str">
        <f t="shared" ca="1" si="11"/>
        <v>04</v>
      </c>
      <c r="K36" t="str">
        <f t="shared" ca="1" si="9"/>
        <v>15</v>
      </c>
      <c r="L36" t="str">
        <f t="shared" ca="1" si="13"/>
        <v>14</v>
      </c>
      <c r="M36" t="str">
        <f t="shared" ca="1" si="13"/>
        <v>15</v>
      </c>
    </row>
    <row r="37" spans="1:13" x14ac:dyDescent="0.25">
      <c r="A37" t="str">
        <f t="shared" ca="1" si="1"/>
        <v>((select id_usuario from usuario where nombre_usuario='Despinosa'),(select id_reto from reto inner join persona on nivel = curso inner join usuario using (id_usuario) where nombre_reto = 'calculo' and nombre_usuario = 'Despinosa'),'2023-02-26 15:51:21',16,sec_to_time(160)),</v>
      </c>
      <c r="B37" t="s">
        <v>61</v>
      </c>
      <c r="C37" t="str">
        <f t="shared" si="2"/>
        <v>(select id_usuario from usuario where nombre_usuario='Despinosa')</v>
      </c>
      <c r="D37" t="str">
        <f t="shared" si="3"/>
        <v>(select id_reto from reto inner join persona on nivel = curso inner join usuario using (id_usuario) where nombre_reto = 'calculo' and nombre_usuario = 'Despinosa')</v>
      </c>
      <c r="E37" s="3" t="str">
        <f t="shared" ca="1" si="12"/>
        <v>2023-02-26 15:51:21</v>
      </c>
      <c r="F37">
        <f t="shared" ca="1" si="5"/>
        <v>16</v>
      </c>
      <c r="G37">
        <f t="shared" ca="1" si="6"/>
        <v>160</v>
      </c>
      <c r="H37">
        <f t="shared" ca="1" si="7"/>
        <v>2023</v>
      </c>
      <c r="I37" t="str">
        <f t="shared" ca="1" si="8"/>
        <v>02</v>
      </c>
      <c r="J37" t="str">
        <f t="shared" ca="1" si="11"/>
        <v>26</v>
      </c>
      <c r="K37" t="str">
        <f t="shared" ca="1" si="9"/>
        <v>15</v>
      </c>
      <c r="L37" t="str">
        <f t="shared" ca="1" si="13"/>
        <v>51</v>
      </c>
      <c r="M37" t="str">
        <f t="shared" ca="1" si="13"/>
        <v>21</v>
      </c>
    </row>
    <row r="38" spans="1:13" x14ac:dyDescent="0.25">
      <c r="A38" t="str">
        <f t="shared" ca="1" si="1"/>
        <v>((select id_usuario from usuario where nombre_usuario='Rgutierrez'),(select id_reto from reto inner join persona on nivel = curso inner join usuario using (id_usuario) where nombre_reto = 'calculo' and nombre_usuario = 'Rgutierrez'),'2023-02-10 21:57:22',5,sec_to_time(141)),</v>
      </c>
      <c r="B38" t="s">
        <v>62</v>
      </c>
      <c r="C38" t="str">
        <f t="shared" si="2"/>
        <v>(select id_usuario from usuario where nombre_usuario='Rgutierrez')</v>
      </c>
      <c r="D38" t="str">
        <f t="shared" si="3"/>
        <v>(select id_reto from reto inner join persona on nivel = curso inner join usuario using (id_usuario) where nombre_reto = 'calculo' and nombre_usuario = 'Rgutierrez')</v>
      </c>
      <c r="E38" s="3" t="str">
        <f t="shared" ca="1" si="12"/>
        <v>2023-02-10 21:57:22</v>
      </c>
      <c r="F38">
        <f t="shared" ca="1" si="5"/>
        <v>5</v>
      </c>
      <c r="G38">
        <f t="shared" ca="1" si="6"/>
        <v>141</v>
      </c>
      <c r="H38">
        <f t="shared" ca="1" si="7"/>
        <v>2023</v>
      </c>
      <c r="I38" t="str">
        <f t="shared" ca="1" si="8"/>
        <v>02</v>
      </c>
      <c r="J38" t="str">
        <f t="shared" ca="1" si="11"/>
        <v>10</v>
      </c>
      <c r="K38" t="str">
        <f t="shared" ca="1" si="9"/>
        <v>21</v>
      </c>
      <c r="L38" t="str">
        <f t="shared" ca="1" si="13"/>
        <v>57</v>
      </c>
      <c r="M38" t="str">
        <f t="shared" ca="1" si="13"/>
        <v>22</v>
      </c>
    </row>
    <row r="39" spans="1:13" x14ac:dyDescent="0.25">
      <c r="A39" t="str">
        <f t="shared" ca="1" si="1"/>
        <v>((select id_usuario from usuario where nombre_usuario='Adiez'),(select id_reto from reto inner join persona on nivel = curso inner join usuario using (id_usuario) where nombre_reto = 'calculo' and nombre_usuario = 'Adiez'),'2023-03-13 13:34:58',9,sec_to_time(118)),</v>
      </c>
      <c r="B39" t="s">
        <v>63</v>
      </c>
      <c r="C39" t="str">
        <f t="shared" si="2"/>
        <v>(select id_usuario from usuario where nombre_usuario='Adiez')</v>
      </c>
      <c r="D39" t="str">
        <f t="shared" si="3"/>
        <v>(select id_reto from reto inner join persona on nivel = curso inner join usuario using (id_usuario) where nombre_reto = 'calculo' and nombre_usuario = 'Adiez')</v>
      </c>
      <c r="E39" s="3" t="str">
        <f t="shared" ca="1" si="12"/>
        <v>2023-03-13 13:34:58</v>
      </c>
      <c r="F39">
        <f t="shared" ca="1" si="5"/>
        <v>9</v>
      </c>
      <c r="G39">
        <f t="shared" ca="1" si="6"/>
        <v>118</v>
      </c>
      <c r="H39">
        <f t="shared" ca="1" si="7"/>
        <v>2023</v>
      </c>
      <c r="I39" t="str">
        <f t="shared" ca="1" si="8"/>
        <v>03</v>
      </c>
      <c r="J39" t="str">
        <f t="shared" ca="1" si="11"/>
        <v>13</v>
      </c>
      <c r="K39" t="str">
        <f t="shared" ca="1" si="9"/>
        <v>13</v>
      </c>
      <c r="L39" t="str">
        <f t="shared" ca="1" si="13"/>
        <v>34</v>
      </c>
      <c r="M39" t="str">
        <f t="shared" ca="1" si="13"/>
        <v>58</v>
      </c>
    </row>
    <row r="40" spans="1:13" x14ac:dyDescent="0.25">
      <c r="A40" t="str">
        <f t="shared" ca="1" si="1"/>
        <v>((select id_usuario from usuario where nombre_usuario='Alumno1'),(select id_reto from reto inner join persona on nivel = curso inner join usuario using (id_usuario) where nombre_reto = 'calculo' and nombre_usuario = 'Alumno1'),'2023-01-16 09:31:16',20,sec_to_time(77)),</v>
      </c>
      <c r="B40" t="s">
        <v>3</v>
      </c>
      <c r="C40" t="str">
        <f t="shared" si="2"/>
        <v>(select id_usuario from usuario where nombre_usuario='Alumno1')</v>
      </c>
      <c r="D40" t="str">
        <f t="shared" si="3"/>
        <v>(select id_reto from reto inner join persona on nivel = curso inner join usuario using (id_usuario) where nombre_reto = 'calculo' and nombre_usuario = 'Alumno1')</v>
      </c>
      <c r="E40" s="3" t="str">
        <f t="shared" ca="1" si="12"/>
        <v>2023-01-16 09:31:16</v>
      </c>
      <c r="F40">
        <f t="shared" ca="1" si="5"/>
        <v>20</v>
      </c>
      <c r="G40">
        <f t="shared" ca="1" si="6"/>
        <v>77</v>
      </c>
      <c r="H40">
        <f t="shared" ca="1" si="7"/>
        <v>2023</v>
      </c>
      <c r="I40" t="str">
        <f t="shared" ca="1" si="8"/>
        <v>01</v>
      </c>
      <c r="J40" t="str">
        <f t="shared" ca="1" si="11"/>
        <v>16</v>
      </c>
      <c r="K40" t="str">
        <f t="shared" ca="1" si="9"/>
        <v>09</v>
      </c>
      <c r="L40" t="str">
        <f t="shared" ca="1" si="13"/>
        <v>31</v>
      </c>
      <c r="M40" t="str">
        <f t="shared" ca="1" si="13"/>
        <v>16</v>
      </c>
    </row>
    <row r="41" spans="1:13" x14ac:dyDescent="0.25">
      <c r="A41" t="str">
        <f t="shared" ca="1" si="1"/>
        <v>((select id_usuario from usuario where nombre_usuario='Alumno2'),(select id_reto from reto inner join persona on nivel = curso inner join usuario using (id_usuario) where nombre_reto = 'calculo' and nombre_usuario = 'Alumno2'),'2023-01-12 09:14:05',16,sec_to_time(133)),</v>
      </c>
      <c r="B41" t="s">
        <v>5</v>
      </c>
      <c r="C41" t="str">
        <f t="shared" si="2"/>
        <v>(select id_usuario from usuario where nombre_usuario='Alumno2')</v>
      </c>
      <c r="D41" t="str">
        <f t="shared" si="3"/>
        <v>(select id_reto from reto inner join persona on nivel = curso inner join usuario using (id_usuario) where nombre_reto = 'calculo' and nombre_usuario = 'Alumno2')</v>
      </c>
      <c r="E41" s="3" t="str">
        <f t="shared" ca="1" si="12"/>
        <v>2023-01-12 09:14:05</v>
      </c>
      <c r="F41">
        <f t="shared" ca="1" si="5"/>
        <v>16</v>
      </c>
      <c r="G41">
        <f t="shared" ca="1" si="6"/>
        <v>133</v>
      </c>
      <c r="H41">
        <f t="shared" ca="1" si="7"/>
        <v>2023</v>
      </c>
      <c r="I41" t="str">
        <f t="shared" ca="1" si="8"/>
        <v>01</v>
      </c>
      <c r="J41" t="str">
        <f t="shared" ca="1" si="11"/>
        <v>12</v>
      </c>
      <c r="K41" t="str">
        <f t="shared" ca="1" si="9"/>
        <v>09</v>
      </c>
      <c r="L41" t="str">
        <f t="shared" ca="1" si="13"/>
        <v>14</v>
      </c>
      <c r="M41" t="str">
        <f t="shared" ca="1" si="13"/>
        <v>05</v>
      </c>
    </row>
    <row r="42" spans="1:13" x14ac:dyDescent="0.25">
      <c r="A42" t="str">
        <f t="shared" ca="1" si="1"/>
        <v>((select id_usuario from usuario where nombre_usuario='Alumno3'),(select id_reto from reto inner join persona on nivel = curso inner join usuario using (id_usuario) where nombre_reto = 'calculo' and nombre_usuario = 'Alumno3'),'2023-03-08 19:34:14',6,sec_to_time(91)),</v>
      </c>
      <c r="B42" t="s">
        <v>7</v>
      </c>
      <c r="C42" t="str">
        <f t="shared" si="2"/>
        <v>(select id_usuario from usuario where nombre_usuario='Alumno3')</v>
      </c>
      <c r="D42" t="str">
        <f t="shared" si="3"/>
        <v>(select id_reto from reto inner join persona on nivel = curso inner join usuario using (id_usuario) where nombre_reto = 'calculo' and nombre_usuario = 'Alumno3')</v>
      </c>
      <c r="E42" s="3" t="str">
        <f t="shared" ca="1" si="12"/>
        <v>2023-03-08 19:34:14</v>
      </c>
      <c r="F42">
        <f t="shared" ca="1" si="5"/>
        <v>6</v>
      </c>
      <c r="G42">
        <f t="shared" ca="1" si="6"/>
        <v>91</v>
      </c>
      <c r="H42">
        <f t="shared" ca="1" si="7"/>
        <v>2023</v>
      </c>
      <c r="I42" t="str">
        <f t="shared" ca="1" si="8"/>
        <v>03</v>
      </c>
      <c r="J42" t="str">
        <f t="shared" ca="1" si="11"/>
        <v>08</v>
      </c>
      <c r="K42" t="str">
        <f t="shared" ca="1" si="9"/>
        <v>19</v>
      </c>
      <c r="L42" t="str">
        <f t="shared" ca="1" si="13"/>
        <v>34</v>
      </c>
      <c r="M42" t="str">
        <f t="shared" ca="1" si="13"/>
        <v>14</v>
      </c>
    </row>
    <row r="43" spans="1:13" x14ac:dyDescent="0.25">
      <c r="A43" t="str">
        <f t="shared" ca="1" si="1"/>
        <v>((select id_usuario from usuario where nombre_usuario='Alumno4'),(select id_reto from reto inner join persona on nivel = curso inner join usuario using (id_usuario) where nombre_reto = 'calculo' and nombre_usuario = 'Alumno4'),'2023-02-06 11:46:58',7,sec_to_time(67)),</v>
      </c>
      <c r="B43" t="s">
        <v>9</v>
      </c>
      <c r="C43" t="str">
        <f t="shared" si="2"/>
        <v>(select id_usuario from usuario where nombre_usuario='Alumno4')</v>
      </c>
      <c r="D43" t="str">
        <f t="shared" si="3"/>
        <v>(select id_reto from reto inner join persona on nivel = curso inner join usuario using (id_usuario) where nombre_reto = 'calculo' and nombre_usuario = 'Alumno4')</v>
      </c>
      <c r="E43" s="3" t="str">
        <f t="shared" ca="1" si="12"/>
        <v>2023-02-06 11:46:58</v>
      </c>
      <c r="F43">
        <f t="shared" ca="1" si="5"/>
        <v>7</v>
      </c>
      <c r="G43">
        <f t="shared" ca="1" si="6"/>
        <v>67</v>
      </c>
      <c r="H43">
        <f t="shared" ca="1" si="7"/>
        <v>2023</v>
      </c>
      <c r="I43" t="str">
        <f t="shared" ca="1" si="8"/>
        <v>02</v>
      </c>
      <c r="J43" t="str">
        <f t="shared" ca="1" si="11"/>
        <v>06</v>
      </c>
      <c r="K43" t="str">
        <f t="shared" ca="1" si="9"/>
        <v>11</v>
      </c>
      <c r="L43" t="str">
        <f t="shared" ca="1" si="13"/>
        <v>46</v>
      </c>
      <c r="M43" t="str">
        <f t="shared" ca="1" si="13"/>
        <v>58</v>
      </c>
    </row>
    <row r="44" spans="1:13" x14ac:dyDescent="0.25">
      <c r="A44" t="str">
        <f t="shared" ca="1" si="1"/>
        <v>((select id_usuario from usuario where nombre_usuario='Alumno5'),(select id_reto from reto inner join persona on nivel = curso inner join usuario using (id_usuario) where nombre_reto = 'calculo' and nombre_usuario = 'Alumno5'),'2023-03-10 21:23:25',14,sec_to_time(110)),</v>
      </c>
      <c r="B44" t="s">
        <v>11</v>
      </c>
      <c r="C44" t="str">
        <f t="shared" si="2"/>
        <v>(select id_usuario from usuario where nombre_usuario='Alumno5')</v>
      </c>
      <c r="D44" t="str">
        <f t="shared" si="3"/>
        <v>(select id_reto from reto inner join persona on nivel = curso inner join usuario using (id_usuario) where nombre_reto = 'calculo' and nombre_usuario = 'Alumno5')</v>
      </c>
      <c r="E44" s="3" t="str">
        <f t="shared" ca="1" si="12"/>
        <v>2023-03-10 21:23:25</v>
      </c>
      <c r="F44">
        <f t="shared" ca="1" si="5"/>
        <v>14</v>
      </c>
      <c r="G44">
        <f t="shared" ca="1" si="6"/>
        <v>110</v>
      </c>
      <c r="H44">
        <f t="shared" ca="1" si="7"/>
        <v>2023</v>
      </c>
      <c r="I44" t="str">
        <f t="shared" ca="1" si="8"/>
        <v>03</v>
      </c>
      <c r="J44" t="str">
        <f t="shared" ca="1" si="11"/>
        <v>10</v>
      </c>
      <c r="K44" t="str">
        <f t="shared" ca="1" si="9"/>
        <v>21</v>
      </c>
      <c r="L44" t="str">
        <f t="shared" ca="1" si="13"/>
        <v>23</v>
      </c>
      <c r="M44" t="str">
        <f t="shared" ca="1" si="13"/>
        <v>25</v>
      </c>
    </row>
    <row r="45" spans="1:13" x14ac:dyDescent="0.25">
      <c r="A45" t="str">
        <f t="shared" ca="1" si="1"/>
        <v>((select id_usuario from usuario where nombre_usuario='Alumno6'),(select id_reto from reto inner join persona on nivel = curso inner join usuario using (id_usuario) where nombre_reto = 'calculo' and nombre_usuario = 'Alumno6'),'2023-02-06 12:49:54',23,sec_to_time(64)),</v>
      </c>
      <c r="B45" t="s">
        <v>13</v>
      </c>
      <c r="C45" t="str">
        <f t="shared" si="2"/>
        <v>(select id_usuario from usuario where nombre_usuario='Alumno6')</v>
      </c>
      <c r="D45" t="str">
        <f t="shared" si="3"/>
        <v>(select id_reto from reto inner join persona on nivel = curso inner join usuario using (id_usuario) where nombre_reto = 'calculo' and nombre_usuario = 'Alumno6')</v>
      </c>
      <c r="E45" s="3" t="str">
        <f t="shared" ca="1" si="12"/>
        <v>2023-02-06 12:49:54</v>
      </c>
      <c r="F45">
        <f t="shared" ca="1" si="5"/>
        <v>23</v>
      </c>
      <c r="G45">
        <f t="shared" ca="1" si="6"/>
        <v>64</v>
      </c>
      <c r="H45">
        <f t="shared" ca="1" si="7"/>
        <v>2023</v>
      </c>
      <c r="I45" t="str">
        <f t="shared" ca="1" si="8"/>
        <v>02</v>
      </c>
      <c r="J45" t="str">
        <f t="shared" ca="1" si="11"/>
        <v>06</v>
      </c>
      <c r="K45" t="str">
        <f t="shared" ca="1" si="9"/>
        <v>12</v>
      </c>
      <c r="L45" t="str">
        <f t="shared" ca="1" si="13"/>
        <v>49</v>
      </c>
      <c r="M45" t="str">
        <f t="shared" ca="1" si="13"/>
        <v>54</v>
      </c>
    </row>
    <row r="46" spans="1:13" x14ac:dyDescent="0.25">
      <c r="A46" t="str">
        <f t="shared" ca="1" si="1"/>
        <v>((select id_usuario from usuario where nombre_usuario='Alumno7'),(select id_reto from reto inner join persona on nivel = curso inner join usuario using (id_usuario) where nombre_reto = 'calculo' and nombre_usuario = 'Alumno7'),'2023-03-17 08:20:43',6,sec_to_time(112)),</v>
      </c>
      <c r="B46" t="s">
        <v>15</v>
      </c>
      <c r="C46" t="str">
        <f t="shared" si="2"/>
        <v>(select id_usuario from usuario where nombre_usuario='Alumno7')</v>
      </c>
      <c r="D46" t="str">
        <f t="shared" si="3"/>
        <v>(select id_reto from reto inner join persona on nivel = curso inner join usuario using (id_usuario) where nombre_reto = 'calculo' and nombre_usuario = 'Alumno7')</v>
      </c>
      <c r="E46" s="3" t="str">
        <f t="shared" ca="1" si="12"/>
        <v>2023-03-17 08:20:43</v>
      </c>
      <c r="F46">
        <f t="shared" ca="1" si="5"/>
        <v>6</v>
      </c>
      <c r="G46">
        <f t="shared" ca="1" si="6"/>
        <v>112</v>
      </c>
      <c r="H46">
        <f t="shared" ca="1" si="7"/>
        <v>2023</v>
      </c>
      <c r="I46" t="str">
        <f t="shared" ca="1" si="8"/>
        <v>03</v>
      </c>
      <c r="J46" t="str">
        <f t="shared" ca="1" si="11"/>
        <v>17</v>
      </c>
      <c r="K46" t="str">
        <f t="shared" ca="1" si="9"/>
        <v>08</v>
      </c>
      <c r="L46" t="str">
        <f t="shared" ca="1" si="13"/>
        <v>20</v>
      </c>
      <c r="M46" t="str">
        <f t="shared" ca="1" si="13"/>
        <v>43</v>
      </c>
    </row>
    <row r="47" spans="1:13" x14ac:dyDescent="0.25">
      <c r="A47" t="str">
        <f t="shared" ca="1" si="1"/>
        <v>((select id_usuario from usuario where nombre_usuario='Alumno8'),(select id_reto from reto inner join persona on nivel = curso inner join usuario using (id_usuario) where nombre_reto = 'calculo' and nombre_usuario = 'Alumno8'),'2023-02-04 18:51:46',3,sec_to_time(98)),</v>
      </c>
      <c r="B47" t="s">
        <v>17</v>
      </c>
      <c r="C47" t="str">
        <f t="shared" si="2"/>
        <v>(select id_usuario from usuario where nombre_usuario='Alumno8')</v>
      </c>
      <c r="D47" t="str">
        <f t="shared" si="3"/>
        <v>(select id_reto from reto inner join persona on nivel = curso inner join usuario using (id_usuario) where nombre_reto = 'calculo' and nombre_usuario = 'Alumno8')</v>
      </c>
      <c r="E47" s="3" t="str">
        <f t="shared" ca="1" si="12"/>
        <v>2023-02-04 18:51:46</v>
      </c>
      <c r="F47">
        <f t="shared" ca="1" si="5"/>
        <v>3</v>
      </c>
      <c r="G47">
        <f t="shared" ca="1" si="6"/>
        <v>98</v>
      </c>
      <c r="H47">
        <f t="shared" ca="1" si="7"/>
        <v>2023</v>
      </c>
      <c r="I47" t="str">
        <f t="shared" ca="1" si="8"/>
        <v>02</v>
      </c>
      <c r="J47" t="str">
        <f t="shared" ca="1" si="11"/>
        <v>04</v>
      </c>
      <c r="K47" t="str">
        <f t="shared" ca="1" si="9"/>
        <v>18</v>
      </c>
      <c r="L47" t="str">
        <f t="shared" ca="1" si="13"/>
        <v>51</v>
      </c>
      <c r="M47" t="str">
        <f t="shared" ca="1" si="13"/>
        <v>46</v>
      </c>
    </row>
    <row r="48" spans="1:13" x14ac:dyDescent="0.25">
      <c r="A48" t="str">
        <f t="shared" ca="1" si="1"/>
        <v>((select id_usuario from usuario where nombre_usuario='Alumno9'),(select id_reto from reto inner join persona on nivel = curso inner join usuario using (id_usuario) where nombre_reto = 'calculo' and nombre_usuario = 'Alumno9'),'2023-02-16 16:50:41',25,sec_to_time(74)),</v>
      </c>
      <c r="B48" t="s">
        <v>19</v>
      </c>
      <c r="C48" t="str">
        <f t="shared" si="2"/>
        <v>(select id_usuario from usuario where nombre_usuario='Alumno9')</v>
      </c>
      <c r="D48" t="str">
        <f t="shared" si="3"/>
        <v>(select id_reto from reto inner join persona on nivel = curso inner join usuario using (id_usuario) where nombre_reto = 'calculo' and nombre_usuario = 'Alumno9')</v>
      </c>
      <c r="E48" s="3" t="str">
        <f t="shared" ca="1" si="12"/>
        <v>2023-02-16 16:50:41</v>
      </c>
      <c r="F48">
        <f t="shared" ca="1" si="5"/>
        <v>25</v>
      </c>
      <c r="G48">
        <f t="shared" ca="1" si="6"/>
        <v>74</v>
      </c>
      <c r="H48">
        <f t="shared" ca="1" si="7"/>
        <v>2023</v>
      </c>
      <c r="I48" t="str">
        <f t="shared" ca="1" si="8"/>
        <v>02</v>
      </c>
      <c r="J48" t="str">
        <f t="shared" ca="1" si="11"/>
        <v>16</v>
      </c>
      <c r="K48" t="str">
        <f t="shared" ca="1" si="9"/>
        <v>16</v>
      </c>
      <c r="L48" t="str">
        <f t="shared" ca="1" si="13"/>
        <v>50</v>
      </c>
      <c r="M48" t="str">
        <f t="shared" ca="1" si="13"/>
        <v>41</v>
      </c>
    </row>
    <row r="49" spans="1:13" x14ac:dyDescent="0.25">
      <c r="A49" t="str">
        <f t="shared" ca="1" si="1"/>
        <v>((select id_usuario from usuario where nombre_usuario='Alumno10'),(select id_reto from reto inner join persona on nivel = curso inner join usuario using (id_usuario) where nombre_reto = 'calculo' and nombre_usuario = 'Alumno10'),'2023-01-26 08:40:00',16,sec_to_time(103)),</v>
      </c>
      <c r="B49" t="s">
        <v>21</v>
      </c>
      <c r="C49" t="str">
        <f t="shared" si="2"/>
        <v>(select id_usuario from usuario where nombre_usuario='Alumno10')</v>
      </c>
      <c r="D49" t="str">
        <f t="shared" si="3"/>
        <v>(select id_reto from reto inner join persona on nivel = curso inner join usuario using (id_usuario) where nombre_reto = 'calculo' and nombre_usuario = 'Alumno10')</v>
      </c>
      <c r="E49" s="3" t="str">
        <f t="shared" ca="1" si="12"/>
        <v>2023-01-26 08:40:00</v>
      </c>
      <c r="F49">
        <f t="shared" ca="1" si="5"/>
        <v>16</v>
      </c>
      <c r="G49">
        <f t="shared" ca="1" si="6"/>
        <v>103</v>
      </c>
      <c r="H49">
        <f t="shared" ca="1" si="7"/>
        <v>2023</v>
      </c>
      <c r="I49" t="str">
        <f t="shared" ca="1" si="8"/>
        <v>01</v>
      </c>
      <c r="J49" t="str">
        <f t="shared" ca="1" si="11"/>
        <v>26</v>
      </c>
      <c r="K49" t="str">
        <f t="shared" ca="1" si="9"/>
        <v>08</v>
      </c>
      <c r="L49" t="str">
        <f t="shared" ca="1" si="13"/>
        <v>40</v>
      </c>
      <c r="M49" t="str">
        <f t="shared" ca="1" si="13"/>
        <v>00</v>
      </c>
    </row>
    <row r="50" spans="1:13" x14ac:dyDescent="0.25">
      <c r="A50" t="str">
        <f t="shared" ca="1" si="1"/>
        <v>((select id_usuario from usuario where nombre_usuario='Alumno11'),(select id_reto from reto inner join persona on nivel = curso inner join usuario using (id_usuario) where nombre_reto = 'calculo' and nombre_usuario = 'Alumno11'),'2023-03-17 21:16:10',15,sec_to_time(74)),</v>
      </c>
      <c r="B50" t="s">
        <v>23</v>
      </c>
      <c r="C50" t="str">
        <f t="shared" si="2"/>
        <v>(select id_usuario from usuario where nombre_usuario='Alumno11')</v>
      </c>
      <c r="D50" t="str">
        <f t="shared" si="3"/>
        <v>(select id_reto from reto inner join persona on nivel = curso inner join usuario using (id_usuario) where nombre_reto = 'calculo' and nombre_usuario = 'Alumno11')</v>
      </c>
      <c r="E50" s="3" t="str">
        <f t="shared" ca="1" si="12"/>
        <v>2023-03-17 21:16:10</v>
      </c>
      <c r="F50">
        <f t="shared" ca="1" si="5"/>
        <v>15</v>
      </c>
      <c r="G50">
        <f t="shared" ca="1" si="6"/>
        <v>74</v>
      </c>
      <c r="H50">
        <f t="shared" ca="1" si="7"/>
        <v>2023</v>
      </c>
      <c r="I50" t="str">
        <f t="shared" ca="1" si="8"/>
        <v>03</v>
      </c>
      <c r="J50" t="str">
        <f t="shared" ca="1" si="11"/>
        <v>17</v>
      </c>
      <c r="K50" t="str">
        <f t="shared" ca="1" si="9"/>
        <v>21</v>
      </c>
      <c r="L50" t="str">
        <f t="shared" ca="1" si="13"/>
        <v>16</v>
      </c>
      <c r="M50" t="str">
        <f t="shared" ca="1" si="13"/>
        <v>10</v>
      </c>
    </row>
    <row r="51" spans="1:13" x14ac:dyDescent="0.25">
      <c r="A51" t="str">
        <f t="shared" ca="1" si="1"/>
        <v>((select id_usuario from usuario where nombre_usuario='Alumno12'),(select id_reto from reto inner join persona on nivel = curso inner join usuario using (id_usuario) where nombre_reto = 'calculo' and nombre_usuario = 'Alumno12'),'2023-03-11 18:41:16',22,sec_to_time(112)),</v>
      </c>
      <c r="B51" t="s">
        <v>25</v>
      </c>
      <c r="C51" t="str">
        <f t="shared" si="2"/>
        <v>(select id_usuario from usuario where nombre_usuario='Alumno12')</v>
      </c>
      <c r="D51" t="str">
        <f t="shared" si="3"/>
        <v>(select id_reto from reto inner join persona on nivel = curso inner join usuario using (id_usuario) where nombre_reto = 'calculo' and nombre_usuario = 'Alumno12')</v>
      </c>
      <c r="E51" s="3" t="str">
        <f t="shared" ca="1" si="12"/>
        <v>2023-03-11 18:41:16</v>
      </c>
      <c r="F51">
        <f t="shared" ca="1" si="5"/>
        <v>22</v>
      </c>
      <c r="G51">
        <f t="shared" ca="1" si="6"/>
        <v>112</v>
      </c>
      <c r="H51">
        <f t="shared" ca="1" si="7"/>
        <v>2023</v>
      </c>
      <c r="I51" t="str">
        <f t="shared" ca="1" si="8"/>
        <v>03</v>
      </c>
      <c r="J51" t="str">
        <f t="shared" ca="1" si="11"/>
        <v>11</v>
      </c>
      <c r="K51" t="str">
        <f t="shared" ca="1" si="9"/>
        <v>18</v>
      </c>
      <c r="L51" t="str">
        <f t="shared" ca="1" si="13"/>
        <v>41</v>
      </c>
      <c r="M51" t="str">
        <f t="shared" ca="1" si="13"/>
        <v>16</v>
      </c>
    </row>
    <row r="52" spans="1:13" x14ac:dyDescent="0.25">
      <c r="A52" t="str">
        <f ca="1">CONCATENATE("(",C52,",",D52,",'",E52,"',",F52,",sec_to_time(",G52,")),")</f>
        <v>((select id_usuario from usuario where nombre_usuario='Cbarrios'),(select id_reto from reto inner join persona on nivel = curso inner join usuario using (id_usuario) where nombre_reto = 'calculo' and nombre_usuario = 'Cbarrios'),'2023-03-15 08:14:19',25,sec_to_time(138)),</v>
      </c>
      <c r="B52" t="s">
        <v>60</v>
      </c>
      <c r="C52" t="str">
        <f>CONCATENATE("(select id_usuario from usuario where nombre_usuario='",B52,"')")</f>
        <v>(select id_usuario from usuario where nombre_usuario='Cbarrios')</v>
      </c>
      <c r="D52" t="str">
        <f>CONCATENATE("(select id_reto from reto inner join persona on nivel = curso inner join usuario using (id_usuario) where nombre_reto = '",$D$3,"' and nombre_usuario = '",B52,"')")</f>
        <v>(select id_reto from reto inner join persona on nivel = curso inner join usuario using (id_usuario) where nombre_reto = 'calculo' and nombre_usuario = 'Cbarrios')</v>
      </c>
      <c r="E52" s="3" t="str">
        <f ca="1">CONCATENATE(H52,"-",I52,"-",J52," ",K52,":",L52,":",M52)</f>
        <v>2023-03-15 08:14:19</v>
      </c>
      <c r="F52">
        <f ca="1">RANDBETWEEN(1,25)</f>
        <v>25</v>
      </c>
      <c r="G52">
        <f t="shared" ca="1" si="6"/>
        <v>138</v>
      </c>
      <c r="H52">
        <f ca="1">RANDBETWEEN($H$2,$H$2)</f>
        <v>2023</v>
      </c>
      <c r="I52" t="str">
        <f t="shared" ca="1" si="8"/>
        <v>03</v>
      </c>
      <c r="J52" t="str">
        <f t="shared" ca="1" si="11"/>
        <v>15</v>
      </c>
      <c r="K52" t="str">
        <f ca="1">TEXT(RANDBETWEEN(8,21),"00")</f>
        <v>08</v>
      </c>
      <c r="L52" t="str">
        <f ca="1">TEXT(RANDBETWEEN(0,59),"00")</f>
        <v>14</v>
      </c>
      <c r="M52" t="str">
        <f ca="1">TEXT(RANDBETWEEN(0,59),"00")</f>
        <v>19</v>
      </c>
    </row>
    <row r="53" spans="1:13" x14ac:dyDescent="0.25">
      <c r="A53" t="str">
        <f t="shared" ref="A53:B99" ca="1" si="14">CONCATENATE("(",C53,",",D53,",'",E53,"',",F53,",sec_to_time(",G53,")),")</f>
        <v>((select id_usuario from usuario where nombre_usuario='Despinosa'),(select id_reto from reto inner join persona on nivel = curso inner join usuario using (id_usuario) where nombre_reto = 'calculo' and nombre_usuario = 'Despinosa'),'2023-02-03 20:23:25',3,sec_to_time(107)),</v>
      </c>
      <c r="B53" t="s">
        <v>61</v>
      </c>
      <c r="C53" t="str">
        <f t="shared" ref="C53:C99" si="15">CONCATENATE("(select id_usuario from usuario where nombre_usuario='",B53,"')")</f>
        <v>(select id_usuario from usuario where nombre_usuario='Despinosa')</v>
      </c>
      <c r="D53" t="str">
        <f t="shared" ref="D53:D99" si="16">CONCATENATE("(select id_reto from reto inner join persona on nivel = curso inner join usuario using (id_usuario) where nombre_reto = '",$D$3,"' and nombre_usuario = '",B53,"')")</f>
        <v>(select id_reto from reto inner join persona on nivel = curso inner join usuario using (id_usuario) where nombre_reto = 'calculo' and nombre_usuario = 'Despinosa')</v>
      </c>
      <c r="E53" s="3" t="str">
        <f t="shared" ref="E53:E99" ca="1" si="17">CONCATENATE(H53,"-",I53,"-",J53," ",K53,":",L53,":",M53)</f>
        <v>2023-02-03 20:23:25</v>
      </c>
      <c r="F53">
        <f t="shared" ca="1" si="5"/>
        <v>3</v>
      </c>
      <c r="G53">
        <f t="shared" ca="1" si="6"/>
        <v>107</v>
      </c>
      <c r="H53">
        <f t="shared" ca="1" si="7"/>
        <v>2023</v>
      </c>
      <c r="I53" t="str">
        <f t="shared" ca="1" si="8"/>
        <v>02</v>
      </c>
      <c r="J53" t="str">
        <f t="shared" ca="1" si="11"/>
        <v>03</v>
      </c>
      <c r="K53" t="str">
        <f t="shared" ca="1" si="9"/>
        <v>20</v>
      </c>
      <c r="L53" t="str">
        <f t="shared" ref="L53:M68" ca="1" si="18">TEXT(RANDBETWEEN(0,59),"00")</f>
        <v>23</v>
      </c>
      <c r="M53" t="str">
        <f t="shared" ca="1" si="18"/>
        <v>25</v>
      </c>
    </row>
    <row r="54" spans="1:13" x14ac:dyDescent="0.25">
      <c r="A54" t="str">
        <f t="shared" ca="1" si="14"/>
        <v>((select id_usuario from usuario where nombre_usuario='Rgutierrez'),(select id_reto from reto inner join persona on nivel = curso inner join usuario using (id_usuario) where nombre_reto = 'calculo' and nombre_usuario = 'Rgutierrez'),'2023-03-24 08:00:00',19,sec_to_time(134)),</v>
      </c>
      <c r="B54" t="s">
        <v>62</v>
      </c>
      <c r="C54" t="str">
        <f t="shared" si="15"/>
        <v>(select id_usuario from usuario where nombre_usuario='Rgutierrez')</v>
      </c>
      <c r="D54" t="str">
        <f t="shared" si="16"/>
        <v>(select id_reto from reto inner join persona on nivel = curso inner join usuario using (id_usuario) where nombre_reto = 'calculo' and nombre_usuario = 'Rgutierrez')</v>
      </c>
      <c r="E54" s="3" t="str">
        <f t="shared" ca="1" si="17"/>
        <v>2023-03-24 08:00:00</v>
      </c>
      <c r="F54">
        <f t="shared" ca="1" si="5"/>
        <v>19</v>
      </c>
      <c r="G54">
        <f t="shared" ca="1" si="6"/>
        <v>134</v>
      </c>
      <c r="H54">
        <f t="shared" ca="1" si="7"/>
        <v>2023</v>
      </c>
      <c r="I54" t="str">
        <f t="shared" ca="1" si="8"/>
        <v>03</v>
      </c>
      <c r="J54" t="str">
        <f ca="1">TEXT(RANDBETWEEN(1,28),"00")</f>
        <v>24</v>
      </c>
      <c r="K54" t="str">
        <f t="shared" ca="1" si="9"/>
        <v>08</v>
      </c>
      <c r="L54" t="str">
        <f t="shared" ca="1" si="18"/>
        <v>00</v>
      </c>
      <c r="M54" t="str">
        <f t="shared" ca="1" si="18"/>
        <v>00</v>
      </c>
    </row>
    <row r="55" spans="1:13" x14ac:dyDescent="0.25">
      <c r="A55" t="str">
        <f t="shared" ca="1" si="14"/>
        <v>((select id_usuario from usuario where nombre_usuario='Adiez'),(select id_reto from reto inner join persona on nivel = curso inner join usuario using (id_usuario) where nombre_reto = 'calculo' and nombre_usuario = 'Adiez'),'2023-03-08 21:47:47',23,sec_to_time(155)),</v>
      </c>
      <c r="B55" t="s">
        <v>63</v>
      </c>
      <c r="C55" t="str">
        <f t="shared" si="15"/>
        <v>(select id_usuario from usuario where nombre_usuario='Adiez')</v>
      </c>
      <c r="D55" t="str">
        <f t="shared" si="16"/>
        <v>(select id_reto from reto inner join persona on nivel = curso inner join usuario using (id_usuario) where nombre_reto = 'calculo' and nombre_usuario = 'Adiez')</v>
      </c>
      <c r="E55" s="3" t="str">
        <f t="shared" ca="1" si="17"/>
        <v>2023-03-08 21:47:47</v>
      </c>
      <c r="F55">
        <f t="shared" ca="1" si="5"/>
        <v>23</v>
      </c>
      <c r="G55">
        <f t="shared" ca="1" si="6"/>
        <v>155</v>
      </c>
      <c r="H55">
        <f t="shared" ca="1" si="7"/>
        <v>2023</v>
      </c>
      <c r="I55" t="str">
        <f t="shared" ca="1" si="8"/>
        <v>03</v>
      </c>
      <c r="J55" t="str">
        <f t="shared" ca="1" si="11"/>
        <v>08</v>
      </c>
      <c r="K55" t="str">
        <f t="shared" ca="1" si="9"/>
        <v>21</v>
      </c>
      <c r="L55" t="str">
        <f t="shared" ca="1" si="18"/>
        <v>47</v>
      </c>
      <c r="M55" t="str">
        <f t="shared" ca="1" si="18"/>
        <v>47</v>
      </c>
    </row>
    <row r="56" spans="1:13" x14ac:dyDescent="0.25">
      <c r="A56" t="str">
        <f t="shared" ca="1" si="14"/>
        <v>((select id_usuario from usuario where nombre_usuario='Alumno1'),(select id_reto from reto inner join persona on nivel = curso inner join usuario using (id_usuario) where nombre_reto = 'calculo' and nombre_usuario = 'Alumno1'),'2023-03-27 13:45:44',16,sec_to_time(67)),</v>
      </c>
      <c r="B56" t="s">
        <v>3</v>
      </c>
      <c r="C56" t="str">
        <f t="shared" si="15"/>
        <v>(select id_usuario from usuario where nombre_usuario='Alumno1')</v>
      </c>
      <c r="D56" t="str">
        <f t="shared" si="16"/>
        <v>(select id_reto from reto inner join persona on nivel = curso inner join usuario using (id_usuario) where nombre_reto = 'calculo' and nombre_usuario = 'Alumno1')</v>
      </c>
      <c r="E56" s="3" t="str">
        <f t="shared" ca="1" si="17"/>
        <v>2023-03-27 13:45:44</v>
      </c>
      <c r="F56">
        <f t="shared" ca="1" si="5"/>
        <v>16</v>
      </c>
      <c r="G56">
        <f t="shared" ca="1" si="6"/>
        <v>67</v>
      </c>
      <c r="H56">
        <f t="shared" ca="1" si="7"/>
        <v>2023</v>
      </c>
      <c r="I56" t="str">
        <f t="shared" ca="1" si="8"/>
        <v>03</v>
      </c>
      <c r="J56" t="str">
        <f t="shared" ca="1" si="11"/>
        <v>27</v>
      </c>
      <c r="K56" t="str">
        <f t="shared" ca="1" si="9"/>
        <v>13</v>
      </c>
      <c r="L56" t="str">
        <f t="shared" ca="1" si="18"/>
        <v>45</v>
      </c>
      <c r="M56" t="str">
        <f t="shared" ca="1" si="18"/>
        <v>44</v>
      </c>
    </row>
    <row r="57" spans="1:13" x14ac:dyDescent="0.25">
      <c r="A57" t="str">
        <f t="shared" ca="1" si="14"/>
        <v>((select id_usuario from usuario where nombre_usuario='Alumno2'),(select id_reto from reto inner join persona on nivel = curso inner join usuario using (id_usuario) where nombre_reto = 'calculo' and nombre_usuario = 'Alumno2'),'2023-01-23 17:33:07',15,sec_to_time(117)),</v>
      </c>
      <c r="B57" t="s">
        <v>5</v>
      </c>
      <c r="C57" t="str">
        <f t="shared" si="15"/>
        <v>(select id_usuario from usuario where nombre_usuario='Alumno2')</v>
      </c>
      <c r="D57" t="str">
        <f t="shared" si="16"/>
        <v>(select id_reto from reto inner join persona on nivel = curso inner join usuario using (id_usuario) where nombre_reto = 'calculo' and nombre_usuario = 'Alumno2')</v>
      </c>
      <c r="E57" s="3" t="str">
        <f t="shared" ca="1" si="17"/>
        <v>2023-01-23 17:33:07</v>
      </c>
      <c r="F57" s="7">
        <f t="shared" ca="1" si="5"/>
        <v>15</v>
      </c>
      <c r="G57">
        <f t="shared" ca="1" si="6"/>
        <v>117</v>
      </c>
      <c r="H57">
        <f t="shared" ca="1" si="7"/>
        <v>2023</v>
      </c>
      <c r="I57" t="str">
        <f t="shared" ca="1" si="8"/>
        <v>01</v>
      </c>
      <c r="J57" t="str">
        <f t="shared" ca="1" si="11"/>
        <v>23</v>
      </c>
      <c r="K57" t="str">
        <f t="shared" ca="1" si="9"/>
        <v>17</v>
      </c>
      <c r="L57" t="str">
        <f t="shared" ca="1" si="18"/>
        <v>33</v>
      </c>
      <c r="M57" t="str">
        <f t="shared" ca="1" si="18"/>
        <v>07</v>
      </c>
    </row>
    <row r="58" spans="1:13" x14ac:dyDescent="0.25">
      <c r="A58" t="str">
        <f t="shared" ca="1" si="14"/>
        <v>((select id_usuario from usuario where nombre_usuario='Alumno3'),(select id_reto from reto inner join persona on nivel = curso inner join usuario using (id_usuario) where nombre_reto = 'calculo' and nombre_usuario = 'Alumno3'),'2023-01-15 18:28:08',6,sec_to_time(104)),</v>
      </c>
      <c r="B58" t="s">
        <v>7</v>
      </c>
      <c r="C58" t="str">
        <f t="shared" si="15"/>
        <v>(select id_usuario from usuario where nombre_usuario='Alumno3')</v>
      </c>
      <c r="D58" t="str">
        <f t="shared" si="16"/>
        <v>(select id_reto from reto inner join persona on nivel = curso inner join usuario using (id_usuario) where nombre_reto = 'calculo' and nombre_usuario = 'Alumno3')</v>
      </c>
      <c r="E58" s="3" t="str">
        <f t="shared" ca="1" si="17"/>
        <v>2023-01-15 18:28:08</v>
      </c>
      <c r="F58">
        <f t="shared" ca="1" si="5"/>
        <v>6</v>
      </c>
      <c r="G58">
        <f t="shared" ca="1" si="6"/>
        <v>104</v>
      </c>
      <c r="H58">
        <f t="shared" ca="1" si="7"/>
        <v>2023</v>
      </c>
      <c r="I58" t="str">
        <f t="shared" ca="1" si="8"/>
        <v>01</v>
      </c>
      <c r="J58" t="str">
        <f t="shared" ca="1" si="11"/>
        <v>15</v>
      </c>
      <c r="K58" t="str">
        <f t="shared" ca="1" si="9"/>
        <v>18</v>
      </c>
      <c r="L58" t="str">
        <f t="shared" ca="1" si="18"/>
        <v>28</v>
      </c>
      <c r="M58" t="str">
        <f t="shared" ca="1" si="18"/>
        <v>08</v>
      </c>
    </row>
    <row r="59" spans="1:13" x14ac:dyDescent="0.25">
      <c r="A59" t="str">
        <f t="shared" ca="1" si="14"/>
        <v>((select id_usuario from usuario where nombre_usuario='Alumno4'),(select id_reto from reto inner join persona on nivel = curso inner join usuario using (id_usuario) where nombre_reto = 'calculo' and nombre_usuario = 'Alumno4'),'2023-02-14 19:56:56',11,sec_to_time(103)),</v>
      </c>
      <c r="B59" t="s">
        <v>9</v>
      </c>
      <c r="C59" t="str">
        <f t="shared" si="15"/>
        <v>(select id_usuario from usuario where nombre_usuario='Alumno4')</v>
      </c>
      <c r="D59" t="str">
        <f t="shared" si="16"/>
        <v>(select id_reto from reto inner join persona on nivel = curso inner join usuario using (id_usuario) where nombre_reto = 'calculo' and nombre_usuario = 'Alumno4')</v>
      </c>
      <c r="E59" s="3" t="str">
        <f t="shared" ca="1" si="17"/>
        <v>2023-02-14 19:56:56</v>
      </c>
      <c r="F59">
        <f t="shared" ca="1" si="5"/>
        <v>11</v>
      </c>
      <c r="G59">
        <f t="shared" ca="1" si="6"/>
        <v>103</v>
      </c>
      <c r="H59">
        <f t="shared" ca="1" si="7"/>
        <v>2023</v>
      </c>
      <c r="I59" t="str">
        <f t="shared" ca="1" si="8"/>
        <v>02</v>
      </c>
      <c r="J59" t="str">
        <f t="shared" ca="1" si="11"/>
        <v>14</v>
      </c>
      <c r="K59" t="str">
        <f t="shared" ca="1" si="9"/>
        <v>19</v>
      </c>
      <c r="L59" t="str">
        <f t="shared" ca="1" si="18"/>
        <v>56</v>
      </c>
      <c r="M59" t="str">
        <f t="shared" ca="1" si="18"/>
        <v>56</v>
      </c>
    </row>
    <row r="60" spans="1:13" x14ac:dyDescent="0.25">
      <c r="A60" t="str">
        <f t="shared" ca="1" si="14"/>
        <v>((select id_usuario from usuario where nombre_usuario='Alumno5'),(select id_reto from reto inner join persona on nivel = curso inner join usuario using (id_usuario) where nombre_reto = 'calculo' and nombre_usuario = 'Alumno5'),'2023-03-26 21:35:28',3,sec_to_time(123)),</v>
      </c>
      <c r="B60" t="s">
        <v>11</v>
      </c>
      <c r="C60" t="str">
        <f t="shared" si="15"/>
        <v>(select id_usuario from usuario where nombre_usuario='Alumno5')</v>
      </c>
      <c r="D60" t="str">
        <f t="shared" si="16"/>
        <v>(select id_reto from reto inner join persona on nivel = curso inner join usuario using (id_usuario) where nombre_reto = 'calculo' and nombre_usuario = 'Alumno5')</v>
      </c>
      <c r="E60" s="3" t="str">
        <f t="shared" ca="1" si="17"/>
        <v>2023-03-26 21:35:28</v>
      </c>
      <c r="F60">
        <f t="shared" ca="1" si="5"/>
        <v>3</v>
      </c>
      <c r="G60">
        <f t="shared" ca="1" si="6"/>
        <v>123</v>
      </c>
      <c r="H60">
        <f t="shared" ca="1" si="7"/>
        <v>2023</v>
      </c>
      <c r="I60" t="str">
        <f t="shared" ca="1" si="8"/>
        <v>03</v>
      </c>
      <c r="J60" t="str">
        <f t="shared" ca="1" si="11"/>
        <v>26</v>
      </c>
      <c r="K60" t="str">
        <f t="shared" ca="1" si="9"/>
        <v>21</v>
      </c>
      <c r="L60" t="str">
        <f t="shared" ca="1" si="18"/>
        <v>35</v>
      </c>
      <c r="M60" t="str">
        <f t="shared" ca="1" si="18"/>
        <v>28</v>
      </c>
    </row>
    <row r="61" spans="1:13" x14ac:dyDescent="0.25">
      <c r="A61" t="str">
        <f t="shared" ca="1" si="14"/>
        <v>((select id_usuario from usuario where nombre_usuario='Alumno6'),(select id_reto from reto inner join persona on nivel = curso inner join usuario using (id_usuario) where nombre_reto = 'calculo' and nombre_usuario = 'Alumno6'),'2023-01-05 16:35:15',2,sec_to_time(62)),</v>
      </c>
      <c r="B61" t="s">
        <v>13</v>
      </c>
      <c r="C61" t="str">
        <f t="shared" si="15"/>
        <v>(select id_usuario from usuario where nombre_usuario='Alumno6')</v>
      </c>
      <c r="D61" t="str">
        <f t="shared" si="16"/>
        <v>(select id_reto from reto inner join persona on nivel = curso inner join usuario using (id_usuario) where nombre_reto = 'calculo' and nombre_usuario = 'Alumno6')</v>
      </c>
      <c r="E61" s="3" t="str">
        <f t="shared" ca="1" si="17"/>
        <v>2023-01-05 16:35:15</v>
      </c>
      <c r="F61">
        <f t="shared" ca="1" si="5"/>
        <v>2</v>
      </c>
      <c r="G61">
        <f t="shared" ca="1" si="6"/>
        <v>62</v>
      </c>
      <c r="H61">
        <f t="shared" ca="1" si="7"/>
        <v>2023</v>
      </c>
      <c r="I61" t="str">
        <f t="shared" ca="1" si="8"/>
        <v>01</v>
      </c>
      <c r="J61" t="str">
        <f t="shared" ca="1" si="11"/>
        <v>05</v>
      </c>
      <c r="K61" t="str">
        <f t="shared" ca="1" si="9"/>
        <v>16</v>
      </c>
      <c r="L61" t="str">
        <f t="shared" ca="1" si="18"/>
        <v>35</v>
      </c>
      <c r="M61" t="str">
        <f t="shared" ca="1" si="18"/>
        <v>15</v>
      </c>
    </row>
    <row r="62" spans="1:13" x14ac:dyDescent="0.25">
      <c r="A62" t="str">
        <f t="shared" ca="1" si="14"/>
        <v>((select id_usuario from usuario where nombre_usuario='Alumno7'),(select id_reto from reto inner join persona on nivel = curso inner join usuario using (id_usuario) where nombre_reto = 'calculo' and nombre_usuario = 'Alumno7'),'2023-01-28 08:35:23',9,sec_to_time(115)),</v>
      </c>
      <c r="B62" t="s">
        <v>15</v>
      </c>
      <c r="C62" t="str">
        <f t="shared" si="15"/>
        <v>(select id_usuario from usuario where nombre_usuario='Alumno7')</v>
      </c>
      <c r="D62" t="str">
        <f t="shared" si="16"/>
        <v>(select id_reto from reto inner join persona on nivel = curso inner join usuario using (id_usuario) where nombre_reto = 'calculo' and nombre_usuario = 'Alumno7')</v>
      </c>
      <c r="E62" s="3" t="str">
        <f t="shared" ca="1" si="17"/>
        <v>2023-01-28 08:35:23</v>
      </c>
      <c r="F62">
        <f t="shared" ca="1" si="5"/>
        <v>9</v>
      </c>
      <c r="G62">
        <f t="shared" ca="1" si="6"/>
        <v>115</v>
      </c>
      <c r="H62">
        <f t="shared" ca="1" si="7"/>
        <v>2023</v>
      </c>
      <c r="I62" t="str">
        <f t="shared" ca="1" si="8"/>
        <v>01</v>
      </c>
      <c r="J62" t="str">
        <f t="shared" ca="1" si="11"/>
        <v>28</v>
      </c>
      <c r="K62" t="str">
        <f t="shared" ca="1" si="9"/>
        <v>08</v>
      </c>
      <c r="L62" t="str">
        <f t="shared" ca="1" si="18"/>
        <v>35</v>
      </c>
      <c r="M62" t="str">
        <f t="shared" ca="1" si="18"/>
        <v>23</v>
      </c>
    </row>
    <row r="63" spans="1:13" x14ac:dyDescent="0.25">
      <c r="A63" t="str">
        <f t="shared" ca="1" si="14"/>
        <v>((select id_usuario from usuario where nombre_usuario='Alumno8'),(select id_reto from reto inner join persona on nivel = curso inner join usuario using (id_usuario) where nombre_reto = 'calculo' and nombre_usuario = 'Alumno8'),'2023-02-11 14:01:57',7,sec_to_time(143)),</v>
      </c>
      <c r="B63" t="s">
        <v>17</v>
      </c>
      <c r="C63" t="str">
        <f t="shared" si="15"/>
        <v>(select id_usuario from usuario where nombre_usuario='Alumno8')</v>
      </c>
      <c r="D63" t="str">
        <f t="shared" si="16"/>
        <v>(select id_reto from reto inner join persona on nivel = curso inner join usuario using (id_usuario) where nombre_reto = 'calculo' and nombre_usuario = 'Alumno8')</v>
      </c>
      <c r="E63" s="3" t="str">
        <f t="shared" ca="1" si="17"/>
        <v>2023-02-11 14:01:57</v>
      </c>
      <c r="F63">
        <f t="shared" ca="1" si="5"/>
        <v>7</v>
      </c>
      <c r="G63">
        <f t="shared" ca="1" si="6"/>
        <v>143</v>
      </c>
      <c r="H63">
        <f t="shared" ca="1" si="7"/>
        <v>2023</v>
      </c>
      <c r="I63" t="str">
        <f t="shared" ca="1" si="8"/>
        <v>02</v>
      </c>
      <c r="J63" t="str">
        <f t="shared" ca="1" si="11"/>
        <v>11</v>
      </c>
      <c r="K63" t="str">
        <f t="shared" ca="1" si="9"/>
        <v>14</v>
      </c>
      <c r="L63" t="str">
        <f t="shared" ca="1" si="18"/>
        <v>01</v>
      </c>
      <c r="M63" t="str">
        <f t="shared" ca="1" si="18"/>
        <v>57</v>
      </c>
    </row>
    <row r="64" spans="1:13" x14ac:dyDescent="0.25">
      <c r="A64" t="str">
        <f t="shared" ca="1" si="14"/>
        <v>((select id_usuario from usuario where nombre_usuario='Alumno9'),(select id_reto from reto inner join persona on nivel = curso inner join usuario using (id_usuario) where nombre_reto = 'calculo' and nombre_usuario = 'Alumno9'),'2023-02-19 08:40:58',11,sec_to_time(66)),</v>
      </c>
      <c r="B64" t="s">
        <v>19</v>
      </c>
      <c r="C64" t="str">
        <f t="shared" si="15"/>
        <v>(select id_usuario from usuario where nombre_usuario='Alumno9')</v>
      </c>
      <c r="D64" t="str">
        <f t="shared" si="16"/>
        <v>(select id_reto from reto inner join persona on nivel = curso inner join usuario using (id_usuario) where nombre_reto = 'calculo' and nombre_usuario = 'Alumno9')</v>
      </c>
      <c r="E64" s="3" t="str">
        <f t="shared" ca="1" si="17"/>
        <v>2023-02-19 08:40:58</v>
      </c>
      <c r="F64">
        <f t="shared" ca="1" si="5"/>
        <v>11</v>
      </c>
      <c r="G64">
        <f t="shared" ca="1" si="6"/>
        <v>66</v>
      </c>
      <c r="H64">
        <f t="shared" ca="1" si="7"/>
        <v>2023</v>
      </c>
      <c r="I64" t="str">
        <f t="shared" ca="1" si="8"/>
        <v>02</v>
      </c>
      <c r="J64" t="str">
        <f t="shared" ca="1" si="11"/>
        <v>19</v>
      </c>
      <c r="K64" t="str">
        <f t="shared" ca="1" si="9"/>
        <v>08</v>
      </c>
      <c r="L64" t="str">
        <f t="shared" ca="1" si="18"/>
        <v>40</v>
      </c>
      <c r="M64" t="str">
        <f t="shared" ca="1" si="18"/>
        <v>58</v>
      </c>
    </row>
    <row r="65" spans="1:13" x14ac:dyDescent="0.25">
      <c r="A65" t="str">
        <f t="shared" ca="1" si="14"/>
        <v>((select id_usuario from usuario where nombre_usuario='Alumno10'),(select id_reto from reto inner join persona on nivel = curso inner join usuario using (id_usuario) where nombre_reto = 'calculo' and nombre_usuario = 'Alumno10'),'2023-01-05 13:40:45',24,sec_to_time(152)),</v>
      </c>
      <c r="B65" t="s">
        <v>21</v>
      </c>
      <c r="C65" t="str">
        <f t="shared" si="15"/>
        <v>(select id_usuario from usuario where nombre_usuario='Alumno10')</v>
      </c>
      <c r="D65" t="str">
        <f t="shared" si="16"/>
        <v>(select id_reto from reto inner join persona on nivel = curso inner join usuario using (id_usuario) where nombre_reto = 'calculo' and nombre_usuario = 'Alumno10')</v>
      </c>
      <c r="E65" s="3" t="str">
        <f t="shared" ca="1" si="17"/>
        <v>2023-01-05 13:40:45</v>
      </c>
      <c r="F65">
        <f t="shared" ca="1" si="5"/>
        <v>24</v>
      </c>
      <c r="G65">
        <f t="shared" ca="1" si="6"/>
        <v>152</v>
      </c>
      <c r="H65">
        <f t="shared" ca="1" si="7"/>
        <v>2023</v>
      </c>
      <c r="I65" t="str">
        <f t="shared" ca="1" si="8"/>
        <v>01</v>
      </c>
      <c r="J65" t="str">
        <f t="shared" ca="1" si="11"/>
        <v>05</v>
      </c>
      <c r="K65" t="str">
        <f t="shared" ca="1" si="9"/>
        <v>13</v>
      </c>
      <c r="L65" t="str">
        <f t="shared" ca="1" si="18"/>
        <v>40</v>
      </c>
      <c r="M65" t="str">
        <f t="shared" ca="1" si="18"/>
        <v>45</v>
      </c>
    </row>
    <row r="66" spans="1:13" x14ac:dyDescent="0.25">
      <c r="A66" t="str">
        <f t="shared" ca="1" si="14"/>
        <v>((select id_usuario from usuario where nombre_usuario='Alumno11'),(select id_reto from reto inner join persona on nivel = curso inner join usuario using (id_usuario) where nombre_reto = 'calculo' and nombre_usuario = 'Alumno11'),'2023-01-07 11:58:03',4,sec_to_time(71)),</v>
      </c>
      <c r="B66" t="s">
        <v>23</v>
      </c>
      <c r="C66" t="str">
        <f t="shared" si="15"/>
        <v>(select id_usuario from usuario where nombre_usuario='Alumno11')</v>
      </c>
      <c r="D66" t="str">
        <f t="shared" si="16"/>
        <v>(select id_reto from reto inner join persona on nivel = curso inner join usuario using (id_usuario) where nombre_reto = 'calculo' and nombre_usuario = 'Alumno11')</v>
      </c>
      <c r="E66" s="3" t="str">
        <f t="shared" ca="1" si="17"/>
        <v>2023-01-07 11:58:03</v>
      </c>
      <c r="F66">
        <f t="shared" ca="1" si="5"/>
        <v>4</v>
      </c>
      <c r="G66">
        <f t="shared" ca="1" si="6"/>
        <v>71</v>
      </c>
      <c r="H66">
        <f t="shared" ca="1" si="7"/>
        <v>2023</v>
      </c>
      <c r="I66" t="str">
        <f t="shared" ca="1" si="8"/>
        <v>01</v>
      </c>
      <c r="J66" t="str">
        <f t="shared" ca="1" si="11"/>
        <v>07</v>
      </c>
      <c r="K66" t="str">
        <f t="shared" ca="1" si="9"/>
        <v>11</v>
      </c>
      <c r="L66" t="str">
        <f t="shared" ca="1" si="18"/>
        <v>58</v>
      </c>
      <c r="M66" t="str">
        <f t="shared" ca="1" si="18"/>
        <v>03</v>
      </c>
    </row>
    <row r="67" spans="1:13" x14ac:dyDescent="0.25">
      <c r="A67" t="str">
        <f t="shared" ca="1" si="14"/>
        <v>((select id_usuario from usuario where nombre_usuario='Alumno12'),(select id_reto from reto inner join persona on nivel = curso inner join usuario using (id_usuario) where nombre_reto = 'calculo' and nombre_usuario = 'Alumno12'),'2023-03-24 08:08:38',20,sec_to_time(113)),</v>
      </c>
      <c r="B67" t="s">
        <v>25</v>
      </c>
      <c r="C67" t="str">
        <f t="shared" si="15"/>
        <v>(select id_usuario from usuario where nombre_usuario='Alumno12')</v>
      </c>
      <c r="D67" t="str">
        <f t="shared" si="16"/>
        <v>(select id_reto from reto inner join persona on nivel = curso inner join usuario using (id_usuario) where nombre_reto = 'calculo' and nombre_usuario = 'Alumno12')</v>
      </c>
      <c r="E67" s="3" t="str">
        <f t="shared" ca="1" si="17"/>
        <v>2023-03-24 08:08:38</v>
      </c>
      <c r="F67">
        <f t="shared" ca="1" si="5"/>
        <v>20</v>
      </c>
      <c r="G67">
        <f t="shared" ca="1" si="6"/>
        <v>113</v>
      </c>
      <c r="H67">
        <f t="shared" ca="1" si="7"/>
        <v>2023</v>
      </c>
      <c r="I67" t="str">
        <f t="shared" ca="1" si="8"/>
        <v>03</v>
      </c>
      <c r="J67" t="str">
        <f t="shared" ca="1" si="11"/>
        <v>24</v>
      </c>
      <c r="K67" t="str">
        <f t="shared" ca="1" si="9"/>
        <v>08</v>
      </c>
      <c r="L67" t="str">
        <f t="shared" ca="1" si="18"/>
        <v>08</v>
      </c>
      <c r="M67" t="str">
        <f t="shared" ca="1" si="18"/>
        <v>38</v>
      </c>
    </row>
    <row r="68" spans="1:13" x14ac:dyDescent="0.25">
      <c r="A68" t="str">
        <f t="shared" ca="1" si="14"/>
        <v>((select id_usuario from usuario where nombre_usuario='Cbarrios'),(select id_reto from reto inner join persona on nivel = curso inner join usuario using (id_usuario) where nombre_reto = 'calculo' and nombre_usuario = 'Cbarrios'),'2023-03-18 18:13:39',22,sec_to_time(157)),</v>
      </c>
      <c r="B68" t="s">
        <v>60</v>
      </c>
      <c r="C68" t="str">
        <f t="shared" si="15"/>
        <v>(select id_usuario from usuario where nombre_usuario='Cbarrios')</v>
      </c>
      <c r="D68" t="str">
        <f t="shared" si="16"/>
        <v>(select id_reto from reto inner join persona on nivel = curso inner join usuario using (id_usuario) where nombre_reto = 'calculo' and nombre_usuario = 'Cbarrios')</v>
      </c>
      <c r="E68" s="3" t="str">
        <f t="shared" ca="1" si="17"/>
        <v>2023-03-18 18:13:39</v>
      </c>
      <c r="F68">
        <f t="shared" ca="1" si="5"/>
        <v>22</v>
      </c>
      <c r="G68">
        <f t="shared" ca="1" si="6"/>
        <v>157</v>
      </c>
      <c r="H68">
        <f t="shared" ca="1" si="7"/>
        <v>2023</v>
      </c>
      <c r="I68" t="str">
        <f t="shared" ca="1" si="8"/>
        <v>03</v>
      </c>
      <c r="J68" t="str">
        <f t="shared" ca="1" si="11"/>
        <v>18</v>
      </c>
      <c r="K68" t="str">
        <f t="shared" ca="1" si="9"/>
        <v>18</v>
      </c>
      <c r="L68" t="str">
        <f t="shared" ca="1" si="18"/>
        <v>13</v>
      </c>
      <c r="M68" t="str">
        <f t="shared" ca="1" si="18"/>
        <v>39</v>
      </c>
    </row>
    <row r="69" spans="1:13" x14ac:dyDescent="0.25">
      <c r="A69" t="str">
        <f t="shared" ca="1" si="14"/>
        <v>((select id_usuario from usuario where nombre_usuario='Despinosa'),(select id_reto from reto inner join persona on nivel = curso inner join usuario using (id_usuario) where nombre_reto = 'calculo' and nombre_usuario = 'Despinosa'),'2023-01-20 08:25:52',13,sec_to_time(70)),</v>
      </c>
      <c r="B69" t="s">
        <v>61</v>
      </c>
      <c r="C69" t="str">
        <f t="shared" si="15"/>
        <v>(select id_usuario from usuario where nombre_usuario='Despinosa')</v>
      </c>
      <c r="D69" t="str">
        <f t="shared" si="16"/>
        <v>(select id_reto from reto inner join persona on nivel = curso inner join usuario using (id_usuario) where nombre_reto = 'calculo' and nombre_usuario = 'Despinosa')</v>
      </c>
      <c r="E69" s="3" t="str">
        <f t="shared" ca="1" si="17"/>
        <v>2023-01-20 08:25:52</v>
      </c>
      <c r="F69">
        <f t="shared" ref="F69:F99" ca="1" si="19">RANDBETWEEN(1,25)</f>
        <v>13</v>
      </c>
      <c r="G69">
        <f t="shared" ref="G69:G99" ca="1" si="20">RANDBETWEEN(60,$G$2)</f>
        <v>70</v>
      </c>
      <c r="H69">
        <f t="shared" ref="H69:H99" ca="1" si="21">RANDBETWEEN($H$2,$H$2)</f>
        <v>2023</v>
      </c>
      <c r="I69" t="str">
        <f t="shared" ref="I69:I99" ca="1" si="22">TEXT(RANDBETWEEN(1,$I$2),"00")</f>
        <v>01</v>
      </c>
      <c r="J69" t="str">
        <f t="shared" ca="1" si="11"/>
        <v>20</v>
      </c>
      <c r="K69" t="str">
        <f t="shared" ref="K69:K99" ca="1" si="23">TEXT(RANDBETWEEN(8,21),"00")</f>
        <v>08</v>
      </c>
      <c r="L69" t="str">
        <f t="shared" ref="L69:M99" ca="1" si="24">TEXT(RANDBETWEEN(0,59),"00")</f>
        <v>25</v>
      </c>
      <c r="M69" t="str">
        <f t="shared" ca="1" si="24"/>
        <v>52</v>
      </c>
    </row>
    <row r="70" spans="1:13" x14ac:dyDescent="0.25">
      <c r="A70" t="str">
        <f t="shared" ca="1" si="14"/>
        <v>((select id_usuario from usuario where nombre_usuario='Rgutierrez'),(select id_reto from reto inner join persona on nivel = curso inner join usuario using (id_usuario) where nombre_reto = 'calculo' and nombre_usuario = 'Rgutierrez'),'2023-03-14 09:39:50',11,sec_to_time(114)),</v>
      </c>
      <c r="B70" t="s">
        <v>62</v>
      </c>
      <c r="C70" t="str">
        <f t="shared" si="15"/>
        <v>(select id_usuario from usuario where nombre_usuario='Rgutierrez')</v>
      </c>
      <c r="D70" t="str">
        <f t="shared" si="16"/>
        <v>(select id_reto from reto inner join persona on nivel = curso inner join usuario using (id_usuario) where nombre_reto = 'calculo' and nombre_usuario = 'Rgutierrez')</v>
      </c>
      <c r="E70" s="3" t="str">
        <f t="shared" ca="1" si="17"/>
        <v>2023-03-14 09:39:50</v>
      </c>
      <c r="F70">
        <f t="shared" ca="1" si="19"/>
        <v>11</v>
      </c>
      <c r="G70">
        <f t="shared" ca="1" si="20"/>
        <v>114</v>
      </c>
      <c r="H70">
        <f t="shared" ca="1" si="21"/>
        <v>2023</v>
      </c>
      <c r="I70" t="str">
        <f t="shared" ca="1" si="22"/>
        <v>03</v>
      </c>
      <c r="J70" t="str">
        <f t="shared" ca="1" si="11"/>
        <v>14</v>
      </c>
      <c r="K70" t="str">
        <f t="shared" ca="1" si="23"/>
        <v>09</v>
      </c>
      <c r="L70" t="str">
        <f t="shared" ca="1" si="24"/>
        <v>39</v>
      </c>
      <c r="M70" t="str">
        <f t="shared" ca="1" si="24"/>
        <v>50</v>
      </c>
    </row>
    <row r="71" spans="1:13" x14ac:dyDescent="0.25">
      <c r="A71" t="str">
        <f t="shared" ca="1" si="14"/>
        <v>((select id_usuario from usuario where nombre_usuario='Adiez'),(select id_reto from reto inner join persona on nivel = curso inner join usuario using (id_usuario) where nombre_reto = 'calculo' and nombre_usuario = 'Adiez'),'2023-02-18 19:53:13',4,sec_to_time(62)),</v>
      </c>
      <c r="B71" t="s">
        <v>63</v>
      </c>
      <c r="C71" t="str">
        <f t="shared" si="15"/>
        <v>(select id_usuario from usuario where nombre_usuario='Adiez')</v>
      </c>
      <c r="D71" t="str">
        <f t="shared" si="16"/>
        <v>(select id_reto from reto inner join persona on nivel = curso inner join usuario using (id_usuario) where nombre_reto = 'calculo' and nombre_usuario = 'Adiez')</v>
      </c>
      <c r="E71" s="3" t="str">
        <f t="shared" ca="1" si="17"/>
        <v>2023-02-18 19:53:13</v>
      </c>
      <c r="F71">
        <f t="shared" ca="1" si="19"/>
        <v>4</v>
      </c>
      <c r="G71">
        <f t="shared" ca="1" si="20"/>
        <v>62</v>
      </c>
      <c r="H71">
        <f t="shared" ca="1" si="21"/>
        <v>2023</v>
      </c>
      <c r="I71" t="str">
        <f t="shared" ca="1" si="22"/>
        <v>02</v>
      </c>
      <c r="J71" t="str">
        <f t="shared" ref="J71:J99" ca="1" si="25">TEXT(RANDBETWEEN(1,28),"00")</f>
        <v>18</v>
      </c>
      <c r="K71" t="str">
        <f t="shared" ca="1" si="23"/>
        <v>19</v>
      </c>
      <c r="L71" t="str">
        <f t="shared" ca="1" si="24"/>
        <v>53</v>
      </c>
      <c r="M71" t="str">
        <f t="shared" ca="1" si="24"/>
        <v>13</v>
      </c>
    </row>
    <row r="72" spans="1:13" x14ac:dyDescent="0.25">
      <c r="A72" t="str">
        <f t="shared" ca="1" si="14"/>
        <v>((select id_usuario from usuario where nombre_usuario='Alumno1'),(select id_reto from reto inner join persona on nivel = curso inner join usuario using (id_usuario) where nombre_reto = 'calculo' and nombre_usuario = 'Alumno1'),'2023-01-09 10:14:04',19,sec_to_time(149)),</v>
      </c>
      <c r="B72" t="s">
        <v>3</v>
      </c>
      <c r="C72" t="str">
        <f t="shared" si="15"/>
        <v>(select id_usuario from usuario where nombre_usuario='Alumno1')</v>
      </c>
      <c r="D72" t="str">
        <f t="shared" si="16"/>
        <v>(select id_reto from reto inner join persona on nivel = curso inner join usuario using (id_usuario) where nombre_reto = 'calculo' and nombre_usuario = 'Alumno1')</v>
      </c>
      <c r="E72" s="3" t="str">
        <f t="shared" ca="1" si="17"/>
        <v>2023-01-09 10:14:04</v>
      </c>
      <c r="F72">
        <f t="shared" ca="1" si="19"/>
        <v>19</v>
      </c>
      <c r="G72">
        <f t="shared" ca="1" si="20"/>
        <v>149</v>
      </c>
      <c r="H72">
        <f t="shared" ca="1" si="21"/>
        <v>2023</v>
      </c>
      <c r="I72" t="str">
        <f t="shared" ca="1" si="22"/>
        <v>01</v>
      </c>
      <c r="J72" t="str">
        <f t="shared" ca="1" si="25"/>
        <v>09</v>
      </c>
      <c r="K72" t="str">
        <f t="shared" ca="1" si="23"/>
        <v>10</v>
      </c>
      <c r="L72" t="str">
        <f t="shared" ca="1" si="24"/>
        <v>14</v>
      </c>
      <c r="M72" t="str">
        <f t="shared" ca="1" si="24"/>
        <v>04</v>
      </c>
    </row>
    <row r="73" spans="1:13" x14ac:dyDescent="0.25">
      <c r="A73" t="str">
        <f t="shared" ca="1" si="14"/>
        <v>((select id_usuario from usuario where nombre_usuario='Alumno2'),(select id_reto from reto inner join persona on nivel = curso inner join usuario using (id_usuario) where nombre_reto = 'calculo' and nombre_usuario = 'Alumno2'),'2023-01-07 21:21:45',4,sec_to_time(83)),</v>
      </c>
      <c r="B73" t="s">
        <v>5</v>
      </c>
      <c r="C73" t="str">
        <f t="shared" si="15"/>
        <v>(select id_usuario from usuario where nombre_usuario='Alumno2')</v>
      </c>
      <c r="D73" t="str">
        <f t="shared" si="16"/>
        <v>(select id_reto from reto inner join persona on nivel = curso inner join usuario using (id_usuario) where nombre_reto = 'calculo' and nombre_usuario = 'Alumno2')</v>
      </c>
      <c r="E73" s="3" t="str">
        <f t="shared" ca="1" si="17"/>
        <v>2023-01-07 21:21:45</v>
      </c>
      <c r="F73">
        <f t="shared" ca="1" si="19"/>
        <v>4</v>
      </c>
      <c r="G73">
        <f t="shared" ca="1" si="20"/>
        <v>83</v>
      </c>
      <c r="H73">
        <f t="shared" ca="1" si="21"/>
        <v>2023</v>
      </c>
      <c r="I73" t="str">
        <f t="shared" ca="1" si="22"/>
        <v>01</v>
      </c>
      <c r="J73" t="str">
        <f t="shared" ca="1" si="25"/>
        <v>07</v>
      </c>
      <c r="K73" t="str">
        <f t="shared" ca="1" si="23"/>
        <v>21</v>
      </c>
      <c r="L73" t="str">
        <f t="shared" ca="1" si="24"/>
        <v>21</v>
      </c>
      <c r="M73" t="str">
        <f t="shared" ca="1" si="24"/>
        <v>45</v>
      </c>
    </row>
    <row r="74" spans="1:13" x14ac:dyDescent="0.25">
      <c r="A74" t="str">
        <f t="shared" ca="1" si="14"/>
        <v>((select id_usuario from usuario where nombre_usuario='Alumno3'),(select id_reto from reto inner join persona on nivel = curso inner join usuario using (id_usuario) where nombre_reto = 'calculo' and nombre_usuario = 'Alumno3'),'2023-03-13 15:31:09',7,sec_to_time(131)),</v>
      </c>
      <c r="B74" t="s">
        <v>7</v>
      </c>
      <c r="C74" t="str">
        <f t="shared" si="15"/>
        <v>(select id_usuario from usuario where nombre_usuario='Alumno3')</v>
      </c>
      <c r="D74" t="str">
        <f t="shared" si="16"/>
        <v>(select id_reto from reto inner join persona on nivel = curso inner join usuario using (id_usuario) where nombre_reto = 'calculo' and nombre_usuario = 'Alumno3')</v>
      </c>
      <c r="E74" s="3" t="str">
        <f t="shared" ca="1" si="17"/>
        <v>2023-03-13 15:31:09</v>
      </c>
      <c r="F74">
        <f t="shared" ca="1" si="19"/>
        <v>7</v>
      </c>
      <c r="G74">
        <f t="shared" ca="1" si="20"/>
        <v>131</v>
      </c>
      <c r="H74">
        <f t="shared" ca="1" si="21"/>
        <v>2023</v>
      </c>
      <c r="I74" t="str">
        <f t="shared" ca="1" si="22"/>
        <v>03</v>
      </c>
      <c r="J74" t="str">
        <f t="shared" ca="1" si="25"/>
        <v>13</v>
      </c>
      <c r="K74" t="str">
        <f t="shared" ca="1" si="23"/>
        <v>15</v>
      </c>
      <c r="L74" t="str">
        <f t="shared" ca="1" si="24"/>
        <v>31</v>
      </c>
      <c r="M74" t="str">
        <f t="shared" ca="1" si="24"/>
        <v>09</v>
      </c>
    </row>
    <row r="75" spans="1:13" x14ac:dyDescent="0.25">
      <c r="A75" t="str">
        <f t="shared" ca="1" si="14"/>
        <v>((select id_usuario from usuario where nombre_usuario='Alumno4'),(select id_reto from reto inner join persona on nivel = curso inner join usuario using (id_usuario) where nombre_reto = 'calculo' and nombre_usuario = 'Alumno4'),'2023-03-01 14:53:15',24,sec_to_time(110)),</v>
      </c>
      <c r="B75" t="s">
        <v>9</v>
      </c>
      <c r="C75" t="str">
        <f t="shared" si="15"/>
        <v>(select id_usuario from usuario where nombre_usuario='Alumno4')</v>
      </c>
      <c r="D75" t="str">
        <f t="shared" si="16"/>
        <v>(select id_reto from reto inner join persona on nivel = curso inner join usuario using (id_usuario) where nombre_reto = 'calculo' and nombre_usuario = 'Alumno4')</v>
      </c>
      <c r="E75" s="3" t="str">
        <f t="shared" ca="1" si="17"/>
        <v>2023-03-01 14:53:15</v>
      </c>
      <c r="F75">
        <f t="shared" ca="1" si="19"/>
        <v>24</v>
      </c>
      <c r="G75">
        <f t="shared" ca="1" si="20"/>
        <v>110</v>
      </c>
      <c r="H75">
        <f t="shared" ca="1" si="21"/>
        <v>2023</v>
      </c>
      <c r="I75" t="str">
        <f t="shared" ca="1" si="22"/>
        <v>03</v>
      </c>
      <c r="J75" t="str">
        <f t="shared" ca="1" si="25"/>
        <v>01</v>
      </c>
      <c r="K75" t="str">
        <f t="shared" ca="1" si="23"/>
        <v>14</v>
      </c>
      <c r="L75" t="str">
        <f t="shared" ca="1" si="24"/>
        <v>53</v>
      </c>
      <c r="M75" t="str">
        <f t="shared" ca="1" si="24"/>
        <v>15</v>
      </c>
    </row>
    <row r="76" spans="1:13" x14ac:dyDescent="0.25">
      <c r="A76" t="str">
        <f t="shared" ca="1" si="14"/>
        <v>((select id_usuario from usuario where nombre_usuario='Alumno5'),(select id_reto from reto inner join persona on nivel = curso inner join usuario using (id_usuario) where nombre_reto = 'calculo' and nombre_usuario = 'Alumno5'),'2023-01-14 15:00:35',12,sec_to_time(61)),</v>
      </c>
      <c r="B76" t="s">
        <v>11</v>
      </c>
      <c r="C76" t="str">
        <f t="shared" si="15"/>
        <v>(select id_usuario from usuario where nombre_usuario='Alumno5')</v>
      </c>
      <c r="D76" t="str">
        <f t="shared" si="16"/>
        <v>(select id_reto from reto inner join persona on nivel = curso inner join usuario using (id_usuario) where nombre_reto = 'calculo' and nombre_usuario = 'Alumno5')</v>
      </c>
      <c r="E76" s="3" t="str">
        <f t="shared" ca="1" si="17"/>
        <v>2023-01-14 15:00:35</v>
      </c>
      <c r="F76">
        <f t="shared" ca="1" si="19"/>
        <v>12</v>
      </c>
      <c r="G76">
        <f t="shared" ca="1" si="20"/>
        <v>61</v>
      </c>
      <c r="H76">
        <f t="shared" ca="1" si="21"/>
        <v>2023</v>
      </c>
      <c r="I76" t="str">
        <f t="shared" ca="1" si="22"/>
        <v>01</v>
      </c>
      <c r="J76" t="str">
        <f t="shared" ca="1" si="25"/>
        <v>14</v>
      </c>
      <c r="K76" t="str">
        <f t="shared" ca="1" si="23"/>
        <v>15</v>
      </c>
      <c r="L76" t="str">
        <f t="shared" ca="1" si="24"/>
        <v>00</v>
      </c>
      <c r="M76" t="str">
        <f t="shared" ca="1" si="24"/>
        <v>35</v>
      </c>
    </row>
    <row r="77" spans="1:13" x14ac:dyDescent="0.25">
      <c r="A77" t="str">
        <f t="shared" ca="1" si="14"/>
        <v>((select id_usuario from usuario where nombre_usuario='Alumno6'),(select id_reto from reto inner join persona on nivel = curso inner join usuario using (id_usuario) where nombre_reto = 'calculo' and nombre_usuario = 'Alumno6'),'2023-03-25 19:32:19',11,sec_to_time(105)),</v>
      </c>
      <c r="B77" t="s">
        <v>13</v>
      </c>
      <c r="C77" t="str">
        <f t="shared" si="15"/>
        <v>(select id_usuario from usuario where nombre_usuario='Alumno6')</v>
      </c>
      <c r="D77" t="str">
        <f t="shared" si="16"/>
        <v>(select id_reto from reto inner join persona on nivel = curso inner join usuario using (id_usuario) where nombre_reto = 'calculo' and nombre_usuario = 'Alumno6')</v>
      </c>
      <c r="E77" s="3" t="str">
        <f t="shared" ca="1" si="17"/>
        <v>2023-03-25 19:32:19</v>
      </c>
      <c r="F77">
        <f t="shared" ca="1" si="19"/>
        <v>11</v>
      </c>
      <c r="G77">
        <f t="shared" ca="1" si="20"/>
        <v>105</v>
      </c>
      <c r="H77">
        <f t="shared" ca="1" si="21"/>
        <v>2023</v>
      </c>
      <c r="I77" t="str">
        <f t="shared" ca="1" si="22"/>
        <v>03</v>
      </c>
      <c r="J77" t="str">
        <f t="shared" ca="1" si="25"/>
        <v>25</v>
      </c>
      <c r="K77" t="str">
        <f t="shared" ca="1" si="23"/>
        <v>19</v>
      </c>
      <c r="L77" t="str">
        <f t="shared" ca="1" si="24"/>
        <v>32</v>
      </c>
      <c r="M77" t="str">
        <f t="shared" ca="1" si="24"/>
        <v>19</v>
      </c>
    </row>
    <row r="78" spans="1:13" x14ac:dyDescent="0.25">
      <c r="A78" t="str">
        <f t="shared" ca="1" si="14"/>
        <v>((select id_usuario from usuario where nombre_usuario='Alumno7'),(select id_reto from reto inner join persona on nivel = curso inner join usuario using (id_usuario) where nombre_reto = 'calculo' and nombre_usuario = 'Alumno7'),'2023-01-18 17:37:29',19,sec_to_time(156)),</v>
      </c>
      <c r="B78" t="s">
        <v>15</v>
      </c>
      <c r="C78" t="str">
        <f t="shared" si="15"/>
        <v>(select id_usuario from usuario where nombre_usuario='Alumno7')</v>
      </c>
      <c r="D78" t="str">
        <f t="shared" si="16"/>
        <v>(select id_reto from reto inner join persona on nivel = curso inner join usuario using (id_usuario) where nombre_reto = 'calculo' and nombre_usuario = 'Alumno7')</v>
      </c>
      <c r="E78" s="3" t="str">
        <f t="shared" ca="1" si="17"/>
        <v>2023-01-18 17:37:29</v>
      </c>
      <c r="F78">
        <f t="shared" ca="1" si="19"/>
        <v>19</v>
      </c>
      <c r="G78">
        <f t="shared" ca="1" si="20"/>
        <v>156</v>
      </c>
      <c r="H78">
        <f t="shared" ca="1" si="21"/>
        <v>2023</v>
      </c>
      <c r="I78" t="str">
        <f t="shared" ca="1" si="22"/>
        <v>01</v>
      </c>
      <c r="J78" t="str">
        <f t="shared" ca="1" si="25"/>
        <v>18</v>
      </c>
      <c r="K78" t="str">
        <f t="shared" ca="1" si="23"/>
        <v>17</v>
      </c>
      <c r="L78" t="str">
        <f t="shared" ca="1" si="24"/>
        <v>37</v>
      </c>
      <c r="M78" t="str">
        <f t="shared" ca="1" si="24"/>
        <v>29</v>
      </c>
    </row>
    <row r="79" spans="1:13" x14ac:dyDescent="0.25">
      <c r="A79" t="str">
        <f t="shared" ca="1" si="14"/>
        <v>((select id_usuario from usuario where nombre_usuario='Alumno8'),(select id_reto from reto inner join persona on nivel = curso inner join usuario using (id_usuario) where nombre_reto = 'calculo' and nombre_usuario = 'Alumno8'),'2023-02-03 17:29:15',8,sec_to_time(69)),</v>
      </c>
      <c r="B79" t="s">
        <v>17</v>
      </c>
      <c r="C79" t="str">
        <f t="shared" si="15"/>
        <v>(select id_usuario from usuario where nombre_usuario='Alumno8')</v>
      </c>
      <c r="D79" t="str">
        <f t="shared" si="16"/>
        <v>(select id_reto from reto inner join persona on nivel = curso inner join usuario using (id_usuario) where nombre_reto = 'calculo' and nombre_usuario = 'Alumno8')</v>
      </c>
      <c r="E79" s="3" t="str">
        <f t="shared" ca="1" si="17"/>
        <v>2023-02-03 17:29:15</v>
      </c>
      <c r="F79">
        <f t="shared" ca="1" si="19"/>
        <v>8</v>
      </c>
      <c r="G79">
        <f t="shared" ca="1" si="20"/>
        <v>69</v>
      </c>
      <c r="H79">
        <f t="shared" ca="1" si="21"/>
        <v>2023</v>
      </c>
      <c r="I79" t="str">
        <f t="shared" ca="1" si="22"/>
        <v>02</v>
      </c>
      <c r="J79" t="str">
        <f t="shared" ca="1" si="25"/>
        <v>03</v>
      </c>
      <c r="K79" t="str">
        <f t="shared" ca="1" si="23"/>
        <v>17</v>
      </c>
      <c r="L79" t="str">
        <f t="shared" ca="1" si="24"/>
        <v>29</v>
      </c>
      <c r="M79" t="str">
        <f t="shared" ca="1" si="24"/>
        <v>15</v>
      </c>
    </row>
    <row r="80" spans="1:13" x14ac:dyDescent="0.25">
      <c r="A80" t="str">
        <f t="shared" ca="1" si="14"/>
        <v>((select id_usuario from usuario where nombre_usuario='Alumno9'),(select id_reto from reto inner join persona on nivel = curso inner join usuario using (id_usuario) where nombre_reto = 'calculo' and nombre_usuario = 'Alumno9'),'2023-02-12 12:20:44',20,sec_to_time(109)),</v>
      </c>
      <c r="B80" t="s">
        <v>19</v>
      </c>
      <c r="C80" t="str">
        <f t="shared" si="15"/>
        <v>(select id_usuario from usuario where nombre_usuario='Alumno9')</v>
      </c>
      <c r="D80" t="str">
        <f t="shared" si="16"/>
        <v>(select id_reto from reto inner join persona on nivel = curso inner join usuario using (id_usuario) where nombre_reto = 'calculo' and nombre_usuario = 'Alumno9')</v>
      </c>
      <c r="E80" s="3" t="str">
        <f t="shared" ca="1" si="17"/>
        <v>2023-02-12 12:20:44</v>
      </c>
      <c r="F80">
        <f t="shared" ca="1" si="19"/>
        <v>20</v>
      </c>
      <c r="G80">
        <f t="shared" ca="1" si="20"/>
        <v>109</v>
      </c>
      <c r="H80">
        <f t="shared" ca="1" si="21"/>
        <v>2023</v>
      </c>
      <c r="I80" t="str">
        <f t="shared" ca="1" si="22"/>
        <v>02</v>
      </c>
      <c r="J80" t="str">
        <f t="shared" ca="1" si="25"/>
        <v>12</v>
      </c>
      <c r="K80" t="str">
        <f t="shared" ca="1" si="23"/>
        <v>12</v>
      </c>
      <c r="L80" t="str">
        <f t="shared" ca="1" si="24"/>
        <v>20</v>
      </c>
      <c r="M80" t="str">
        <f t="shared" ca="1" si="24"/>
        <v>44</v>
      </c>
    </row>
    <row r="81" spans="1:13" x14ac:dyDescent="0.25">
      <c r="A81" t="str">
        <f t="shared" ca="1" si="14"/>
        <v>((select id_usuario from usuario where nombre_usuario='Alumno10'),(select id_reto from reto inner join persona on nivel = curso inner join usuario using (id_usuario) where nombre_reto = 'calculo' and nombre_usuario = 'Alumno10'),'2023-01-23 17:16:10',23,sec_to_time(136)),</v>
      </c>
      <c r="B81" t="s">
        <v>21</v>
      </c>
      <c r="C81" t="str">
        <f t="shared" si="15"/>
        <v>(select id_usuario from usuario where nombre_usuario='Alumno10')</v>
      </c>
      <c r="D81" t="str">
        <f t="shared" si="16"/>
        <v>(select id_reto from reto inner join persona on nivel = curso inner join usuario using (id_usuario) where nombre_reto = 'calculo' and nombre_usuario = 'Alumno10')</v>
      </c>
      <c r="E81" s="3" t="str">
        <f t="shared" ca="1" si="17"/>
        <v>2023-01-23 17:16:10</v>
      </c>
      <c r="F81">
        <f t="shared" ca="1" si="19"/>
        <v>23</v>
      </c>
      <c r="G81">
        <f t="shared" ca="1" si="20"/>
        <v>136</v>
      </c>
      <c r="H81">
        <f t="shared" ca="1" si="21"/>
        <v>2023</v>
      </c>
      <c r="I81" t="str">
        <f t="shared" ca="1" si="22"/>
        <v>01</v>
      </c>
      <c r="J81" t="str">
        <f t="shared" ca="1" si="25"/>
        <v>23</v>
      </c>
      <c r="K81" t="str">
        <f t="shared" ca="1" si="23"/>
        <v>17</v>
      </c>
      <c r="L81" t="str">
        <f t="shared" ca="1" si="24"/>
        <v>16</v>
      </c>
      <c r="M81" t="str">
        <f t="shared" ca="1" si="24"/>
        <v>10</v>
      </c>
    </row>
    <row r="82" spans="1:13" x14ac:dyDescent="0.25">
      <c r="A82" t="str">
        <f t="shared" ca="1" si="14"/>
        <v>((select id_usuario from usuario where nombre_usuario='Alumno11'),(select id_reto from reto inner join persona on nivel = curso inner join usuario using (id_usuario) where nombre_reto = 'calculo' and nombre_usuario = 'Alumno11'),'2023-02-08 12:54:20',16,sec_to_time(91)),</v>
      </c>
      <c r="B82" t="s">
        <v>23</v>
      </c>
      <c r="C82" t="str">
        <f t="shared" si="15"/>
        <v>(select id_usuario from usuario where nombre_usuario='Alumno11')</v>
      </c>
      <c r="D82" t="str">
        <f t="shared" si="16"/>
        <v>(select id_reto from reto inner join persona on nivel = curso inner join usuario using (id_usuario) where nombre_reto = 'calculo' and nombre_usuario = 'Alumno11')</v>
      </c>
      <c r="E82" s="3" t="str">
        <f t="shared" ca="1" si="17"/>
        <v>2023-02-08 12:54:20</v>
      </c>
      <c r="F82">
        <f t="shared" ca="1" si="19"/>
        <v>16</v>
      </c>
      <c r="G82">
        <f t="shared" ca="1" si="20"/>
        <v>91</v>
      </c>
      <c r="H82">
        <f t="shared" ca="1" si="21"/>
        <v>2023</v>
      </c>
      <c r="I82" t="str">
        <f t="shared" ca="1" si="22"/>
        <v>02</v>
      </c>
      <c r="J82" t="str">
        <f t="shared" ca="1" si="25"/>
        <v>08</v>
      </c>
      <c r="K82" t="str">
        <f t="shared" ca="1" si="23"/>
        <v>12</v>
      </c>
      <c r="L82" t="str">
        <f t="shared" ca="1" si="24"/>
        <v>54</v>
      </c>
      <c r="M82" t="str">
        <f t="shared" ca="1" si="24"/>
        <v>20</v>
      </c>
    </row>
    <row r="83" spans="1:13" x14ac:dyDescent="0.25">
      <c r="A83" t="str">
        <f t="shared" ca="1" si="14"/>
        <v>((select id_usuario from usuario where nombre_usuario='Alumno12'),(select id_reto from reto inner join persona on nivel = curso inner join usuario using (id_usuario) where nombre_reto = 'calculo' and nombre_usuario = 'Alumno12'),'2023-01-10 21:15:28',19,sec_to_time(66)),</v>
      </c>
      <c r="B83" t="s">
        <v>25</v>
      </c>
      <c r="C83" t="str">
        <f t="shared" si="15"/>
        <v>(select id_usuario from usuario where nombre_usuario='Alumno12')</v>
      </c>
      <c r="D83" t="str">
        <f t="shared" si="16"/>
        <v>(select id_reto from reto inner join persona on nivel = curso inner join usuario using (id_usuario) where nombre_reto = 'calculo' and nombre_usuario = 'Alumno12')</v>
      </c>
      <c r="E83" s="3" t="str">
        <f t="shared" ca="1" si="17"/>
        <v>2023-01-10 21:15:28</v>
      </c>
      <c r="F83">
        <f t="shared" ca="1" si="19"/>
        <v>19</v>
      </c>
      <c r="G83">
        <f t="shared" ca="1" si="20"/>
        <v>66</v>
      </c>
      <c r="H83">
        <f t="shared" ca="1" si="21"/>
        <v>2023</v>
      </c>
      <c r="I83" t="str">
        <f t="shared" ca="1" si="22"/>
        <v>01</v>
      </c>
      <c r="J83" t="str">
        <f t="shared" ca="1" si="25"/>
        <v>10</v>
      </c>
      <c r="K83" t="str">
        <f t="shared" ca="1" si="23"/>
        <v>21</v>
      </c>
      <c r="L83" t="str">
        <f t="shared" ca="1" si="24"/>
        <v>15</v>
      </c>
      <c r="M83" t="str">
        <f t="shared" ca="1" si="24"/>
        <v>28</v>
      </c>
    </row>
    <row r="84" spans="1:13" x14ac:dyDescent="0.25">
      <c r="A84" t="str">
        <f t="shared" ca="1" si="14"/>
        <v>((select id_usuario from usuario where nombre_usuario='Cbarrios'),(select id_reto from reto inner join persona on nivel = curso inner join usuario using (id_usuario) where nombre_reto = 'calculo' and nombre_usuario = 'Cbarrios'),'2023-02-12 13:26:17',22,sec_to_time(118)),</v>
      </c>
      <c r="B84" t="s">
        <v>60</v>
      </c>
      <c r="C84" t="str">
        <f t="shared" si="15"/>
        <v>(select id_usuario from usuario where nombre_usuario='Cbarrios')</v>
      </c>
      <c r="D84" t="str">
        <f t="shared" si="16"/>
        <v>(select id_reto from reto inner join persona on nivel = curso inner join usuario using (id_usuario) where nombre_reto = 'calculo' and nombre_usuario = 'Cbarrios')</v>
      </c>
      <c r="E84" s="3" t="str">
        <f t="shared" ca="1" si="17"/>
        <v>2023-02-12 13:26:17</v>
      </c>
      <c r="F84">
        <f t="shared" ca="1" si="19"/>
        <v>22</v>
      </c>
      <c r="G84">
        <f t="shared" ca="1" si="20"/>
        <v>118</v>
      </c>
      <c r="H84">
        <f t="shared" ca="1" si="21"/>
        <v>2023</v>
      </c>
      <c r="I84" t="str">
        <f t="shared" ca="1" si="22"/>
        <v>02</v>
      </c>
      <c r="J84" t="str">
        <f t="shared" ca="1" si="25"/>
        <v>12</v>
      </c>
      <c r="K84" t="str">
        <f t="shared" ca="1" si="23"/>
        <v>13</v>
      </c>
      <c r="L84" t="str">
        <f t="shared" ca="1" si="24"/>
        <v>26</v>
      </c>
      <c r="M84" t="str">
        <f t="shared" ca="1" si="24"/>
        <v>17</v>
      </c>
    </row>
    <row r="85" spans="1:13" x14ac:dyDescent="0.25">
      <c r="A85" t="str">
        <f t="shared" ca="1" si="14"/>
        <v>((select id_usuario from usuario where nombre_usuario='Despinosa'),(select id_reto from reto inner join persona on nivel = curso inner join usuario using (id_usuario) where nombre_reto = 'calculo' and nombre_usuario = 'Despinosa'),'2023-02-05 09:00:39',17,sec_to_time(149)),</v>
      </c>
      <c r="B85" t="s">
        <v>61</v>
      </c>
      <c r="C85" t="str">
        <f t="shared" si="15"/>
        <v>(select id_usuario from usuario where nombre_usuario='Despinosa')</v>
      </c>
      <c r="D85" t="str">
        <f t="shared" si="16"/>
        <v>(select id_reto from reto inner join persona on nivel = curso inner join usuario using (id_usuario) where nombre_reto = 'calculo' and nombre_usuario = 'Despinosa')</v>
      </c>
      <c r="E85" s="3" t="str">
        <f t="shared" ca="1" si="17"/>
        <v>2023-02-05 09:00:39</v>
      </c>
      <c r="F85">
        <f t="shared" ca="1" si="19"/>
        <v>17</v>
      </c>
      <c r="G85">
        <f t="shared" ca="1" si="20"/>
        <v>149</v>
      </c>
      <c r="H85">
        <f t="shared" ca="1" si="21"/>
        <v>2023</v>
      </c>
      <c r="I85" t="str">
        <f t="shared" ca="1" si="22"/>
        <v>02</v>
      </c>
      <c r="J85" t="str">
        <f t="shared" ca="1" si="25"/>
        <v>05</v>
      </c>
      <c r="K85" t="str">
        <f t="shared" ca="1" si="23"/>
        <v>09</v>
      </c>
      <c r="L85" t="str">
        <f t="shared" ca="1" si="24"/>
        <v>00</v>
      </c>
      <c r="M85" t="str">
        <f t="shared" ca="1" si="24"/>
        <v>39</v>
      </c>
    </row>
    <row r="86" spans="1:13" x14ac:dyDescent="0.25">
      <c r="A86" t="str">
        <f t="shared" ca="1" si="14"/>
        <v>((select id_usuario from usuario where nombre_usuario='Rgutierrez'),(select id_reto from reto inner join persona on nivel = curso inner join usuario using (id_usuario) where nombre_reto = 'calculo' and nombre_usuario = 'Rgutierrez'),'2023-01-25 19:16:15',7,sec_to_time(102)),</v>
      </c>
      <c r="B86" t="s">
        <v>62</v>
      </c>
      <c r="C86" t="str">
        <f t="shared" si="15"/>
        <v>(select id_usuario from usuario where nombre_usuario='Rgutierrez')</v>
      </c>
      <c r="D86" t="str">
        <f t="shared" si="16"/>
        <v>(select id_reto from reto inner join persona on nivel = curso inner join usuario using (id_usuario) where nombre_reto = 'calculo' and nombre_usuario = 'Rgutierrez')</v>
      </c>
      <c r="E86" s="3" t="str">
        <f t="shared" ca="1" si="17"/>
        <v>2023-01-25 19:16:15</v>
      </c>
      <c r="F86">
        <f t="shared" ca="1" si="19"/>
        <v>7</v>
      </c>
      <c r="G86">
        <f t="shared" ca="1" si="20"/>
        <v>102</v>
      </c>
      <c r="H86">
        <f t="shared" ca="1" si="21"/>
        <v>2023</v>
      </c>
      <c r="I86" t="str">
        <f t="shared" ca="1" si="22"/>
        <v>01</v>
      </c>
      <c r="J86" t="str">
        <f t="shared" ca="1" si="25"/>
        <v>25</v>
      </c>
      <c r="K86" t="str">
        <f t="shared" ca="1" si="23"/>
        <v>19</v>
      </c>
      <c r="L86" t="str">
        <f t="shared" ca="1" si="24"/>
        <v>16</v>
      </c>
      <c r="M86" t="str">
        <f t="shared" ca="1" si="24"/>
        <v>15</v>
      </c>
    </row>
    <row r="87" spans="1:13" x14ac:dyDescent="0.25">
      <c r="A87" t="str">
        <f t="shared" ca="1" si="14"/>
        <v>((select id_usuario from usuario where nombre_usuario='Adiez'),(select id_reto from reto inner join persona on nivel = curso inner join usuario using (id_usuario) where nombre_reto = 'calculo' and nombre_usuario = 'Adiez'),'2023-02-26 13:22:19',19,sec_to_time(104)),</v>
      </c>
      <c r="B87" t="s">
        <v>63</v>
      </c>
      <c r="C87" t="str">
        <f t="shared" si="15"/>
        <v>(select id_usuario from usuario where nombre_usuario='Adiez')</v>
      </c>
      <c r="D87" t="str">
        <f t="shared" si="16"/>
        <v>(select id_reto from reto inner join persona on nivel = curso inner join usuario using (id_usuario) where nombre_reto = 'calculo' and nombre_usuario = 'Adiez')</v>
      </c>
      <c r="E87" s="3" t="str">
        <f t="shared" ca="1" si="17"/>
        <v>2023-02-26 13:22:19</v>
      </c>
      <c r="F87">
        <f t="shared" ca="1" si="19"/>
        <v>19</v>
      </c>
      <c r="G87">
        <f t="shared" ca="1" si="20"/>
        <v>104</v>
      </c>
      <c r="H87">
        <f t="shared" ca="1" si="21"/>
        <v>2023</v>
      </c>
      <c r="I87" t="str">
        <f t="shared" ca="1" si="22"/>
        <v>02</v>
      </c>
      <c r="J87" t="str">
        <f t="shared" ca="1" si="25"/>
        <v>26</v>
      </c>
      <c r="K87" t="str">
        <f t="shared" ca="1" si="23"/>
        <v>13</v>
      </c>
      <c r="L87" t="str">
        <f t="shared" ca="1" si="24"/>
        <v>22</v>
      </c>
      <c r="M87" t="str">
        <f t="shared" ca="1" si="24"/>
        <v>19</v>
      </c>
    </row>
    <row r="88" spans="1:13" x14ac:dyDescent="0.25">
      <c r="A88" t="str">
        <f t="shared" ca="1" si="14"/>
        <v>((select id_usuario from usuario where nombre_usuario='Alumno1'),(select id_reto from reto inner join persona on nivel = curso inner join usuario using (id_usuario) where nombre_reto = 'calculo' and nombre_usuario = 'Alumno1'),'2023-03-03 08:46:44',1,sec_to_time(67)),</v>
      </c>
      <c r="B88" t="s">
        <v>3</v>
      </c>
      <c r="C88" t="str">
        <f t="shared" si="15"/>
        <v>(select id_usuario from usuario where nombre_usuario='Alumno1')</v>
      </c>
      <c r="D88" t="str">
        <f t="shared" si="16"/>
        <v>(select id_reto from reto inner join persona on nivel = curso inner join usuario using (id_usuario) where nombre_reto = 'calculo' and nombre_usuario = 'Alumno1')</v>
      </c>
      <c r="E88" s="3" t="str">
        <f t="shared" ca="1" si="17"/>
        <v>2023-03-03 08:46:44</v>
      </c>
      <c r="F88">
        <f t="shared" ca="1" si="19"/>
        <v>1</v>
      </c>
      <c r="G88">
        <f t="shared" ca="1" si="20"/>
        <v>67</v>
      </c>
      <c r="H88">
        <f t="shared" ca="1" si="21"/>
        <v>2023</v>
      </c>
      <c r="I88" t="str">
        <f t="shared" ca="1" si="22"/>
        <v>03</v>
      </c>
      <c r="J88" t="str">
        <f t="shared" ca="1" si="25"/>
        <v>03</v>
      </c>
      <c r="K88" t="str">
        <f t="shared" ca="1" si="23"/>
        <v>08</v>
      </c>
      <c r="L88" t="str">
        <f t="shared" ca="1" si="24"/>
        <v>46</v>
      </c>
      <c r="M88" t="str">
        <f t="shared" ca="1" si="24"/>
        <v>44</v>
      </c>
    </row>
    <row r="89" spans="1:13" x14ac:dyDescent="0.25">
      <c r="A89" t="str">
        <f t="shared" ca="1" si="14"/>
        <v>((select id_usuario from usuario where nombre_usuario='Alumno2'),(select id_reto from reto inner join persona on nivel = curso inner join usuario using (id_usuario) where nombre_reto = 'calculo' and nombre_usuario = 'Alumno2'),'2023-03-20 14:16:51',16,sec_to_time(122)),</v>
      </c>
      <c r="B89" t="s">
        <v>5</v>
      </c>
      <c r="C89" t="str">
        <f t="shared" si="15"/>
        <v>(select id_usuario from usuario where nombre_usuario='Alumno2')</v>
      </c>
      <c r="D89" t="str">
        <f t="shared" si="16"/>
        <v>(select id_reto from reto inner join persona on nivel = curso inner join usuario using (id_usuario) where nombre_reto = 'calculo' and nombre_usuario = 'Alumno2')</v>
      </c>
      <c r="E89" s="3" t="str">
        <f t="shared" ca="1" si="17"/>
        <v>2023-03-20 14:16:51</v>
      </c>
      <c r="F89">
        <f t="shared" ca="1" si="19"/>
        <v>16</v>
      </c>
      <c r="G89">
        <f t="shared" ca="1" si="20"/>
        <v>122</v>
      </c>
      <c r="H89">
        <f t="shared" ca="1" si="21"/>
        <v>2023</v>
      </c>
      <c r="I89" t="str">
        <f t="shared" ca="1" si="22"/>
        <v>03</v>
      </c>
      <c r="J89" t="str">
        <f t="shared" ca="1" si="25"/>
        <v>20</v>
      </c>
      <c r="K89" t="str">
        <f t="shared" ca="1" si="23"/>
        <v>14</v>
      </c>
      <c r="L89" t="str">
        <f t="shared" ca="1" si="24"/>
        <v>16</v>
      </c>
      <c r="M89" t="str">
        <f t="shared" ca="1" si="24"/>
        <v>51</v>
      </c>
    </row>
    <row r="90" spans="1:13" x14ac:dyDescent="0.25">
      <c r="A90" t="str">
        <f t="shared" ca="1" si="14"/>
        <v>((select id_usuario from usuario where nombre_usuario='Alumno3'),(select id_reto from reto inner join persona on nivel = curso inner join usuario using (id_usuario) where nombre_reto = 'calculo' and nombre_usuario = 'Alumno3'),'2023-03-12 12:01:53',25,sec_to_time(157)),</v>
      </c>
      <c r="B90" t="s">
        <v>7</v>
      </c>
      <c r="C90" t="str">
        <f t="shared" si="15"/>
        <v>(select id_usuario from usuario where nombre_usuario='Alumno3')</v>
      </c>
      <c r="D90" t="str">
        <f t="shared" si="16"/>
        <v>(select id_reto from reto inner join persona on nivel = curso inner join usuario using (id_usuario) where nombre_reto = 'calculo' and nombre_usuario = 'Alumno3')</v>
      </c>
      <c r="E90" s="3" t="str">
        <f t="shared" ca="1" si="17"/>
        <v>2023-03-12 12:01:53</v>
      </c>
      <c r="F90">
        <f t="shared" ca="1" si="19"/>
        <v>25</v>
      </c>
      <c r="G90">
        <f t="shared" ca="1" si="20"/>
        <v>157</v>
      </c>
      <c r="H90">
        <f t="shared" ca="1" si="21"/>
        <v>2023</v>
      </c>
      <c r="I90" t="str">
        <f t="shared" ca="1" si="22"/>
        <v>03</v>
      </c>
      <c r="J90" t="str">
        <f t="shared" ca="1" si="25"/>
        <v>12</v>
      </c>
      <c r="K90" t="str">
        <f t="shared" ca="1" si="23"/>
        <v>12</v>
      </c>
      <c r="L90" t="str">
        <f t="shared" ca="1" si="24"/>
        <v>01</v>
      </c>
      <c r="M90" t="str">
        <f t="shared" ca="1" si="24"/>
        <v>53</v>
      </c>
    </row>
    <row r="91" spans="1:13" x14ac:dyDescent="0.25">
      <c r="A91" t="str">
        <f t="shared" ca="1" si="14"/>
        <v>((select id_usuario from usuario where nombre_usuario='Alumno4'),(select id_reto from reto inner join persona on nivel = curso inner join usuario using (id_usuario) where nombre_reto = 'calculo' and nombre_usuario = 'Alumno4'),'2023-02-18 15:02:11',14,sec_to_time(124)),</v>
      </c>
      <c r="B91" t="s">
        <v>9</v>
      </c>
      <c r="C91" t="str">
        <f t="shared" si="15"/>
        <v>(select id_usuario from usuario where nombre_usuario='Alumno4')</v>
      </c>
      <c r="D91" t="str">
        <f t="shared" si="16"/>
        <v>(select id_reto from reto inner join persona on nivel = curso inner join usuario using (id_usuario) where nombre_reto = 'calculo' and nombre_usuario = 'Alumno4')</v>
      </c>
      <c r="E91" s="3" t="str">
        <f t="shared" ca="1" si="17"/>
        <v>2023-02-18 15:02:11</v>
      </c>
      <c r="F91">
        <f t="shared" ca="1" si="19"/>
        <v>14</v>
      </c>
      <c r="G91">
        <f t="shared" ca="1" si="20"/>
        <v>124</v>
      </c>
      <c r="H91">
        <f t="shared" ca="1" si="21"/>
        <v>2023</v>
      </c>
      <c r="I91" t="str">
        <f t="shared" ca="1" si="22"/>
        <v>02</v>
      </c>
      <c r="J91" t="str">
        <f t="shared" ca="1" si="25"/>
        <v>18</v>
      </c>
      <c r="K91" t="str">
        <f t="shared" ca="1" si="23"/>
        <v>15</v>
      </c>
      <c r="L91" t="str">
        <f t="shared" ca="1" si="24"/>
        <v>02</v>
      </c>
      <c r="M91" t="str">
        <f t="shared" ca="1" si="24"/>
        <v>11</v>
      </c>
    </row>
    <row r="92" spans="1:13" x14ac:dyDescent="0.25">
      <c r="A92" t="str">
        <f t="shared" ca="1" si="14"/>
        <v>((select id_usuario from usuario where nombre_usuario='Alumno5'),(select id_reto from reto inner join persona on nivel = curso inner join usuario using (id_usuario) where nombre_reto = 'calculo' and nombre_usuario = 'Alumno5'),'2023-01-02 09:48:19',1,sec_to_time(72)),</v>
      </c>
      <c r="B92" t="s">
        <v>11</v>
      </c>
      <c r="C92" t="str">
        <f t="shared" si="15"/>
        <v>(select id_usuario from usuario where nombre_usuario='Alumno5')</v>
      </c>
      <c r="D92" t="str">
        <f t="shared" si="16"/>
        <v>(select id_reto from reto inner join persona on nivel = curso inner join usuario using (id_usuario) where nombre_reto = 'calculo' and nombre_usuario = 'Alumno5')</v>
      </c>
      <c r="E92" s="3" t="str">
        <f t="shared" ca="1" si="17"/>
        <v>2023-01-02 09:48:19</v>
      </c>
      <c r="F92">
        <f t="shared" ca="1" si="19"/>
        <v>1</v>
      </c>
      <c r="G92">
        <f t="shared" ca="1" si="20"/>
        <v>72</v>
      </c>
      <c r="H92">
        <f t="shared" ca="1" si="21"/>
        <v>2023</v>
      </c>
      <c r="I92" t="str">
        <f t="shared" ca="1" si="22"/>
        <v>01</v>
      </c>
      <c r="J92" t="str">
        <f t="shared" ca="1" si="25"/>
        <v>02</v>
      </c>
      <c r="K92" t="str">
        <f t="shared" ca="1" si="23"/>
        <v>09</v>
      </c>
      <c r="L92" t="str">
        <f t="shared" ca="1" si="24"/>
        <v>48</v>
      </c>
      <c r="M92" t="str">
        <f t="shared" ca="1" si="24"/>
        <v>19</v>
      </c>
    </row>
    <row r="93" spans="1:13" x14ac:dyDescent="0.25">
      <c r="A93" t="str">
        <f t="shared" ca="1" si="14"/>
        <v>((select id_usuario from usuario where nombre_usuario='Alumno6'),(select id_reto from reto inner join persona on nivel = curso inner join usuario using (id_usuario) where nombre_reto = 'calculo' and nombre_usuario = 'Alumno6'),'2023-03-11 09:49:05',20,sec_to_time(155)),</v>
      </c>
      <c r="B93" t="s">
        <v>13</v>
      </c>
      <c r="C93" t="str">
        <f t="shared" si="15"/>
        <v>(select id_usuario from usuario where nombre_usuario='Alumno6')</v>
      </c>
      <c r="D93" t="str">
        <f t="shared" si="16"/>
        <v>(select id_reto from reto inner join persona on nivel = curso inner join usuario using (id_usuario) where nombre_reto = 'calculo' and nombre_usuario = 'Alumno6')</v>
      </c>
      <c r="E93" s="3" t="str">
        <f t="shared" ca="1" si="17"/>
        <v>2023-03-11 09:49:05</v>
      </c>
      <c r="F93">
        <f t="shared" ca="1" si="19"/>
        <v>20</v>
      </c>
      <c r="G93">
        <f t="shared" ca="1" si="20"/>
        <v>155</v>
      </c>
      <c r="H93">
        <f t="shared" ca="1" si="21"/>
        <v>2023</v>
      </c>
      <c r="I93" t="str">
        <f t="shared" ca="1" si="22"/>
        <v>03</v>
      </c>
      <c r="J93" t="str">
        <f t="shared" ca="1" si="25"/>
        <v>11</v>
      </c>
      <c r="K93" t="str">
        <f t="shared" ca="1" si="23"/>
        <v>09</v>
      </c>
      <c r="L93" t="str">
        <f t="shared" ca="1" si="24"/>
        <v>49</v>
      </c>
      <c r="M93" t="str">
        <f t="shared" ca="1" si="24"/>
        <v>05</v>
      </c>
    </row>
    <row r="94" spans="1:13" x14ac:dyDescent="0.25">
      <c r="A94" t="str">
        <f t="shared" ca="1" si="14"/>
        <v>((select id_usuario from usuario where nombre_usuario='Alumno7'),(select id_reto from reto inner join persona on nivel = curso inner join usuario using (id_usuario) where nombre_reto = 'calculo' and nombre_usuario = 'Alumno7'),'2023-02-16 14:21:26',10,sec_to_time(114)),</v>
      </c>
      <c r="B94" t="s">
        <v>15</v>
      </c>
      <c r="C94" t="str">
        <f t="shared" si="15"/>
        <v>(select id_usuario from usuario where nombre_usuario='Alumno7')</v>
      </c>
      <c r="D94" t="str">
        <f t="shared" si="16"/>
        <v>(select id_reto from reto inner join persona on nivel = curso inner join usuario using (id_usuario) where nombre_reto = 'calculo' and nombre_usuario = 'Alumno7')</v>
      </c>
      <c r="E94" s="3" t="str">
        <f t="shared" ca="1" si="17"/>
        <v>2023-02-16 14:21:26</v>
      </c>
      <c r="F94">
        <f t="shared" ca="1" si="19"/>
        <v>10</v>
      </c>
      <c r="G94">
        <f t="shared" ca="1" si="20"/>
        <v>114</v>
      </c>
      <c r="H94">
        <f t="shared" ca="1" si="21"/>
        <v>2023</v>
      </c>
      <c r="I94" t="str">
        <f t="shared" ca="1" si="22"/>
        <v>02</v>
      </c>
      <c r="J94" t="str">
        <f t="shared" ca="1" si="25"/>
        <v>16</v>
      </c>
      <c r="K94" t="str">
        <f t="shared" ca="1" si="23"/>
        <v>14</v>
      </c>
      <c r="L94" t="str">
        <f t="shared" ca="1" si="24"/>
        <v>21</v>
      </c>
      <c r="M94" t="str">
        <f t="shared" ca="1" si="24"/>
        <v>26</v>
      </c>
    </row>
    <row r="95" spans="1:13" x14ac:dyDescent="0.25">
      <c r="A95" t="str">
        <f t="shared" ca="1" si="14"/>
        <v>((select id_usuario from usuario where nombre_usuario='Alumno8'),(select id_reto from reto inner join persona on nivel = curso inner join usuario using (id_usuario) where nombre_reto = 'calculo' and nombre_usuario = 'Alumno8'),'2023-03-24 15:33:05',1,sec_to_time(64)),</v>
      </c>
      <c r="B95" t="s">
        <v>17</v>
      </c>
      <c r="C95" t="str">
        <f t="shared" si="15"/>
        <v>(select id_usuario from usuario where nombre_usuario='Alumno8')</v>
      </c>
      <c r="D95" t="str">
        <f t="shared" si="16"/>
        <v>(select id_reto from reto inner join persona on nivel = curso inner join usuario using (id_usuario) where nombre_reto = 'calculo' and nombre_usuario = 'Alumno8')</v>
      </c>
      <c r="E95" s="3" t="str">
        <f t="shared" ca="1" si="17"/>
        <v>2023-03-24 15:33:05</v>
      </c>
      <c r="F95">
        <f t="shared" ca="1" si="19"/>
        <v>1</v>
      </c>
      <c r="G95">
        <f t="shared" ca="1" si="20"/>
        <v>64</v>
      </c>
      <c r="H95">
        <f t="shared" ca="1" si="21"/>
        <v>2023</v>
      </c>
      <c r="I95" t="str">
        <f t="shared" ca="1" si="22"/>
        <v>03</v>
      </c>
      <c r="J95" t="str">
        <f t="shared" ca="1" si="25"/>
        <v>24</v>
      </c>
      <c r="K95" t="str">
        <f t="shared" ca="1" si="23"/>
        <v>15</v>
      </c>
      <c r="L95" t="str">
        <f t="shared" ca="1" si="24"/>
        <v>33</v>
      </c>
      <c r="M95" t="str">
        <f t="shared" ca="1" si="24"/>
        <v>05</v>
      </c>
    </row>
    <row r="96" spans="1:13" x14ac:dyDescent="0.25">
      <c r="A96" t="str">
        <f t="shared" ca="1" si="14"/>
        <v>((select id_usuario from usuario where nombre_usuario='Alumno9'),(select id_reto from reto inner join persona on nivel = curso inner join usuario using (id_usuario) where nombre_reto = 'calculo' and nombre_usuario = 'Alumno9'),'2023-01-23 12:38:43',10,sec_to_time(119)),</v>
      </c>
      <c r="B96" t="s">
        <v>19</v>
      </c>
      <c r="C96" t="str">
        <f t="shared" si="15"/>
        <v>(select id_usuario from usuario where nombre_usuario='Alumno9')</v>
      </c>
      <c r="D96" t="str">
        <f t="shared" si="16"/>
        <v>(select id_reto from reto inner join persona on nivel = curso inner join usuario using (id_usuario) where nombre_reto = 'calculo' and nombre_usuario = 'Alumno9')</v>
      </c>
      <c r="E96" s="3" t="str">
        <f t="shared" ca="1" si="17"/>
        <v>2023-01-23 12:38:43</v>
      </c>
      <c r="F96">
        <f t="shared" ca="1" si="19"/>
        <v>10</v>
      </c>
      <c r="G96">
        <f t="shared" ca="1" si="20"/>
        <v>119</v>
      </c>
      <c r="H96">
        <f t="shared" ca="1" si="21"/>
        <v>2023</v>
      </c>
      <c r="I96" t="str">
        <f t="shared" ca="1" si="22"/>
        <v>01</v>
      </c>
      <c r="J96" t="str">
        <f t="shared" ca="1" si="25"/>
        <v>23</v>
      </c>
      <c r="K96" t="str">
        <f t="shared" ca="1" si="23"/>
        <v>12</v>
      </c>
      <c r="L96" t="str">
        <f t="shared" ca="1" si="24"/>
        <v>38</v>
      </c>
      <c r="M96" t="str">
        <f t="shared" ca="1" si="24"/>
        <v>43</v>
      </c>
    </row>
    <row r="97" spans="1:13" x14ac:dyDescent="0.25">
      <c r="A97" t="str">
        <f t="shared" ca="1" si="14"/>
        <v>((select id_usuario from usuario where nombre_usuario='Alumno10'),(select id_reto from reto inner join persona on nivel = curso inner join usuario using (id_usuario) where nombre_reto = 'calculo' and nombre_usuario = 'Alumno10'),'2023-01-12 16:54:50',21,sec_to_time(66)),</v>
      </c>
      <c r="B97" t="s">
        <v>21</v>
      </c>
      <c r="C97" t="str">
        <f t="shared" si="15"/>
        <v>(select id_usuario from usuario where nombre_usuario='Alumno10')</v>
      </c>
      <c r="D97" t="str">
        <f t="shared" si="16"/>
        <v>(select id_reto from reto inner join persona on nivel = curso inner join usuario using (id_usuario) where nombre_reto = 'calculo' and nombre_usuario = 'Alumno10')</v>
      </c>
      <c r="E97" s="3" t="str">
        <f t="shared" ca="1" si="17"/>
        <v>2023-01-12 16:54:50</v>
      </c>
      <c r="F97">
        <f t="shared" ca="1" si="19"/>
        <v>21</v>
      </c>
      <c r="G97">
        <f t="shared" ca="1" si="20"/>
        <v>66</v>
      </c>
      <c r="H97">
        <f t="shared" ca="1" si="21"/>
        <v>2023</v>
      </c>
      <c r="I97" t="str">
        <f t="shared" ca="1" si="22"/>
        <v>01</v>
      </c>
      <c r="J97" t="str">
        <f t="shared" ca="1" si="25"/>
        <v>12</v>
      </c>
      <c r="K97" t="str">
        <f t="shared" ca="1" si="23"/>
        <v>16</v>
      </c>
      <c r="L97" t="str">
        <f t="shared" ca="1" si="24"/>
        <v>54</v>
      </c>
      <c r="M97" t="str">
        <f t="shared" ca="1" si="24"/>
        <v>50</v>
      </c>
    </row>
    <row r="98" spans="1:13" x14ac:dyDescent="0.25">
      <c r="A98" t="str">
        <f t="shared" ca="1" si="14"/>
        <v>((select id_usuario from usuario where nombre_usuario='Alumno11'),(select id_reto from reto inner join persona on nivel = curso inner join usuario using (id_usuario) where nombre_reto = 'calculo' and nombre_usuario = 'Alumno11'),'2023-03-22 14:33:21',25,sec_to_time(93)),</v>
      </c>
      <c r="B98" t="s">
        <v>23</v>
      </c>
      <c r="C98" t="str">
        <f t="shared" si="15"/>
        <v>(select id_usuario from usuario where nombre_usuario='Alumno11')</v>
      </c>
      <c r="D98" t="str">
        <f t="shared" si="16"/>
        <v>(select id_reto from reto inner join persona on nivel = curso inner join usuario using (id_usuario) where nombre_reto = 'calculo' and nombre_usuario = 'Alumno11')</v>
      </c>
      <c r="E98" s="3" t="str">
        <f t="shared" ca="1" si="17"/>
        <v>2023-03-22 14:33:21</v>
      </c>
      <c r="F98">
        <f t="shared" ca="1" si="19"/>
        <v>25</v>
      </c>
      <c r="G98">
        <f t="shared" ca="1" si="20"/>
        <v>93</v>
      </c>
      <c r="H98">
        <f t="shared" ca="1" si="21"/>
        <v>2023</v>
      </c>
      <c r="I98" t="str">
        <f t="shared" ca="1" si="22"/>
        <v>03</v>
      </c>
      <c r="J98" t="str">
        <f t="shared" ca="1" si="25"/>
        <v>22</v>
      </c>
      <c r="K98" t="str">
        <f t="shared" ca="1" si="23"/>
        <v>14</v>
      </c>
      <c r="L98" t="str">
        <f t="shared" ca="1" si="24"/>
        <v>33</v>
      </c>
      <c r="M98" t="str">
        <f t="shared" ca="1" si="24"/>
        <v>21</v>
      </c>
    </row>
    <row r="99" spans="1:13" x14ac:dyDescent="0.25">
      <c r="A99" t="str">
        <f t="shared" ca="1" si="14"/>
        <v>((select id_usuario from usuario where nombre_usuario='Alumno12'),(select id_reto from reto inner join persona on nivel = curso inner join usuario using (id_usuario) where nombre_reto = 'calculo' and nombre_usuario = 'Alumno12'),'2023-02-19 17:21:45',1,sec_to_time(150)),</v>
      </c>
      <c r="B99" t="s">
        <v>25</v>
      </c>
      <c r="C99" t="str">
        <f t="shared" si="15"/>
        <v>(select id_usuario from usuario where nombre_usuario='Alumno12')</v>
      </c>
      <c r="D99" t="str">
        <f t="shared" si="16"/>
        <v>(select id_reto from reto inner join persona on nivel = curso inner join usuario using (id_usuario) where nombre_reto = 'calculo' and nombre_usuario = 'Alumno12')</v>
      </c>
      <c r="E99" s="3" t="str">
        <f t="shared" ca="1" si="17"/>
        <v>2023-02-19 17:21:45</v>
      </c>
      <c r="F99">
        <f t="shared" ca="1" si="19"/>
        <v>1</v>
      </c>
      <c r="G99">
        <f t="shared" ca="1" si="20"/>
        <v>150</v>
      </c>
      <c r="H99">
        <f t="shared" ca="1" si="21"/>
        <v>2023</v>
      </c>
      <c r="I99" t="str">
        <f t="shared" ca="1" si="22"/>
        <v>02</v>
      </c>
      <c r="J99" t="str">
        <f t="shared" ca="1" si="25"/>
        <v>19</v>
      </c>
      <c r="K99" t="str">
        <f t="shared" ca="1" si="23"/>
        <v>17</v>
      </c>
      <c r="L99" t="str">
        <f t="shared" ca="1" si="24"/>
        <v>21</v>
      </c>
      <c r="M99" t="str">
        <f t="shared" ca="1" si="24"/>
        <v>45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"/>
  <sheetViews>
    <sheetView topLeftCell="A79" workbookViewId="0">
      <selection activeCell="A102" sqref="A102"/>
    </sheetView>
  </sheetViews>
  <sheetFormatPr baseColWidth="10" defaultRowHeight="15" x14ac:dyDescent="0.25"/>
  <cols>
    <col min="1" max="1" width="255.5703125" customWidth="1"/>
    <col min="2" max="2" width="10" bestFit="1" customWidth="1"/>
    <col min="3" max="3" width="12.5703125" customWidth="1"/>
    <col min="4" max="4" width="14.85546875" customWidth="1"/>
    <col min="5" max="5" width="19.28515625" customWidth="1"/>
    <col min="8" max="13" width="5.7109375" customWidth="1"/>
  </cols>
  <sheetData>
    <row r="1" spans="1:14" x14ac:dyDescent="0.25">
      <c r="G1" t="s">
        <v>81</v>
      </c>
      <c r="H1" t="s">
        <v>79</v>
      </c>
      <c r="I1" t="s">
        <v>80</v>
      </c>
    </row>
    <row r="2" spans="1:14" x14ac:dyDescent="0.25">
      <c r="A2" s="5" t="s">
        <v>76</v>
      </c>
      <c r="B2" s="5"/>
      <c r="C2" s="5"/>
      <c r="D2" s="5"/>
      <c r="G2">
        <v>80</v>
      </c>
      <c r="H2">
        <v>2023</v>
      </c>
      <c r="I2">
        <v>3</v>
      </c>
    </row>
    <row r="3" spans="1:14" x14ac:dyDescent="0.25">
      <c r="A3" s="4" t="s">
        <v>77</v>
      </c>
      <c r="B3" s="2" t="s">
        <v>0</v>
      </c>
      <c r="C3" s="2" t="s">
        <v>35</v>
      </c>
      <c r="D3" s="1" t="s">
        <v>87</v>
      </c>
      <c r="E3" s="2" t="s">
        <v>65</v>
      </c>
      <c r="F3" s="2" t="s">
        <v>78</v>
      </c>
      <c r="G3" s="2" t="s">
        <v>64</v>
      </c>
      <c r="H3" s="2" t="s">
        <v>66</v>
      </c>
      <c r="I3" s="2" t="s">
        <v>67</v>
      </c>
      <c r="J3" s="2" t="s">
        <v>68</v>
      </c>
      <c r="K3" s="2" t="s">
        <v>69</v>
      </c>
      <c r="L3" s="2" t="s">
        <v>70</v>
      </c>
      <c r="M3" s="2" t="s">
        <v>71</v>
      </c>
      <c r="N3" s="2"/>
    </row>
    <row r="4" spans="1:14" x14ac:dyDescent="0.25">
      <c r="A4" s="7" t="str">
        <f ca="1">CONCATENATE("(",C4,",",D4,",'",E4,"',",F4,",sec_to_time(",G4,")),")</f>
        <v>((select id_usuario from usuario where nombre_usuario='Cbarrios'),(select id_reto from reto inner join persona on nivel = curso inner join usuario using (id_usuario) where nombre_reto = 'resto_div' and nombre_usuario = 'Cbarrios'),'2023-02-09 12:25:10',2,sec_to_time(28)),</v>
      </c>
      <c r="B4" t="s">
        <v>60</v>
      </c>
      <c r="C4" t="str">
        <f>CONCATENATE("(select id_usuario from usuario where nombre_usuario='",B4,"')")</f>
        <v>(select id_usuario from usuario where nombre_usuario='Cbarrios')</v>
      </c>
      <c r="D4" t="str">
        <f>CONCATENATE("(select id_reto from reto inner join persona on nivel = curso inner join usuario using (id_usuario) where nombre_reto = '",$D$3,"' and nombre_usuario = '",B4,"')")</f>
        <v>(select id_reto from reto inner join persona on nivel = curso inner join usuario using (id_usuario) where nombre_reto = 'resto_div' and nombre_usuario = 'Cbarrios')</v>
      </c>
      <c r="E4" s="3" t="str">
        <f ca="1">CONCATENATE(H4,"-",I4,"-",J4," ",K4,":",L4,":",M4)</f>
        <v>2023-02-09 12:25:10</v>
      </c>
      <c r="F4">
        <f ca="1">RANDBETWEEN(0,5)</f>
        <v>2</v>
      </c>
      <c r="G4">
        <f ca="1">RANDBETWEEN(25,$G$2)</f>
        <v>28</v>
      </c>
      <c r="H4">
        <f ca="1">RANDBETWEEN($H$2,$H$2)</f>
        <v>2023</v>
      </c>
      <c r="I4" t="str">
        <f ca="1">TEXT(RANDBETWEEN(1,$I$2),"00")</f>
        <v>02</v>
      </c>
      <c r="J4" t="str">
        <f t="shared" ref="J4:J5" ca="1" si="0">TEXT(RANDBETWEEN(1,28),"00")</f>
        <v>09</v>
      </c>
      <c r="K4" t="str">
        <f ca="1">TEXT(RANDBETWEEN(8,21),"00")</f>
        <v>12</v>
      </c>
      <c r="L4" t="str">
        <f ca="1">TEXT(RANDBETWEEN(0,59),"00")</f>
        <v>25</v>
      </c>
      <c r="M4" t="str">
        <f ca="1">TEXT(RANDBETWEEN(0,59),"00")</f>
        <v>10</v>
      </c>
    </row>
    <row r="5" spans="1:14" x14ac:dyDescent="0.25">
      <c r="A5" t="str">
        <f t="shared" ref="A5:A51" ca="1" si="1">CONCATENATE("(",C5,",",D5,",'",E5,"',",F5,",sec_to_time(",G5,")),")</f>
        <v>((select id_usuario from usuario where nombre_usuario='Despinosa'),(select id_reto from reto inner join persona on nivel = curso inner join usuario using (id_usuario) where nombre_reto = 'resto_div' and nombre_usuario = 'Despinosa'),'2023-03-10 10:55:01',3,sec_to_time(42)),</v>
      </c>
      <c r="B5" t="s">
        <v>61</v>
      </c>
      <c r="C5" t="str">
        <f t="shared" ref="C5:C51" si="2">CONCATENATE("(select id_usuario from usuario where nombre_usuario='",B5,"')")</f>
        <v>(select id_usuario from usuario where nombre_usuario='Despinosa')</v>
      </c>
      <c r="D5" t="str">
        <f t="shared" ref="D5:D51" si="3">CONCATENATE("(select id_reto from reto inner join persona on nivel = curso inner join usuario using (id_usuario) where nombre_reto = '",$D$3,"' and nombre_usuario = '",B5,"')")</f>
        <v>(select id_reto from reto inner join persona on nivel = curso inner join usuario using (id_usuario) where nombre_reto = 'resto_div' and nombre_usuario = 'Despinosa')</v>
      </c>
      <c r="E5" s="3" t="str">
        <f t="shared" ref="E5:E51" ca="1" si="4">CONCATENATE(H5,"-",I5,"-",J5," ",K5,":",L5,":",M5)</f>
        <v>2023-03-10 10:55:01</v>
      </c>
      <c r="F5">
        <f t="shared" ref="F5:F68" ca="1" si="5">RANDBETWEEN(0,5)</f>
        <v>3</v>
      </c>
      <c r="G5">
        <f t="shared" ref="G5:G68" ca="1" si="6">RANDBETWEEN(25,$G$2)</f>
        <v>42</v>
      </c>
      <c r="H5">
        <f t="shared" ref="H5:H68" ca="1" si="7">RANDBETWEEN($H$2,$H$2)</f>
        <v>2023</v>
      </c>
      <c r="I5" t="str">
        <f t="shared" ref="I5:I68" ca="1" si="8">TEXT(RANDBETWEEN(1,$I$2),"00")</f>
        <v>03</v>
      </c>
      <c r="J5" t="str">
        <f t="shared" ca="1" si="0"/>
        <v>10</v>
      </c>
      <c r="K5" t="str">
        <f t="shared" ref="K5:K68" ca="1" si="9">TEXT(RANDBETWEEN(8,21),"00")</f>
        <v>10</v>
      </c>
      <c r="L5" t="str">
        <f t="shared" ref="L5:M20" ca="1" si="10">TEXT(RANDBETWEEN(0,59),"00")</f>
        <v>55</v>
      </c>
      <c r="M5" t="str">
        <f t="shared" ca="1" si="10"/>
        <v>01</v>
      </c>
    </row>
    <row r="6" spans="1:14" x14ac:dyDescent="0.25">
      <c r="A6" t="str">
        <f t="shared" ca="1" si="1"/>
        <v>((select id_usuario from usuario where nombre_usuario='Rgutierrez'),(select id_reto from reto inner join persona on nivel = curso inner join usuario using (id_usuario) where nombre_reto = 'resto_div' and nombre_usuario = 'Rgutierrez'),'2023-03-19 19:56:16',4,sec_to_time(74)),</v>
      </c>
      <c r="B6" t="s">
        <v>62</v>
      </c>
      <c r="C6" t="str">
        <f t="shared" si="2"/>
        <v>(select id_usuario from usuario where nombre_usuario='Rgutierrez')</v>
      </c>
      <c r="D6" t="str">
        <f t="shared" si="3"/>
        <v>(select id_reto from reto inner join persona on nivel = curso inner join usuario using (id_usuario) where nombre_reto = 'resto_div' and nombre_usuario = 'Rgutierrez')</v>
      </c>
      <c r="E6" s="3" t="str">
        <f t="shared" ca="1" si="4"/>
        <v>2023-03-19 19:56:16</v>
      </c>
      <c r="F6">
        <f t="shared" ca="1" si="5"/>
        <v>4</v>
      </c>
      <c r="G6">
        <f t="shared" ca="1" si="6"/>
        <v>74</v>
      </c>
      <c r="H6">
        <f t="shared" ca="1" si="7"/>
        <v>2023</v>
      </c>
      <c r="I6" t="str">
        <f t="shared" ca="1" si="8"/>
        <v>03</v>
      </c>
      <c r="J6" t="str">
        <f ca="1">TEXT(RANDBETWEEN(1,28),"00")</f>
        <v>19</v>
      </c>
      <c r="K6" t="str">
        <f t="shared" ca="1" si="9"/>
        <v>19</v>
      </c>
      <c r="L6" t="str">
        <f t="shared" ca="1" si="10"/>
        <v>56</v>
      </c>
      <c r="M6" t="str">
        <f t="shared" ca="1" si="10"/>
        <v>16</v>
      </c>
    </row>
    <row r="7" spans="1:14" x14ac:dyDescent="0.25">
      <c r="A7" t="str">
        <f t="shared" ca="1" si="1"/>
        <v>((select id_usuario from usuario where nombre_usuario='Adiez'),(select id_reto from reto inner join persona on nivel = curso inner join usuario using (id_usuario) where nombre_reto = 'resto_div' and nombre_usuario = 'Adiez'),'2023-01-09 13:15:12',2,sec_to_time(36)),</v>
      </c>
      <c r="B7" t="s">
        <v>63</v>
      </c>
      <c r="C7" t="str">
        <f t="shared" si="2"/>
        <v>(select id_usuario from usuario where nombre_usuario='Adiez')</v>
      </c>
      <c r="D7" t="str">
        <f t="shared" si="3"/>
        <v>(select id_reto from reto inner join persona on nivel = curso inner join usuario using (id_usuario) where nombre_reto = 'resto_div' and nombre_usuario = 'Adiez')</v>
      </c>
      <c r="E7" s="3" t="str">
        <f t="shared" ca="1" si="4"/>
        <v>2023-01-09 13:15:12</v>
      </c>
      <c r="F7">
        <f t="shared" ca="1" si="5"/>
        <v>2</v>
      </c>
      <c r="G7">
        <f t="shared" ca="1" si="6"/>
        <v>36</v>
      </c>
      <c r="H7">
        <f t="shared" ca="1" si="7"/>
        <v>2023</v>
      </c>
      <c r="I7" t="str">
        <f t="shared" ca="1" si="8"/>
        <v>01</v>
      </c>
      <c r="J7" t="str">
        <f t="shared" ref="J7:J70" ca="1" si="11">TEXT(RANDBETWEEN(1,28),"00")</f>
        <v>09</v>
      </c>
      <c r="K7" t="str">
        <f t="shared" ca="1" si="9"/>
        <v>13</v>
      </c>
      <c r="L7" t="str">
        <f t="shared" ca="1" si="10"/>
        <v>15</v>
      </c>
      <c r="M7" t="str">
        <f t="shared" ca="1" si="10"/>
        <v>12</v>
      </c>
    </row>
    <row r="8" spans="1:14" x14ac:dyDescent="0.25">
      <c r="A8" t="str">
        <f t="shared" ca="1" si="1"/>
        <v>((select id_usuario from usuario where nombre_usuario='Alumno1'),(select id_reto from reto inner join persona on nivel = curso inner join usuario using (id_usuario) where nombre_reto = 'resto_div' and nombre_usuario = 'Alumno1'),'2023-01-02 14:36:03',1,sec_to_time(62)),</v>
      </c>
      <c r="B8" t="s">
        <v>3</v>
      </c>
      <c r="C8" t="str">
        <f t="shared" si="2"/>
        <v>(select id_usuario from usuario where nombre_usuario='Alumno1')</v>
      </c>
      <c r="D8" t="str">
        <f t="shared" si="3"/>
        <v>(select id_reto from reto inner join persona on nivel = curso inner join usuario using (id_usuario) where nombre_reto = 'resto_div' and nombre_usuario = 'Alumno1')</v>
      </c>
      <c r="E8" s="3" t="str">
        <f t="shared" ca="1" si="4"/>
        <v>2023-01-02 14:36:03</v>
      </c>
      <c r="F8">
        <f t="shared" ca="1" si="5"/>
        <v>1</v>
      </c>
      <c r="G8">
        <f t="shared" ca="1" si="6"/>
        <v>62</v>
      </c>
      <c r="H8">
        <f t="shared" ca="1" si="7"/>
        <v>2023</v>
      </c>
      <c r="I8" t="str">
        <f t="shared" ca="1" si="8"/>
        <v>01</v>
      </c>
      <c r="J8" t="str">
        <f t="shared" ca="1" si="11"/>
        <v>02</v>
      </c>
      <c r="K8" t="str">
        <f t="shared" ca="1" si="9"/>
        <v>14</v>
      </c>
      <c r="L8" t="str">
        <f t="shared" ca="1" si="10"/>
        <v>36</v>
      </c>
      <c r="M8" t="str">
        <f t="shared" ca="1" si="10"/>
        <v>03</v>
      </c>
    </row>
    <row r="9" spans="1:14" x14ac:dyDescent="0.25">
      <c r="A9" t="str">
        <f t="shared" ca="1" si="1"/>
        <v>((select id_usuario from usuario where nombre_usuario='Alumno2'),(select id_reto from reto inner join persona on nivel = curso inner join usuario using (id_usuario) where nombre_reto = 'resto_div' and nombre_usuario = 'Alumno2'),'2023-02-10 18:12:44',3,sec_to_time(60)),</v>
      </c>
      <c r="B9" t="s">
        <v>5</v>
      </c>
      <c r="C9" t="str">
        <f t="shared" si="2"/>
        <v>(select id_usuario from usuario where nombre_usuario='Alumno2')</v>
      </c>
      <c r="D9" t="str">
        <f t="shared" si="3"/>
        <v>(select id_reto from reto inner join persona on nivel = curso inner join usuario using (id_usuario) where nombre_reto = 'resto_div' and nombre_usuario = 'Alumno2')</v>
      </c>
      <c r="E9" s="3" t="str">
        <f t="shared" ca="1" si="4"/>
        <v>2023-02-10 18:12:44</v>
      </c>
      <c r="F9">
        <f t="shared" ca="1" si="5"/>
        <v>3</v>
      </c>
      <c r="G9">
        <f t="shared" ca="1" si="6"/>
        <v>60</v>
      </c>
      <c r="H9">
        <f t="shared" ca="1" si="7"/>
        <v>2023</v>
      </c>
      <c r="I9" t="str">
        <f t="shared" ca="1" si="8"/>
        <v>02</v>
      </c>
      <c r="J9" t="str">
        <f t="shared" ca="1" si="11"/>
        <v>10</v>
      </c>
      <c r="K9" t="str">
        <f t="shared" ca="1" si="9"/>
        <v>18</v>
      </c>
      <c r="L9" t="str">
        <f t="shared" ca="1" si="10"/>
        <v>12</v>
      </c>
      <c r="M9" t="str">
        <f t="shared" ca="1" si="10"/>
        <v>44</v>
      </c>
    </row>
    <row r="10" spans="1:14" x14ac:dyDescent="0.25">
      <c r="A10" t="str">
        <f t="shared" ca="1" si="1"/>
        <v>((select id_usuario from usuario where nombre_usuario='Alumno3'),(select id_reto from reto inner join persona on nivel = curso inner join usuario using (id_usuario) where nombre_reto = 'resto_div' and nombre_usuario = 'Alumno3'),'2023-03-09 09:31:23',1,sec_to_time(29)),</v>
      </c>
      <c r="B10" t="s">
        <v>7</v>
      </c>
      <c r="C10" t="str">
        <f t="shared" si="2"/>
        <v>(select id_usuario from usuario where nombre_usuario='Alumno3')</v>
      </c>
      <c r="D10" t="str">
        <f t="shared" si="3"/>
        <v>(select id_reto from reto inner join persona on nivel = curso inner join usuario using (id_usuario) where nombre_reto = 'resto_div' and nombre_usuario = 'Alumno3')</v>
      </c>
      <c r="E10" s="3" t="str">
        <f t="shared" ca="1" si="4"/>
        <v>2023-03-09 09:31:23</v>
      </c>
      <c r="F10">
        <f t="shared" ca="1" si="5"/>
        <v>1</v>
      </c>
      <c r="G10">
        <f t="shared" ca="1" si="6"/>
        <v>29</v>
      </c>
      <c r="H10">
        <f t="shared" ca="1" si="7"/>
        <v>2023</v>
      </c>
      <c r="I10" t="str">
        <f t="shared" ca="1" si="8"/>
        <v>03</v>
      </c>
      <c r="J10" t="str">
        <f t="shared" ca="1" si="11"/>
        <v>09</v>
      </c>
      <c r="K10" t="str">
        <f t="shared" ca="1" si="9"/>
        <v>09</v>
      </c>
      <c r="L10" t="str">
        <f t="shared" ca="1" si="10"/>
        <v>31</v>
      </c>
      <c r="M10" t="str">
        <f t="shared" ca="1" si="10"/>
        <v>23</v>
      </c>
    </row>
    <row r="11" spans="1:14" x14ac:dyDescent="0.25">
      <c r="A11" t="str">
        <f t="shared" ca="1" si="1"/>
        <v>((select id_usuario from usuario where nombre_usuario='Alumno4'),(select id_reto from reto inner join persona on nivel = curso inner join usuario using (id_usuario) where nombre_reto = 'resto_div' and nombre_usuario = 'Alumno4'),'2023-01-11 11:19:46',0,sec_to_time(62)),</v>
      </c>
      <c r="B11" t="s">
        <v>9</v>
      </c>
      <c r="C11" t="str">
        <f t="shared" si="2"/>
        <v>(select id_usuario from usuario where nombre_usuario='Alumno4')</v>
      </c>
      <c r="D11" t="str">
        <f t="shared" si="3"/>
        <v>(select id_reto from reto inner join persona on nivel = curso inner join usuario using (id_usuario) where nombre_reto = 'resto_div' and nombre_usuario = 'Alumno4')</v>
      </c>
      <c r="E11" s="8" t="str">
        <f t="shared" ca="1" si="4"/>
        <v>2023-01-11 11:19:46</v>
      </c>
      <c r="F11">
        <f t="shared" ca="1" si="5"/>
        <v>0</v>
      </c>
      <c r="G11">
        <f t="shared" ca="1" si="6"/>
        <v>62</v>
      </c>
      <c r="H11">
        <f t="shared" ca="1" si="7"/>
        <v>2023</v>
      </c>
      <c r="I11" t="str">
        <f t="shared" ca="1" si="8"/>
        <v>01</v>
      </c>
      <c r="J11" t="str">
        <f t="shared" ca="1" si="11"/>
        <v>11</v>
      </c>
      <c r="K11" t="str">
        <f t="shared" ca="1" si="9"/>
        <v>11</v>
      </c>
      <c r="L11" t="str">
        <f t="shared" ca="1" si="10"/>
        <v>19</v>
      </c>
      <c r="M11" t="str">
        <f t="shared" ca="1" si="10"/>
        <v>46</v>
      </c>
    </row>
    <row r="12" spans="1:14" x14ac:dyDescent="0.25">
      <c r="A12" t="str">
        <f t="shared" ca="1" si="1"/>
        <v>((select id_usuario from usuario where nombre_usuario='Alumno5'),(select id_reto from reto inner join persona on nivel = curso inner join usuario using (id_usuario) where nombre_reto = 'resto_div' and nombre_usuario = 'Alumno5'),'2023-03-19 20:09:33',5,sec_to_time(52)),</v>
      </c>
      <c r="B12" t="s">
        <v>11</v>
      </c>
      <c r="C12" t="str">
        <f t="shared" si="2"/>
        <v>(select id_usuario from usuario where nombre_usuario='Alumno5')</v>
      </c>
      <c r="D12" t="str">
        <f t="shared" si="3"/>
        <v>(select id_reto from reto inner join persona on nivel = curso inner join usuario using (id_usuario) where nombre_reto = 'resto_div' and nombre_usuario = 'Alumno5')</v>
      </c>
      <c r="E12" s="3" t="str">
        <f t="shared" ca="1" si="4"/>
        <v>2023-03-19 20:09:33</v>
      </c>
      <c r="F12">
        <f t="shared" ca="1" si="5"/>
        <v>5</v>
      </c>
      <c r="G12">
        <f t="shared" ca="1" si="6"/>
        <v>52</v>
      </c>
      <c r="H12">
        <f t="shared" ca="1" si="7"/>
        <v>2023</v>
      </c>
      <c r="I12" t="str">
        <f t="shared" ca="1" si="8"/>
        <v>03</v>
      </c>
      <c r="J12" t="str">
        <f t="shared" ca="1" si="11"/>
        <v>19</v>
      </c>
      <c r="K12" t="str">
        <f t="shared" ca="1" si="9"/>
        <v>20</v>
      </c>
      <c r="L12" t="str">
        <f t="shared" ca="1" si="10"/>
        <v>09</v>
      </c>
      <c r="M12" t="str">
        <f t="shared" ca="1" si="10"/>
        <v>33</v>
      </c>
    </row>
    <row r="13" spans="1:14" x14ac:dyDescent="0.25">
      <c r="A13" t="str">
        <f t="shared" ca="1" si="1"/>
        <v>((select id_usuario from usuario where nombre_usuario='Alumno6'),(select id_reto from reto inner join persona on nivel = curso inner join usuario using (id_usuario) where nombre_reto = 'resto_div' and nombre_usuario = 'Alumno6'),'2023-01-16 09:56:45',0,sec_to_time(30)),</v>
      </c>
      <c r="B13" t="s">
        <v>13</v>
      </c>
      <c r="C13" t="str">
        <f t="shared" si="2"/>
        <v>(select id_usuario from usuario where nombre_usuario='Alumno6')</v>
      </c>
      <c r="D13" t="str">
        <f t="shared" si="3"/>
        <v>(select id_reto from reto inner join persona on nivel = curso inner join usuario using (id_usuario) where nombre_reto = 'resto_div' and nombre_usuario = 'Alumno6')</v>
      </c>
      <c r="E13" s="3" t="str">
        <f t="shared" ca="1" si="4"/>
        <v>2023-01-16 09:56:45</v>
      </c>
      <c r="F13">
        <f t="shared" ca="1" si="5"/>
        <v>0</v>
      </c>
      <c r="G13">
        <f t="shared" ca="1" si="6"/>
        <v>30</v>
      </c>
      <c r="H13">
        <f t="shared" ca="1" si="7"/>
        <v>2023</v>
      </c>
      <c r="I13" t="str">
        <f t="shared" ca="1" si="8"/>
        <v>01</v>
      </c>
      <c r="J13" t="str">
        <f t="shared" ca="1" si="11"/>
        <v>16</v>
      </c>
      <c r="K13" t="str">
        <f t="shared" ca="1" si="9"/>
        <v>09</v>
      </c>
      <c r="L13" t="str">
        <f t="shared" ca="1" si="10"/>
        <v>56</v>
      </c>
      <c r="M13" t="str">
        <f t="shared" ca="1" si="10"/>
        <v>45</v>
      </c>
    </row>
    <row r="14" spans="1:14" x14ac:dyDescent="0.25">
      <c r="A14" t="str">
        <f t="shared" ca="1" si="1"/>
        <v>((select id_usuario from usuario where nombre_usuario='Alumno7'),(select id_reto from reto inner join persona on nivel = curso inner join usuario using (id_usuario) where nombre_reto = 'resto_div' and nombre_usuario = 'Alumno7'),'2023-02-15 21:40:34',2,sec_to_time(42)),</v>
      </c>
      <c r="B14" t="s">
        <v>15</v>
      </c>
      <c r="C14" t="str">
        <f t="shared" si="2"/>
        <v>(select id_usuario from usuario where nombre_usuario='Alumno7')</v>
      </c>
      <c r="D14" t="str">
        <f t="shared" si="3"/>
        <v>(select id_reto from reto inner join persona on nivel = curso inner join usuario using (id_usuario) where nombre_reto = 'resto_div' and nombre_usuario = 'Alumno7')</v>
      </c>
      <c r="E14" s="3" t="str">
        <f t="shared" ca="1" si="4"/>
        <v>2023-02-15 21:40:34</v>
      </c>
      <c r="F14">
        <f t="shared" ca="1" si="5"/>
        <v>2</v>
      </c>
      <c r="G14">
        <f t="shared" ca="1" si="6"/>
        <v>42</v>
      </c>
      <c r="H14">
        <f t="shared" ca="1" si="7"/>
        <v>2023</v>
      </c>
      <c r="I14" t="str">
        <f t="shared" ca="1" si="8"/>
        <v>02</v>
      </c>
      <c r="J14" t="str">
        <f t="shared" ca="1" si="11"/>
        <v>15</v>
      </c>
      <c r="K14" t="str">
        <f t="shared" ca="1" si="9"/>
        <v>21</v>
      </c>
      <c r="L14" t="str">
        <f t="shared" ca="1" si="10"/>
        <v>40</v>
      </c>
      <c r="M14" t="str">
        <f t="shared" ca="1" si="10"/>
        <v>34</v>
      </c>
    </row>
    <row r="15" spans="1:14" x14ac:dyDescent="0.25">
      <c r="A15" t="str">
        <f t="shared" ca="1" si="1"/>
        <v>((select id_usuario from usuario where nombre_usuario='Alumno8'),(select id_reto from reto inner join persona on nivel = curso inner join usuario using (id_usuario) where nombre_reto = 'resto_div' and nombre_usuario = 'Alumno8'),'2023-03-14 09:16:43',5,sec_to_time(59)),</v>
      </c>
      <c r="B15" t="s">
        <v>17</v>
      </c>
      <c r="C15" t="str">
        <f t="shared" si="2"/>
        <v>(select id_usuario from usuario where nombre_usuario='Alumno8')</v>
      </c>
      <c r="D15" t="str">
        <f t="shared" si="3"/>
        <v>(select id_reto from reto inner join persona on nivel = curso inner join usuario using (id_usuario) where nombre_reto = 'resto_div' and nombre_usuario = 'Alumno8')</v>
      </c>
      <c r="E15" s="3" t="str">
        <f t="shared" ca="1" si="4"/>
        <v>2023-03-14 09:16:43</v>
      </c>
      <c r="F15">
        <f t="shared" ca="1" si="5"/>
        <v>5</v>
      </c>
      <c r="G15">
        <f t="shared" ca="1" si="6"/>
        <v>59</v>
      </c>
      <c r="H15">
        <f t="shared" ca="1" si="7"/>
        <v>2023</v>
      </c>
      <c r="I15" t="str">
        <f t="shared" ca="1" si="8"/>
        <v>03</v>
      </c>
      <c r="J15" t="str">
        <f t="shared" ca="1" si="11"/>
        <v>14</v>
      </c>
      <c r="K15" t="str">
        <f t="shared" ca="1" si="9"/>
        <v>09</v>
      </c>
      <c r="L15" t="str">
        <f t="shared" ca="1" si="10"/>
        <v>16</v>
      </c>
      <c r="M15" t="str">
        <f t="shared" ca="1" si="10"/>
        <v>43</v>
      </c>
    </row>
    <row r="16" spans="1:14" x14ac:dyDescent="0.25">
      <c r="A16" t="str">
        <f t="shared" ca="1" si="1"/>
        <v>((select id_usuario from usuario where nombre_usuario='Alumno9'),(select id_reto from reto inner join persona on nivel = curso inner join usuario using (id_usuario) where nombre_reto = 'resto_div' and nombre_usuario = 'Alumno9'),'2023-01-05 14:27:34',2,sec_to_time(27)),</v>
      </c>
      <c r="B16" t="s">
        <v>19</v>
      </c>
      <c r="C16" t="str">
        <f t="shared" si="2"/>
        <v>(select id_usuario from usuario where nombre_usuario='Alumno9')</v>
      </c>
      <c r="D16" t="str">
        <f t="shared" si="3"/>
        <v>(select id_reto from reto inner join persona on nivel = curso inner join usuario using (id_usuario) where nombre_reto = 'resto_div' and nombre_usuario = 'Alumno9')</v>
      </c>
      <c r="E16" s="3" t="str">
        <f t="shared" ca="1" si="4"/>
        <v>2023-01-05 14:27:34</v>
      </c>
      <c r="F16">
        <f t="shared" ca="1" si="5"/>
        <v>2</v>
      </c>
      <c r="G16">
        <f t="shared" ca="1" si="6"/>
        <v>27</v>
      </c>
      <c r="H16">
        <f t="shared" ca="1" si="7"/>
        <v>2023</v>
      </c>
      <c r="I16" t="str">
        <f t="shared" ca="1" si="8"/>
        <v>01</v>
      </c>
      <c r="J16" t="str">
        <f t="shared" ca="1" si="11"/>
        <v>05</v>
      </c>
      <c r="K16" t="str">
        <f t="shared" ca="1" si="9"/>
        <v>14</v>
      </c>
      <c r="L16" t="str">
        <f t="shared" ca="1" si="10"/>
        <v>27</v>
      </c>
      <c r="M16" t="str">
        <f t="shared" ca="1" si="10"/>
        <v>34</v>
      </c>
    </row>
    <row r="17" spans="1:13" x14ac:dyDescent="0.25">
      <c r="A17" t="str">
        <f t="shared" ca="1" si="1"/>
        <v>((select id_usuario from usuario where nombre_usuario='Alumno10'),(select id_reto from reto inner join persona on nivel = curso inner join usuario using (id_usuario) where nombre_reto = 'resto_div' and nombre_usuario = 'Alumno10'),'2023-02-26 12:38:07',4,sec_to_time(65)),</v>
      </c>
      <c r="B17" t="s">
        <v>21</v>
      </c>
      <c r="C17" t="str">
        <f t="shared" si="2"/>
        <v>(select id_usuario from usuario where nombre_usuario='Alumno10')</v>
      </c>
      <c r="D17" t="str">
        <f t="shared" si="3"/>
        <v>(select id_reto from reto inner join persona on nivel = curso inner join usuario using (id_usuario) where nombre_reto = 'resto_div' and nombre_usuario = 'Alumno10')</v>
      </c>
      <c r="E17" s="3" t="str">
        <f t="shared" ca="1" si="4"/>
        <v>2023-02-26 12:38:07</v>
      </c>
      <c r="F17">
        <f t="shared" ca="1" si="5"/>
        <v>4</v>
      </c>
      <c r="G17">
        <f t="shared" ca="1" si="6"/>
        <v>65</v>
      </c>
      <c r="H17">
        <f t="shared" ca="1" si="7"/>
        <v>2023</v>
      </c>
      <c r="I17" t="str">
        <f t="shared" ca="1" si="8"/>
        <v>02</v>
      </c>
      <c r="J17" t="str">
        <f t="shared" ca="1" si="11"/>
        <v>26</v>
      </c>
      <c r="K17" t="str">
        <f t="shared" ca="1" si="9"/>
        <v>12</v>
      </c>
      <c r="L17" t="str">
        <f t="shared" ca="1" si="10"/>
        <v>38</v>
      </c>
      <c r="M17" t="str">
        <f t="shared" ca="1" si="10"/>
        <v>07</v>
      </c>
    </row>
    <row r="18" spans="1:13" x14ac:dyDescent="0.25">
      <c r="A18" t="str">
        <f t="shared" ca="1" si="1"/>
        <v>((select id_usuario from usuario where nombre_usuario='Alumno11'),(select id_reto from reto inner join persona on nivel = curso inner join usuario using (id_usuario) where nombre_reto = 'resto_div' and nombre_usuario = 'Alumno11'),'2023-02-07 11:53:48',3,sec_to_time(66)),</v>
      </c>
      <c r="B18" t="s">
        <v>23</v>
      </c>
      <c r="C18" t="str">
        <f t="shared" si="2"/>
        <v>(select id_usuario from usuario where nombre_usuario='Alumno11')</v>
      </c>
      <c r="D18" t="str">
        <f t="shared" si="3"/>
        <v>(select id_reto from reto inner join persona on nivel = curso inner join usuario using (id_usuario) where nombre_reto = 'resto_div' and nombre_usuario = 'Alumno11')</v>
      </c>
      <c r="E18" s="3" t="str">
        <f t="shared" ca="1" si="4"/>
        <v>2023-02-07 11:53:48</v>
      </c>
      <c r="F18">
        <f t="shared" ca="1" si="5"/>
        <v>3</v>
      </c>
      <c r="G18">
        <f t="shared" ca="1" si="6"/>
        <v>66</v>
      </c>
      <c r="H18">
        <f t="shared" ca="1" si="7"/>
        <v>2023</v>
      </c>
      <c r="I18" t="str">
        <f t="shared" ca="1" si="8"/>
        <v>02</v>
      </c>
      <c r="J18" t="str">
        <f t="shared" ca="1" si="11"/>
        <v>07</v>
      </c>
      <c r="K18" t="str">
        <f t="shared" ca="1" si="9"/>
        <v>11</v>
      </c>
      <c r="L18" t="str">
        <f t="shared" ca="1" si="10"/>
        <v>53</v>
      </c>
      <c r="M18" t="str">
        <f t="shared" ca="1" si="10"/>
        <v>48</v>
      </c>
    </row>
    <row r="19" spans="1:13" x14ac:dyDescent="0.25">
      <c r="A19" t="str">
        <f t="shared" ca="1" si="1"/>
        <v>((select id_usuario from usuario where nombre_usuario='Alumno12'),(select id_reto from reto inner join persona on nivel = curso inner join usuario using (id_usuario) where nombre_reto = 'resto_div' and nombre_usuario = 'Alumno12'),'2023-03-23 12:31:58',0,sec_to_time(33)),</v>
      </c>
      <c r="B19" t="s">
        <v>25</v>
      </c>
      <c r="C19" t="str">
        <f t="shared" si="2"/>
        <v>(select id_usuario from usuario where nombre_usuario='Alumno12')</v>
      </c>
      <c r="D19" t="str">
        <f t="shared" si="3"/>
        <v>(select id_reto from reto inner join persona on nivel = curso inner join usuario using (id_usuario) where nombre_reto = 'resto_div' and nombre_usuario = 'Alumno12')</v>
      </c>
      <c r="E19" s="3" t="str">
        <f t="shared" ca="1" si="4"/>
        <v>2023-03-23 12:31:58</v>
      </c>
      <c r="F19">
        <f t="shared" ca="1" si="5"/>
        <v>0</v>
      </c>
      <c r="G19">
        <f t="shared" ca="1" si="6"/>
        <v>33</v>
      </c>
      <c r="H19">
        <f t="shared" ca="1" si="7"/>
        <v>2023</v>
      </c>
      <c r="I19" t="str">
        <f t="shared" ca="1" si="8"/>
        <v>03</v>
      </c>
      <c r="J19" t="str">
        <f t="shared" ca="1" si="11"/>
        <v>23</v>
      </c>
      <c r="K19" t="str">
        <f t="shared" ca="1" si="9"/>
        <v>12</v>
      </c>
      <c r="L19" t="str">
        <f t="shared" ca="1" si="10"/>
        <v>31</v>
      </c>
      <c r="M19" t="str">
        <f t="shared" ca="1" si="10"/>
        <v>58</v>
      </c>
    </row>
    <row r="20" spans="1:13" x14ac:dyDescent="0.25">
      <c r="A20" t="str">
        <f t="shared" ca="1" si="1"/>
        <v>((select id_usuario from usuario where nombre_usuario='Cbarrios'),(select id_reto from reto inner join persona on nivel = curso inner join usuario using (id_usuario) where nombre_reto = 'resto_div' and nombre_usuario = 'Cbarrios'),'2023-01-26 08:38:35',1,sec_to_time(63)),</v>
      </c>
      <c r="B20" t="s">
        <v>60</v>
      </c>
      <c r="C20" t="str">
        <f t="shared" si="2"/>
        <v>(select id_usuario from usuario where nombre_usuario='Cbarrios')</v>
      </c>
      <c r="D20" t="str">
        <f t="shared" si="3"/>
        <v>(select id_reto from reto inner join persona on nivel = curso inner join usuario using (id_usuario) where nombre_reto = 'resto_div' and nombre_usuario = 'Cbarrios')</v>
      </c>
      <c r="E20" s="3" t="str">
        <f t="shared" ca="1" si="4"/>
        <v>2023-01-26 08:38:35</v>
      </c>
      <c r="F20">
        <f t="shared" ca="1" si="5"/>
        <v>1</v>
      </c>
      <c r="G20">
        <f t="shared" ca="1" si="6"/>
        <v>63</v>
      </c>
      <c r="H20">
        <f t="shared" ca="1" si="7"/>
        <v>2023</v>
      </c>
      <c r="I20" t="str">
        <f t="shared" ca="1" si="8"/>
        <v>01</v>
      </c>
      <c r="J20" t="str">
        <f t="shared" ca="1" si="11"/>
        <v>26</v>
      </c>
      <c r="K20" t="str">
        <f t="shared" ca="1" si="9"/>
        <v>08</v>
      </c>
      <c r="L20" t="str">
        <f t="shared" ca="1" si="10"/>
        <v>38</v>
      </c>
      <c r="M20" t="str">
        <f t="shared" ca="1" si="10"/>
        <v>35</v>
      </c>
    </row>
    <row r="21" spans="1:13" x14ac:dyDescent="0.25">
      <c r="A21" t="str">
        <f t="shared" ca="1" si="1"/>
        <v>((select id_usuario from usuario where nombre_usuario='Despinosa'),(select id_reto from reto inner join persona on nivel = curso inner join usuario using (id_usuario) where nombre_reto = 'resto_div' and nombre_usuario = 'Despinosa'),'2023-01-21 19:34:13',2,sec_to_time(63)),</v>
      </c>
      <c r="B21" t="s">
        <v>61</v>
      </c>
      <c r="C21" t="str">
        <f t="shared" si="2"/>
        <v>(select id_usuario from usuario where nombre_usuario='Despinosa')</v>
      </c>
      <c r="D21" t="str">
        <f t="shared" si="3"/>
        <v>(select id_reto from reto inner join persona on nivel = curso inner join usuario using (id_usuario) where nombre_reto = 'resto_div' and nombre_usuario = 'Despinosa')</v>
      </c>
      <c r="E21" s="3" t="str">
        <f t="shared" ca="1" si="4"/>
        <v>2023-01-21 19:34:13</v>
      </c>
      <c r="F21">
        <f t="shared" ca="1" si="5"/>
        <v>2</v>
      </c>
      <c r="G21">
        <f t="shared" ca="1" si="6"/>
        <v>63</v>
      </c>
      <c r="H21">
        <f t="shared" ca="1" si="7"/>
        <v>2023</v>
      </c>
      <c r="I21" t="str">
        <f t="shared" ca="1" si="8"/>
        <v>01</v>
      </c>
      <c r="J21" t="str">
        <f t="shared" ca="1" si="11"/>
        <v>21</v>
      </c>
      <c r="K21" t="str">
        <f t="shared" ca="1" si="9"/>
        <v>19</v>
      </c>
      <c r="L21" t="str">
        <f t="shared" ref="L21:M51" ca="1" si="12">TEXT(RANDBETWEEN(0,59),"00")</f>
        <v>34</v>
      </c>
      <c r="M21" t="str">
        <f t="shared" ca="1" si="12"/>
        <v>13</v>
      </c>
    </row>
    <row r="22" spans="1:13" x14ac:dyDescent="0.25">
      <c r="A22" t="str">
        <f t="shared" ca="1" si="1"/>
        <v>((select id_usuario from usuario where nombre_usuario='Rgutierrez'),(select id_reto from reto inner join persona on nivel = curso inner join usuario using (id_usuario) where nombre_reto = 'resto_div' and nombre_usuario = 'Rgutierrez'),'2023-03-28 10:57:36',0,sec_to_time(57)),</v>
      </c>
      <c r="B22" t="s">
        <v>62</v>
      </c>
      <c r="C22" t="str">
        <f t="shared" si="2"/>
        <v>(select id_usuario from usuario where nombre_usuario='Rgutierrez')</v>
      </c>
      <c r="D22" t="str">
        <f t="shared" si="3"/>
        <v>(select id_reto from reto inner join persona on nivel = curso inner join usuario using (id_usuario) where nombre_reto = 'resto_div' and nombre_usuario = 'Rgutierrez')</v>
      </c>
      <c r="E22" s="3" t="str">
        <f t="shared" ca="1" si="4"/>
        <v>2023-03-28 10:57:36</v>
      </c>
      <c r="F22">
        <f t="shared" ca="1" si="5"/>
        <v>0</v>
      </c>
      <c r="G22">
        <f t="shared" ca="1" si="6"/>
        <v>57</v>
      </c>
      <c r="H22">
        <f t="shared" ca="1" si="7"/>
        <v>2023</v>
      </c>
      <c r="I22" t="str">
        <f t="shared" ca="1" si="8"/>
        <v>03</v>
      </c>
      <c r="J22" t="str">
        <f t="shared" ca="1" si="11"/>
        <v>28</v>
      </c>
      <c r="K22" t="str">
        <f t="shared" ca="1" si="9"/>
        <v>10</v>
      </c>
      <c r="L22" t="str">
        <f t="shared" ca="1" si="12"/>
        <v>57</v>
      </c>
      <c r="M22" t="str">
        <f t="shared" ca="1" si="12"/>
        <v>36</v>
      </c>
    </row>
    <row r="23" spans="1:13" x14ac:dyDescent="0.25">
      <c r="A23" t="str">
        <f t="shared" ca="1" si="1"/>
        <v>((select id_usuario from usuario where nombre_usuario='Adiez'),(select id_reto from reto inner join persona on nivel = curso inner join usuario using (id_usuario) where nombre_reto = 'resto_div' and nombre_usuario = 'Adiez'),'2023-01-12 17:50:14',1,sec_to_time(36)),</v>
      </c>
      <c r="B23" t="s">
        <v>63</v>
      </c>
      <c r="C23" t="str">
        <f t="shared" si="2"/>
        <v>(select id_usuario from usuario where nombre_usuario='Adiez')</v>
      </c>
      <c r="D23" t="str">
        <f t="shared" si="3"/>
        <v>(select id_reto from reto inner join persona on nivel = curso inner join usuario using (id_usuario) where nombre_reto = 'resto_div' and nombre_usuario = 'Adiez')</v>
      </c>
      <c r="E23" s="3" t="str">
        <f t="shared" ca="1" si="4"/>
        <v>2023-01-12 17:50:14</v>
      </c>
      <c r="F23">
        <f t="shared" ca="1" si="5"/>
        <v>1</v>
      </c>
      <c r="G23">
        <f t="shared" ca="1" si="6"/>
        <v>36</v>
      </c>
      <c r="H23">
        <f t="shared" ca="1" si="7"/>
        <v>2023</v>
      </c>
      <c r="I23" t="str">
        <f t="shared" ca="1" si="8"/>
        <v>01</v>
      </c>
      <c r="J23" t="str">
        <f t="shared" ca="1" si="11"/>
        <v>12</v>
      </c>
      <c r="K23" t="str">
        <f t="shared" ca="1" si="9"/>
        <v>17</v>
      </c>
      <c r="L23" t="str">
        <f t="shared" ca="1" si="12"/>
        <v>50</v>
      </c>
      <c r="M23" t="str">
        <f t="shared" ca="1" si="12"/>
        <v>14</v>
      </c>
    </row>
    <row r="24" spans="1:13" x14ac:dyDescent="0.25">
      <c r="A24" t="str">
        <f t="shared" ca="1" si="1"/>
        <v>((select id_usuario from usuario where nombre_usuario='Alumno1'),(select id_reto from reto inner join persona on nivel = curso inner join usuario using (id_usuario) where nombre_reto = 'resto_div' and nombre_usuario = 'Alumno1'),'2023-02-16 12:33:16',5,sec_to_time(44)),</v>
      </c>
      <c r="B24" t="s">
        <v>3</v>
      </c>
      <c r="C24" t="str">
        <f t="shared" si="2"/>
        <v>(select id_usuario from usuario where nombre_usuario='Alumno1')</v>
      </c>
      <c r="D24" t="str">
        <f t="shared" si="3"/>
        <v>(select id_reto from reto inner join persona on nivel = curso inner join usuario using (id_usuario) where nombre_reto = 'resto_div' and nombre_usuario = 'Alumno1')</v>
      </c>
      <c r="E24" s="3" t="str">
        <f t="shared" ca="1" si="4"/>
        <v>2023-02-16 12:33:16</v>
      </c>
      <c r="F24">
        <f t="shared" ca="1" si="5"/>
        <v>5</v>
      </c>
      <c r="G24">
        <f t="shared" ca="1" si="6"/>
        <v>44</v>
      </c>
      <c r="H24">
        <f t="shared" ca="1" si="7"/>
        <v>2023</v>
      </c>
      <c r="I24" t="str">
        <f t="shared" ca="1" si="8"/>
        <v>02</v>
      </c>
      <c r="J24" t="str">
        <f t="shared" ca="1" si="11"/>
        <v>16</v>
      </c>
      <c r="K24" t="str">
        <f t="shared" ca="1" si="9"/>
        <v>12</v>
      </c>
      <c r="L24" t="str">
        <f t="shared" ca="1" si="12"/>
        <v>33</v>
      </c>
      <c r="M24" t="str">
        <f t="shared" ca="1" si="12"/>
        <v>16</v>
      </c>
    </row>
    <row r="25" spans="1:13" x14ac:dyDescent="0.25">
      <c r="A25" t="str">
        <f t="shared" ca="1" si="1"/>
        <v>((select id_usuario from usuario where nombre_usuario='Alumno2'),(select id_reto from reto inner join persona on nivel = curso inner join usuario using (id_usuario) where nombre_reto = 'resto_div' and nombre_usuario = 'Alumno2'),'2023-02-18 17:17:22',0,sec_to_time(45)),</v>
      </c>
      <c r="B25" t="s">
        <v>5</v>
      </c>
      <c r="C25" t="str">
        <f t="shared" si="2"/>
        <v>(select id_usuario from usuario where nombre_usuario='Alumno2')</v>
      </c>
      <c r="D25" t="str">
        <f t="shared" si="3"/>
        <v>(select id_reto from reto inner join persona on nivel = curso inner join usuario using (id_usuario) where nombre_reto = 'resto_div' and nombre_usuario = 'Alumno2')</v>
      </c>
      <c r="E25" s="3" t="str">
        <f t="shared" ca="1" si="4"/>
        <v>2023-02-18 17:17:22</v>
      </c>
      <c r="F25">
        <f t="shared" ca="1" si="5"/>
        <v>0</v>
      </c>
      <c r="G25">
        <f t="shared" ca="1" si="6"/>
        <v>45</v>
      </c>
      <c r="H25">
        <f t="shared" ca="1" si="7"/>
        <v>2023</v>
      </c>
      <c r="I25" t="str">
        <f t="shared" ca="1" si="8"/>
        <v>02</v>
      </c>
      <c r="J25" t="str">
        <f t="shared" ca="1" si="11"/>
        <v>18</v>
      </c>
      <c r="K25" t="str">
        <f t="shared" ca="1" si="9"/>
        <v>17</v>
      </c>
      <c r="L25" t="str">
        <f t="shared" ca="1" si="12"/>
        <v>17</v>
      </c>
      <c r="M25" t="str">
        <f t="shared" ca="1" si="12"/>
        <v>22</v>
      </c>
    </row>
    <row r="26" spans="1:13" x14ac:dyDescent="0.25">
      <c r="A26" t="str">
        <f t="shared" ca="1" si="1"/>
        <v>((select id_usuario from usuario where nombre_usuario='Alumno3'),(select id_reto from reto inner join persona on nivel = curso inner join usuario using (id_usuario) where nombre_reto = 'resto_div' and nombre_usuario = 'Alumno3'),'2023-02-07 08:10:07',5,sec_to_time(71)),</v>
      </c>
      <c r="B26" t="s">
        <v>7</v>
      </c>
      <c r="C26" t="str">
        <f t="shared" si="2"/>
        <v>(select id_usuario from usuario where nombre_usuario='Alumno3')</v>
      </c>
      <c r="D26" t="str">
        <f t="shared" si="3"/>
        <v>(select id_reto from reto inner join persona on nivel = curso inner join usuario using (id_usuario) where nombre_reto = 'resto_div' and nombre_usuario = 'Alumno3')</v>
      </c>
      <c r="E26" s="3" t="str">
        <f t="shared" ca="1" si="4"/>
        <v>2023-02-07 08:10:07</v>
      </c>
      <c r="F26">
        <f t="shared" ca="1" si="5"/>
        <v>5</v>
      </c>
      <c r="G26">
        <f t="shared" ca="1" si="6"/>
        <v>71</v>
      </c>
      <c r="H26">
        <f t="shared" ca="1" si="7"/>
        <v>2023</v>
      </c>
      <c r="I26" t="str">
        <f t="shared" ca="1" si="8"/>
        <v>02</v>
      </c>
      <c r="J26" t="str">
        <f t="shared" ca="1" si="11"/>
        <v>07</v>
      </c>
      <c r="K26" t="str">
        <f t="shared" ca="1" si="9"/>
        <v>08</v>
      </c>
      <c r="L26" t="str">
        <f t="shared" ca="1" si="12"/>
        <v>10</v>
      </c>
      <c r="M26" t="str">
        <f t="shared" ca="1" si="12"/>
        <v>07</v>
      </c>
    </row>
    <row r="27" spans="1:13" x14ac:dyDescent="0.25">
      <c r="A27" t="str">
        <f t="shared" ca="1" si="1"/>
        <v>((select id_usuario from usuario where nombre_usuario='Alumno4'),(select id_reto from reto inner join persona on nivel = curso inner join usuario using (id_usuario) where nombre_reto = 'resto_div' and nombre_usuario = 'Alumno4'),'2023-03-17 16:12:18',2,sec_to_time(69)),</v>
      </c>
      <c r="B27" t="s">
        <v>9</v>
      </c>
      <c r="C27" t="str">
        <f t="shared" si="2"/>
        <v>(select id_usuario from usuario where nombre_usuario='Alumno4')</v>
      </c>
      <c r="D27" t="str">
        <f t="shared" si="3"/>
        <v>(select id_reto from reto inner join persona on nivel = curso inner join usuario using (id_usuario) where nombre_reto = 'resto_div' and nombre_usuario = 'Alumno4')</v>
      </c>
      <c r="E27" s="3" t="str">
        <f t="shared" ca="1" si="4"/>
        <v>2023-03-17 16:12:18</v>
      </c>
      <c r="F27">
        <f t="shared" ca="1" si="5"/>
        <v>2</v>
      </c>
      <c r="G27">
        <f t="shared" ca="1" si="6"/>
        <v>69</v>
      </c>
      <c r="H27">
        <f t="shared" ca="1" si="7"/>
        <v>2023</v>
      </c>
      <c r="I27" t="str">
        <f t="shared" ca="1" si="8"/>
        <v>03</v>
      </c>
      <c r="J27" t="str">
        <f t="shared" ca="1" si="11"/>
        <v>17</v>
      </c>
      <c r="K27" t="str">
        <f t="shared" ca="1" si="9"/>
        <v>16</v>
      </c>
      <c r="L27" t="str">
        <f t="shared" ca="1" si="12"/>
        <v>12</v>
      </c>
      <c r="M27" t="str">
        <f t="shared" ca="1" si="12"/>
        <v>18</v>
      </c>
    </row>
    <row r="28" spans="1:13" x14ac:dyDescent="0.25">
      <c r="A28" t="str">
        <f t="shared" ca="1" si="1"/>
        <v>((select id_usuario from usuario where nombre_usuario='Alumno5'),(select id_reto from reto inner join persona on nivel = curso inner join usuario using (id_usuario) where nombre_reto = 'resto_div' and nombre_usuario = 'Alumno5'),'2023-03-08 12:28:33',5,sec_to_time(27)),</v>
      </c>
      <c r="B28" t="s">
        <v>11</v>
      </c>
      <c r="C28" t="str">
        <f t="shared" si="2"/>
        <v>(select id_usuario from usuario where nombre_usuario='Alumno5')</v>
      </c>
      <c r="D28" t="str">
        <f t="shared" si="3"/>
        <v>(select id_reto from reto inner join persona on nivel = curso inner join usuario using (id_usuario) where nombre_reto = 'resto_div' and nombre_usuario = 'Alumno5')</v>
      </c>
      <c r="E28" s="3" t="str">
        <f t="shared" ca="1" si="4"/>
        <v>2023-03-08 12:28:33</v>
      </c>
      <c r="F28">
        <f t="shared" ca="1" si="5"/>
        <v>5</v>
      </c>
      <c r="G28">
        <f t="shared" ca="1" si="6"/>
        <v>27</v>
      </c>
      <c r="H28">
        <f t="shared" ca="1" si="7"/>
        <v>2023</v>
      </c>
      <c r="I28" t="str">
        <f t="shared" ca="1" si="8"/>
        <v>03</v>
      </c>
      <c r="J28" t="str">
        <f t="shared" ca="1" si="11"/>
        <v>08</v>
      </c>
      <c r="K28" t="str">
        <f t="shared" ca="1" si="9"/>
        <v>12</v>
      </c>
      <c r="L28" t="str">
        <f t="shared" ca="1" si="12"/>
        <v>28</v>
      </c>
      <c r="M28" t="str">
        <f t="shared" ca="1" si="12"/>
        <v>33</v>
      </c>
    </row>
    <row r="29" spans="1:13" x14ac:dyDescent="0.25">
      <c r="A29" t="str">
        <f t="shared" ca="1" si="1"/>
        <v>((select id_usuario from usuario where nombre_usuario='Alumno6'),(select id_reto from reto inner join persona on nivel = curso inner join usuario using (id_usuario) where nombre_reto = 'resto_div' and nombre_usuario = 'Alumno6'),'2023-01-03 19:54:21',3,sec_to_time(42)),</v>
      </c>
      <c r="B29" t="s">
        <v>13</v>
      </c>
      <c r="C29" t="str">
        <f t="shared" si="2"/>
        <v>(select id_usuario from usuario where nombre_usuario='Alumno6')</v>
      </c>
      <c r="D29" t="str">
        <f t="shared" si="3"/>
        <v>(select id_reto from reto inner join persona on nivel = curso inner join usuario using (id_usuario) where nombre_reto = 'resto_div' and nombre_usuario = 'Alumno6')</v>
      </c>
      <c r="E29" s="3" t="str">
        <f t="shared" ca="1" si="4"/>
        <v>2023-01-03 19:54:21</v>
      </c>
      <c r="F29">
        <f t="shared" ca="1" si="5"/>
        <v>3</v>
      </c>
      <c r="G29">
        <f t="shared" ca="1" si="6"/>
        <v>42</v>
      </c>
      <c r="H29">
        <f t="shared" ca="1" si="7"/>
        <v>2023</v>
      </c>
      <c r="I29" t="str">
        <f t="shared" ca="1" si="8"/>
        <v>01</v>
      </c>
      <c r="J29" t="str">
        <f t="shared" ca="1" si="11"/>
        <v>03</v>
      </c>
      <c r="K29" t="str">
        <f t="shared" ca="1" si="9"/>
        <v>19</v>
      </c>
      <c r="L29" t="str">
        <f t="shared" ca="1" si="12"/>
        <v>54</v>
      </c>
      <c r="M29" t="str">
        <f t="shared" ca="1" si="12"/>
        <v>21</v>
      </c>
    </row>
    <row r="30" spans="1:13" x14ac:dyDescent="0.25">
      <c r="A30" t="str">
        <f t="shared" ca="1" si="1"/>
        <v>((select id_usuario from usuario where nombre_usuario='Alumno7'),(select id_reto from reto inner join persona on nivel = curso inner join usuario using (id_usuario) where nombre_reto = 'resto_div' and nombre_usuario = 'Alumno7'),'2023-02-01 13:00:50',4,sec_to_time(74)),</v>
      </c>
      <c r="B30" t="s">
        <v>15</v>
      </c>
      <c r="C30" t="str">
        <f t="shared" si="2"/>
        <v>(select id_usuario from usuario where nombre_usuario='Alumno7')</v>
      </c>
      <c r="D30" t="str">
        <f t="shared" si="3"/>
        <v>(select id_reto from reto inner join persona on nivel = curso inner join usuario using (id_usuario) where nombre_reto = 'resto_div' and nombre_usuario = 'Alumno7')</v>
      </c>
      <c r="E30" s="3" t="str">
        <f t="shared" ca="1" si="4"/>
        <v>2023-02-01 13:00:50</v>
      </c>
      <c r="F30">
        <f t="shared" ca="1" si="5"/>
        <v>4</v>
      </c>
      <c r="G30">
        <f t="shared" ca="1" si="6"/>
        <v>74</v>
      </c>
      <c r="H30">
        <f t="shared" ca="1" si="7"/>
        <v>2023</v>
      </c>
      <c r="I30" t="str">
        <f t="shared" ca="1" si="8"/>
        <v>02</v>
      </c>
      <c r="J30" t="str">
        <f t="shared" ca="1" si="11"/>
        <v>01</v>
      </c>
      <c r="K30" t="str">
        <f t="shared" ca="1" si="9"/>
        <v>13</v>
      </c>
      <c r="L30" t="str">
        <f t="shared" ca="1" si="12"/>
        <v>00</v>
      </c>
      <c r="M30" t="str">
        <f t="shared" ca="1" si="12"/>
        <v>50</v>
      </c>
    </row>
    <row r="31" spans="1:13" x14ac:dyDescent="0.25">
      <c r="A31" t="str">
        <f t="shared" ca="1" si="1"/>
        <v>((select id_usuario from usuario where nombre_usuario='Alumno8'),(select id_reto from reto inner join persona on nivel = curso inner join usuario using (id_usuario) where nombre_reto = 'resto_div' and nombre_usuario = 'Alumno8'),'2023-02-22 21:59:58',3,sec_to_time(42)),</v>
      </c>
      <c r="B31" t="s">
        <v>17</v>
      </c>
      <c r="C31" t="str">
        <f t="shared" si="2"/>
        <v>(select id_usuario from usuario where nombre_usuario='Alumno8')</v>
      </c>
      <c r="D31" t="str">
        <f t="shared" si="3"/>
        <v>(select id_reto from reto inner join persona on nivel = curso inner join usuario using (id_usuario) where nombre_reto = 'resto_div' and nombre_usuario = 'Alumno8')</v>
      </c>
      <c r="E31" s="3" t="str">
        <f t="shared" ca="1" si="4"/>
        <v>2023-02-22 21:59:58</v>
      </c>
      <c r="F31">
        <f t="shared" ca="1" si="5"/>
        <v>3</v>
      </c>
      <c r="G31">
        <f t="shared" ca="1" si="6"/>
        <v>42</v>
      </c>
      <c r="H31">
        <f t="shared" ca="1" si="7"/>
        <v>2023</v>
      </c>
      <c r="I31" t="str">
        <f t="shared" ca="1" si="8"/>
        <v>02</v>
      </c>
      <c r="J31" t="str">
        <f t="shared" ca="1" si="11"/>
        <v>22</v>
      </c>
      <c r="K31" t="str">
        <f t="shared" ca="1" si="9"/>
        <v>21</v>
      </c>
      <c r="L31" t="str">
        <f t="shared" ca="1" si="12"/>
        <v>59</v>
      </c>
      <c r="M31" t="str">
        <f t="shared" ca="1" si="12"/>
        <v>58</v>
      </c>
    </row>
    <row r="32" spans="1:13" x14ac:dyDescent="0.25">
      <c r="A32" t="str">
        <f t="shared" ca="1" si="1"/>
        <v>((select id_usuario from usuario where nombre_usuario='Alumno9'),(select id_reto from reto inner join persona on nivel = curso inner join usuario using (id_usuario) where nombre_reto = 'resto_div' and nombre_usuario = 'Alumno9'),'2023-03-09 10:45:50',1,sec_to_time(77)),</v>
      </c>
      <c r="B32" t="s">
        <v>19</v>
      </c>
      <c r="C32" t="str">
        <f t="shared" si="2"/>
        <v>(select id_usuario from usuario where nombre_usuario='Alumno9')</v>
      </c>
      <c r="D32" t="str">
        <f t="shared" si="3"/>
        <v>(select id_reto from reto inner join persona on nivel = curso inner join usuario using (id_usuario) where nombre_reto = 'resto_div' and nombre_usuario = 'Alumno9')</v>
      </c>
      <c r="E32" s="3" t="str">
        <f t="shared" ca="1" si="4"/>
        <v>2023-03-09 10:45:50</v>
      </c>
      <c r="F32">
        <f t="shared" ca="1" si="5"/>
        <v>1</v>
      </c>
      <c r="G32">
        <f t="shared" ca="1" si="6"/>
        <v>77</v>
      </c>
      <c r="H32">
        <f t="shared" ca="1" si="7"/>
        <v>2023</v>
      </c>
      <c r="I32" t="str">
        <f t="shared" ca="1" si="8"/>
        <v>03</v>
      </c>
      <c r="J32" t="str">
        <f t="shared" ca="1" si="11"/>
        <v>09</v>
      </c>
      <c r="K32" t="str">
        <f t="shared" ca="1" si="9"/>
        <v>10</v>
      </c>
      <c r="L32" t="str">
        <f t="shared" ca="1" si="12"/>
        <v>45</v>
      </c>
      <c r="M32" t="str">
        <f t="shared" ca="1" si="12"/>
        <v>50</v>
      </c>
    </row>
    <row r="33" spans="1:13" x14ac:dyDescent="0.25">
      <c r="A33" t="str">
        <f t="shared" ca="1" si="1"/>
        <v>((select id_usuario from usuario where nombre_usuario='Alumno10'),(select id_reto from reto inner join persona on nivel = curso inner join usuario using (id_usuario) where nombre_reto = 'resto_div' and nombre_usuario = 'Alumno10'),'2023-02-14 18:50:19',1,sec_to_time(28)),</v>
      </c>
      <c r="B33" t="s">
        <v>21</v>
      </c>
      <c r="C33" t="str">
        <f t="shared" si="2"/>
        <v>(select id_usuario from usuario where nombre_usuario='Alumno10')</v>
      </c>
      <c r="D33" t="str">
        <f t="shared" si="3"/>
        <v>(select id_reto from reto inner join persona on nivel = curso inner join usuario using (id_usuario) where nombre_reto = 'resto_div' and nombre_usuario = 'Alumno10')</v>
      </c>
      <c r="E33" s="3" t="str">
        <f t="shared" ca="1" si="4"/>
        <v>2023-02-14 18:50:19</v>
      </c>
      <c r="F33">
        <f t="shared" ca="1" si="5"/>
        <v>1</v>
      </c>
      <c r="G33">
        <f t="shared" ca="1" si="6"/>
        <v>28</v>
      </c>
      <c r="H33">
        <f t="shared" ca="1" si="7"/>
        <v>2023</v>
      </c>
      <c r="I33" t="str">
        <f t="shared" ca="1" si="8"/>
        <v>02</v>
      </c>
      <c r="J33" t="str">
        <f t="shared" ca="1" si="11"/>
        <v>14</v>
      </c>
      <c r="K33" t="str">
        <f t="shared" ca="1" si="9"/>
        <v>18</v>
      </c>
      <c r="L33" t="str">
        <f t="shared" ca="1" si="12"/>
        <v>50</v>
      </c>
      <c r="M33" t="str">
        <f t="shared" ca="1" si="12"/>
        <v>19</v>
      </c>
    </row>
    <row r="34" spans="1:13" x14ac:dyDescent="0.25">
      <c r="A34" t="str">
        <f t="shared" ca="1" si="1"/>
        <v>((select id_usuario from usuario where nombre_usuario='Alumno11'),(select id_reto from reto inner join persona on nivel = curso inner join usuario using (id_usuario) where nombre_reto = 'resto_div' and nombre_usuario = 'Alumno11'),'2023-02-04 12:56:35',3,sec_to_time(31)),</v>
      </c>
      <c r="B34" t="s">
        <v>23</v>
      </c>
      <c r="C34" t="str">
        <f t="shared" si="2"/>
        <v>(select id_usuario from usuario where nombre_usuario='Alumno11')</v>
      </c>
      <c r="D34" t="str">
        <f t="shared" si="3"/>
        <v>(select id_reto from reto inner join persona on nivel = curso inner join usuario using (id_usuario) where nombre_reto = 'resto_div' and nombre_usuario = 'Alumno11')</v>
      </c>
      <c r="E34" s="3" t="str">
        <f t="shared" ca="1" si="4"/>
        <v>2023-02-04 12:56:35</v>
      </c>
      <c r="F34">
        <f t="shared" ca="1" si="5"/>
        <v>3</v>
      </c>
      <c r="G34">
        <f t="shared" ca="1" si="6"/>
        <v>31</v>
      </c>
      <c r="H34">
        <f t="shared" ca="1" si="7"/>
        <v>2023</v>
      </c>
      <c r="I34" t="str">
        <f t="shared" ca="1" si="8"/>
        <v>02</v>
      </c>
      <c r="J34" t="str">
        <f t="shared" ca="1" si="11"/>
        <v>04</v>
      </c>
      <c r="K34" t="str">
        <f t="shared" ca="1" si="9"/>
        <v>12</v>
      </c>
      <c r="L34" t="str">
        <f t="shared" ca="1" si="12"/>
        <v>56</v>
      </c>
      <c r="M34" t="str">
        <f t="shared" ca="1" si="12"/>
        <v>35</v>
      </c>
    </row>
    <row r="35" spans="1:13" x14ac:dyDescent="0.25">
      <c r="A35" t="str">
        <f t="shared" ca="1" si="1"/>
        <v>((select id_usuario from usuario where nombre_usuario='Alumno12'),(select id_reto from reto inner join persona on nivel = curso inner join usuario using (id_usuario) where nombre_reto = 'resto_div' and nombre_usuario = 'Alumno12'),'2023-02-06 13:43:22',1,sec_to_time(37)),</v>
      </c>
      <c r="B35" t="s">
        <v>25</v>
      </c>
      <c r="C35" t="str">
        <f t="shared" si="2"/>
        <v>(select id_usuario from usuario where nombre_usuario='Alumno12')</v>
      </c>
      <c r="D35" t="str">
        <f t="shared" si="3"/>
        <v>(select id_reto from reto inner join persona on nivel = curso inner join usuario using (id_usuario) where nombre_reto = 'resto_div' and nombre_usuario = 'Alumno12')</v>
      </c>
      <c r="E35" s="3" t="str">
        <f t="shared" ca="1" si="4"/>
        <v>2023-02-06 13:43:22</v>
      </c>
      <c r="F35">
        <f t="shared" ca="1" si="5"/>
        <v>1</v>
      </c>
      <c r="G35">
        <f t="shared" ca="1" si="6"/>
        <v>37</v>
      </c>
      <c r="H35">
        <f t="shared" ca="1" si="7"/>
        <v>2023</v>
      </c>
      <c r="I35" t="str">
        <f t="shared" ca="1" si="8"/>
        <v>02</v>
      </c>
      <c r="J35" t="str">
        <f t="shared" ca="1" si="11"/>
        <v>06</v>
      </c>
      <c r="K35" t="str">
        <f t="shared" ca="1" si="9"/>
        <v>13</v>
      </c>
      <c r="L35" t="str">
        <f t="shared" ca="1" si="12"/>
        <v>43</v>
      </c>
      <c r="M35" t="str">
        <f t="shared" ca="1" si="12"/>
        <v>22</v>
      </c>
    </row>
    <row r="36" spans="1:13" x14ac:dyDescent="0.25">
      <c r="A36" t="str">
        <f t="shared" ca="1" si="1"/>
        <v>((select id_usuario from usuario where nombre_usuario='Cbarrios'),(select id_reto from reto inner join persona on nivel = curso inner join usuario using (id_usuario) where nombre_reto = 'resto_div' and nombre_usuario = 'Cbarrios'),'2023-01-18 14:52:10',5,sec_to_time(42)),</v>
      </c>
      <c r="B36" t="s">
        <v>60</v>
      </c>
      <c r="C36" t="str">
        <f t="shared" si="2"/>
        <v>(select id_usuario from usuario where nombre_usuario='Cbarrios')</v>
      </c>
      <c r="D36" t="str">
        <f t="shared" si="3"/>
        <v>(select id_reto from reto inner join persona on nivel = curso inner join usuario using (id_usuario) where nombre_reto = 'resto_div' and nombre_usuario = 'Cbarrios')</v>
      </c>
      <c r="E36" s="3" t="str">
        <f t="shared" ca="1" si="4"/>
        <v>2023-01-18 14:52:10</v>
      </c>
      <c r="F36">
        <f t="shared" ca="1" si="5"/>
        <v>5</v>
      </c>
      <c r="G36">
        <f t="shared" ca="1" si="6"/>
        <v>42</v>
      </c>
      <c r="H36">
        <f t="shared" ca="1" si="7"/>
        <v>2023</v>
      </c>
      <c r="I36" t="str">
        <f t="shared" ca="1" si="8"/>
        <v>01</v>
      </c>
      <c r="J36" t="str">
        <f t="shared" ca="1" si="11"/>
        <v>18</v>
      </c>
      <c r="K36" t="str">
        <f t="shared" ca="1" si="9"/>
        <v>14</v>
      </c>
      <c r="L36" t="str">
        <f t="shared" ca="1" si="12"/>
        <v>52</v>
      </c>
      <c r="M36" t="str">
        <f t="shared" ca="1" si="12"/>
        <v>10</v>
      </c>
    </row>
    <row r="37" spans="1:13" x14ac:dyDescent="0.25">
      <c r="A37" t="str">
        <f t="shared" ca="1" si="1"/>
        <v>((select id_usuario from usuario where nombre_usuario='Despinosa'),(select id_reto from reto inner join persona on nivel = curso inner join usuario using (id_usuario) where nombre_reto = 'resto_div' and nombre_usuario = 'Despinosa'),'2023-03-26 13:40:53',3,sec_to_time(65)),</v>
      </c>
      <c r="B37" t="s">
        <v>61</v>
      </c>
      <c r="C37" t="str">
        <f t="shared" si="2"/>
        <v>(select id_usuario from usuario where nombre_usuario='Despinosa')</v>
      </c>
      <c r="D37" t="str">
        <f t="shared" si="3"/>
        <v>(select id_reto from reto inner join persona on nivel = curso inner join usuario using (id_usuario) where nombre_reto = 'resto_div' and nombre_usuario = 'Despinosa')</v>
      </c>
      <c r="E37" s="3" t="str">
        <f t="shared" ca="1" si="4"/>
        <v>2023-03-26 13:40:53</v>
      </c>
      <c r="F37">
        <f t="shared" ca="1" si="5"/>
        <v>3</v>
      </c>
      <c r="G37">
        <f t="shared" ca="1" si="6"/>
        <v>65</v>
      </c>
      <c r="H37">
        <f t="shared" ca="1" si="7"/>
        <v>2023</v>
      </c>
      <c r="I37" t="str">
        <f t="shared" ca="1" si="8"/>
        <v>03</v>
      </c>
      <c r="J37" t="str">
        <f t="shared" ca="1" si="11"/>
        <v>26</v>
      </c>
      <c r="K37" t="str">
        <f t="shared" ca="1" si="9"/>
        <v>13</v>
      </c>
      <c r="L37" t="str">
        <f t="shared" ca="1" si="12"/>
        <v>40</v>
      </c>
      <c r="M37" t="str">
        <f t="shared" ca="1" si="12"/>
        <v>53</v>
      </c>
    </row>
    <row r="38" spans="1:13" x14ac:dyDescent="0.25">
      <c r="A38" t="str">
        <f t="shared" ca="1" si="1"/>
        <v>((select id_usuario from usuario where nombre_usuario='Rgutierrez'),(select id_reto from reto inner join persona on nivel = curso inner join usuario using (id_usuario) where nombre_reto = 'resto_div' and nombre_usuario = 'Rgutierrez'),'2023-01-01 09:37:31',1,sec_to_time(46)),</v>
      </c>
      <c r="B38" t="s">
        <v>62</v>
      </c>
      <c r="C38" t="str">
        <f t="shared" si="2"/>
        <v>(select id_usuario from usuario where nombre_usuario='Rgutierrez')</v>
      </c>
      <c r="D38" t="str">
        <f t="shared" si="3"/>
        <v>(select id_reto from reto inner join persona on nivel = curso inner join usuario using (id_usuario) where nombre_reto = 'resto_div' and nombre_usuario = 'Rgutierrez')</v>
      </c>
      <c r="E38" s="3" t="str">
        <f t="shared" ca="1" si="4"/>
        <v>2023-01-01 09:37:31</v>
      </c>
      <c r="F38">
        <f t="shared" ca="1" si="5"/>
        <v>1</v>
      </c>
      <c r="G38">
        <f t="shared" ca="1" si="6"/>
        <v>46</v>
      </c>
      <c r="H38">
        <f t="shared" ca="1" si="7"/>
        <v>2023</v>
      </c>
      <c r="I38" t="str">
        <f t="shared" ca="1" si="8"/>
        <v>01</v>
      </c>
      <c r="J38" t="str">
        <f t="shared" ca="1" si="11"/>
        <v>01</v>
      </c>
      <c r="K38" t="str">
        <f t="shared" ca="1" si="9"/>
        <v>09</v>
      </c>
      <c r="L38" t="str">
        <f t="shared" ca="1" si="12"/>
        <v>37</v>
      </c>
      <c r="M38" t="str">
        <f t="shared" ca="1" si="12"/>
        <v>31</v>
      </c>
    </row>
    <row r="39" spans="1:13" x14ac:dyDescent="0.25">
      <c r="A39" t="str">
        <f t="shared" ca="1" si="1"/>
        <v>((select id_usuario from usuario where nombre_usuario='Adiez'),(select id_reto from reto inner join persona on nivel = curso inner join usuario using (id_usuario) where nombre_reto = 'resto_div' and nombre_usuario = 'Adiez'),'2023-03-27 18:31:33',0,sec_to_time(76)),</v>
      </c>
      <c r="B39" t="s">
        <v>63</v>
      </c>
      <c r="C39" t="str">
        <f t="shared" si="2"/>
        <v>(select id_usuario from usuario where nombre_usuario='Adiez')</v>
      </c>
      <c r="D39" t="str">
        <f t="shared" si="3"/>
        <v>(select id_reto from reto inner join persona on nivel = curso inner join usuario using (id_usuario) where nombre_reto = 'resto_div' and nombre_usuario = 'Adiez')</v>
      </c>
      <c r="E39" s="3" t="str">
        <f t="shared" ca="1" si="4"/>
        <v>2023-03-27 18:31:33</v>
      </c>
      <c r="F39">
        <f t="shared" ca="1" si="5"/>
        <v>0</v>
      </c>
      <c r="G39">
        <f t="shared" ca="1" si="6"/>
        <v>76</v>
      </c>
      <c r="H39">
        <f t="shared" ca="1" si="7"/>
        <v>2023</v>
      </c>
      <c r="I39" t="str">
        <f t="shared" ca="1" si="8"/>
        <v>03</v>
      </c>
      <c r="J39" t="str">
        <f t="shared" ca="1" si="11"/>
        <v>27</v>
      </c>
      <c r="K39" t="str">
        <f t="shared" ca="1" si="9"/>
        <v>18</v>
      </c>
      <c r="L39" t="str">
        <f t="shared" ca="1" si="12"/>
        <v>31</v>
      </c>
      <c r="M39" t="str">
        <f t="shared" ca="1" si="12"/>
        <v>33</v>
      </c>
    </row>
    <row r="40" spans="1:13" x14ac:dyDescent="0.25">
      <c r="A40" t="str">
        <f t="shared" ca="1" si="1"/>
        <v>((select id_usuario from usuario where nombre_usuario='Alumno1'),(select id_reto from reto inner join persona on nivel = curso inner join usuario using (id_usuario) where nombre_reto = 'resto_div' and nombre_usuario = 'Alumno1'),'2023-02-16 12:41:12',3,sec_to_time(69)),</v>
      </c>
      <c r="B40" t="s">
        <v>3</v>
      </c>
      <c r="C40" t="str">
        <f t="shared" si="2"/>
        <v>(select id_usuario from usuario where nombre_usuario='Alumno1')</v>
      </c>
      <c r="D40" t="str">
        <f t="shared" si="3"/>
        <v>(select id_reto from reto inner join persona on nivel = curso inner join usuario using (id_usuario) where nombre_reto = 'resto_div' and nombre_usuario = 'Alumno1')</v>
      </c>
      <c r="E40" s="3" t="str">
        <f t="shared" ca="1" si="4"/>
        <v>2023-02-16 12:41:12</v>
      </c>
      <c r="F40">
        <f t="shared" ca="1" si="5"/>
        <v>3</v>
      </c>
      <c r="G40">
        <f t="shared" ca="1" si="6"/>
        <v>69</v>
      </c>
      <c r="H40">
        <f t="shared" ca="1" si="7"/>
        <v>2023</v>
      </c>
      <c r="I40" t="str">
        <f t="shared" ca="1" si="8"/>
        <v>02</v>
      </c>
      <c r="J40" t="str">
        <f t="shared" ca="1" si="11"/>
        <v>16</v>
      </c>
      <c r="K40" t="str">
        <f t="shared" ca="1" si="9"/>
        <v>12</v>
      </c>
      <c r="L40" t="str">
        <f t="shared" ca="1" si="12"/>
        <v>41</v>
      </c>
      <c r="M40" t="str">
        <f t="shared" ca="1" si="12"/>
        <v>12</v>
      </c>
    </row>
    <row r="41" spans="1:13" x14ac:dyDescent="0.25">
      <c r="A41" t="str">
        <f t="shared" ca="1" si="1"/>
        <v>((select id_usuario from usuario where nombre_usuario='Alumno2'),(select id_reto from reto inner join persona on nivel = curso inner join usuario using (id_usuario) where nombre_reto = 'resto_div' and nombre_usuario = 'Alumno2'),'2023-01-06 15:56:23',4,sec_to_time(57)),</v>
      </c>
      <c r="B41" t="s">
        <v>5</v>
      </c>
      <c r="C41" t="str">
        <f t="shared" si="2"/>
        <v>(select id_usuario from usuario where nombre_usuario='Alumno2')</v>
      </c>
      <c r="D41" t="str">
        <f t="shared" si="3"/>
        <v>(select id_reto from reto inner join persona on nivel = curso inner join usuario using (id_usuario) where nombre_reto = 'resto_div' and nombre_usuario = 'Alumno2')</v>
      </c>
      <c r="E41" s="3" t="str">
        <f t="shared" ca="1" si="4"/>
        <v>2023-01-06 15:56:23</v>
      </c>
      <c r="F41">
        <f t="shared" ca="1" si="5"/>
        <v>4</v>
      </c>
      <c r="G41">
        <f t="shared" ca="1" si="6"/>
        <v>57</v>
      </c>
      <c r="H41">
        <f t="shared" ca="1" si="7"/>
        <v>2023</v>
      </c>
      <c r="I41" t="str">
        <f t="shared" ca="1" si="8"/>
        <v>01</v>
      </c>
      <c r="J41" t="str">
        <f t="shared" ca="1" si="11"/>
        <v>06</v>
      </c>
      <c r="K41" t="str">
        <f t="shared" ca="1" si="9"/>
        <v>15</v>
      </c>
      <c r="L41" t="str">
        <f t="shared" ca="1" si="12"/>
        <v>56</v>
      </c>
      <c r="M41" t="str">
        <f t="shared" ca="1" si="12"/>
        <v>23</v>
      </c>
    </row>
    <row r="42" spans="1:13" x14ac:dyDescent="0.25">
      <c r="A42" t="str">
        <f t="shared" ca="1" si="1"/>
        <v>((select id_usuario from usuario where nombre_usuario='Alumno3'),(select id_reto from reto inner join persona on nivel = curso inner join usuario using (id_usuario) where nombre_reto = 'resto_div' and nombre_usuario = 'Alumno3'),'2023-02-20 19:31:23',2,sec_to_time(31)),</v>
      </c>
      <c r="B42" t="s">
        <v>7</v>
      </c>
      <c r="C42" t="str">
        <f t="shared" si="2"/>
        <v>(select id_usuario from usuario where nombre_usuario='Alumno3')</v>
      </c>
      <c r="D42" t="str">
        <f t="shared" si="3"/>
        <v>(select id_reto from reto inner join persona on nivel = curso inner join usuario using (id_usuario) where nombre_reto = 'resto_div' and nombre_usuario = 'Alumno3')</v>
      </c>
      <c r="E42" s="3" t="str">
        <f t="shared" ca="1" si="4"/>
        <v>2023-02-20 19:31:23</v>
      </c>
      <c r="F42">
        <f t="shared" ca="1" si="5"/>
        <v>2</v>
      </c>
      <c r="G42">
        <f t="shared" ca="1" si="6"/>
        <v>31</v>
      </c>
      <c r="H42">
        <f t="shared" ca="1" si="7"/>
        <v>2023</v>
      </c>
      <c r="I42" t="str">
        <f t="shared" ca="1" si="8"/>
        <v>02</v>
      </c>
      <c r="J42" t="str">
        <f t="shared" ca="1" si="11"/>
        <v>20</v>
      </c>
      <c r="K42" t="str">
        <f t="shared" ca="1" si="9"/>
        <v>19</v>
      </c>
      <c r="L42" t="str">
        <f t="shared" ca="1" si="12"/>
        <v>31</v>
      </c>
      <c r="M42" t="str">
        <f t="shared" ca="1" si="12"/>
        <v>23</v>
      </c>
    </row>
    <row r="43" spans="1:13" x14ac:dyDescent="0.25">
      <c r="A43" t="str">
        <f t="shared" ca="1" si="1"/>
        <v>((select id_usuario from usuario where nombre_usuario='Alumno4'),(select id_reto from reto inner join persona on nivel = curso inner join usuario using (id_usuario) where nombre_reto = 'resto_div' and nombre_usuario = 'Alumno4'),'2023-02-12 12:41:32',3,sec_to_time(40)),</v>
      </c>
      <c r="B43" t="s">
        <v>9</v>
      </c>
      <c r="C43" t="str">
        <f t="shared" si="2"/>
        <v>(select id_usuario from usuario where nombre_usuario='Alumno4')</v>
      </c>
      <c r="D43" t="str">
        <f t="shared" si="3"/>
        <v>(select id_reto from reto inner join persona on nivel = curso inner join usuario using (id_usuario) where nombre_reto = 'resto_div' and nombre_usuario = 'Alumno4')</v>
      </c>
      <c r="E43" s="3" t="str">
        <f t="shared" ca="1" si="4"/>
        <v>2023-02-12 12:41:32</v>
      </c>
      <c r="F43">
        <f t="shared" ca="1" si="5"/>
        <v>3</v>
      </c>
      <c r="G43">
        <f t="shared" ca="1" si="6"/>
        <v>40</v>
      </c>
      <c r="H43">
        <f t="shared" ca="1" si="7"/>
        <v>2023</v>
      </c>
      <c r="I43" t="str">
        <f t="shared" ca="1" si="8"/>
        <v>02</v>
      </c>
      <c r="J43" t="str">
        <f t="shared" ca="1" si="11"/>
        <v>12</v>
      </c>
      <c r="K43" t="str">
        <f t="shared" ca="1" si="9"/>
        <v>12</v>
      </c>
      <c r="L43" t="str">
        <f t="shared" ca="1" si="12"/>
        <v>41</v>
      </c>
      <c r="M43" t="str">
        <f t="shared" ca="1" si="12"/>
        <v>32</v>
      </c>
    </row>
    <row r="44" spans="1:13" x14ac:dyDescent="0.25">
      <c r="A44" t="str">
        <f t="shared" ca="1" si="1"/>
        <v>((select id_usuario from usuario where nombre_usuario='Alumno5'),(select id_reto from reto inner join persona on nivel = curso inner join usuario using (id_usuario) where nombre_reto = 'resto_div' and nombre_usuario = 'Alumno5'),'2023-03-12 08:14:58',1,sec_to_time(77)),</v>
      </c>
      <c r="B44" t="s">
        <v>11</v>
      </c>
      <c r="C44" t="str">
        <f t="shared" si="2"/>
        <v>(select id_usuario from usuario where nombre_usuario='Alumno5')</v>
      </c>
      <c r="D44" t="str">
        <f t="shared" si="3"/>
        <v>(select id_reto from reto inner join persona on nivel = curso inner join usuario using (id_usuario) where nombre_reto = 'resto_div' and nombre_usuario = 'Alumno5')</v>
      </c>
      <c r="E44" s="3" t="str">
        <f t="shared" ca="1" si="4"/>
        <v>2023-03-12 08:14:58</v>
      </c>
      <c r="F44">
        <f t="shared" ca="1" si="5"/>
        <v>1</v>
      </c>
      <c r="G44">
        <f t="shared" ca="1" si="6"/>
        <v>77</v>
      </c>
      <c r="H44">
        <f t="shared" ca="1" si="7"/>
        <v>2023</v>
      </c>
      <c r="I44" t="str">
        <f t="shared" ca="1" si="8"/>
        <v>03</v>
      </c>
      <c r="J44" t="str">
        <f t="shared" ca="1" si="11"/>
        <v>12</v>
      </c>
      <c r="K44" t="str">
        <f t="shared" ca="1" si="9"/>
        <v>08</v>
      </c>
      <c r="L44" t="str">
        <f t="shared" ca="1" si="12"/>
        <v>14</v>
      </c>
      <c r="M44" t="str">
        <f t="shared" ca="1" si="12"/>
        <v>58</v>
      </c>
    </row>
    <row r="45" spans="1:13" x14ac:dyDescent="0.25">
      <c r="A45" t="str">
        <f t="shared" ca="1" si="1"/>
        <v>((select id_usuario from usuario where nombre_usuario='Alumno6'),(select id_reto from reto inner join persona on nivel = curso inner join usuario using (id_usuario) where nombre_reto = 'resto_div' and nombre_usuario = 'Alumno6'),'2023-01-10 13:10:21',1,sec_to_time(50)),</v>
      </c>
      <c r="B45" t="s">
        <v>13</v>
      </c>
      <c r="C45" t="str">
        <f t="shared" si="2"/>
        <v>(select id_usuario from usuario where nombre_usuario='Alumno6')</v>
      </c>
      <c r="D45" t="str">
        <f t="shared" si="3"/>
        <v>(select id_reto from reto inner join persona on nivel = curso inner join usuario using (id_usuario) where nombre_reto = 'resto_div' and nombre_usuario = 'Alumno6')</v>
      </c>
      <c r="E45" s="3" t="str">
        <f t="shared" ca="1" si="4"/>
        <v>2023-01-10 13:10:21</v>
      </c>
      <c r="F45">
        <f t="shared" ca="1" si="5"/>
        <v>1</v>
      </c>
      <c r="G45">
        <f t="shared" ca="1" si="6"/>
        <v>50</v>
      </c>
      <c r="H45">
        <f t="shared" ca="1" si="7"/>
        <v>2023</v>
      </c>
      <c r="I45" t="str">
        <f t="shared" ca="1" si="8"/>
        <v>01</v>
      </c>
      <c r="J45" t="str">
        <f t="shared" ca="1" si="11"/>
        <v>10</v>
      </c>
      <c r="K45" t="str">
        <f t="shared" ca="1" si="9"/>
        <v>13</v>
      </c>
      <c r="L45" t="str">
        <f t="shared" ca="1" si="12"/>
        <v>10</v>
      </c>
      <c r="M45" t="str">
        <f t="shared" ca="1" si="12"/>
        <v>21</v>
      </c>
    </row>
    <row r="46" spans="1:13" x14ac:dyDescent="0.25">
      <c r="A46" t="str">
        <f t="shared" ca="1" si="1"/>
        <v>((select id_usuario from usuario where nombre_usuario='Alumno7'),(select id_reto from reto inner join persona on nivel = curso inner join usuario using (id_usuario) where nombre_reto = 'resto_div' and nombre_usuario = 'Alumno7'),'2023-01-09 14:59:24',1,sec_to_time(48)),</v>
      </c>
      <c r="B46" t="s">
        <v>15</v>
      </c>
      <c r="C46" t="str">
        <f t="shared" si="2"/>
        <v>(select id_usuario from usuario where nombre_usuario='Alumno7')</v>
      </c>
      <c r="D46" t="str">
        <f t="shared" si="3"/>
        <v>(select id_reto from reto inner join persona on nivel = curso inner join usuario using (id_usuario) where nombre_reto = 'resto_div' and nombre_usuario = 'Alumno7')</v>
      </c>
      <c r="E46" s="3" t="str">
        <f t="shared" ca="1" si="4"/>
        <v>2023-01-09 14:59:24</v>
      </c>
      <c r="F46">
        <f t="shared" ca="1" si="5"/>
        <v>1</v>
      </c>
      <c r="G46">
        <f t="shared" ca="1" si="6"/>
        <v>48</v>
      </c>
      <c r="H46">
        <f t="shared" ca="1" si="7"/>
        <v>2023</v>
      </c>
      <c r="I46" t="str">
        <f t="shared" ca="1" si="8"/>
        <v>01</v>
      </c>
      <c r="J46" t="str">
        <f t="shared" ca="1" si="11"/>
        <v>09</v>
      </c>
      <c r="K46" t="str">
        <f t="shared" ca="1" si="9"/>
        <v>14</v>
      </c>
      <c r="L46" t="str">
        <f t="shared" ca="1" si="12"/>
        <v>59</v>
      </c>
      <c r="M46" t="str">
        <f t="shared" ca="1" si="12"/>
        <v>24</v>
      </c>
    </row>
    <row r="47" spans="1:13" x14ac:dyDescent="0.25">
      <c r="A47" t="str">
        <f t="shared" ca="1" si="1"/>
        <v>((select id_usuario from usuario where nombre_usuario='Alumno8'),(select id_reto from reto inner join persona on nivel = curso inner join usuario using (id_usuario) where nombre_reto = 'resto_div' and nombre_usuario = 'Alumno8'),'2023-03-13 18:46:36',5,sec_to_time(56)),</v>
      </c>
      <c r="B47" t="s">
        <v>17</v>
      </c>
      <c r="C47" t="str">
        <f t="shared" si="2"/>
        <v>(select id_usuario from usuario where nombre_usuario='Alumno8')</v>
      </c>
      <c r="D47" t="str">
        <f t="shared" si="3"/>
        <v>(select id_reto from reto inner join persona on nivel = curso inner join usuario using (id_usuario) where nombre_reto = 'resto_div' and nombre_usuario = 'Alumno8')</v>
      </c>
      <c r="E47" s="3" t="str">
        <f t="shared" ca="1" si="4"/>
        <v>2023-03-13 18:46:36</v>
      </c>
      <c r="F47">
        <f t="shared" ca="1" si="5"/>
        <v>5</v>
      </c>
      <c r="G47">
        <f t="shared" ca="1" si="6"/>
        <v>56</v>
      </c>
      <c r="H47">
        <f t="shared" ca="1" si="7"/>
        <v>2023</v>
      </c>
      <c r="I47" t="str">
        <f t="shared" ca="1" si="8"/>
        <v>03</v>
      </c>
      <c r="J47" t="str">
        <f t="shared" ca="1" si="11"/>
        <v>13</v>
      </c>
      <c r="K47" t="str">
        <f t="shared" ca="1" si="9"/>
        <v>18</v>
      </c>
      <c r="L47" t="str">
        <f t="shared" ca="1" si="12"/>
        <v>46</v>
      </c>
      <c r="M47" t="str">
        <f t="shared" ca="1" si="12"/>
        <v>36</v>
      </c>
    </row>
    <row r="48" spans="1:13" x14ac:dyDescent="0.25">
      <c r="A48" t="str">
        <f t="shared" ca="1" si="1"/>
        <v>((select id_usuario from usuario where nombre_usuario='Alumno9'),(select id_reto from reto inner join persona on nivel = curso inner join usuario using (id_usuario) where nombre_reto = 'resto_div' and nombre_usuario = 'Alumno9'),'2023-02-12 16:48:24',5,sec_to_time(49)),</v>
      </c>
      <c r="B48" t="s">
        <v>19</v>
      </c>
      <c r="C48" t="str">
        <f t="shared" si="2"/>
        <v>(select id_usuario from usuario where nombre_usuario='Alumno9')</v>
      </c>
      <c r="D48" t="str">
        <f t="shared" si="3"/>
        <v>(select id_reto from reto inner join persona on nivel = curso inner join usuario using (id_usuario) where nombre_reto = 'resto_div' and nombre_usuario = 'Alumno9')</v>
      </c>
      <c r="E48" s="3" t="str">
        <f t="shared" ca="1" si="4"/>
        <v>2023-02-12 16:48:24</v>
      </c>
      <c r="F48">
        <f t="shared" ca="1" si="5"/>
        <v>5</v>
      </c>
      <c r="G48">
        <f t="shared" ca="1" si="6"/>
        <v>49</v>
      </c>
      <c r="H48">
        <f t="shared" ca="1" si="7"/>
        <v>2023</v>
      </c>
      <c r="I48" t="str">
        <f t="shared" ca="1" si="8"/>
        <v>02</v>
      </c>
      <c r="J48" t="str">
        <f t="shared" ca="1" si="11"/>
        <v>12</v>
      </c>
      <c r="K48" t="str">
        <f t="shared" ca="1" si="9"/>
        <v>16</v>
      </c>
      <c r="L48" t="str">
        <f t="shared" ca="1" si="12"/>
        <v>48</v>
      </c>
      <c r="M48" t="str">
        <f t="shared" ca="1" si="12"/>
        <v>24</v>
      </c>
    </row>
    <row r="49" spans="1:13" x14ac:dyDescent="0.25">
      <c r="A49" t="str">
        <f t="shared" ca="1" si="1"/>
        <v>((select id_usuario from usuario where nombre_usuario='Alumno10'),(select id_reto from reto inner join persona on nivel = curso inner join usuario using (id_usuario) where nombre_reto = 'resto_div' and nombre_usuario = 'Alumno10'),'2023-03-21 11:09:09',1,sec_to_time(43)),</v>
      </c>
      <c r="B49" t="s">
        <v>21</v>
      </c>
      <c r="C49" t="str">
        <f t="shared" si="2"/>
        <v>(select id_usuario from usuario where nombre_usuario='Alumno10')</v>
      </c>
      <c r="D49" t="str">
        <f t="shared" si="3"/>
        <v>(select id_reto from reto inner join persona on nivel = curso inner join usuario using (id_usuario) where nombre_reto = 'resto_div' and nombre_usuario = 'Alumno10')</v>
      </c>
      <c r="E49" s="3" t="str">
        <f t="shared" ca="1" si="4"/>
        <v>2023-03-21 11:09:09</v>
      </c>
      <c r="F49">
        <f t="shared" ca="1" si="5"/>
        <v>1</v>
      </c>
      <c r="G49">
        <f t="shared" ca="1" si="6"/>
        <v>43</v>
      </c>
      <c r="H49">
        <f t="shared" ca="1" si="7"/>
        <v>2023</v>
      </c>
      <c r="I49" t="str">
        <f t="shared" ca="1" si="8"/>
        <v>03</v>
      </c>
      <c r="J49" t="str">
        <f t="shared" ca="1" si="11"/>
        <v>21</v>
      </c>
      <c r="K49" t="str">
        <f t="shared" ca="1" si="9"/>
        <v>11</v>
      </c>
      <c r="L49" t="str">
        <f t="shared" ca="1" si="12"/>
        <v>09</v>
      </c>
      <c r="M49" t="str">
        <f t="shared" ca="1" si="12"/>
        <v>09</v>
      </c>
    </row>
    <row r="50" spans="1:13" x14ac:dyDescent="0.25">
      <c r="A50" t="str">
        <f t="shared" ca="1" si="1"/>
        <v>((select id_usuario from usuario where nombre_usuario='Alumno11'),(select id_reto from reto inner join persona on nivel = curso inner join usuario using (id_usuario) where nombre_reto = 'resto_div' and nombre_usuario = 'Alumno11'),'2023-02-08 20:30:55',3,sec_to_time(44)),</v>
      </c>
      <c r="B50" t="s">
        <v>23</v>
      </c>
      <c r="C50" t="str">
        <f t="shared" si="2"/>
        <v>(select id_usuario from usuario where nombre_usuario='Alumno11')</v>
      </c>
      <c r="D50" t="str">
        <f t="shared" si="3"/>
        <v>(select id_reto from reto inner join persona on nivel = curso inner join usuario using (id_usuario) where nombre_reto = 'resto_div' and nombre_usuario = 'Alumno11')</v>
      </c>
      <c r="E50" s="3" t="str">
        <f t="shared" ca="1" si="4"/>
        <v>2023-02-08 20:30:55</v>
      </c>
      <c r="F50">
        <f t="shared" ca="1" si="5"/>
        <v>3</v>
      </c>
      <c r="G50">
        <f t="shared" ca="1" si="6"/>
        <v>44</v>
      </c>
      <c r="H50">
        <f t="shared" ca="1" si="7"/>
        <v>2023</v>
      </c>
      <c r="I50" t="str">
        <f t="shared" ca="1" si="8"/>
        <v>02</v>
      </c>
      <c r="J50" t="str">
        <f t="shared" ca="1" si="11"/>
        <v>08</v>
      </c>
      <c r="K50" t="str">
        <f t="shared" ca="1" si="9"/>
        <v>20</v>
      </c>
      <c r="L50" t="str">
        <f t="shared" ca="1" si="12"/>
        <v>30</v>
      </c>
      <c r="M50" t="str">
        <f t="shared" ca="1" si="12"/>
        <v>55</v>
      </c>
    </row>
    <row r="51" spans="1:13" x14ac:dyDescent="0.25">
      <c r="A51" t="str">
        <f t="shared" ca="1" si="1"/>
        <v>((select id_usuario from usuario where nombre_usuario='Alumno12'),(select id_reto from reto inner join persona on nivel = curso inner join usuario using (id_usuario) where nombre_reto = 'resto_div' and nombre_usuario = 'Alumno12'),'2023-02-01 09:12:02',1,sec_to_time(32)),</v>
      </c>
      <c r="B51" t="s">
        <v>25</v>
      </c>
      <c r="C51" t="str">
        <f t="shared" si="2"/>
        <v>(select id_usuario from usuario where nombre_usuario='Alumno12')</v>
      </c>
      <c r="D51" t="str">
        <f t="shared" si="3"/>
        <v>(select id_reto from reto inner join persona on nivel = curso inner join usuario using (id_usuario) where nombre_reto = 'resto_div' and nombre_usuario = 'Alumno12')</v>
      </c>
      <c r="E51" s="3" t="str">
        <f t="shared" ca="1" si="4"/>
        <v>2023-02-01 09:12:02</v>
      </c>
      <c r="F51">
        <f t="shared" ca="1" si="5"/>
        <v>1</v>
      </c>
      <c r="G51">
        <f t="shared" ca="1" si="6"/>
        <v>32</v>
      </c>
      <c r="H51">
        <f t="shared" ca="1" si="7"/>
        <v>2023</v>
      </c>
      <c r="I51" t="str">
        <f t="shared" ca="1" si="8"/>
        <v>02</v>
      </c>
      <c r="J51" t="str">
        <f t="shared" ca="1" si="11"/>
        <v>01</v>
      </c>
      <c r="K51" t="str">
        <f t="shared" ca="1" si="9"/>
        <v>09</v>
      </c>
      <c r="L51" t="str">
        <f t="shared" ca="1" si="12"/>
        <v>12</v>
      </c>
      <c r="M51" t="str">
        <f t="shared" ca="1" si="12"/>
        <v>02</v>
      </c>
    </row>
    <row r="52" spans="1:13" x14ac:dyDescent="0.25">
      <c r="A52" s="7" t="str">
        <f ca="1">CONCATENATE("(",C52,",",D52,",'",E52,"',",F52,",sec_to_time(",G52,")),")</f>
        <v>((select id_usuario from usuario where nombre_usuario='Cbarrios'),(select id_reto from reto inner join persona on nivel = curso inner join usuario using (id_usuario) where nombre_reto = 'resto_div' and nombre_usuario = 'Cbarrios'),'2023-01-16 14:30:14',3,sec_to_time(46)),</v>
      </c>
      <c r="B52" t="s">
        <v>60</v>
      </c>
      <c r="C52" t="str">
        <f>CONCATENATE("(select id_usuario from usuario where nombre_usuario='",B52,"')")</f>
        <v>(select id_usuario from usuario where nombre_usuario='Cbarrios')</v>
      </c>
      <c r="D52" t="str">
        <f>CONCATENATE("(select id_reto from reto inner join persona on nivel = curso inner join usuario using (id_usuario) where nombre_reto = '",$D$3,"' and nombre_usuario = '",B52,"')")</f>
        <v>(select id_reto from reto inner join persona on nivel = curso inner join usuario using (id_usuario) where nombre_reto = 'resto_div' and nombre_usuario = 'Cbarrios')</v>
      </c>
      <c r="E52" s="3" t="str">
        <f ca="1">CONCATENATE(H52,"-",I52,"-",J52," ",K52,":",L52,":",M52)</f>
        <v>2023-01-16 14:30:14</v>
      </c>
      <c r="F52">
        <f ca="1">RANDBETWEEN(0,5)</f>
        <v>3</v>
      </c>
      <c r="G52">
        <f ca="1">RANDBETWEEN(25,$G$2)</f>
        <v>46</v>
      </c>
      <c r="H52">
        <f ca="1">RANDBETWEEN($H$2,$H$2)</f>
        <v>2023</v>
      </c>
      <c r="I52" t="str">
        <f ca="1">TEXT(RANDBETWEEN(1,$I$2),"00")</f>
        <v>01</v>
      </c>
      <c r="J52" t="str">
        <f t="shared" ca="1" si="11"/>
        <v>16</v>
      </c>
      <c r="K52" t="str">
        <f ca="1">TEXT(RANDBETWEEN(8,21),"00")</f>
        <v>14</v>
      </c>
      <c r="L52" t="str">
        <f ca="1">TEXT(RANDBETWEEN(0,59),"00")</f>
        <v>30</v>
      </c>
      <c r="M52" t="str">
        <f ca="1">TEXT(RANDBETWEEN(0,59),"00")</f>
        <v>14</v>
      </c>
    </row>
    <row r="53" spans="1:13" x14ac:dyDescent="0.25">
      <c r="A53" t="str">
        <f t="shared" ref="A53:A99" ca="1" si="13">CONCATENATE("(",C53,",",D53,",'",E53,"',",F53,",sec_to_time(",G53,")),")</f>
        <v>((select id_usuario from usuario where nombre_usuario='Despinosa'),(select id_reto from reto inner join persona on nivel = curso inner join usuario using (id_usuario) where nombre_reto = 'resto_div' and nombre_usuario = 'Despinosa'),'2023-02-17 15:41:18',1,sec_to_time(72)),</v>
      </c>
      <c r="B53" t="s">
        <v>61</v>
      </c>
      <c r="C53" t="str">
        <f t="shared" ref="C53:C99" si="14">CONCATENATE("(select id_usuario from usuario where nombre_usuario='",B53,"')")</f>
        <v>(select id_usuario from usuario where nombre_usuario='Despinosa')</v>
      </c>
      <c r="D53" t="str">
        <f t="shared" ref="D53:D99" si="15">CONCATENATE("(select id_reto from reto inner join persona on nivel = curso inner join usuario using (id_usuario) where nombre_reto = '",$D$3,"' and nombre_usuario = '",B53,"')")</f>
        <v>(select id_reto from reto inner join persona on nivel = curso inner join usuario using (id_usuario) where nombre_reto = 'resto_div' and nombre_usuario = 'Despinosa')</v>
      </c>
      <c r="E53" s="3" t="str">
        <f t="shared" ref="E53:E99" ca="1" si="16">CONCATENATE(H53,"-",I53,"-",J53," ",K53,":",L53,":",M53)</f>
        <v>2023-02-17 15:41:18</v>
      </c>
      <c r="F53">
        <f t="shared" ca="1" si="5"/>
        <v>1</v>
      </c>
      <c r="G53">
        <f t="shared" ca="1" si="6"/>
        <v>72</v>
      </c>
      <c r="H53">
        <f t="shared" ca="1" si="7"/>
        <v>2023</v>
      </c>
      <c r="I53" t="str">
        <f t="shared" ca="1" si="8"/>
        <v>02</v>
      </c>
      <c r="J53" t="str">
        <f t="shared" ca="1" si="11"/>
        <v>17</v>
      </c>
      <c r="K53" t="str">
        <f t="shared" ca="1" si="9"/>
        <v>15</v>
      </c>
      <c r="L53" t="str">
        <f t="shared" ref="L53:M68" ca="1" si="17">TEXT(RANDBETWEEN(0,59),"00")</f>
        <v>41</v>
      </c>
      <c r="M53" t="str">
        <f t="shared" ca="1" si="17"/>
        <v>18</v>
      </c>
    </row>
    <row r="54" spans="1:13" x14ac:dyDescent="0.25">
      <c r="A54" t="str">
        <f t="shared" ca="1" si="13"/>
        <v>((select id_usuario from usuario where nombre_usuario='Rgutierrez'),(select id_reto from reto inner join persona on nivel = curso inner join usuario using (id_usuario) where nombre_reto = 'resto_div' and nombre_usuario = 'Rgutierrez'),'2023-02-21 11:41:07',3,sec_to_time(63)),</v>
      </c>
      <c r="B54" t="s">
        <v>62</v>
      </c>
      <c r="C54" t="str">
        <f t="shared" si="14"/>
        <v>(select id_usuario from usuario where nombre_usuario='Rgutierrez')</v>
      </c>
      <c r="D54" t="str">
        <f t="shared" si="15"/>
        <v>(select id_reto from reto inner join persona on nivel = curso inner join usuario using (id_usuario) where nombre_reto = 'resto_div' and nombre_usuario = 'Rgutierrez')</v>
      </c>
      <c r="E54" s="3" t="str">
        <f t="shared" ca="1" si="16"/>
        <v>2023-02-21 11:41:07</v>
      </c>
      <c r="F54">
        <f t="shared" ca="1" si="5"/>
        <v>3</v>
      </c>
      <c r="G54">
        <f t="shared" ca="1" si="6"/>
        <v>63</v>
      </c>
      <c r="H54">
        <f t="shared" ca="1" si="7"/>
        <v>2023</v>
      </c>
      <c r="I54" t="str">
        <f t="shared" ca="1" si="8"/>
        <v>02</v>
      </c>
      <c r="J54" t="str">
        <f ca="1">TEXT(RANDBETWEEN(1,28),"00")</f>
        <v>21</v>
      </c>
      <c r="K54" t="str">
        <f t="shared" ca="1" si="9"/>
        <v>11</v>
      </c>
      <c r="L54" t="str">
        <f t="shared" ca="1" si="17"/>
        <v>41</v>
      </c>
      <c r="M54" t="str">
        <f t="shared" ca="1" si="17"/>
        <v>07</v>
      </c>
    </row>
    <row r="55" spans="1:13" x14ac:dyDescent="0.25">
      <c r="A55" t="str">
        <f t="shared" ca="1" si="13"/>
        <v>((select id_usuario from usuario where nombre_usuario='Adiez'),(select id_reto from reto inner join persona on nivel = curso inner join usuario using (id_usuario) where nombre_reto = 'resto_div' and nombre_usuario = 'Adiez'),'2023-02-17 11:55:04',3,sec_to_time(37)),</v>
      </c>
      <c r="B55" t="s">
        <v>63</v>
      </c>
      <c r="C55" t="str">
        <f t="shared" si="14"/>
        <v>(select id_usuario from usuario where nombre_usuario='Adiez')</v>
      </c>
      <c r="D55" t="str">
        <f t="shared" si="15"/>
        <v>(select id_reto from reto inner join persona on nivel = curso inner join usuario using (id_usuario) where nombre_reto = 'resto_div' and nombre_usuario = 'Adiez')</v>
      </c>
      <c r="E55" s="3" t="str">
        <f t="shared" ca="1" si="16"/>
        <v>2023-02-17 11:55:04</v>
      </c>
      <c r="F55">
        <f t="shared" ca="1" si="5"/>
        <v>3</v>
      </c>
      <c r="G55">
        <f t="shared" ca="1" si="6"/>
        <v>37</v>
      </c>
      <c r="H55">
        <f t="shared" ca="1" si="7"/>
        <v>2023</v>
      </c>
      <c r="I55" t="str">
        <f t="shared" ca="1" si="8"/>
        <v>02</v>
      </c>
      <c r="J55" t="str">
        <f t="shared" ca="1" si="11"/>
        <v>17</v>
      </c>
      <c r="K55" t="str">
        <f t="shared" ca="1" si="9"/>
        <v>11</v>
      </c>
      <c r="L55" t="str">
        <f t="shared" ca="1" si="17"/>
        <v>55</v>
      </c>
      <c r="M55" t="str">
        <f t="shared" ca="1" si="17"/>
        <v>04</v>
      </c>
    </row>
    <row r="56" spans="1:13" x14ac:dyDescent="0.25">
      <c r="A56" t="str">
        <f t="shared" ca="1" si="13"/>
        <v>((select id_usuario from usuario where nombre_usuario='Alumno1'),(select id_reto from reto inner join persona on nivel = curso inner join usuario using (id_usuario) where nombre_reto = 'resto_div' and nombre_usuario = 'Alumno1'),'2023-03-07 09:30:18',5,sec_to_time(80)),</v>
      </c>
      <c r="B56" t="s">
        <v>3</v>
      </c>
      <c r="C56" t="str">
        <f t="shared" si="14"/>
        <v>(select id_usuario from usuario where nombre_usuario='Alumno1')</v>
      </c>
      <c r="D56" t="str">
        <f t="shared" si="15"/>
        <v>(select id_reto from reto inner join persona on nivel = curso inner join usuario using (id_usuario) where nombre_reto = 'resto_div' and nombre_usuario = 'Alumno1')</v>
      </c>
      <c r="E56" s="3" t="str">
        <f t="shared" ca="1" si="16"/>
        <v>2023-03-07 09:30:18</v>
      </c>
      <c r="F56">
        <f t="shared" ca="1" si="5"/>
        <v>5</v>
      </c>
      <c r="G56">
        <f t="shared" ca="1" si="6"/>
        <v>80</v>
      </c>
      <c r="H56">
        <f t="shared" ca="1" si="7"/>
        <v>2023</v>
      </c>
      <c r="I56" t="str">
        <f t="shared" ca="1" si="8"/>
        <v>03</v>
      </c>
      <c r="J56" t="str">
        <f t="shared" ca="1" si="11"/>
        <v>07</v>
      </c>
      <c r="K56" t="str">
        <f t="shared" ca="1" si="9"/>
        <v>09</v>
      </c>
      <c r="L56" t="str">
        <f t="shared" ca="1" si="17"/>
        <v>30</v>
      </c>
      <c r="M56" t="str">
        <f t="shared" ca="1" si="17"/>
        <v>18</v>
      </c>
    </row>
    <row r="57" spans="1:13" x14ac:dyDescent="0.25">
      <c r="A57" t="str">
        <f t="shared" ca="1" si="13"/>
        <v>((select id_usuario from usuario where nombre_usuario='Alumno2'),(select id_reto from reto inner join persona on nivel = curso inner join usuario using (id_usuario) where nombre_reto = 'resto_div' and nombre_usuario = 'Alumno2'),'2023-01-23 18:59:09',3,sec_to_time(33)),</v>
      </c>
      <c r="B57" t="s">
        <v>5</v>
      </c>
      <c r="C57" t="str">
        <f t="shared" si="14"/>
        <v>(select id_usuario from usuario where nombre_usuario='Alumno2')</v>
      </c>
      <c r="D57" t="str">
        <f t="shared" si="15"/>
        <v>(select id_reto from reto inner join persona on nivel = curso inner join usuario using (id_usuario) where nombre_reto = 'resto_div' and nombre_usuario = 'Alumno2')</v>
      </c>
      <c r="E57" s="3" t="str">
        <f t="shared" ca="1" si="16"/>
        <v>2023-01-23 18:59:09</v>
      </c>
      <c r="F57">
        <f t="shared" ca="1" si="5"/>
        <v>3</v>
      </c>
      <c r="G57">
        <f t="shared" ca="1" si="6"/>
        <v>33</v>
      </c>
      <c r="H57">
        <f t="shared" ca="1" si="7"/>
        <v>2023</v>
      </c>
      <c r="I57" t="str">
        <f t="shared" ca="1" si="8"/>
        <v>01</v>
      </c>
      <c r="J57" t="str">
        <f t="shared" ca="1" si="11"/>
        <v>23</v>
      </c>
      <c r="K57" t="str">
        <f t="shared" ca="1" si="9"/>
        <v>18</v>
      </c>
      <c r="L57" t="str">
        <f t="shared" ca="1" si="17"/>
        <v>59</v>
      </c>
      <c r="M57" t="str">
        <f t="shared" ca="1" si="17"/>
        <v>09</v>
      </c>
    </row>
    <row r="58" spans="1:13" x14ac:dyDescent="0.25">
      <c r="A58" t="str">
        <f t="shared" ca="1" si="13"/>
        <v>((select id_usuario from usuario where nombre_usuario='Alumno3'),(select id_reto from reto inner join persona on nivel = curso inner join usuario using (id_usuario) where nombre_reto = 'resto_div' and nombre_usuario = 'Alumno3'),'2023-02-21 21:12:31',3,sec_to_time(34)),</v>
      </c>
      <c r="B58" t="s">
        <v>7</v>
      </c>
      <c r="C58" t="str">
        <f t="shared" si="14"/>
        <v>(select id_usuario from usuario where nombre_usuario='Alumno3')</v>
      </c>
      <c r="D58" t="str">
        <f t="shared" si="15"/>
        <v>(select id_reto from reto inner join persona on nivel = curso inner join usuario using (id_usuario) where nombre_reto = 'resto_div' and nombre_usuario = 'Alumno3')</v>
      </c>
      <c r="E58" s="3" t="str">
        <f t="shared" ca="1" si="16"/>
        <v>2023-02-21 21:12:31</v>
      </c>
      <c r="F58">
        <f t="shared" ca="1" si="5"/>
        <v>3</v>
      </c>
      <c r="G58">
        <f t="shared" ca="1" si="6"/>
        <v>34</v>
      </c>
      <c r="H58">
        <f t="shared" ca="1" si="7"/>
        <v>2023</v>
      </c>
      <c r="I58" t="str">
        <f t="shared" ca="1" si="8"/>
        <v>02</v>
      </c>
      <c r="J58" t="str">
        <f t="shared" ca="1" si="11"/>
        <v>21</v>
      </c>
      <c r="K58" t="str">
        <f t="shared" ca="1" si="9"/>
        <v>21</v>
      </c>
      <c r="L58" t="str">
        <f t="shared" ca="1" si="17"/>
        <v>12</v>
      </c>
      <c r="M58" t="str">
        <f t="shared" ca="1" si="17"/>
        <v>31</v>
      </c>
    </row>
    <row r="59" spans="1:13" x14ac:dyDescent="0.25">
      <c r="A59" t="str">
        <f t="shared" ca="1" si="13"/>
        <v>((select id_usuario from usuario where nombre_usuario='Alumno4'),(select id_reto from reto inner join persona on nivel = curso inner join usuario using (id_usuario) where nombre_reto = 'resto_div' and nombre_usuario = 'Alumno4'),'2023-02-22 21:55:22',4,sec_to_time(37)),</v>
      </c>
      <c r="B59" t="s">
        <v>9</v>
      </c>
      <c r="C59" t="str">
        <f t="shared" si="14"/>
        <v>(select id_usuario from usuario where nombre_usuario='Alumno4')</v>
      </c>
      <c r="D59" t="str">
        <f t="shared" si="15"/>
        <v>(select id_reto from reto inner join persona on nivel = curso inner join usuario using (id_usuario) where nombre_reto = 'resto_div' and nombre_usuario = 'Alumno4')</v>
      </c>
      <c r="E59" s="8" t="str">
        <f t="shared" ca="1" si="16"/>
        <v>2023-02-22 21:55:22</v>
      </c>
      <c r="F59">
        <f t="shared" ca="1" si="5"/>
        <v>4</v>
      </c>
      <c r="G59">
        <f t="shared" ca="1" si="6"/>
        <v>37</v>
      </c>
      <c r="H59">
        <f t="shared" ca="1" si="7"/>
        <v>2023</v>
      </c>
      <c r="I59" t="str">
        <f t="shared" ca="1" si="8"/>
        <v>02</v>
      </c>
      <c r="J59" t="str">
        <f t="shared" ca="1" si="11"/>
        <v>22</v>
      </c>
      <c r="K59" t="str">
        <f t="shared" ca="1" si="9"/>
        <v>21</v>
      </c>
      <c r="L59" t="str">
        <f t="shared" ca="1" si="17"/>
        <v>55</v>
      </c>
      <c r="M59" t="str">
        <f t="shared" ca="1" si="17"/>
        <v>22</v>
      </c>
    </row>
    <row r="60" spans="1:13" x14ac:dyDescent="0.25">
      <c r="A60" t="str">
        <f t="shared" ca="1" si="13"/>
        <v>((select id_usuario from usuario where nombre_usuario='Alumno5'),(select id_reto from reto inner join persona on nivel = curso inner join usuario using (id_usuario) where nombre_reto = 'resto_div' and nombre_usuario = 'Alumno5'),'2023-03-07 15:27:21',2,sec_to_time(47)),</v>
      </c>
      <c r="B60" t="s">
        <v>11</v>
      </c>
      <c r="C60" t="str">
        <f t="shared" si="14"/>
        <v>(select id_usuario from usuario where nombre_usuario='Alumno5')</v>
      </c>
      <c r="D60" t="str">
        <f t="shared" si="15"/>
        <v>(select id_reto from reto inner join persona on nivel = curso inner join usuario using (id_usuario) where nombre_reto = 'resto_div' and nombre_usuario = 'Alumno5')</v>
      </c>
      <c r="E60" s="3" t="str">
        <f t="shared" ca="1" si="16"/>
        <v>2023-03-07 15:27:21</v>
      </c>
      <c r="F60">
        <f t="shared" ca="1" si="5"/>
        <v>2</v>
      </c>
      <c r="G60">
        <f t="shared" ca="1" si="6"/>
        <v>47</v>
      </c>
      <c r="H60">
        <f t="shared" ca="1" si="7"/>
        <v>2023</v>
      </c>
      <c r="I60" t="str">
        <f t="shared" ca="1" si="8"/>
        <v>03</v>
      </c>
      <c r="J60" t="str">
        <f t="shared" ca="1" si="11"/>
        <v>07</v>
      </c>
      <c r="K60" t="str">
        <f t="shared" ca="1" si="9"/>
        <v>15</v>
      </c>
      <c r="L60" t="str">
        <f t="shared" ca="1" si="17"/>
        <v>27</v>
      </c>
      <c r="M60" t="str">
        <f t="shared" ca="1" si="17"/>
        <v>21</v>
      </c>
    </row>
    <row r="61" spans="1:13" x14ac:dyDescent="0.25">
      <c r="A61" t="str">
        <f t="shared" ca="1" si="13"/>
        <v>((select id_usuario from usuario where nombre_usuario='Alumno6'),(select id_reto from reto inner join persona on nivel = curso inner join usuario using (id_usuario) where nombre_reto = 'resto_div' and nombre_usuario = 'Alumno6'),'2023-03-04 10:47:42',2,sec_to_time(61)),</v>
      </c>
      <c r="B61" t="s">
        <v>13</v>
      </c>
      <c r="C61" t="str">
        <f t="shared" si="14"/>
        <v>(select id_usuario from usuario where nombre_usuario='Alumno6')</v>
      </c>
      <c r="D61" t="str">
        <f t="shared" si="15"/>
        <v>(select id_reto from reto inner join persona on nivel = curso inner join usuario using (id_usuario) where nombre_reto = 'resto_div' and nombre_usuario = 'Alumno6')</v>
      </c>
      <c r="E61" s="3" t="str">
        <f t="shared" ca="1" si="16"/>
        <v>2023-03-04 10:47:42</v>
      </c>
      <c r="F61">
        <f t="shared" ca="1" si="5"/>
        <v>2</v>
      </c>
      <c r="G61">
        <f t="shared" ca="1" si="6"/>
        <v>61</v>
      </c>
      <c r="H61">
        <f t="shared" ca="1" si="7"/>
        <v>2023</v>
      </c>
      <c r="I61" t="str">
        <f t="shared" ca="1" si="8"/>
        <v>03</v>
      </c>
      <c r="J61" t="str">
        <f t="shared" ca="1" si="11"/>
        <v>04</v>
      </c>
      <c r="K61" t="str">
        <f t="shared" ca="1" si="9"/>
        <v>10</v>
      </c>
      <c r="L61" t="str">
        <f t="shared" ca="1" si="17"/>
        <v>47</v>
      </c>
      <c r="M61" t="str">
        <f t="shared" ca="1" si="17"/>
        <v>42</v>
      </c>
    </row>
    <row r="62" spans="1:13" x14ac:dyDescent="0.25">
      <c r="A62" t="str">
        <f t="shared" ca="1" si="13"/>
        <v>((select id_usuario from usuario where nombre_usuario='Alumno7'),(select id_reto from reto inner join persona on nivel = curso inner join usuario using (id_usuario) where nombre_reto = 'resto_div' and nombre_usuario = 'Alumno7'),'2023-01-08 20:11:32',4,sec_to_time(37)),</v>
      </c>
      <c r="B62" t="s">
        <v>15</v>
      </c>
      <c r="C62" t="str">
        <f t="shared" si="14"/>
        <v>(select id_usuario from usuario where nombre_usuario='Alumno7')</v>
      </c>
      <c r="D62" t="str">
        <f t="shared" si="15"/>
        <v>(select id_reto from reto inner join persona on nivel = curso inner join usuario using (id_usuario) where nombre_reto = 'resto_div' and nombre_usuario = 'Alumno7')</v>
      </c>
      <c r="E62" s="3" t="str">
        <f t="shared" ca="1" si="16"/>
        <v>2023-01-08 20:11:32</v>
      </c>
      <c r="F62">
        <f t="shared" ca="1" si="5"/>
        <v>4</v>
      </c>
      <c r="G62">
        <f t="shared" ca="1" si="6"/>
        <v>37</v>
      </c>
      <c r="H62">
        <f t="shared" ca="1" si="7"/>
        <v>2023</v>
      </c>
      <c r="I62" t="str">
        <f t="shared" ca="1" si="8"/>
        <v>01</v>
      </c>
      <c r="J62" t="str">
        <f t="shared" ca="1" si="11"/>
        <v>08</v>
      </c>
      <c r="K62" t="str">
        <f t="shared" ca="1" si="9"/>
        <v>20</v>
      </c>
      <c r="L62" t="str">
        <f t="shared" ca="1" si="17"/>
        <v>11</v>
      </c>
      <c r="M62" t="str">
        <f t="shared" ca="1" si="17"/>
        <v>32</v>
      </c>
    </row>
    <row r="63" spans="1:13" x14ac:dyDescent="0.25">
      <c r="A63" t="str">
        <f t="shared" ca="1" si="13"/>
        <v>((select id_usuario from usuario where nombre_usuario='Alumno8'),(select id_reto from reto inner join persona on nivel = curso inner join usuario using (id_usuario) where nombre_reto = 'resto_div' and nombre_usuario = 'Alumno8'),'2023-02-27 15:54:31',2,sec_to_time(45)),</v>
      </c>
      <c r="B63" t="s">
        <v>17</v>
      </c>
      <c r="C63" t="str">
        <f t="shared" si="14"/>
        <v>(select id_usuario from usuario where nombre_usuario='Alumno8')</v>
      </c>
      <c r="D63" t="str">
        <f t="shared" si="15"/>
        <v>(select id_reto from reto inner join persona on nivel = curso inner join usuario using (id_usuario) where nombre_reto = 'resto_div' and nombre_usuario = 'Alumno8')</v>
      </c>
      <c r="E63" s="3" t="str">
        <f t="shared" ca="1" si="16"/>
        <v>2023-02-27 15:54:31</v>
      </c>
      <c r="F63">
        <f t="shared" ca="1" si="5"/>
        <v>2</v>
      </c>
      <c r="G63">
        <f t="shared" ca="1" si="6"/>
        <v>45</v>
      </c>
      <c r="H63">
        <f t="shared" ca="1" si="7"/>
        <v>2023</v>
      </c>
      <c r="I63" t="str">
        <f t="shared" ca="1" si="8"/>
        <v>02</v>
      </c>
      <c r="J63" t="str">
        <f t="shared" ca="1" si="11"/>
        <v>27</v>
      </c>
      <c r="K63" t="str">
        <f t="shared" ca="1" si="9"/>
        <v>15</v>
      </c>
      <c r="L63" t="str">
        <f t="shared" ca="1" si="17"/>
        <v>54</v>
      </c>
      <c r="M63" t="str">
        <f t="shared" ca="1" si="17"/>
        <v>31</v>
      </c>
    </row>
    <row r="64" spans="1:13" x14ac:dyDescent="0.25">
      <c r="A64" t="str">
        <f t="shared" ca="1" si="13"/>
        <v>((select id_usuario from usuario where nombre_usuario='Alumno9'),(select id_reto from reto inner join persona on nivel = curso inner join usuario using (id_usuario) where nombre_reto = 'resto_div' and nombre_usuario = 'Alumno9'),'2023-03-19 08:32:12',2,sec_to_time(38)),</v>
      </c>
      <c r="B64" t="s">
        <v>19</v>
      </c>
      <c r="C64" t="str">
        <f t="shared" si="14"/>
        <v>(select id_usuario from usuario where nombre_usuario='Alumno9')</v>
      </c>
      <c r="D64" t="str">
        <f t="shared" si="15"/>
        <v>(select id_reto from reto inner join persona on nivel = curso inner join usuario using (id_usuario) where nombre_reto = 'resto_div' and nombre_usuario = 'Alumno9')</v>
      </c>
      <c r="E64" s="3" t="str">
        <f t="shared" ca="1" si="16"/>
        <v>2023-03-19 08:32:12</v>
      </c>
      <c r="F64">
        <f t="shared" ca="1" si="5"/>
        <v>2</v>
      </c>
      <c r="G64">
        <f t="shared" ca="1" si="6"/>
        <v>38</v>
      </c>
      <c r="H64">
        <f t="shared" ca="1" si="7"/>
        <v>2023</v>
      </c>
      <c r="I64" t="str">
        <f t="shared" ca="1" si="8"/>
        <v>03</v>
      </c>
      <c r="J64" t="str">
        <f t="shared" ca="1" si="11"/>
        <v>19</v>
      </c>
      <c r="K64" t="str">
        <f t="shared" ca="1" si="9"/>
        <v>08</v>
      </c>
      <c r="L64" t="str">
        <f t="shared" ca="1" si="17"/>
        <v>32</v>
      </c>
      <c r="M64" t="str">
        <f t="shared" ca="1" si="17"/>
        <v>12</v>
      </c>
    </row>
    <row r="65" spans="1:13" x14ac:dyDescent="0.25">
      <c r="A65" t="str">
        <f t="shared" ca="1" si="13"/>
        <v>((select id_usuario from usuario where nombre_usuario='Alumno10'),(select id_reto from reto inner join persona on nivel = curso inner join usuario using (id_usuario) where nombre_reto = 'resto_div' and nombre_usuario = 'Alumno10'),'2023-03-17 08:20:08',3,sec_to_time(44)),</v>
      </c>
      <c r="B65" t="s">
        <v>21</v>
      </c>
      <c r="C65" t="str">
        <f t="shared" si="14"/>
        <v>(select id_usuario from usuario where nombre_usuario='Alumno10')</v>
      </c>
      <c r="D65" t="str">
        <f t="shared" si="15"/>
        <v>(select id_reto from reto inner join persona on nivel = curso inner join usuario using (id_usuario) where nombre_reto = 'resto_div' and nombre_usuario = 'Alumno10')</v>
      </c>
      <c r="E65" s="3" t="str">
        <f t="shared" ca="1" si="16"/>
        <v>2023-03-17 08:20:08</v>
      </c>
      <c r="F65">
        <f t="shared" ca="1" si="5"/>
        <v>3</v>
      </c>
      <c r="G65">
        <f t="shared" ca="1" si="6"/>
        <v>44</v>
      </c>
      <c r="H65">
        <f t="shared" ca="1" si="7"/>
        <v>2023</v>
      </c>
      <c r="I65" t="str">
        <f t="shared" ca="1" si="8"/>
        <v>03</v>
      </c>
      <c r="J65" t="str">
        <f t="shared" ca="1" si="11"/>
        <v>17</v>
      </c>
      <c r="K65" t="str">
        <f t="shared" ca="1" si="9"/>
        <v>08</v>
      </c>
      <c r="L65" t="str">
        <f t="shared" ca="1" si="17"/>
        <v>20</v>
      </c>
      <c r="M65" t="str">
        <f t="shared" ca="1" si="17"/>
        <v>08</v>
      </c>
    </row>
    <row r="66" spans="1:13" x14ac:dyDescent="0.25">
      <c r="A66" t="str">
        <f t="shared" ca="1" si="13"/>
        <v>((select id_usuario from usuario where nombre_usuario='Alumno11'),(select id_reto from reto inner join persona on nivel = curso inner join usuario using (id_usuario) where nombre_reto = 'resto_div' and nombre_usuario = 'Alumno11'),'2023-02-09 08:31:04',5,sec_to_time(32)),</v>
      </c>
      <c r="B66" t="s">
        <v>23</v>
      </c>
      <c r="C66" t="str">
        <f t="shared" si="14"/>
        <v>(select id_usuario from usuario where nombre_usuario='Alumno11')</v>
      </c>
      <c r="D66" t="str">
        <f t="shared" si="15"/>
        <v>(select id_reto from reto inner join persona on nivel = curso inner join usuario using (id_usuario) where nombre_reto = 'resto_div' and nombre_usuario = 'Alumno11')</v>
      </c>
      <c r="E66" s="3" t="str">
        <f t="shared" ca="1" si="16"/>
        <v>2023-02-09 08:31:04</v>
      </c>
      <c r="F66">
        <f t="shared" ca="1" si="5"/>
        <v>5</v>
      </c>
      <c r="G66">
        <f t="shared" ca="1" si="6"/>
        <v>32</v>
      </c>
      <c r="H66">
        <f t="shared" ca="1" si="7"/>
        <v>2023</v>
      </c>
      <c r="I66" t="str">
        <f t="shared" ca="1" si="8"/>
        <v>02</v>
      </c>
      <c r="J66" t="str">
        <f t="shared" ca="1" si="11"/>
        <v>09</v>
      </c>
      <c r="K66" t="str">
        <f t="shared" ca="1" si="9"/>
        <v>08</v>
      </c>
      <c r="L66" t="str">
        <f t="shared" ca="1" si="17"/>
        <v>31</v>
      </c>
      <c r="M66" t="str">
        <f t="shared" ca="1" si="17"/>
        <v>04</v>
      </c>
    </row>
    <row r="67" spans="1:13" x14ac:dyDescent="0.25">
      <c r="A67" t="str">
        <f t="shared" ca="1" si="13"/>
        <v>((select id_usuario from usuario where nombre_usuario='Alumno12'),(select id_reto from reto inner join persona on nivel = curso inner join usuario using (id_usuario) where nombre_reto = 'resto_div' and nombre_usuario = 'Alumno12'),'2023-02-01 08:57:54',0,sec_to_time(66)),</v>
      </c>
      <c r="B67" t="s">
        <v>25</v>
      </c>
      <c r="C67" t="str">
        <f t="shared" si="14"/>
        <v>(select id_usuario from usuario where nombre_usuario='Alumno12')</v>
      </c>
      <c r="D67" t="str">
        <f t="shared" si="15"/>
        <v>(select id_reto from reto inner join persona on nivel = curso inner join usuario using (id_usuario) where nombre_reto = 'resto_div' and nombre_usuario = 'Alumno12')</v>
      </c>
      <c r="E67" s="3" t="str">
        <f t="shared" ca="1" si="16"/>
        <v>2023-02-01 08:57:54</v>
      </c>
      <c r="F67">
        <f t="shared" ca="1" si="5"/>
        <v>0</v>
      </c>
      <c r="G67">
        <f t="shared" ca="1" si="6"/>
        <v>66</v>
      </c>
      <c r="H67">
        <f t="shared" ca="1" si="7"/>
        <v>2023</v>
      </c>
      <c r="I67" t="str">
        <f t="shared" ca="1" si="8"/>
        <v>02</v>
      </c>
      <c r="J67" t="str">
        <f t="shared" ca="1" si="11"/>
        <v>01</v>
      </c>
      <c r="K67" t="str">
        <f t="shared" ca="1" si="9"/>
        <v>08</v>
      </c>
      <c r="L67" t="str">
        <f t="shared" ca="1" si="17"/>
        <v>57</v>
      </c>
      <c r="M67" t="str">
        <f t="shared" ca="1" si="17"/>
        <v>54</v>
      </c>
    </row>
    <row r="68" spans="1:13" x14ac:dyDescent="0.25">
      <c r="A68" t="str">
        <f t="shared" ca="1" si="13"/>
        <v>((select id_usuario from usuario where nombre_usuario='Cbarrios'),(select id_reto from reto inner join persona on nivel = curso inner join usuario using (id_usuario) where nombre_reto = 'resto_div' and nombre_usuario = 'Cbarrios'),'2023-03-14 20:59:38',0,sec_to_time(43)),</v>
      </c>
      <c r="B68" t="s">
        <v>60</v>
      </c>
      <c r="C68" t="str">
        <f t="shared" si="14"/>
        <v>(select id_usuario from usuario where nombre_usuario='Cbarrios')</v>
      </c>
      <c r="D68" t="str">
        <f t="shared" si="15"/>
        <v>(select id_reto from reto inner join persona on nivel = curso inner join usuario using (id_usuario) where nombre_reto = 'resto_div' and nombre_usuario = 'Cbarrios')</v>
      </c>
      <c r="E68" s="3" t="str">
        <f t="shared" ca="1" si="16"/>
        <v>2023-03-14 20:59:38</v>
      </c>
      <c r="F68">
        <f t="shared" ca="1" si="5"/>
        <v>0</v>
      </c>
      <c r="G68">
        <f t="shared" ca="1" si="6"/>
        <v>43</v>
      </c>
      <c r="H68">
        <f t="shared" ca="1" si="7"/>
        <v>2023</v>
      </c>
      <c r="I68" t="str">
        <f t="shared" ca="1" si="8"/>
        <v>03</v>
      </c>
      <c r="J68" t="str">
        <f t="shared" ca="1" si="11"/>
        <v>14</v>
      </c>
      <c r="K68" t="str">
        <f t="shared" ca="1" si="9"/>
        <v>20</v>
      </c>
      <c r="L68" t="str">
        <f t="shared" ca="1" si="17"/>
        <v>59</v>
      </c>
      <c r="M68" t="str">
        <f t="shared" ca="1" si="17"/>
        <v>38</v>
      </c>
    </row>
    <row r="69" spans="1:13" x14ac:dyDescent="0.25">
      <c r="A69" t="str">
        <f t="shared" ca="1" si="13"/>
        <v>((select id_usuario from usuario where nombre_usuario='Despinosa'),(select id_reto from reto inner join persona on nivel = curso inner join usuario using (id_usuario) where nombre_reto = 'resto_div' and nombre_usuario = 'Despinosa'),'2023-03-03 11:59:11',3,sec_to_time(71)),</v>
      </c>
      <c r="B69" t="s">
        <v>61</v>
      </c>
      <c r="C69" t="str">
        <f t="shared" si="14"/>
        <v>(select id_usuario from usuario where nombre_usuario='Despinosa')</v>
      </c>
      <c r="D69" t="str">
        <f t="shared" si="15"/>
        <v>(select id_reto from reto inner join persona on nivel = curso inner join usuario using (id_usuario) where nombre_reto = 'resto_div' and nombre_usuario = 'Despinosa')</v>
      </c>
      <c r="E69" s="3" t="str">
        <f t="shared" ca="1" si="16"/>
        <v>2023-03-03 11:59:11</v>
      </c>
      <c r="F69">
        <f t="shared" ref="F69:F99" ca="1" si="18">RANDBETWEEN(0,5)</f>
        <v>3</v>
      </c>
      <c r="G69">
        <f t="shared" ref="G69:G99" ca="1" si="19">RANDBETWEEN(25,$G$2)</f>
        <v>71</v>
      </c>
      <c r="H69">
        <f t="shared" ref="H69:H99" ca="1" si="20">RANDBETWEEN($H$2,$H$2)</f>
        <v>2023</v>
      </c>
      <c r="I69" t="str">
        <f t="shared" ref="I69:I99" ca="1" si="21">TEXT(RANDBETWEEN(1,$I$2),"00")</f>
        <v>03</v>
      </c>
      <c r="J69" t="str">
        <f t="shared" ca="1" si="11"/>
        <v>03</v>
      </c>
      <c r="K69" t="str">
        <f t="shared" ref="K69:K99" ca="1" si="22">TEXT(RANDBETWEEN(8,21),"00")</f>
        <v>11</v>
      </c>
      <c r="L69" t="str">
        <f t="shared" ref="L69:M99" ca="1" si="23">TEXT(RANDBETWEEN(0,59),"00")</f>
        <v>59</v>
      </c>
      <c r="M69" t="str">
        <f t="shared" ca="1" si="23"/>
        <v>11</v>
      </c>
    </row>
    <row r="70" spans="1:13" x14ac:dyDescent="0.25">
      <c r="A70" t="str">
        <f t="shared" ca="1" si="13"/>
        <v>((select id_usuario from usuario where nombre_usuario='Rgutierrez'),(select id_reto from reto inner join persona on nivel = curso inner join usuario using (id_usuario) where nombre_reto = 'resto_div' and nombre_usuario = 'Rgutierrez'),'2023-01-27 18:06:47',1,sec_to_time(73)),</v>
      </c>
      <c r="B70" t="s">
        <v>62</v>
      </c>
      <c r="C70" t="str">
        <f t="shared" si="14"/>
        <v>(select id_usuario from usuario where nombre_usuario='Rgutierrez')</v>
      </c>
      <c r="D70" t="str">
        <f t="shared" si="15"/>
        <v>(select id_reto from reto inner join persona on nivel = curso inner join usuario using (id_usuario) where nombre_reto = 'resto_div' and nombre_usuario = 'Rgutierrez')</v>
      </c>
      <c r="E70" s="3" t="str">
        <f t="shared" ca="1" si="16"/>
        <v>2023-01-27 18:06:47</v>
      </c>
      <c r="F70">
        <f t="shared" ca="1" si="18"/>
        <v>1</v>
      </c>
      <c r="G70">
        <f t="shared" ca="1" si="19"/>
        <v>73</v>
      </c>
      <c r="H70">
        <f t="shared" ca="1" si="20"/>
        <v>2023</v>
      </c>
      <c r="I70" t="str">
        <f t="shared" ca="1" si="21"/>
        <v>01</v>
      </c>
      <c r="J70" t="str">
        <f t="shared" ca="1" si="11"/>
        <v>27</v>
      </c>
      <c r="K70" t="str">
        <f t="shared" ca="1" si="22"/>
        <v>18</v>
      </c>
      <c r="L70" t="str">
        <f t="shared" ca="1" si="23"/>
        <v>06</v>
      </c>
      <c r="M70" t="str">
        <f t="shared" ca="1" si="23"/>
        <v>47</v>
      </c>
    </row>
    <row r="71" spans="1:13" x14ac:dyDescent="0.25">
      <c r="A71" t="str">
        <f t="shared" ca="1" si="13"/>
        <v>((select id_usuario from usuario where nombre_usuario='Adiez'),(select id_reto from reto inner join persona on nivel = curso inner join usuario using (id_usuario) where nombre_reto = 'resto_div' and nombre_usuario = 'Adiez'),'2023-03-11 20:48:38',5,sec_to_time(33)),</v>
      </c>
      <c r="B71" t="s">
        <v>63</v>
      </c>
      <c r="C71" t="str">
        <f t="shared" si="14"/>
        <v>(select id_usuario from usuario where nombre_usuario='Adiez')</v>
      </c>
      <c r="D71" t="str">
        <f t="shared" si="15"/>
        <v>(select id_reto from reto inner join persona on nivel = curso inner join usuario using (id_usuario) where nombre_reto = 'resto_div' and nombre_usuario = 'Adiez')</v>
      </c>
      <c r="E71" s="3" t="str">
        <f t="shared" ca="1" si="16"/>
        <v>2023-03-11 20:48:38</v>
      </c>
      <c r="F71">
        <f t="shared" ca="1" si="18"/>
        <v>5</v>
      </c>
      <c r="G71">
        <f t="shared" ca="1" si="19"/>
        <v>33</v>
      </c>
      <c r="H71">
        <f t="shared" ca="1" si="20"/>
        <v>2023</v>
      </c>
      <c r="I71" t="str">
        <f t="shared" ca="1" si="21"/>
        <v>03</v>
      </c>
      <c r="J71" t="str">
        <f t="shared" ref="J71:J99" ca="1" si="24">TEXT(RANDBETWEEN(1,28),"00")</f>
        <v>11</v>
      </c>
      <c r="K71" t="str">
        <f t="shared" ca="1" si="22"/>
        <v>20</v>
      </c>
      <c r="L71" t="str">
        <f t="shared" ca="1" si="23"/>
        <v>48</v>
      </c>
      <c r="M71" t="str">
        <f t="shared" ca="1" si="23"/>
        <v>38</v>
      </c>
    </row>
    <row r="72" spans="1:13" x14ac:dyDescent="0.25">
      <c r="A72" t="str">
        <f t="shared" ca="1" si="13"/>
        <v>((select id_usuario from usuario where nombre_usuario='Alumno1'),(select id_reto from reto inner join persona on nivel = curso inner join usuario using (id_usuario) where nombre_reto = 'resto_div' and nombre_usuario = 'Alumno1'),'2023-03-27 08:18:06',1,sec_to_time(55)),</v>
      </c>
      <c r="B72" t="s">
        <v>3</v>
      </c>
      <c r="C72" t="str">
        <f t="shared" si="14"/>
        <v>(select id_usuario from usuario where nombre_usuario='Alumno1')</v>
      </c>
      <c r="D72" t="str">
        <f t="shared" si="15"/>
        <v>(select id_reto from reto inner join persona on nivel = curso inner join usuario using (id_usuario) where nombre_reto = 'resto_div' and nombre_usuario = 'Alumno1')</v>
      </c>
      <c r="E72" s="3" t="str">
        <f t="shared" ca="1" si="16"/>
        <v>2023-03-27 08:18:06</v>
      </c>
      <c r="F72">
        <f t="shared" ca="1" si="18"/>
        <v>1</v>
      </c>
      <c r="G72">
        <f t="shared" ca="1" si="19"/>
        <v>55</v>
      </c>
      <c r="H72">
        <f t="shared" ca="1" si="20"/>
        <v>2023</v>
      </c>
      <c r="I72" t="str">
        <f t="shared" ca="1" si="21"/>
        <v>03</v>
      </c>
      <c r="J72" t="str">
        <f t="shared" ca="1" si="24"/>
        <v>27</v>
      </c>
      <c r="K72" t="str">
        <f t="shared" ca="1" si="22"/>
        <v>08</v>
      </c>
      <c r="L72" t="str">
        <f t="shared" ca="1" si="23"/>
        <v>18</v>
      </c>
      <c r="M72" t="str">
        <f t="shared" ca="1" si="23"/>
        <v>06</v>
      </c>
    </row>
    <row r="73" spans="1:13" x14ac:dyDescent="0.25">
      <c r="A73" t="str">
        <f t="shared" ca="1" si="13"/>
        <v>((select id_usuario from usuario where nombre_usuario='Alumno2'),(select id_reto from reto inner join persona on nivel = curso inner join usuario using (id_usuario) where nombre_reto = 'resto_div' and nombre_usuario = 'Alumno2'),'2023-02-27 15:41:47',5,sec_to_time(76)),</v>
      </c>
      <c r="B73" t="s">
        <v>5</v>
      </c>
      <c r="C73" t="str">
        <f t="shared" si="14"/>
        <v>(select id_usuario from usuario where nombre_usuario='Alumno2')</v>
      </c>
      <c r="D73" t="str">
        <f t="shared" si="15"/>
        <v>(select id_reto from reto inner join persona on nivel = curso inner join usuario using (id_usuario) where nombre_reto = 'resto_div' and nombre_usuario = 'Alumno2')</v>
      </c>
      <c r="E73" s="3" t="str">
        <f t="shared" ca="1" si="16"/>
        <v>2023-02-27 15:41:47</v>
      </c>
      <c r="F73">
        <f t="shared" ca="1" si="18"/>
        <v>5</v>
      </c>
      <c r="G73">
        <f t="shared" ca="1" si="19"/>
        <v>76</v>
      </c>
      <c r="H73">
        <f t="shared" ca="1" si="20"/>
        <v>2023</v>
      </c>
      <c r="I73" t="str">
        <f t="shared" ca="1" si="21"/>
        <v>02</v>
      </c>
      <c r="J73" t="str">
        <f t="shared" ca="1" si="24"/>
        <v>27</v>
      </c>
      <c r="K73" t="str">
        <f t="shared" ca="1" si="22"/>
        <v>15</v>
      </c>
      <c r="L73" t="str">
        <f t="shared" ca="1" si="23"/>
        <v>41</v>
      </c>
      <c r="M73" t="str">
        <f t="shared" ca="1" si="23"/>
        <v>47</v>
      </c>
    </row>
    <row r="74" spans="1:13" x14ac:dyDescent="0.25">
      <c r="A74" t="str">
        <f t="shared" ca="1" si="13"/>
        <v>((select id_usuario from usuario where nombre_usuario='Alumno3'),(select id_reto from reto inner join persona on nivel = curso inner join usuario using (id_usuario) where nombre_reto = 'resto_div' and nombre_usuario = 'Alumno3'),'2023-02-21 21:08:39',4,sec_to_time(63)),</v>
      </c>
      <c r="B74" t="s">
        <v>7</v>
      </c>
      <c r="C74" t="str">
        <f t="shared" si="14"/>
        <v>(select id_usuario from usuario where nombre_usuario='Alumno3')</v>
      </c>
      <c r="D74" t="str">
        <f t="shared" si="15"/>
        <v>(select id_reto from reto inner join persona on nivel = curso inner join usuario using (id_usuario) where nombre_reto = 'resto_div' and nombre_usuario = 'Alumno3')</v>
      </c>
      <c r="E74" s="3" t="str">
        <f t="shared" ca="1" si="16"/>
        <v>2023-02-21 21:08:39</v>
      </c>
      <c r="F74">
        <f t="shared" ca="1" si="18"/>
        <v>4</v>
      </c>
      <c r="G74">
        <f t="shared" ca="1" si="19"/>
        <v>63</v>
      </c>
      <c r="H74">
        <f t="shared" ca="1" si="20"/>
        <v>2023</v>
      </c>
      <c r="I74" t="str">
        <f t="shared" ca="1" si="21"/>
        <v>02</v>
      </c>
      <c r="J74" t="str">
        <f t="shared" ca="1" si="24"/>
        <v>21</v>
      </c>
      <c r="K74" t="str">
        <f t="shared" ca="1" si="22"/>
        <v>21</v>
      </c>
      <c r="L74" t="str">
        <f t="shared" ca="1" si="23"/>
        <v>08</v>
      </c>
      <c r="M74" t="str">
        <f t="shared" ca="1" si="23"/>
        <v>39</v>
      </c>
    </row>
    <row r="75" spans="1:13" x14ac:dyDescent="0.25">
      <c r="A75" t="str">
        <f t="shared" ca="1" si="13"/>
        <v>((select id_usuario from usuario where nombre_usuario='Alumno4'),(select id_reto from reto inner join persona on nivel = curso inner join usuario using (id_usuario) where nombre_reto = 'resto_div' and nombre_usuario = 'Alumno4'),'2023-02-18 14:41:39',4,sec_to_time(30)),</v>
      </c>
      <c r="B75" t="s">
        <v>9</v>
      </c>
      <c r="C75" t="str">
        <f t="shared" si="14"/>
        <v>(select id_usuario from usuario where nombre_usuario='Alumno4')</v>
      </c>
      <c r="D75" t="str">
        <f t="shared" si="15"/>
        <v>(select id_reto from reto inner join persona on nivel = curso inner join usuario using (id_usuario) where nombre_reto = 'resto_div' and nombre_usuario = 'Alumno4')</v>
      </c>
      <c r="E75" s="3" t="str">
        <f t="shared" ca="1" si="16"/>
        <v>2023-02-18 14:41:39</v>
      </c>
      <c r="F75">
        <f t="shared" ca="1" si="18"/>
        <v>4</v>
      </c>
      <c r="G75">
        <f t="shared" ca="1" si="19"/>
        <v>30</v>
      </c>
      <c r="H75">
        <f t="shared" ca="1" si="20"/>
        <v>2023</v>
      </c>
      <c r="I75" t="str">
        <f t="shared" ca="1" si="21"/>
        <v>02</v>
      </c>
      <c r="J75" t="str">
        <f t="shared" ca="1" si="24"/>
        <v>18</v>
      </c>
      <c r="K75" t="str">
        <f t="shared" ca="1" si="22"/>
        <v>14</v>
      </c>
      <c r="L75" t="str">
        <f t="shared" ca="1" si="23"/>
        <v>41</v>
      </c>
      <c r="M75" t="str">
        <f t="shared" ca="1" si="23"/>
        <v>39</v>
      </c>
    </row>
    <row r="76" spans="1:13" x14ac:dyDescent="0.25">
      <c r="A76" t="str">
        <f t="shared" ca="1" si="13"/>
        <v>((select id_usuario from usuario where nombre_usuario='Alumno5'),(select id_reto from reto inner join persona on nivel = curso inner join usuario using (id_usuario) where nombre_reto = 'resto_div' and nombre_usuario = 'Alumno5'),'2023-01-18 13:37:29',1,sec_to_time(64)),</v>
      </c>
      <c r="B76" t="s">
        <v>11</v>
      </c>
      <c r="C76" t="str">
        <f t="shared" si="14"/>
        <v>(select id_usuario from usuario where nombre_usuario='Alumno5')</v>
      </c>
      <c r="D76" t="str">
        <f t="shared" si="15"/>
        <v>(select id_reto from reto inner join persona on nivel = curso inner join usuario using (id_usuario) where nombre_reto = 'resto_div' and nombre_usuario = 'Alumno5')</v>
      </c>
      <c r="E76" s="3" t="str">
        <f t="shared" ca="1" si="16"/>
        <v>2023-01-18 13:37:29</v>
      </c>
      <c r="F76">
        <f t="shared" ca="1" si="18"/>
        <v>1</v>
      </c>
      <c r="G76">
        <f t="shared" ca="1" si="19"/>
        <v>64</v>
      </c>
      <c r="H76">
        <f t="shared" ca="1" si="20"/>
        <v>2023</v>
      </c>
      <c r="I76" t="str">
        <f t="shared" ca="1" si="21"/>
        <v>01</v>
      </c>
      <c r="J76" t="str">
        <f t="shared" ca="1" si="24"/>
        <v>18</v>
      </c>
      <c r="K76" t="str">
        <f t="shared" ca="1" si="22"/>
        <v>13</v>
      </c>
      <c r="L76" t="str">
        <f t="shared" ca="1" si="23"/>
        <v>37</v>
      </c>
      <c r="M76" t="str">
        <f t="shared" ca="1" si="23"/>
        <v>29</v>
      </c>
    </row>
    <row r="77" spans="1:13" x14ac:dyDescent="0.25">
      <c r="A77" t="str">
        <f t="shared" ca="1" si="13"/>
        <v>((select id_usuario from usuario where nombre_usuario='Alumno6'),(select id_reto from reto inner join persona on nivel = curso inner join usuario using (id_usuario) where nombre_reto = 'resto_div' and nombre_usuario = 'Alumno6'),'2023-03-10 17:43:01',3,sec_to_time(62)),</v>
      </c>
      <c r="B77" t="s">
        <v>13</v>
      </c>
      <c r="C77" t="str">
        <f t="shared" si="14"/>
        <v>(select id_usuario from usuario where nombre_usuario='Alumno6')</v>
      </c>
      <c r="D77" t="str">
        <f t="shared" si="15"/>
        <v>(select id_reto from reto inner join persona on nivel = curso inner join usuario using (id_usuario) where nombre_reto = 'resto_div' and nombre_usuario = 'Alumno6')</v>
      </c>
      <c r="E77" s="3" t="str">
        <f t="shared" ca="1" si="16"/>
        <v>2023-03-10 17:43:01</v>
      </c>
      <c r="F77">
        <f t="shared" ca="1" si="18"/>
        <v>3</v>
      </c>
      <c r="G77">
        <f t="shared" ca="1" si="19"/>
        <v>62</v>
      </c>
      <c r="H77">
        <f t="shared" ca="1" si="20"/>
        <v>2023</v>
      </c>
      <c r="I77" t="str">
        <f t="shared" ca="1" si="21"/>
        <v>03</v>
      </c>
      <c r="J77" t="str">
        <f t="shared" ca="1" si="24"/>
        <v>10</v>
      </c>
      <c r="K77" t="str">
        <f t="shared" ca="1" si="22"/>
        <v>17</v>
      </c>
      <c r="L77" t="str">
        <f t="shared" ca="1" si="23"/>
        <v>43</v>
      </c>
      <c r="M77" t="str">
        <f t="shared" ca="1" si="23"/>
        <v>01</v>
      </c>
    </row>
    <row r="78" spans="1:13" x14ac:dyDescent="0.25">
      <c r="A78" t="str">
        <f t="shared" ca="1" si="13"/>
        <v>((select id_usuario from usuario where nombre_usuario='Alumno7'),(select id_reto from reto inner join persona on nivel = curso inner join usuario using (id_usuario) where nombre_reto = 'resto_div' and nombre_usuario = 'Alumno7'),'2023-02-27 10:32:21',2,sec_to_time(46)),</v>
      </c>
      <c r="B78" t="s">
        <v>15</v>
      </c>
      <c r="C78" t="str">
        <f t="shared" si="14"/>
        <v>(select id_usuario from usuario where nombre_usuario='Alumno7')</v>
      </c>
      <c r="D78" t="str">
        <f t="shared" si="15"/>
        <v>(select id_reto from reto inner join persona on nivel = curso inner join usuario using (id_usuario) where nombre_reto = 'resto_div' and nombre_usuario = 'Alumno7')</v>
      </c>
      <c r="E78" s="3" t="str">
        <f t="shared" ca="1" si="16"/>
        <v>2023-02-27 10:32:21</v>
      </c>
      <c r="F78">
        <f t="shared" ca="1" si="18"/>
        <v>2</v>
      </c>
      <c r="G78">
        <f t="shared" ca="1" si="19"/>
        <v>46</v>
      </c>
      <c r="H78">
        <f t="shared" ca="1" si="20"/>
        <v>2023</v>
      </c>
      <c r="I78" t="str">
        <f t="shared" ca="1" si="21"/>
        <v>02</v>
      </c>
      <c r="J78" t="str">
        <f t="shared" ca="1" si="24"/>
        <v>27</v>
      </c>
      <c r="K78" t="str">
        <f t="shared" ca="1" si="22"/>
        <v>10</v>
      </c>
      <c r="L78" t="str">
        <f t="shared" ca="1" si="23"/>
        <v>32</v>
      </c>
      <c r="M78" t="str">
        <f t="shared" ca="1" si="23"/>
        <v>21</v>
      </c>
    </row>
    <row r="79" spans="1:13" x14ac:dyDescent="0.25">
      <c r="A79" t="str">
        <f t="shared" ca="1" si="13"/>
        <v>((select id_usuario from usuario where nombre_usuario='Alumno8'),(select id_reto from reto inner join persona on nivel = curso inner join usuario using (id_usuario) where nombre_reto = 'resto_div' and nombre_usuario = 'Alumno8'),'2023-02-12 11:07:34',0,sec_to_time(37)),</v>
      </c>
      <c r="B79" t="s">
        <v>17</v>
      </c>
      <c r="C79" t="str">
        <f t="shared" si="14"/>
        <v>(select id_usuario from usuario where nombre_usuario='Alumno8')</v>
      </c>
      <c r="D79" t="str">
        <f t="shared" si="15"/>
        <v>(select id_reto from reto inner join persona on nivel = curso inner join usuario using (id_usuario) where nombre_reto = 'resto_div' and nombre_usuario = 'Alumno8')</v>
      </c>
      <c r="E79" s="3" t="str">
        <f t="shared" ca="1" si="16"/>
        <v>2023-02-12 11:07:34</v>
      </c>
      <c r="F79">
        <f t="shared" ca="1" si="18"/>
        <v>0</v>
      </c>
      <c r="G79">
        <f t="shared" ca="1" si="19"/>
        <v>37</v>
      </c>
      <c r="H79">
        <f t="shared" ca="1" si="20"/>
        <v>2023</v>
      </c>
      <c r="I79" t="str">
        <f t="shared" ca="1" si="21"/>
        <v>02</v>
      </c>
      <c r="J79" t="str">
        <f t="shared" ca="1" si="24"/>
        <v>12</v>
      </c>
      <c r="K79" t="str">
        <f t="shared" ca="1" si="22"/>
        <v>11</v>
      </c>
      <c r="L79" t="str">
        <f t="shared" ca="1" si="23"/>
        <v>07</v>
      </c>
      <c r="M79" t="str">
        <f t="shared" ca="1" si="23"/>
        <v>34</v>
      </c>
    </row>
    <row r="80" spans="1:13" x14ac:dyDescent="0.25">
      <c r="A80" t="str">
        <f t="shared" ca="1" si="13"/>
        <v>((select id_usuario from usuario where nombre_usuario='Alumno9'),(select id_reto from reto inner join persona on nivel = curso inner join usuario using (id_usuario) where nombre_reto = 'resto_div' and nombre_usuario = 'Alumno9'),'2023-01-21 20:35:03',1,sec_to_time(72)),</v>
      </c>
      <c r="B80" t="s">
        <v>19</v>
      </c>
      <c r="C80" t="str">
        <f t="shared" si="14"/>
        <v>(select id_usuario from usuario where nombre_usuario='Alumno9')</v>
      </c>
      <c r="D80" t="str">
        <f t="shared" si="15"/>
        <v>(select id_reto from reto inner join persona on nivel = curso inner join usuario using (id_usuario) where nombre_reto = 'resto_div' and nombre_usuario = 'Alumno9')</v>
      </c>
      <c r="E80" s="3" t="str">
        <f t="shared" ca="1" si="16"/>
        <v>2023-01-21 20:35:03</v>
      </c>
      <c r="F80">
        <f t="shared" ca="1" si="18"/>
        <v>1</v>
      </c>
      <c r="G80">
        <f t="shared" ca="1" si="19"/>
        <v>72</v>
      </c>
      <c r="H80">
        <f t="shared" ca="1" si="20"/>
        <v>2023</v>
      </c>
      <c r="I80" t="str">
        <f t="shared" ca="1" si="21"/>
        <v>01</v>
      </c>
      <c r="J80" t="str">
        <f t="shared" ca="1" si="24"/>
        <v>21</v>
      </c>
      <c r="K80" t="str">
        <f t="shared" ca="1" si="22"/>
        <v>20</v>
      </c>
      <c r="L80" t="str">
        <f t="shared" ca="1" si="23"/>
        <v>35</v>
      </c>
      <c r="M80" t="str">
        <f t="shared" ca="1" si="23"/>
        <v>03</v>
      </c>
    </row>
    <row r="81" spans="1:13" x14ac:dyDescent="0.25">
      <c r="A81" t="str">
        <f t="shared" ca="1" si="13"/>
        <v>((select id_usuario from usuario where nombre_usuario='Alumno10'),(select id_reto from reto inner join persona on nivel = curso inner join usuario using (id_usuario) where nombre_reto = 'resto_div' and nombre_usuario = 'Alumno10'),'2023-01-02 12:44:25',5,sec_to_time(40)),</v>
      </c>
      <c r="B81" t="s">
        <v>21</v>
      </c>
      <c r="C81" t="str">
        <f t="shared" si="14"/>
        <v>(select id_usuario from usuario where nombre_usuario='Alumno10')</v>
      </c>
      <c r="D81" t="str">
        <f t="shared" si="15"/>
        <v>(select id_reto from reto inner join persona on nivel = curso inner join usuario using (id_usuario) where nombre_reto = 'resto_div' and nombre_usuario = 'Alumno10')</v>
      </c>
      <c r="E81" s="3" t="str">
        <f t="shared" ca="1" si="16"/>
        <v>2023-01-02 12:44:25</v>
      </c>
      <c r="F81">
        <f t="shared" ca="1" si="18"/>
        <v>5</v>
      </c>
      <c r="G81">
        <f t="shared" ca="1" si="19"/>
        <v>40</v>
      </c>
      <c r="H81">
        <f t="shared" ca="1" si="20"/>
        <v>2023</v>
      </c>
      <c r="I81" t="str">
        <f t="shared" ca="1" si="21"/>
        <v>01</v>
      </c>
      <c r="J81" t="str">
        <f t="shared" ca="1" si="24"/>
        <v>02</v>
      </c>
      <c r="K81" t="str">
        <f t="shared" ca="1" si="22"/>
        <v>12</v>
      </c>
      <c r="L81" t="str">
        <f t="shared" ca="1" si="23"/>
        <v>44</v>
      </c>
      <c r="M81" t="str">
        <f t="shared" ca="1" si="23"/>
        <v>25</v>
      </c>
    </row>
    <row r="82" spans="1:13" x14ac:dyDescent="0.25">
      <c r="A82" t="str">
        <f t="shared" ca="1" si="13"/>
        <v>((select id_usuario from usuario where nombre_usuario='Alumno11'),(select id_reto from reto inner join persona on nivel = curso inner join usuario using (id_usuario) where nombre_reto = 'resto_div' and nombre_usuario = 'Alumno11'),'2023-01-28 17:19:18',4,sec_to_time(56)),</v>
      </c>
      <c r="B82" t="s">
        <v>23</v>
      </c>
      <c r="C82" t="str">
        <f t="shared" si="14"/>
        <v>(select id_usuario from usuario where nombre_usuario='Alumno11')</v>
      </c>
      <c r="D82" t="str">
        <f t="shared" si="15"/>
        <v>(select id_reto from reto inner join persona on nivel = curso inner join usuario using (id_usuario) where nombre_reto = 'resto_div' and nombre_usuario = 'Alumno11')</v>
      </c>
      <c r="E82" s="3" t="str">
        <f t="shared" ca="1" si="16"/>
        <v>2023-01-28 17:19:18</v>
      </c>
      <c r="F82">
        <f t="shared" ca="1" si="18"/>
        <v>4</v>
      </c>
      <c r="G82">
        <f t="shared" ca="1" si="19"/>
        <v>56</v>
      </c>
      <c r="H82">
        <f t="shared" ca="1" si="20"/>
        <v>2023</v>
      </c>
      <c r="I82" t="str">
        <f t="shared" ca="1" si="21"/>
        <v>01</v>
      </c>
      <c r="J82" t="str">
        <f t="shared" ca="1" si="24"/>
        <v>28</v>
      </c>
      <c r="K82" t="str">
        <f t="shared" ca="1" si="22"/>
        <v>17</v>
      </c>
      <c r="L82" t="str">
        <f t="shared" ca="1" si="23"/>
        <v>19</v>
      </c>
      <c r="M82" t="str">
        <f t="shared" ca="1" si="23"/>
        <v>18</v>
      </c>
    </row>
    <row r="83" spans="1:13" x14ac:dyDescent="0.25">
      <c r="A83" t="str">
        <f t="shared" ca="1" si="13"/>
        <v>((select id_usuario from usuario where nombre_usuario='Alumno12'),(select id_reto from reto inner join persona on nivel = curso inner join usuario using (id_usuario) where nombre_reto = 'resto_div' and nombre_usuario = 'Alumno12'),'2023-03-28 19:53:13',1,sec_to_time(28)),</v>
      </c>
      <c r="B83" t="s">
        <v>25</v>
      </c>
      <c r="C83" t="str">
        <f t="shared" si="14"/>
        <v>(select id_usuario from usuario where nombre_usuario='Alumno12')</v>
      </c>
      <c r="D83" t="str">
        <f t="shared" si="15"/>
        <v>(select id_reto from reto inner join persona on nivel = curso inner join usuario using (id_usuario) where nombre_reto = 'resto_div' and nombre_usuario = 'Alumno12')</v>
      </c>
      <c r="E83" s="3" t="str">
        <f t="shared" ca="1" si="16"/>
        <v>2023-03-28 19:53:13</v>
      </c>
      <c r="F83">
        <f t="shared" ca="1" si="18"/>
        <v>1</v>
      </c>
      <c r="G83">
        <f t="shared" ca="1" si="19"/>
        <v>28</v>
      </c>
      <c r="H83">
        <f t="shared" ca="1" si="20"/>
        <v>2023</v>
      </c>
      <c r="I83" t="str">
        <f t="shared" ca="1" si="21"/>
        <v>03</v>
      </c>
      <c r="J83" t="str">
        <f t="shared" ca="1" si="24"/>
        <v>28</v>
      </c>
      <c r="K83" t="str">
        <f t="shared" ca="1" si="22"/>
        <v>19</v>
      </c>
      <c r="L83" t="str">
        <f t="shared" ca="1" si="23"/>
        <v>53</v>
      </c>
      <c r="M83" t="str">
        <f t="shared" ca="1" si="23"/>
        <v>13</v>
      </c>
    </row>
    <row r="84" spans="1:13" x14ac:dyDescent="0.25">
      <c r="A84" t="str">
        <f t="shared" ca="1" si="13"/>
        <v>((select id_usuario from usuario where nombre_usuario='Cbarrios'),(select id_reto from reto inner join persona on nivel = curso inner join usuario using (id_usuario) where nombre_reto = 'resto_div' and nombre_usuario = 'Cbarrios'),'2023-01-15 20:44:43',1,sec_to_time(66)),</v>
      </c>
      <c r="B84" t="s">
        <v>60</v>
      </c>
      <c r="C84" t="str">
        <f t="shared" si="14"/>
        <v>(select id_usuario from usuario where nombre_usuario='Cbarrios')</v>
      </c>
      <c r="D84" t="str">
        <f t="shared" si="15"/>
        <v>(select id_reto from reto inner join persona on nivel = curso inner join usuario using (id_usuario) where nombre_reto = 'resto_div' and nombre_usuario = 'Cbarrios')</v>
      </c>
      <c r="E84" s="3" t="str">
        <f t="shared" ca="1" si="16"/>
        <v>2023-01-15 20:44:43</v>
      </c>
      <c r="F84">
        <f t="shared" ca="1" si="18"/>
        <v>1</v>
      </c>
      <c r="G84">
        <f t="shared" ca="1" si="19"/>
        <v>66</v>
      </c>
      <c r="H84">
        <f t="shared" ca="1" si="20"/>
        <v>2023</v>
      </c>
      <c r="I84" t="str">
        <f t="shared" ca="1" si="21"/>
        <v>01</v>
      </c>
      <c r="J84" t="str">
        <f t="shared" ca="1" si="24"/>
        <v>15</v>
      </c>
      <c r="K84" t="str">
        <f t="shared" ca="1" si="22"/>
        <v>20</v>
      </c>
      <c r="L84" t="str">
        <f t="shared" ca="1" si="23"/>
        <v>44</v>
      </c>
      <c r="M84" t="str">
        <f t="shared" ca="1" si="23"/>
        <v>43</v>
      </c>
    </row>
    <row r="85" spans="1:13" x14ac:dyDescent="0.25">
      <c r="A85" t="str">
        <f t="shared" ca="1" si="13"/>
        <v>((select id_usuario from usuario where nombre_usuario='Despinosa'),(select id_reto from reto inner join persona on nivel = curso inner join usuario using (id_usuario) where nombre_reto = 'resto_div' and nombre_usuario = 'Despinosa'),'2023-01-22 13:54:09',4,sec_to_time(26)),</v>
      </c>
      <c r="B85" t="s">
        <v>61</v>
      </c>
      <c r="C85" t="str">
        <f t="shared" si="14"/>
        <v>(select id_usuario from usuario where nombre_usuario='Despinosa')</v>
      </c>
      <c r="D85" t="str">
        <f t="shared" si="15"/>
        <v>(select id_reto from reto inner join persona on nivel = curso inner join usuario using (id_usuario) where nombre_reto = 'resto_div' and nombre_usuario = 'Despinosa')</v>
      </c>
      <c r="E85" s="3" t="str">
        <f t="shared" ca="1" si="16"/>
        <v>2023-01-22 13:54:09</v>
      </c>
      <c r="F85">
        <f t="shared" ca="1" si="18"/>
        <v>4</v>
      </c>
      <c r="G85">
        <f t="shared" ca="1" si="19"/>
        <v>26</v>
      </c>
      <c r="H85">
        <f t="shared" ca="1" si="20"/>
        <v>2023</v>
      </c>
      <c r="I85" t="str">
        <f t="shared" ca="1" si="21"/>
        <v>01</v>
      </c>
      <c r="J85" t="str">
        <f t="shared" ca="1" si="24"/>
        <v>22</v>
      </c>
      <c r="K85" t="str">
        <f t="shared" ca="1" si="22"/>
        <v>13</v>
      </c>
      <c r="L85" t="str">
        <f t="shared" ca="1" si="23"/>
        <v>54</v>
      </c>
      <c r="M85" t="str">
        <f t="shared" ca="1" si="23"/>
        <v>09</v>
      </c>
    </row>
    <row r="86" spans="1:13" x14ac:dyDescent="0.25">
      <c r="A86" t="str">
        <f t="shared" ca="1" si="13"/>
        <v>((select id_usuario from usuario where nombre_usuario='Rgutierrez'),(select id_reto from reto inner join persona on nivel = curso inner join usuario using (id_usuario) where nombre_reto = 'resto_div' and nombre_usuario = 'Rgutierrez'),'2023-03-14 17:45:31',2,sec_to_time(48)),</v>
      </c>
      <c r="B86" t="s">
        <v>62</v>
      </c>
      <c r="C86" t="str">
        <f t="shared" si="14"/>
        <v>(select id_usuario from usuario where nombre_usuario='Rgutierrez')</v>
      </c>
      <c r="D86" t="str">
        <f t="shared" si="15"/>
        <v>(select id_reto from reto inner join persona on nivel = curso inner join usuario using (id_usuario) where nombre_reto = 'resto_div' and nombre_usuario = 'Rgutierrez')</v>
      </c>
      <c r="E86" s="3" t="str">
        <f t="shared" ca="1" si="16"/>
        <v>2023-03-14 17:45:31</v>
      </c>
      <c r="F86">
        <f t="shared" ca="1" si="18"/>
        <v>2</v>
      </c>
      <c r="G86">
        <f t="shared" ca="1" si="19"/>
        <v>48</v>
      </c>
      <c r="H86">
        <f t="shared" ca="1" si="20"/>
        <v>2023</v>
      </c>
      <c r="I86" t="str">
        <f t="shared" ca="1" si="21"/>
        <v>03</v>
      </c>
      <c r="J86" t="str">
        <f t="shared" ca="1" si="24"/>
        <v>14</v>
      </c>
      <c r="K86" t="str">
        <f t="shared" ca="1" si="22"/>
        <v>17</v>
      </c>
      <c r="L86" t="str">
        <f t="shared" ca="1" si="23"/>
        <v>45</v>
      </c>
      <c r="M86" t="str">
        <f t="shared" ca="1" si="23"/>
        <v>31</v>
      </c>
    </row>
    <row r="87" spans="1:13" x14ac:dyDescent="0.25">
      <c r="A87" t="str">
        <f t="shared" ca="1" si="13"/>
        <v>((select id_usuario from usuario where nombre_usuario='Adiez'),(select id_reto from reto inner join persona on nivel = curso inner join usuario using (id_usuario) where nombre_reto = 'resto_div' and nombre_usuario = 'Adiez'),'2023-02-15 21:40:09',1,sec_to_time(40)),</v>
      </c>
      <c r="B87" t="s">
        <v>63</v>
      </c>
      <c r="C87" t="str">
        <f t="shared" si="14"/>
        <v>(select id_usuario from usuario where nombre_usuario='Adiez')</v>
      </c>
      <c r="D87" t="str">
        <f t="shared" si="15"/>
        <v>(select id_reto from reto inner join persona on nivel = curso inner join usuario using (id_usuario) where nombre_reto = 'resto_div' and nombre_usuario = 'Adiez')</v>
      </c>
      <c r="E87" s="3" t="str">
        <f t="shared" ca="1" si="16"/>
        <v>2023-02-15 21:40:09</v>
      </c>
      <c r="F87">
        <f t="shared" ca="1" si="18"/>
        <v>1</v>
      </c>
      <c r="G87">
        <f t="shared" ca="1" si="19"/>
        <v>40</v>
      </c>
      <c r="H87">
        <f t="shared" ca="1" si="20"/>
        <v>2023</v>
      </c>
      <c r="I87" t="str">
        <f t="shared" ca="1" si="21"/>
        <v>02</v>
      </c>
      <c r="J87" t="str">
        <f t="shared" ca="1" si="24"/>
        <v>15</v>
      </c>
      <c r="K87" t="str">
        <f t="shared" ca="1" si="22"/>
        <v>21</v>
      </c>
      <c r="L87" t="str">
        <f t="shared" ca="1" si="23"/>
        <v>40</v>
      </c>
      <c r="M87" t="str">
        <f t="shared" ca="1" si="23"/>
        <v>09</v>
      </c>
    </row>
    <row r="88" spans="1:13" x14ac:dyDescent="0.25">
      <c r="A88" t="str">
        <f t="shared" ca="1" si="13"/>
        <v>((select id_usuario from usuario where nombre_usuario='Alumno1'),(select id_reto from reto inner join persona on nivel = curso inner join usuario using (id_usuario) where nombre_reto = 'resto_div' and nombre_usuario = 'Alumno1'),'2023-02-09 21:31:08',3,sec_to_time(38)),</v>
      </c>
      <c r="B88" t="s">
        <v>3</v>
      </c>
      <c r="C88" t="str">
        <f t="shared" si="14"/>
        <v>(select id_usuario from usuario where nombre_usuario='Alumno1')</v>
      </c>
      <c r="D88" t="str">
        <f t="shared" si="15"/>
        <v>(select id_reto from reto inner join persona on nivel = curso inner join usuario using (id_usuario) where nombre_reto = 'resto_div' and nombre_usuario = 'Alumno1')</v>
      </c>
      <c r="E88" s="3" t="str">
        <f t="shared" ca="1" si="16"/>
        <v>2023-02-09 21:31:08</v>
      </c>
      <c r="F88">
        <f t="shared" ca="1" si="18"/>
        <v>3</v>
      </c>
      <c r="G88">
        <f t="shared" ca="1" si="19"/>
        <v>38</v>
      </c>
      <c r="H88">
        <f t="shared" ca="1" si="20"/>
        <v>2023</v>
      </c>
      <c r="I88" t="str">
        <f t="shared" ca="1" si="21"/>
        <v>02</v>
      </c>
      <c r="J88" t="str">
        <f t="shared" ca="1" si="24"/>
        <v>09</v>
      </c>
      <c r="K88" t="str">
        <f t="shared" ca="1" si="22"/>
        <v>21</v>
      </c>
      <c r="L88" t="str">
        <f t="shared" ca="1" si="23"/>
        <v>31</v>
      </c>
      <c r="M88" t="str">
        <f t="shared" ca="1" si="23"/>
        <v>08</v>
      </c>
    </row>
    <row r="89" spans="1:13" x14ac:dyDescent="0.25">
      <c r="A89" t="str">
        <f t="shared" ca="1" si="13"/>
        <v>((select id_usuario from usuario where nombre_usuario='Alumno2'),(select id_reto from reto inner join persona on nivel = curso inner join usuario using (id_usuario) where nombre_reto = 'resto_div' and nombre_usuario = 'Alumno2'),'2023-01-08 08:16:31',2,sec_to_time(59)),</v>
      </c>
      <c r="B89" t="s">
        <v>5</v>
      </c>
      <c r="C89" t="str">
        <f t="shared" si="14"/>
        <v>(select id_usuario from usuario where nombre_usuario='Alumno2')</v>
      </c>
      <c r="D89" t="str">
        <f t="shared" si="15"/>
        <v>(select id_reto from reto inner join persona on nivel = curso inner join usuario using (id_usuario) where nombre_reto = 'resto_div' and nombre_usuario = 'Alumno2')</v>
      </c>
      <c r="E89" s="3" t="str">
        <f t="shared" ca="1" si="16"/>
        <v>2023-01-08 08:16:31</v>
      </c>
      <c r="F89">
        <f t="shared" ca="1" si="18"/>
        <v>2</v>
      </c>
      <c r="G89">
        <f t="shared" ca="1" si="19"/>
        <v>59</v>
      </c>
      <c r="H89">
        <f t="shared" ca="1" si="20"/>
        <v>2023</v>
      </c>
      <c r="I89" t="str">
        <f t="shared" ca="1" si="21"/>
        <v>01</v>
      </c>
      <c r="J89" t="str">
        <f t="shared" ca="1" si="24"/>
        <v>08</v>
      </c>
      <c r="K89" t="str">
        <f t="shared" ca="1" si="22"/>
        <v>08</v>
      </c>
      <c r="L89" t="str">
        <f t="shared" ca="1" si="23"/>
        <v>16</v>
      </c>
      <c r="M89" t="str">
        <f t="shared" ca="1" si="23"/>
        <v>31</v>
      </c>
    </row>
    <row r="90" spans="1:13" x14ac:dyDescent="0.25">
      <c r="A90" t="str">
        <f t="shared" ca="1" si="13"/>
        <v>((select id_usuario from usuario where nombre_usuario='Alumno3'),(select id_reto from reto inner join persona on nivel = curso inner join usuario using (id_usuario) where nombre_reto = 'resto_div' and nombre_usuario = 'Alumno3'),'2023-02-13 08:49:11',2,sec_to_time(27)),</v>
      </c>
      <c r="B90" t="s">
        <v>7</v>
      </c>
      <c r="C90" t="str">
        <f t="shared" si="14"/>
        <v>(select id_usuario from usuario where nombre_usuario='Alumno3')</v>
      </c>
      <c r="D90" t="str">
        <f t="shared" si="15"/>
        <v>(select id_reto from reto inner join persona on nivel = curso inner join usuario using (id_usuario) where nombre_reto = 'resto_div' and nombre_usuario = 'Alumno3')</v>
      </c>
      <c r="E90" s="3" t="str">
        <f t="shared" ca="1" si="16"/>
        <v>2023-02-13 08:49:11</v>
      </c>
      <c r="F90">
        <f t="shared" ca="1" si="18"/>
        <v>2</v>
      </c>
      <c r="G90">
        <f t="shared" ca="1" si="19"/>
        <v>27</v>
      </c>
      <c r="H90">
        <f t="shared" ca="1" si="20"/>
        <v>2023</v>
      </c>
      <c r="I90" t="str">
        <f t="shared" ca="1" si="21"/>
        <v>02</v>
      </c>
      <c r="J90" t="str">
        <f t="shared" ca="1" si="24"/>
        <v>13</v>
      </c>
      <c r="K90" t="str">
        <f t="shared" ca="1" si="22"/>
        <v>08</v>
      </c>
      <c r="L90" t="str">
        <f t="shared" ca="1" si="23"/>
        <v>49</v>
      </c>
      <c r="M90" t="str">
        <f t="shared" ca="1" si="23"/>
        <v>11</v>
      </c>
    </row>
    <row r="91" spans="1:13" x14ac:dyDescent="0.25">
      <c r="A91" t="str">
        <f t="shared" ca="1" si="13"/>
        <v>((select id_usuario from usuario where nombre_usuario='Alumno4'),(select id_reto from reto inner join persona on nivel = curso inner join usuario using (id_usuario) where nombre_reto = 'resto_div' and nombre_usuario = 'Alumno4'),'2023-01-20 21:33:05',0,sec_to_time(51)),</v>
      </c>
      <c r="B91" t="s">
        <v>9</v>
      </c>
      <c r="C91" t="str">
        <f t="shared" si="14"/>
        <v>(select id_usuario from usuario where nombre_usuario='Alumno4')</v>
      </c>
      <c r="D91" t="str">
        <f t="shared" si="15"/>
        <v>(select id_reto from reto inner join persona on nivel = curso inner join usuario using (id_usuario) where nombre_reto = 'resto_div' and nombre_usuario = 'Alumno4')</v>
      </c>
      <c r="E91" s="3" t="str">
        <f t="shared" ca="1" si="16"/>
        <v>2023-01-20 21:33:05</v>
      </c>
      <c r="F91">
        <f t="shared" ca="1" si="18"/>
        <v>0</v>
      </c>
      <c r="G91">
        <f t="shared" ca="1" si="19"/>
        <v>51</v>
      </c>
      <c r="H91">
        <f t="shared" ca="1" si="20"/>
        <v>2023</v>
      </c>
      <c r="I91" t="str">
        <f t="shared" ca="1" si="21"/>
        <v>01</v>
      </c>
      <c r="J91" t="str">
        <f t="shared" ca="1" si="24"/>
        <v>20</v>
      </c>
      <c r="K91" t="str">
        <f t="shared" ca="1" si="22"/>
        <v>21</v>
      </c>
      <c r="L91" t="str">
        <f t="shared" ca="1" si="23"/>
        <v>33</v>
      </c>
      <c r="M91" t="str">
        <f t="shared" ca="1" si="23"/>
        <v>05</v>
      </c>
    </row>
    <row r="92" spans="1:13" x14ac:dyDescent="0.25">
      <c r="A92" t="str">
        <f t="shared" ca="1" si="13"/>
        <v>((select id_usuario from usuario where nombre_usuario='Alumno5'),(select id_reto from reto inner join persona on nivel = curso inner join usuario using (id_usuario) where nombre_reto = 'resto_div' and nombre_usuario = 'Alumno5'),'2023-02-09 20:19:57',1,sec_to_time(57)),</v>
      </c>
      <c r="B92" t="s">
        <v>11</v>
      </c>
      <c r="C92" t="str">
        <f t="shared" si="14"/>
        <v>(select id_usuario from usuario where nombre_usuario='Alumno5')</v>
      </c>
      <c r="D92" t="str">
        <f t="shared" si="15"/>
        <v>(select id_reto from reto inner join persona on nivel = curso inner join usuario using (id_usuario) where nombre_reto = 'resto_div' and nombre_usuario = 'Alumno5')</v>
      </c>
      <c r="E92" s="3" t="str">
        <f t="shared" ca="1" si="16"/>
        <v>2023-02-09 20:19:57</v>
      </c>
      <c r="F92">
        <f t="shared" ca="1" si="18"/>
        <v>1</v>
      </c>
      <c r="G92">
        <f t="shared" ca="1" si="19"/>
        <v>57</v>
      </c>
      <c r="H92">
        <f t="shared" ca="1" si="20"/>
        <v>2023</v>
      </c>
      <c r="I92" t="str">
        <f t="shared" ca="1" si="21"/>
        <v>02</v>
      </c>
      <c r="J92" t="str">
        <f t="shared" ca="1" si="24"/>
        <v>09</v>
      </c>
      <c r="K92" t="str">
        <f t="shared" ca="1" si="22"/>
        <v>20</v>
      </c>
      <c r="L92" t="str">
        <f t="shared" ca="1" si="23"/>
        <v>19</v>
      </c>
      <c r="M92" t="str">
        <f t="shared" ca="1" si="23"/>
        <v>57</v>
      </c>
    </row>
    <row r="93" spans="1:13" x14ac:dyDescent="0.25">
      <c r="A93" t="str">
        <f t="shared" ca="1" si="13"/>
        <v>((select id_usuario from usuario where nombre_usuario='Alumno6'),(select id_reto from reto inner join persona on nivel = curso inner join usuario using (id_usuario) where nombre_reto = 'resto_div' and nombre_usuario = 'Alumno6'),'2023-03-21 19:16:02',5,sec_to_time(74)),</v>
      </c>
      <c r="B93" t="s">
        <v>13</v>
      </c>
      <c r="C93" t="str">
        <f t="shared" si="14"/>
        <v>(select id_usuario from usuario where nombre_usuario='Alumno6')</v>
      </c>
      <c r="D93" t="str">
        <f t="shared" si="15"/>
        <v>(select id_reto from reto inner join persona on nivel = curso inner join usuario using (id_usuario) where nombre_reto = 'resto_div' and nombre_usuario = 'Alumno6')</v>
      </c>
      <c r="E93" s="3" t="str">
        <f t="shared" ca="1" si="16"/>
        <v>2023-03-21 19:16:02</v>
      </c>
      <c r="F93">
        <f t="shared" ca="1" si="18"/>
        <v>5</v>
      </c>
      <c r="G93">
        <f t="shared" ca="1" si="19"/>
        <v>74</v>
      </c>
      <c r="H93">
        <f t="shared" ca="1" si="20"/>
        <v>2023</v>
      </c>
      <c r="I93" t="str">
        <f t="shared" ca="1" si="21"/>
        <v>03</v>
      </c>
      <c r="J93" t="str">
        <f t="shared" ca="1" si="24"/>
        <v>21</v>
      </c>
      <c r="K93" t="str">
        <f t="shared" ca="1" si="22"/>
        <v>19</v>
      </c>
      <c r="L93" t="str">
        <f t="shared" ca="1" si="23"/>
        <v>16</v>
      </c>
      <c r="M93" t="str">
        <f t="shared" ca="1" si="23"/>
        <v>02</v>
      </c>
    </row>
    <row r="94" spans="1:13" x14ac:dyDescent="0.25">
      <c r="A94" t="str">
        <f t="shared" ca="1" si="13"/>
        <v>((select id_usuario from usuario where nombre_usuario='Alumno7'),(select id_reto from reto inner join persona on nivel = curso inner join usuario using (id_usuario) where nombre_reto = 'resto_div' and nombre_usuario = 'Alumno7'),'2023-01-21 21:28:22',0,sec_to_time(58)),</v>
      </c>
      <c r="B94" t="s">
        <v>15</v>
      </c>
      <c r="C94" t="str">
        <f t="shared" si="14"/>
        <v>(select id_usuario from usuario where nombre_usuario='Alumno7')</v>
      </c>
      <c r="D94" t="str">
        <f t="shared" si="15"/>
        <v>(select id_reto from reto inner join persona on nivel = curso inner join usuario using (id_usuario) where nombre_reto = 'resto_div' and nombre_usuario = 'Alumno7')</v>
      </c>
      <c r="E94" s="3" t="str">
        <f t="shared" ca="1" si="16"/>
        <v>2023-01-21 21:28:22</v>
      </c>
      <c r="F94">
        <f t="shared" ca="1" si="18"/>
        <v>0</v>
      </c>
      <c r="G94">
        <f t="shared" ca="1" si="19"/>
        <v>58</v>
      </c>
      <c r="H94">
        <f t="shared" ca="1" si="20"/>
        <v>2023</v>
      </c>
      <c r="I94" t="str">
        <f t="shared" ca="1" si="21"/>
        <v>01</v>
      </c>
      <c r="J94" t="str">
        <f t="shared" ca="1" si="24"/>
        <v>21</v>
      </c>
      <c r="K94" t="str">
        <f t="shared" ca="1" si="22"/>
        <v>21</v>
      </c>
      <c r="L94" t="str">
        <f t="shared" ca="1" si="23"/>
        <v>28</v>
      </c>
      <c r="M94" t="str">
        <f t="shared" ca="1" si="23"/>
        <v>22</v>
      </c>
    </row>
    <row r="95" spans="1:13" x14ac:dyDescent="0.25">
      <c r="A95" t="str">
        <f t="shared" ca="1" si="13"/>
        <v>((select id_usuario from usuario where nombre_usuario='Alumno8'),(select id_reto from reto inner join persona on nivel = curso inner join usuario using (id_usuario) where nombre_reto = 'resto_div' and nombre_usuario = 'Alumno8'),'2023-01-03 19:25:11',1,sec_to_time(66)),</v>
      </c>
      <c r="B95" t="s">
        <v>17</v>
      </c>
      <c r="C95" t="str">
        <f t="shared" si="14"/>
        <v>(select id_usuario from usuario where nombre_usuario='Alumno8')</v>
      </c>
      <c r="D95" t="str">
        <f t="shared" si="15"/>
        <v>(select id_reto from reto inner join persona on nivel = curso inner join usuario using (id_usuario) where nombre_reto = 'resto_div' and nombre_usuario = 'Alumno8')</v>
      </c>
      <c r="E95" s="3" t="str">
        <f t="shared" ca="1" si="16"/>
        <v>2023-01-03 19:25:11</v>
      </c>
      <c r="F95">
        <f t="shared" ca="1" si="18"/>
        <v>1</v>
      </c>
      <c r="G95">
        <f t="shared" ca="1" si="19"/>
        <v>66</v>
      </c>
      <c r="H95">
        <f t="shared" ca="1" si="20"/>
        <v>2023</v>
      </c>
      <c r="I95" t="str">
        <f t="shared" ca="1" si="21"/>
        <v>01</v>
      </c>
      <c r="J95" t="str">
        <f t="shared" ca="1" si="24"/>
        <v>03</v>
      </c>
      <c r="K95" t="str">
        <f t="shared" ca="1" si="22"/>
        <v>19</v>
      </c>
      <c r="L95" t="str">
        <f t="shared" ca="1" si="23"/>
        <v>25</v>
      </c>
      <c r="M95" t="str">
        <f t="shared" ca="1" si="23"/>
        <v>11</v>
      </c>
    </row>
    <row r="96" spans="1:13" x14ac:dyDescent="0.25">
      <c r="A96" t="str">
        <f t="shared" ca="1" si="13"/>
        <v>((select id_usuario from usuario where nombre_usuario='Alumno9'),(select id_reto from reto inner join persona on nivel = curso inner join usuario using (id_usuario) where nombre_reto = 'resto_div' and nombre_usuario = 'Alumno9'),'2023-01-23 18:22:29',0,sec_to_time(29)),</v>
      </c>
      <c r="B96" t="s">
        <v>19</v>
      </c>
      <c r="C96" t="str">
        <f t="shared" si="14"/>
        <v>(select id_usuario from usuario where nombre_usuario='Alumno9')</v>
      </c>
      <c r="D96" t="str">
        <f t="shared" si="15"/>
        <v>(select id_reto from reto inner join persona on nivel = curso inner join usuario using (id_usuario) where nombre_reto = 'resto_div' and nombre_usuario = 'Alumno9')</v>
      </c>
      <c r="E96" s="3" t="str">
        <f t="shared" ca="1" si="16"/>
        <v>2023-01-23 18:22:29</v>
      </c>
      <c r="F96">
        <f t="shared" ca="1" si="18"/>
        <v>0</v>
      </c>
      <c r="G96">
        <f t="shared" ca="1" si="19"/>
        <v>29</v>
      </c>
      <c r="H96">
        <f t="shared" ca="1" si="20"/>
        <v>2023</v>
      </c>
      <c r="I96" t="str">
        <f t="shared" ca="1" si="21"/>
        <v>01</v>
      </c>
      <c r="J96" t="str">
        <f t="shared" ca="1" si="24"/>
        <v>23</v>
      </c>
      <c r="K96" t="str">
        <f t="shared" ca="1" si="22"/>
        <v>18</v>
      </c>
      <c r="L96" t="str">
        <f t="shared" ca="1" si="23"/>
        <v>22</v>
      </c>
      <c r="M96" t="str">
        <f t="shared" ca="1" si="23"/>
        <v>29</v>
      </c>
    </row>
    <row r="97" spans="1:13" x14ac:dyDescent="0.25">
      <c r="A97" t="str">
        <f t="shared" ca="1" si="13"/>
        <v>((select id_usuario from usuario where nombre_usuario='Alumno10'),(select id_reto from reto inner join persona on nivel = curso inner join usuario using (id_usuario) where nombre_reto = 'resto_div' and nombre_usuario = 'Alumno10'),'2023-01-25 10:21:40',3,sec_to_time(49)),</v>
      </c>
      <c r="B97" t="s">
        <v>21</v>
      </c>
      <c r="C97" t="str">
        <f t="shared" si="14"/>
        <v>(select id_usuario from usuario where nombre_usuario='Alumno10')</v>
      </c>
      <c r="D97" t="str">
        <f t="shared" si="15"/>
        <v>(select id_reto from reto inner join persona on nivel = curso inner join usuario using (id_usuario) where nombre_reto = 'resto_div' and nombre_usuario = 'Alumno10')</v>
      </c>
      <c r="E97" s="3" t="str">
        <f t="shared" ca="1" si="16"/>
        <v>2023-01-25 10:21:40</v>
      </c>
      <c r="F97">
        <f t="shared" ca="1" si="18"/>
        <v>3</v>
      </c>
      <c r="G97">
        <f t="shared" ca="1" si="19"/>
        <v>49</v>
      </c>
      <c r="H97">
        <f t="shared" ca="1" si="20"/>
        <v>2023</v>
      </c>
      <c r="I97" t="str">
        <f t="shared" ca="1" si="21"/>
        <v>01</v>
      </c>
      <c r="J97" t="str">
        <f t="shared" ca="1" si="24"/>
        <v>25</v>
      </c>
      <c r="K97" t="str">
        <f t="shared" ca="1" si="22"/>
        <v>10</v>
      </c>
      <c r="L97" t="str">
        <f t="shared" ca="1" si="23"/>
        <v>21</v>
      </c>
      <c r="M97" t="str">
        <f t="shared" ca="1" si="23"/>
        <v>40</v>
      </c>
    </row>
    <row r="98" spans="1:13" x14ac:dyDescent="0.25">
      <c r="A98" t="str">
        <f t="shared" ca="1" si="13"/>
        <v>((select id_usuario from usuario where nombre_usuario='Alumno11'),(select id_reto from reto inner join persona on nivel = curso inner join usuario using (id_usuario) where nombre_reto = 'resto_div' and nombre_usuario = 'Alumno11'),'2023-01-27 12:38:37',3,sec_to_time(51)),</v>
      </c>
      <c r="B98" t="s">
        <v>23</v>
      </c>
      <c r="C98" t="str">
        <f t="shared" si="14"/>
        <v>(select id_usuario from usuario where nombre_usuario='Alumno11')</v>
      </c>
      <c r="D98" t="str">
        <f t="shared" si="15"/>
        <v>(select id_reto from reto inner join persona on nivel = curso inner join usuario using (id_usuario) where nombre_reto = 'resto_div' and nombre_usuario = 'Alumno11')</v>
      </c>
      <c r="E98" s="3" t="str">
        <f t="shared" ca="1" si="16"/>
        <v>2023-01-27 12:38:37</v>
      </c>
      <c r="F98">
        <f t="shared" ca="1" si="18"/>
        <v>3</v>
      </c>
      <c r="G98">
        <f t="shared" ca="1" si="19"/>
        <v>51</v>
      </c>
      <c r="H98">
        <f t="shared" ca="1" si="20"/>
        <v>2023</v>
      </c>
      <c r="I98" t="str">
        <f t="shared" ca="1" si="21"/>
        <v>01</v>
      </c>
      <c r="J98" t="str">
        <f t="shared" ca="1" si="24"/>
        <v>27</v>
      </c>
      <c r="K98" t="str">
        <f t="shared" ca="1" si="22"/>
        <v>12</v>
      </c>
      <c r="L98" t="str">
        <f t="shared" ca="1" si="23"/>
        <v>38</v>
      </c>
      <c r="M98" t="str">
        <f t="shared" ca="1" si="23"/>
        <v>37</v>
      </c>
    </row>
    <row r="99" spans="1:13" x14ac:dyDescent="0.25">
      <c r="A99" t="str">
        <f t="shared" ca="1" si="13"/>
        <v>((select id_usuario from usuario where nombre_usuario='Alumno12'),(select id_reto from reto inner join persona on nivel = curso inner join usuario using (id_usuario) where nombre_reto = 'resto_div' and nombre_usuario = 'Alumno12'),'2023-02-26 19:00:11',2,sec_to_time(37)),</v>
      </c>
      <c r="B99" t="s">
        <v>25</v>
      </c>
      <c r="C99" t="str">
        <f t="shared" si="14"/>
        <v>(select id_usuario from usuario where nombre_usuario='Alumno12')</v>
      </c>
      <c r="D99" t="str">
        <f t="shared" si="15"/>
        <v>(select id_reto from reto inner join persona on nivel = curso inner join usuario using (id_usuario) where nombre_reto = 'resto_div' and nombre_usuario = 'Alumno12')</v>
      </c>
      <c r="E99" s="3" t="str">
        <f t="shared" ca="1" si="16"/>
        <v>2023-02-26 19:00:11</v>
      </c>
      <c r="F99">
        <f t="shared" ca="1" si="18"/>
        <v>2</v>
      </c>
      <c r="G99">
        <f t="shared" ca="1" si="19"/>
        <v>37</v>
      </c>
      <c r="H99">
        <f t="shared" ca="1" si="20"/>
        <v>2023</v>
      </c>
      <c r="I99" t="str">
        <f t="shared" ca="1" si="21"/>
        <v>02</v>
      </c>
      <c r="J99" t="str">
        <f t="shared" ca="1" si="24"/>
        <v>26</v>
      </c>
      <c r="K99" t="str">
        <f t="shared" ca="1" si="22"/>
        <v>19</v>
      </c>
      <c r="L99" t="str">
        <f t="shared" ca="1" si="23"/>
        <v>00</v>
      </c>
      <c r="M99" t="str">
        <f t="shared" ca="1" si="23"/>
        <v>11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UserPersona</vt:lpstr>
      <vt:lpstr>Ajustes</vt:lpstr>
      <vt:lpstr>Calculo</vt:lpstr>
      <vt:lpstr>RestoDiv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produccion</dc:creator>
  <cp:lastModifiedBy>produccion</cp:lastModifiedBy>
  <dcterms:created xsi:type="dcterms:W3CDTF">2023-04-22T15:29:29Z</dcterms:created>
  <dcterms:modified xsi:type="dcterms:W3CDTF">2023-04-30T16:07:39Z</dcterms:modified>
</cp:coreProperties>
</file>