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<sst xmlns="http://schemas.openxmlformats.org/spreadsheetml/2006/main" count="40" uniqueCount="22">
  <si>
    <t xml:space="preserve">Критерій Альтернатива </t>
  </si>
  <si>
    <t>К1</t>
  </si>
  <si>
    <t>К2</t>
  </si>
  <si>
    <t>К3</t>
  </si>
  <si>
    <t>К4</t>
  </si>
  <si>
    <t>А1</t>
  </si>
  <si>
    <t>Макс</t>
  </si>
  <si>
    <t>А2</t>
  </si>
  <si>
    <t>А3</t>
  </si>
  <si>
    <t>А4</t>
  </si>
  <si>
    <t>Вес</t>
  </si>
  <si>
    <t>К5</t>
  </si>
  <si>
    <t>Функція корисності</t>
  </si>
  <si>
    <t xml:space="preserve">Макс </t>
  </si>
  <si>
    <t>А5</t>
  </si>
  <si>
    <t>макс</t>
  </si>
  <si>
    <t>мін</t>
  </si>
  <si>
    <t xml:space="preserve">освіта </t>
  </si>
  <si>
    <t xml:space="preserve">зарплата </t>
  </si>
  <si>
    <t xml:space="preserve">стаж </t>
  </si>
  <si>
    <t>вигр. спр</t>
  </si>
  <si>
    <t xml:space="preserve">авторитет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</si>
</sst>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Calibri"/>
      <scheme val="minor"/>
    </font>
    <font>
      <sz val="12.0"/>
      <color rgb="FF000000"/>
      <name val="Times New Roman"/>
    </font>
    <font>
      <sz val="11.0"/>
      <color rgb="FF000000"/>
      <name val="Calibri"/>
    </font>
    <font>
      <sz val="11.0"/>
      <color theme="1"/>
      <name val="Calibri"/>
    </font>
    <font>
      <i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medium">
        <color rgb="FF000000"/>
      </bottom>
    </border>
    <border>
      <left style="medium">
        <color rgb="FF5B0F00"/>
      </left>
      <right style="medium">
        <color rgb="FF5B0F00"/>
      </right>
      <top style="medium">
        <color rgb="FF5B0F00"/>
      </top>
      <bottom style="medium">
        <color rgb="FF5B0F00"/>
      </bottom>
    </border>
    <border>
      <left style="medium">
        <color rgb="FF5B0F00"/>
      </left>
      <top style="medium">
        <color rgb="FF5B0F00"/>
      </top>
      <bottom style="medium">
        <color rgb="FF5B0F00"/>
      </bottom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</border>
    <border>
      <bottom style="double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0" fillId="0" fontId="3" numFmtId="0" xfId="0" applyFont="1"/>
    <xf borderId="7" fillId="0" fontId="2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0" fillId="0" fontId="4" numFmtId="0" xfId="0" applyFont="1"/>
    <xf borderId="10" fillId="0" fontId="1" numFmtId="0" xfId="0" applyAlignment="1" applyBorder="1" applyFont="1">
      <alignment horizontal="left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6" numFmtId="0" xfId="0" applyBorder="1" applyFont="1"/>
    <xf borderId="0" fillId="0" fontId="6" numFmtId="0" xfId="0" applyFont="1"/>
    <xf borderId="14" fillId="0" fontId="1" numFmtId="0" xfId="0" applyAlignment="1" applyBorder="1" applyFont="1">
      <alignment horizontal="left" shrinkToFit="0" vertical="center" wrapText="1"/>
    </xf>
    <xf borderId="15" fillId="0" fontId="6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4.25" customHeight="1">
      <c r="A2" s="4" t="s">
        <v>5</v>
      </c>
      <c r="B2" s="5">
        <v>3.0</v>
      </c>
      <c r="C2" s="5">
        <v>7.0</v>
      </c>
      <c r="D2" s="5">
        <v>2.0</v>
      </c>
      <c r="E2" s="6">
        <v>9.0</v>
      </c>
      <c r="F2" s="7">
        <f t="shared" ref="F2:I2" si="1">B2*B$6</f>
        <v>24</v>
      </c>
      <c r="G2" s="7">
        <f t="shared" si="1"/>
        <v>63</v>
      </c>
      <c r="H2" s="7">
        <f t="shared" si="1"/>
        <v>12</v>
      </c>
      <c r="I2" s="7">
        <f t="shared" si="1"/>
        <v>63</v>
      </c>
      <c r="K2" s="7">
        <f t="shared" ref="K2:K5" si="3">SUM(F2:I2)</f>
        <v>162</v>
      </c>
      <c r="L2" s="7" t="s">
        <v>6</v>
      </c>
      <c r="M2" s="7">
        <f>MAX(K2:K5)</f>
        <v>184</v>
      </c>
    </row>
    <row r="3" ht="14.25" customHeight="1">
      <c r="A3" s="4" t="s">
        <v>7</v>
      </c>
      <c r="B3" s="5">
        <v>8.0</v>
      </c>
      <c r="C3" s="5">
        <v>3.0</v>
      </c>
      <c r="D3" s="5">
        <v>6.0</v>
      </c>
      <c r="E3" s="6">
        <v>7.0</v>
      </c>
      <c r="F3" s="7">
        <f t="shared" ref="F3:I3" si="2">B3*B$6</f>
        <v>64</v>
      </c>
      <c r="G3" s="7">
        <f t="shared" si="2"/>
        <v>27</v>
      </c>
      <c r="H3" s="7">
        <f t="shared" si="2"/>
        <v>36</v>
      </c>
      <c r="I3" s="7">
        <f t="shared" si="2"/>
        <v>49</v>
      </c>
      <c r="K3" s="7">
        <f t="shared" si="3"/>
        <v>176</v>
      </c>
    </row>
    <row r="4" ht="14.25" customHeight="1">
      <c r="A4" s="4" t="s">
        <v>8</v>
      </c>
      <c r="B4" s="5">
        <v>4.0</v>
      </c>
      <c r="C4" s="5">
        <v>8.0</v>
      </c>
      <c r="D4" s="5">
        <v>3.0</v>
      </c>
      <c r="E4" s="6">
        <v>5.0</v>
      </c>
      <c r="F4" s="7">
        <f t="shared" ref="F4:I4" si="4">B4*B$6</f>
        <v>32</v>
      </c>
      <c r="G4" s="7">
        <f t="shared" si="4"/>
        <v>72</v>
      </c>
      <c r="H4" s="7">
        <f t="shared" si="4"/>
        <v>18</v>
      </c>
      <c r="I4" s="7">
        <f t="shared" si="4"/>
        <v>35</v>
      </c>
      <c r="K4" s="7">
        <f t="shared" si="3"/>
        <v>157</v>
      </c>
    </row>
    <row r="5" ht="14.25" customHeight="1">
      <c r="A5" s="8" t="s">
        <v>9</v>
      </c>
      <c r="B5" s="9">
        <v>9.0</v>
      </c>
      <c r="C5" s="9">
        <v>6.0</v>
      </c>
      <c r="D5" s="9">
        <v>5.0</v>
      </c>
      <c r="E5" s="10">
        <v>4.0</v>
      </c>
      <c r="F5" s="7">
        <f t="shared" ref="F5:I5" si="5">B5*B$6</f>
        <v>72</v>
      </c>
      <c r="G5" s="7">
        <f t="shared" si="5"/>
        <v>54</v>
      </c>
      <c r="H5" s="7">
        <f t="shared" si="5"/>
        <v>30</v>
      </c>
      <c r="I5" s="7">
        <f t="shared" si="5"/>
        <v>28</v>
      </c>
      <c r="K5" s="7">
        <f t="shared" si="3"/>
        <v>184</v>
      </c>
    </row>
    <row r="6" ht="14.25" customHeight="1">
      <c r="A6" s="8" t="s">
        <v>10</v>
      </c>
      <c r="B6" s="9">
        <v>8.0</v>
      </c>
      <c r="C6" s="9">
        <v>9.0</v>
      </c>
      <c r="D6" s="9">
        <v>6.0</v>
      </c>
      <c r="E6" s="10">
        <v>7.0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86"/>
    <col customWidth="1" min="7" max="7" width="15.43"/>
    <col customWidth="1" min="8" max="8" width="14.14"/>
    <col customWidth="1" min="9" max="9" width="17.71"/>
    <col customWidth="1" min="10" max="10" width="8.71"/>
    <col customWidth="1" min="11" max="11" width="18.29"/>
    <col customWidth="1" min="12" max="12" width="19.29"/>
    <col customWidth="1" min="13" max="13" width="15.57"/>
    <col customWidth="1" min="14" max="14" width="14.29"/>
    <col customWidth="1" min="15" max="17" width="8.71"/>
    <col customWidth="1" min="18" max="18" width="14.14"/>
    <col customWidth="1" min="1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11</v>
      </c>
      <c r="R1" s="11" t="s">
        <v>12</v>
      </c>
    </row>
    <row r="2" ht="14.25" customHeight="1">
      <c r="A2" s="4" t="s">
        <v>5</v>
      </c>
      <c r="B2" s="5">
        <v>85.0</v>
      </c>
      <c r="C2" s="5">
        <v>30.0</v>
      </c>
      <c r="D2" s="5">
        <v>22.0</v>
      </c>
      <c r="E2" s="5">
        <v>0.65</v>
      </c>
      <c r="F2" s="12">
        <v>6.0</v>
      </c>
      <c r="G2" s="13">
        <f t="shared" ref="G2:G6" si="3">(B2-MIN(B$2:B$6))/(MAX(B$2:B$6)-MIN(B$2:B$6))</f>
        <v>1</v>
      </c>
      <c r="H2" s="13">
        <f t="shared" ref="H2:H6" si="4">(MAX(C$2:C$6)-C2)/(MAX(C$2:C$6)-MIN(C$2:C$6))</f>
        <v>0</v>
      </c>
      <c r="I2" s="13">
        <f t="shared" ref="I2:K2" si="1">(D2-MIN(D$2:D$6))/(MAX(D$2:D$6)-MIN(D$2:D$6))</f>
        <v>1</v>
      </c>
      <c r="J2" s="13">
        <f t="shared" si="1"/>
        <v>0.8</v>
      </c>
      <c r="K2" s="14">
        <f t="shared" si="1"/>
        <v>0.3333333333</v>
      </c>
      <c r="L2" s="15">
        <f t="shared" ref="L2:P2" si="2">B$7*G2</f>
        <v>7</v>
      </c>
      <c r="M2" s="15">
        <f t="shared" si="2"/>
        <v>0</v>
      </c>
      <c r="N2" s="15">
        <f t="shared" si="2"/>
        <v>6</v>
      </c>
      <c r="O2" s="15">
        <f t="shared" si="2"/>
        <v>6.4</v>
      </c>
      <c r="P2" s="15">
        <f t="shared" si="2"/>
        <v>2</v>
      </c>
      <c r="R2" s="16">
        <f t="shared" ref="R2:R6" si="7">SUM(L2:P2)</f>
        <v>21.4</v>
      </c>
      <c r="S2" s="7" t="s">
        <v>13</v>
      </c>
      <c r="T2" s="7">
        <f>MAX(R2:R6)</f>
        <v>24.21746881</v>
      </c>
    </row>
    <row r="3" ht="14.25" customHeight="1">
      <c r="A3" s="4" t="s">
        <v>7</v>
      </c>
      <c r="B3" s="5">
        <v>60.0</v>
      </c>
      <c r="C3" s="5">
        <v>20.0</v>
      </c>
      <c r="D3" s="5">
        <v>10.0</v>
      </c>
      <c r="E3" s="5">
        <v>0.6</v>
      </c>
      <c r="F3" s="12">
        <v>7.0</v>
      </c>
      <c r="G3" s="13">
        <f t="shared" si="3"/>
        <v>0.5454545455</v>
      </c>
      <c r="H3" s="13">
        <f t="shared" si="4"/>
        <v>0.5555555556</v>
      </c>
      <c r="I3" s="13">
        <f t="shared" ref="I3:K3" si="5">(D3-MIN(D$2:D$6))/(MAX(D$2:D$6)-MIN(D$2:D$6))</f>
        <v>0.2941176471</v>
      </c>
      <c r="J3" s="13">
        <f t="shared" si="5"/>
        <v>0.6</v>
      </c>
      <c r="K3" s="14">
        <f t="shared" si="5"/>
        <v>0.6666666667</v>
      </c>
      <c r="L3" s="15">
        <f t="shared" ref="L3:P3" si="6">B$7*G3</f>
        <v>3.818181818</v>
      </c>
      <c r="M3" s="15">
        <f t="shared" si="6"/>
        <v>2.777777778</v>
      </c>
      <c r="N3" s="15">
        <f t="shared" si="6"/>
        <v>1.764705882</v>
      </c>
      <c r="O3" s="15">
        <f t="shared" si="6"/>
        <v>4.8</v>
      </c>
      <c r="P3" s="15">
        <f t="shared" si="6"/>
        <v>4</v>
      </c>
      <c r="R3" s="16">
        <f t="shared" si="7"/>
        <v>17.16066548</v>
      </c>
    </row>
    <row r="4" ht="14.25" customHeight="1">
      <c r="A4" s="4" t="s">
        <v>8</v>
      </c>
      <c r="B4" s="5">
        <v>30.0</v>
      </c>
      <c r="C4" s="5">
        <v>12.0</v>
      </c>
      <c r="D4" s="5">
        <v>5.0</v>
      </c>
      <c r="E4" s="5">
        <v>0.45</v>
      </c>
      <c r="F4" s="12">
        <v>5.0</v>
      </c>
      <c r="G4" s="13">
        <f t="shared" si="3"/>
        <v>0</v>
      </c>
      <c r="H4" s="13">
        <f t="shared" si="4"/>
        <v>1</v>
      </c>
      <c r="I4" s="13">
        <f t="shared" ref="I4:K4" si="8">(D4-MIN(D$2:D$6))/(MAX(D$2:D$6)-MIN(D$2:D$6))</f>
        <v>0</v>
      </c>
      <c r="J4" s="13">
        <f t="shared" si="8"/>
        <v>0</v>
      </c>
      <c r="K4" s="14">
        <f t="shared" si="8"/>
        <v>0</v>
      </c>
      <c r="L4" s="15">
        <f t="shared" ref="L4:P4" si="9">B$7*G4</f>
        <v>0</v>
      </c>
      <c r="M4" s="15">
        <f t="shared" si="9"/>
        <v>5</v>
      </c>
      <c r="N4" s="15">
        <f t="shared" si="9"/>
        <v>0</v>
      </c>
      <c r="O4" s="15">
        <f t="shared" si="9"/>
        <v>0</v>
      </c>
      <c r="P4" s="15">
        <f t="shared" si="9"/>
        <v>0</v>
      </c>
      <c r="R4" s="16">
        <f t="shared" si="7"/>
        <v>5</v>
      </c>
    </row>
    <row r="5" ht="14.25" customHeight="1">
      <c r="A5" s="4" t="s">
        <v>9</v>
      </c>
      <c r="B5" s="5">
        <v>75.0</v>
      </c>
      <c r="C5" s="5">
        <v>24.0</v>
      </c>
      <c r="D5" s="5">
        <v>13.0</v>
      </c>
      <c r="E5" s="5">
        <v>0.7</v>
      </c>
      <c r="F5" s="12">
        <v>8.0</v>
      </c>
      <c r="G5" s="13">
        <f t="shared" si="3"/>
        <v>0.8181818182</v>
      </c>
      <c r="H5" s="13">
        <f t="shared" si="4"/>
        <v>0.3333333333</v>
      </c>
      <c r="I5" s="13">
        <f t="shared" ref="I5:K5" si="10">(D5-MIN(D$2:D$6))/(MAX(D$2:D$6)-MIN(D$2:D$6))</f>
        <v>0.4705882353</v>
      </c>
      <c r="J5" s="13">
        <f t="shared" si="10"/>
        <v>1</v>
      </c>
      <c r="K5" s="14">
        <f t="shared" si="10"/>
        <v>1</v>
      </c>
      <c r="L5" s="15">
        <f t="shared" ref="L5:P5" si="11">B$7*G5</f>
        <v>5.727272727</v>
      </c>
      <c r="M5" s="15">
        <f t="shared" si="11"/>
        <v>1.666666667</v>
      </c>
      <c r="N5" s="15">
        <f t="shared" si="11"/>
        <v>2.823529412</v>
      </c>
      <c r="O5" s="15">
        <f t="shared" si="11"/>
        <v>8</v>
      </c>
      <c r="P5" s="15">
        <f t="shared" si="11"/>
        <v>6</v>
      </c>
      <c r="R5" s="16">
        <f t="shared" si="7"/>
        <v>24.21746881</v>
      </c>
    </row>
    <row r="6" ht="14.25" customHeight="1">
      <c r="A6" s="8" t="s">
        <v>14</v>
      </c>
      <c r="B6" s="9">
        <v>40.0</v>
      </c>
      <c r="C6" s="9">
        <v>15.0</v>
      </c>
      <c r="D6" s="9">
        <v>7.0</v>
      </c>
      <c r="E6" s="9">
        <v>0.55</v>
      </c>
      <c r="F6" s="17">
        <v>7.0</v>
      </c>
      <c r="G6" s="13">
        <f t="shared" si="3"/>
        <v>0.1818181818</v>
      </c>
      <c r="H6" s="13">
        <f t="shared" si="4"/>
        <v>0.8333333333</v>
      </c>
      <c r="I6" s="13">
        <f t="shared" ref="I6:K6" si="12">(D6-MIN(D$2:D$6))/(MAX(D$2:D$6)-MIN(D$2:D$6))</f>
        <v>0.1176470588</v>
      </c>
      <c r="J6" s="13">
        <f t="shared" si="12"/>
        <v>0.4</v>
      </c>
      <c r="K6" s="14">
        <f t="shared" si="12"/>
        <v>0.6666666667</v>
      </c>
      <c r="L6" s="15">
        <f t="shared" ref="L6:P6" si="13">B$7*G6</f>
        <v>1.272727273</v>
      </c>
      <c r="M6" s="15">
        <f t="shared" si="13"/>
        <v>4.166666667</v>
      </c>
      <c r="N6" s="15">
        <f t="shared" si="13"/>
        <v>0.7058823529</v>
      </c>
      <c r="O6" s="15">
        <f t="shared" si="13"/>
        <v>3.2</v>
      </c>
      <c r="P6" s="15">
        <f t="shared" si="13"/>
        <v>4</v>
      </c>
      <c r="R6" s="16">
        <f t="shared" si="7"/>
        <v>13.34527629</v>
      </c>
    </row>
    <row r="7" ht="14.25" customHeight="1">
      <c r="A7" s="8" t="s">
        <v>10</v>
      </c>
      <c r="B7" s="9">
        <v>7.0</v>
      </c>
      <c r="C7" s="9">
        <v>5.0</v>
      </c>
      <c r="D7" s="9">
        <v>6.0</v>
      </c>
      <c r="E7" s="9">
        <v>8.0</v>
      </c>
      <c r="F7" s="10">
        <v>6.0</v>
      </c>
      <c r="P7" s="16"/>
    </row>
    <row r="8" ht="14.25" customHeight="1">
      <c r="G8" s="18" t="s">
        <v>15</v>
      </c>
      <c r="H8" s="7" t="s">
        <v>16</v>
      </c>
      <c r="I8" s="7" t="s">
        <v>15</v>
      </c>
      <c r="J8" s="7" t="s">
        <v>15</v>
      </c>
      <c r="K8" s="7" t="s">
        <v>15</v>
      </c>
      <c r="P8" s="16"/>
    </row>
    <row r="9" ht="14.25" customHeight="1">
      <c r="B9" s="7" t="s">
        <v>15</v>
      </c>
      <c r="C9" s="7" t="s">
        <v>16</v>
      </c>
      <c r="D9" s="7" t="s">
        <v>15</v>
      </c>
      <c r="E9" s="7" t="s">
        <v>15</v>
      </c>
      <c r="F9" s="7" t="s">
        <v>15</v>
      </c>
    </row>
    <row r="10" ht="14.25" customHeight="1">
      <c r="B10" s="19" t="s">
        <v>17</v>
      </c>
      <c r="C10" s="19" t="s">
        <v>18</v>
      </c>
      <c r="D10" s="19" t="s">
        <v>19</v>
      </c>
      <c r="E10" s="19" t="s">
        <v>20</v>
      </c>
      <c r="F10" s="19" t="s">
        <v>21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