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79AC9DA3-4587-4D52-9E8C-D200BE85C08A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Notes" sheetId="1" r:id="rId1"/>
    <sheet name="Transaksi Q3" sheetId="2" r:id="rId2"/>
    <sheet name="Data Penyewa" sheetId="3" r:id="rId3"/>
    <sheet name="Hasil Rumus" sheetId="4" r:id="rId4"/>
  </sheets>
  <calcPr calcId="191029"/>
  <extLst>
    <ext uri="GoogleSheetsCustomDataVersion2">
      <go:sheetsCustomData xmlns:go="http://customooxmlschemas.google.com/" r:id="rId7" roundtripDataChecksum="sl2Efk0MiBjMzFZT0wFhQSbDEhT/Do4eonsJc1sVU/U="/>
    </ext>
  </extLst>
</workbook>
</file>

<file path=xl/calcChain.xml><?xml version="1.0" encoding="utf-8"?>
<calcChain xmlns="http://schemas.openxmlformats.org/spreadsheetml/2006/main">
  <c r="E3" i="4" l="1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2" i="4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2" i="2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B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</calcChain>
</file>

<file path=xl/sharedStrings.xml><?xml version="1.0" encoding="utf-8"?>
<sst xmlns="http://schemas.openxmlformats.org/spreadsheetml/2006/main" count="333" uniqueCount="149">
  <si>
    <t>Data Penyewaa Kost "UpSkill" Q3 2022</t>
  </si>
  <si>
    <r>
      <rPr>
        <b/>
        <sz val="10"/>
        <color rgb="FFFF0000"/>
        <rFont val="Roboto"/>
      </rPr>
      <t>DOWNLOAD LAH DATA SET BERIKUT INI UNTUK DAPAT MENGEDIT DAN MELAKUKAN PRAKTEK PADA MS. EXCEL DI DEVICE MASING-MASING.</t>
    </r>
    <r>
      <rPr>
        <sz val="10"/>
        <color theme="1"/>
        <rFont val="Roboto"/>
      </rPr>
      <t xml:space="preserve"> 
DENGAN CARA 
1. KLIK FILE PADA SEBELAH KIRI ATAS (DIBAWAH JUDUL PRACTICE BASIC EXCEL) 
2. KLIK DOWNLOAD 
3. KLIK MICROSOFT EXCEL (.XLSX)</t>
    </r>
  </si>
  <si>
    <t>Cara mengerjakan:</t>
  </si>
  <si>
    <t>1. Merapihkan data agar dapat dilakukan formatting yang sesuai dengan ketentuan</t>
  </si>
  <si>
    <t>2. Mengisi data pada kolom berwarna abu-abu sesuai dengan petunjuk pengerjaan</t>
  </si>
  <si>
    <t>Ketentuan formatting:</t>
  </si>
  <si>
    <t>1. Kolom "Tanggal Sewa" menampilkan penanggalan dalam format dd/mm/yyyy</t>
  </si>
  <si>
    <t>2. Nama penyewa pada kolom "Nama" menggunakan huruf kapital di huruf pertama dan diikuti huruf kecil (contoh: Kevin, Sophie)</t>
  </si>
  <si>
    <t>3. Kolom "Biaya" menggunakan simbol Rp dan koma (,) sebagai pemisah ribuan --&gt; Rp 2,000,000</t>
  </si>
  <si>
    <t>4. Kolom "Durasi Sewa" menggunakan formatting nomor dengan menggunakan keterangan "bln" --&gt; 3 bln</t>
  </si>
  <si>
    <t>5. Kolom "Total Biaya" adalah kolom "Biaya" dikalikan dengan "Durasi Sewa", dilakukan formatting yang sama seperti kolom "Biaya"</t>
  </si>
  <si>
    <t>6. Format penomoran invoice adalah 00{Tanggal Sewa}/{Lantai}{Tipe Kamar}/{Nomor Kamar} --&gt; 0044834/L2C/201</t>
  </si>
  <si>
    <t>7. Format password wifi adalah {Nomor Kamar}-{Nama} --&gt; 201-Andika</t>
  </si>
  <si>
    <t>Informasi tambahan:</t>
  </si>
  <si>
    <t>Kolom "Nomor HP" diambil dari data pada sheet "Data Penyewa"</t>
  </si>
  <si>
    <t>Good Luck!</t>
  </si>
  <si>
    <t>Tanggal Sewa</t>
  </si>
  <si>
    <t>Nama</t>
  </si>
  <si>
    <t>Nomor Hp</t>
  </si>
  <si>
    <t>Lantai</t>
  </si>
  <si>
    <t>Tipe Kamar</t>
  </si>
  <si>
    <t>Nomor Kamar</t>
  </si>
  <si>
    <t>Biaya</t>
  </si>
  <si>
    <t>Durasi Sewa</t>
  </si>
  <si>
    <t>Total Biaya</t>
  </si>
  <si>
    <t>Nomor Invoice</t>
  </si>
  <si>
    <t>Password wifi</t>
  </si>
  <si>
    <t>Andika</t>
  </si>
  <si>
    <t>L2</t>
  </si>
  <si>
    <t>C</t>
  </si>
  <si>
    <t>Michael</t>
  </si>
  <si>
    <t>adit</t>
  </si>
  <si>
    <t>L1</t>
  </si>
  <si>
    <t>A</t>
  </si>
  <si>
    <t>riNI</t>
  </si>
  <si>
    <t>L3</t>
  </si>
  <si>
    <t>D</t>
  </si>
  <si>
    <t>Fitri</t>
  </si>
  <si>
    <t>Agam</t>
  </si>
  <si>
    <t>Amanda</t>
  </si>
  <si>
    <t>RAMA</t>
  </si>
  <si>
    <t>Putra</t>
  </si>
  <si>
    <t>3/9/22</t>
  </si>
  <si>
    <t>Bagas</t>
  </si>
  <si>
    <t>Dimas</t>
  </si>
  <si>
    <t>B</t>
  </si>
  <si>
    <t>NUGrohO</t>
  </si>
  <si>
    <t>Diana</t>
  </si>
  <si>
    <t>Reza</t>
  </si>
  <si>
    <t>ahmaD</t>
  </si>
  <si>
    <t>09/08/2022</t>
  </si>
  <si>
    <t>4 Agustus 22</t>
  </si>
  <si>
    <t>Putri</t>
  </si>
  <si>
    <t>Dani</t>
  </si>
  <si>
    <t>dEWI</t>
  </si>
  <si>
    <t>Rizki</t>
  </si>
  <si>
    <t>Tika</t>
  </si>
  <si>
    <t>19 jul 22</t>
  </si>
  <si>
    <t>Nugroho</t>
  </si>
  <si>
    <t>diana</t>
  </si>
  <si>
    <t>citra</t>
  </si>
  <si>
    <t>15 Juli 2022</t>
  </si>
  <si>
    <t>Bagus</t>
  </si>
  <si>
    <t>Ahmad</t>
  </si>
  <si>
    <t>HADI</t>
  </si>
  <si>
    <t>Angga</t>
  </si>
  <si>
    <t>RecordID</t>
  </si>
  <si>
    <t>No. Hp</t>
  </si>
  <si>
    <t>rec98kgQaXaL9KjgP</t>
  </si>
  <si>
    <t>+628110083240</t>
  </si>
  <si>
    <t>recNzHd5a8Pux1dOc</t>
  </si>
  <si>
    <t>+628121234890</t>
  </si>
  <si>
    <t>recOIIYcwFt15OYDW</t>
  </si>
  <si>
    <t>Adit</t>
  </si>
  <si>
    <t>+6285169943560</t>
  </si>
  <si>
    <t>recoIIcM1yd0vOAVq</t>
  </si>
  <si>
    <t>Rini</t>
  </si>
  <si>
    <t>+6285890054696</t>
  </si>
  <si>
    <t>rec5DtYbFpJKGf3Nq</t>
  </si>
  <si>
    <t>+6285711874251</t>
  </si>
  <si>
    <t>recc2gQbGVU0mrNcR</t>
  </si>
  <si>
    <t>+6281994640302</t>
  </si>
  <si>
    <t>recngHks7hAjfx1CU</t>
  </si>
  <si>
    <t>+628119856351</t>
  </si>
  <si>
    <t>recIbYErtxTPZREkK</t>
  </si>
  <si>
    <t>Rama</t>
  </si>
  <si>
    <t>+6285734105670</t>
  </si>
  <si>
    <t>rec5FBXKz5ks4hnJ5</t>
  </si>
  <si>
    <t>+6285293394640</t>
  </si>
  <si>
    <t>recVmxU38hqfwGuej</t>
  </si>
  <si>
    <t>+6281909964343</t>
  </si>
  <si>
    <t>recNuxBe8xcXb8Wns</t>
  </si>
  <si>
    <t>+6281904934551</t>
  </si>
  <si>
    <t>recKjSlFgLcta2kKb</t>
  </si>
  <si>
    <t>+6282134088090</t>
  </si>
  <si>
    <t>recgZDUNYK3o5Pffz</t>
  </si>
  <si>
    <t>+628124670999</t>
  </si>
  <si>
    <t>recpnLczItxuoyISM</t>
  </si>
  <si>
    <t>+628551917774</t>
  </si>
  <si>
    <t>rec3s6oQp9Hq1EcrU</t>
  </si>
  <si>
    <t>+6285691334640</t>
  </si>
  <si>
    <t>rec4xnt1Sisr932oa</t>
  </si>
  <si>
    <t>+6285156224546</t>
  </si>
  <si>
    <t>recQ3aLg7KbUmiCLK</t>
  </si>
  <si>
    <t>+6285822904832</t>
  </si>
  <si>
    <t>recHrsP4OSbABBktH</t>
  </si>
  <si>
    <t>Dewi</t>
  </si>
  <si>
    <t>+6282157212140</t>
  </si>
  <si>
    <t>rectsS1wzQ40M6BZB</t>
  </si>
  <si>
    <t>+6285156384850</t>
  </si>
  <si>
    <t>recBPFZcohJCMNxEi</t>
  </si>
  <si>
    <t>+6281992904319</t>
  </si>
  <si>
    <t>recBZ4TCoPGJiZKqF</t>
  </si>
  <si>
    <t>Citra</t>
  </si>
  <si>
    <t>+6281242214391</t>
  </si>
  <si>
    <t>recE0pxhUk4EeVgdY</t>
  </si>
  <si>
    <t>+6285288906670</t>
  </si>
  <si>
    <t>recPAYmGQQauj3OkF</t>
  </si>
  <si>
    <t>Hadi</t>
  </si>
  <si>
    <t>+6281959903120</t>
  </si>
  <si>
    <t>recahCj7AZwvSAeOf</t>
  </si>
  <si>
    <t>+6285825493938</t>
  </si>
  <si>
    <t>21/09/2022</t>
  </si>
  <si>
    <t>15/09/2022</t>
  </si>
  <si>
    <t>11/09/2022</t>
  </si>
  <si>
    <t>09/09/2022</t>
  </si>
  <si>
    <t>06/09/2022</t>
  </si>
  <si>
    <t>03/09/2022</t>
  </si>
  <si>
    <t>31/08/2022</t>
  </si>
  <si>
    <t>28/08/2022</t>
  </si>
  <si>
    <t>19/08/2022</t>
  </si>
  <si>
    <t>18/08/2022</t>
  </si>
  <si>
    <t>12/08/2022</t>
  </si>
  <si>
    <t>04/08/2022</t>
  </si>
  <si>
    <t>01/08/2022</t>
  </si>
  <si>
    <t>31/07/2022</t>
  </si>
  <si>
    <t>24/07/2022</t>
  </si>
  <si>
    <t>22/07/2022</t>
  </si>
  <si>
    <t>19/07/2022</t>
  </si>
  <si>
    <t>18/07/2022</t>
  </si>
  <si>
    <t>15/07/2022</t>
  </si>
  <si>
    <t>09/07/2022</t>
  </si>
  <si>
    <t>05/07/2022</t>
  </si>
  <si>
    <t>04/07/2022</t>
  </si>
  <si>
    <t>19/09/2022</t>
  </si>
  <si>
    <t>30 Sept 2022</t>
  </si>
  <si>
    <t>=G2*H2</t>
  </si>
  <si>
    <t>=COUNT(G2*H2)</t>
  </si>
  <si>
    <t>=AVERAGE(G3:H3)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</si>
</sst>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5" formatCode="dd&quot;/&quot;mm&quot;/&quot;yyyy"/>
    <numFmt numFmtId="166" formatCode="dd&quot; &quot;mmm&quot; &quot;yyyy"/>
    <numFmt numFmtId="170" formatCode="&quot;Rp&quot;#,##0"/>
    <numFmt numFmtId="172" formatCode="0&quot;Bln&quot;"/>
  </numFmts>
  <fonts count="6" x14ac:knownFonts="1">
    <font>
      <sz val="10"/>
      <color rgb="FF000000"/>
      <name val="Arial"/>
      <scheme val="minor"/>
    </font>
    <font>
      <b/>
      <sz val="12"/>
      <color theme="1"/>
      <name val="Roboto"/>
    </font>
    <font>
      <sz val="10"/>
      <color theme="1"/>
      <name val="Roboto"/>
    </font>
    <font>
      <b/>
      <sz val="10"/>
      <color theme="1"/>
      <name val="Roboto"/>
    </font>
    <font>
      <b/>
      <sz val="10"/>
      <color rgb="FFFF0000"/>
      <name val="Roboto"/>
    </font>
    <font>
      <sz val="8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vertical="center"/>
    </xf>
    <xf numFmtId="0" fontId="3" fillId="0" borderId="0" xfId="0" applyFont="1"/>
    <xf numFmtId="0" fontId="2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49" fontId="3" fillId="0" borderId="0" xfId="0" applyNumberFormat="1" applyFont="1" applyAlignment="1">
      <alignment horizontal="center"/>
    </xf>
    <xf numFmtId="0" fontId="2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49" fontId="2" fillId="2" borderId="0" xfId="0" applyNumberFormat="1" applyFont="1" applyFill="1" applyAlignment="1">
      <alignment horizontal="right"/>
    </xf>
    <xf numFmtId="49" fontId="2" fillId="2" borderId="0" xfId="0" applyNumberFormat="1" applyFont="1" applyFill="1"/>
    <xf numFmtId="0" fontId="2" fillId="2" borderId="0" xfId="0" applyFont="1" applyFill="1"/>
    <xf numFmtId="165" fontId="2" fillId="0" borderId="0" xfId="0" applyNumberFormat="1" applyFont="1"/>
    <xf numFmtId="3" fontId="2" fillId="0" borderId="0" xfId="0" applyNumberFormat="1" applyFont="1" applyAlignment="1">
      <alignment horizontal="center"/>
    </xf>
    <xf numFmtId="4" fontId="2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right"/>
    </xf>
    <xf numFmtId="2" fontId="2" fillId="0" borderId="0" xfId="0" applyNumberFormat="1" applyFont="1" applyAlignment="1">
      <alignment horizontal="center"/>
    </xf>
    <xf numFmtId="166" fontId="2" fillId="0" borderId="0" xfId="0" applyNumberFormat="1" applyFont="1"/>
    <xf numFmtId="49" fontId="2" fillId="0" borderId="0" xfId="0" applyNumberFormat="1" applyFont="1"/>
    <xf numFmtId="0" fontId="2" fillId="0" borderId="0" xfId="0" quotePrefix="1" applyFont="1" applyAlignment="1">
      <alignment horizontal="right"/>
    </xf>
    <xf numFmtId="49" fontId="2" fillId="0" borderId="0" xfId="0" applyNumberFormat="1" applyFont="1" applyAlignment="1">
      <alignment horizontal="right"/>
    </xf>
    <xf numFmtId="165" fontId="2" fillId="0" borderId="0" xfId="0" applyNumberFormat="1" applyFont="1" applyAlignment="1">
      <alignment horizontal="left"/>
    </xf>
    <xf numFmtId="15" fontId="2" fillId="0" borderId="0" xfId="0" applyNumberFormat="1" applyFont="1" applyAlignment="1">
      <alignment horizontal="left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70" fontId="2" fillId="0" borderId="0" xfId="0" applyNumberFormat="1" applyFont="1"/>
    <xf numFmtId="170" fontId="3" fillId="0" borderId="0" xfId="0" applyNumberFormat="1" applyFont="1" applyAlignment="1">
      <alignment horizontal="center"/>
    </xf>
    <xf numFmtId="170" fontId="0" fillId="0" borderId="0" xfId="0" applyNumberFormat="1"/>
    <xf numFmtId="172" fontId="2" fillId="0" borderId="0" xfId="0" applyNumberFormat="1" applyFont="1"/>
    <xf numFmtId="172" fontId="3" fillId="0" borderId="0" xfId="0" applyNumberFormat="1" applyFont="1" applyAlignment="1">
      <alignment horizontal="center"/>
    </xf>
    <xf numFmtId="17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000"/>
  <sheetViews>
    <sheetView zoomScale="80" zoomScaleNormal="80" workbookViewId="0">
      <selection activeCell="I8" sqref="I8"/>
    </sheetView>
  </sheetViews>
  <sheetFormatPr defaultColWidth="12.5703125" defaultRowHeight="15" customHeight="1" x14ac:dyDescent="0.2"/>
  <sheetData>
    <row r="1" spans="1:8" ht="15.75" customHeight="1" x14ac:dyDescent="0.25">
      <c r="A1" s="1" t="s">
        <v>0</v>
      </c>
      <c r="B1" s="2"/>
      <c r="C1" s="2"/>
      <c r="D1" s="2"/>
      <c r="E1" s="2"/>
      <c r="F1" s="2"/>
      <c r="G1" s="2"/>
      <c r="H1" s="2"/>
    </row>
    <row r="2" spans="1:8" ht="16.5" customHeight="1" x14ac:dyDescent="0.2">
      <c r="A2" s="2"/>
      <c r="B2" s="2"/>
      <c r="C2" s="2"/>
      <c r="D2" s="2"/>
      <c r="E2" s="2"/>
      <c r="F2" s="2"/>
      <c r="G2" s="2"/>
      <c r="H2" s="2"/>
    </row>
    <row r="3" spans="1:8" ht="21" customHeight="1" x14ac:dyDescent="0.2">
      <c r="A3" s="3" t="s">
        <v>1</v>
      </c>
      <c r="B3" s="2"/>
      <c r="C3" s="2"/>
      <c r="D3" s="2"/>
      <c r="E3" s="2"/>
      <c r="F3" s="2"/>
      <c r="G3" s="2"/>
      <c r="H3" s="2"/>
    </row>
    <row r="4" spans="1:8" ht="15.75" customHeight="1" x14ac:dyDescent="0.2">
      <c r="B4" s="2"/>
      <c r="C4" s="2"/>
      <c r="D4" s="2"/>
      <c r="E4" s="2"/>
      <c r="F4" s="2"/>
      <c r="G4" s="2"/>
      <c r="H4" s="2"/>
    </row>
    <row r="5" spans="1:8" ht="15.75" customHeight="1" x14ac:dyDescent="0.2">
      <c r="A5" s="4" t="s">
        <v>2</v>
      </c>
      <c r="B5" s="2"/>
      <c r="C5" s="2"/>
      <c r="D5" s="2"/>
      <c r="E5" s="2"/>
      <c r="F5" s="2"/>
      <c r="G5" s="2"/>
      <c r="H5" s="2"/>
    </row>
    <row r="6" spans="1:8" ht="15.75" customHeight="1" x14ac:dyDescent="0.2">
      <c r="A6" s="2" t="s">
        <v>3</v>
      </c>
      <c r="B6" s="2"/>
      <c r="C6" s="2"/>
      <c r="D6" s="2"/>
      <c r="E6" s="2"/>
      <c r="F6" s="2"/>
      <c r="G6" s="2"/>
      <c r="H6" s="2"/>
    </row>
    <row r="7" spans="1:8" ht="15.75" customHeight="1" x14ac:dyDescent="0.2">
      <c r="A7" s="2" t="s">
        <v>4</v>
      </c>
      <c r="B7" s="2"/>
      <c r="C7" s="2"/>
      <c r="D7" s="2"/>
      <c r="E7" s="2"/>
      <c r="F7" s="2"/>
      <c r="G7" s="2"/>
      <c r="H7" s="2"/>
    </row>
    <row r="8" spans="1:8" ht="15.75" customHeight="1" x14ac:dyDescent="0.2">
      <c r="A8" s="2"/>
      <c r="B8" s="2"/>
      <c r="C8" s="2"/>
      <c r="D8" s="2"/>
      <c r="E8" s="2"/>
      <c r="F8" s="2"/>
      <c r="G8" s="2"/>
      <c r="H8" s="2"/>
    </row>
    <row r="9" spans="1:8" ht="15.75" customHeight="1" x14ac:dyDescent="0.2">
      <c r="A9" s="4" t="s">
        <v>5</v>
      </c>
      <c r="B9" s="2"/>
      <c r="C9" s="2"/>
      <c r="D9" s="2"/>
      <c r="E9" s="2"/>
      <c r="F9" s="2"/>
      <c r="G9" s="2"/>
      <c r="H9" s="2"/>
    </row>
    <row r="10" spans="1:8" ht="15.75" customHeight="1" x14ac:dyDescent="0.2">
      <c r="A10" s="2" t="s">
        <v>6</v>
      </c>
      <c r="B10" s="2"/>
      <c r="C10" s="2"/>
      <c r="D10" s="2"/>
      <c r="E10" s="2"/>
      <c r="F10" s="2"/>
      <c r="G10" s="2"/>
      <c r="H10" s="2"/>
    </row>
    <row r="11" spans="1:8" ht="15.75" customHeight="1" x14ac:dyDescent="0.2">
      <c r="A11" s="2" t="s">
        <v>7</v>
      </c>
      <c r="B11" s="2"/>
      <c r="C11" s="2"/>
      <c r="D11" s="2"/>
      <c r="E11" s="2"/>
      <c r="F11" s="2"/>
      <c r="G11" s="2"/>
      <c r="H11" s="2"/>
    </row>
    <row r="12" spans="1:8" ht="15.75" customHeight="1" x14ac:dyDescent="0.2">
      <c r="A12" s="2" t="s">
        <v>8</v>
      </c>
      <c r="B12" s="2"/>
      <c r="C12" s="2"/>
      <c r="D12" s="2"/>
      <c r="E12" s="2"/>
      <c r="F12" s="2"/>
      <c r="G12" s="2"/>
      <c r="H12" s="2"/>
    </row>
    <row r="13" spans="1:8" ht="15.75" customHeight="1" x14ac:dyDescent="0.2">
      <c r="A13" s="2" t="s">
        <v>9</v>
      </c>
      <c r="B13" s="2"/>
      <c r="C13" s="2"/>
      <c r="D13" s="2"/>
      <c r="E13" s="2"/>
      <c r="F13" s="2"/>
      <c r="G13" s="2"/>
      <c r="H13" s="2"/>
    </row>
    <row r="14" spans="1:8" ht="15.75" customHeight="1" x14ac:dyDescent="0.2">
      <c r="A14" s="2" t="s">
        <v>10</v>
      </c>
      <c r="B14" s="2"/>
      <c r="C14" s="2"/>
      <c r="D14" s="2"/>
      <c r="E14" s="2"/>
      <c r="F14" s="2"/>
      <c r="G14" s="2"/>
      <c r="H14" s="2"/>
    </row>
    <row r="15" spans="1:8" ht="15.75" customHeight="1" x14ac:dyDescent="0.2">
      <c r="A15" s="2" t="s">
        <v>11</v>
      </c>
      <c r="B15" s="2"/>
      <c r="C15" s="2"/>
      <c r="D15" s="2"/>
      <c r="E15" s="2"/>
      <c r="F15" s="2"/>
      <c r="G15" s="2"/>
      <c r="H15" s="2"/>
    </row>
    <row r="16" spans="1:8" ht="15.75" customHeight="1" x14ac:dyDescent="0.2">
      <c r="A16" s="2" t="s">
        <v>12</v>
      </c>
      <c r="B16" s="2"/>
      <c r="C16" s="2"/>
      <c r="D16" s="2"/>
      <c r="E16" s="2"/>
      <c r="F16" s="2"/>
      <c r="G16" s="2"/>
      <c r="H16" s="2"/>
    </row>
    <row r="17" spans="1:8" ht="15.75" customHeight="1" x14ac:dyDescent="0.2">
      <c r="A17" s="2"/>
      <c r="B17" s="2"/>
      <c r="C17" s="2"/>
      <c r="D17" s="2"/>
      <c r="E17" s="2"/>
      <c r="F17" s="2"/>
      <c r="G17" s="2"/>
      <c r="H17" s="2"/>
    </row>
    <row r="18" spans="1:8" ht="15.75" customHeight="1" x14ac:dyDescent="0.2">
      <c r="A18" s="4" t="s">
        <v>13</v>
      </c>
      <c r="B18" s="2"/>
      <c r="C18" s="2"/>
      <c r="D18" s="2"/>
      <c r="E18" s="2"/>
      <c r="F18" s="2"/>
      <c r="G18" s="2"/>
      <c r="H18" s="2"/>
    </row>
    <row r="19" spans="1:8" ht="15.75" customHeight="1" x14ac:dyDescent="0.2">
      <c r="A19" s="2" t="s">
        <v>14</v>
      </c>
      <c r="B19" s="2"/>
      <c r="C19" s="2"/>
      <c r="D19" s="2"/>
      <c r="E19" s="2"/>
      <c r="F19" s="2"/>
      <c r="G19" s="2"/>
      <c r="H19" s="2"/>
    </row>
    <row r="20" spans="1:8" ht="15.75" customHeight="1" x14ac:dyDescent="0.2">
      <c r="A20" s="2"/>
      <c r="B20" s="2"/>
      <c r="C20" s="2"/>
      <c r="D20" s="2"/>
      <c r="E20" s="2"/>
      <c r="F20" s="2"/>
      <c r="G20" s="2"/>
      <c r="H20" s="2"/>
    </row>
    <row r="21" spans="1:8" ht="15.75" customHeight="1" x14ac:dyDescent="0.2">
      <c r="A21" s="2"/>
      <c r="B21" s="2"/>
      <c r="C21" s="2"/>
      <c r="D21" s="2"/>
      <c r="E21" s="2"/>
      <c r="F21" s="2"/>
      <c r="G21" s="24" t="s">
        <v>15</v>
      </c>
      <c r="H21" s="25"/>
    </row>
    <row r="22" spans="1:8" ht="15.75" customHeight="1" x14ac:dyDescent="0.2">
      <c r="A22" s="2"/>
      <c r="B22" s="2"/>
      <c r="C22" s="2"/>
      <c r="D22" s="2"/>
      <c r="E22" s="2"/>
      <c r="F22" s="2"/>
      <c r="G22" s="2"/>
      <c r="H22" s="5"/>
    </row>
    <row r="23" spans="1:8" ht="15.75" customHeight="1" x14ac:dyDescent="0.2"/>
    <row r="24" spans="1:8" ht="15.75" customHeight="1" x14ac:dyDescent="0.2"/>
    <row r="25" spans="1:8" ht="15.75" customHeight="1" x14ac:dyDescent="0.2"/>
    <row r="26" spans="1:8" ht="15.75" customHeight="1" x14ac:dyDescent="0.2"/>
    <row r="27" spans="1:8" ht="15.75" customHeight="1" x14ac:dyDescent="0.2"/>
    <row r="28" spans="1:8" ht="15.75" customHeight="1" x14ac:dyDescent="0.2"/>
    <row r="29" spans="1:8" ht="15.75" customHeight="1" x14ac:dyDescent="0.2"/>
    <row r="30" spans="1:8" ht="15.75" customHeight="1" x14ac:dyDescent="0.2"/>
    <row r="31" spans="1:8" ht="15.75" customHeight="1" x14ac:dyDescent="0.2"/>
    <row r="32" spans="1:8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">
    <mergeCell ref="G21:H2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1000"/>
  <sheetViews>
    <sheetView tabSelected="1" zoomScale="68" zoomScaleNormal="68" workbookViewId="0">
      <pane ySplit="1" topLeftCell="A2" activePane="bottomLeft" state="frozen"/>
      <selection pane="bottomLeft" activeCell="M7" sqref="M7"/>
    </sheetView>
  </sheetViews>
  <sheetFormatPr defaultColWidth="12.5703125" defaultRowHeight="15" customHeight="1" x14ac:dyDescent="0.2"/>
  <cols>
    <col min="1" max="1" width="13.7109375" customWidth="1"/>
    <col min="2" max="2" width="13" customWidth="1"/>
    <col min="3" max="3" width="22.28515625" customWidth="1"/>
    <col min="4" max="4" width="13.42578125" customWidth="1"/>
    <col min="6" max="6" width="15.28515625" customWidth="1"/>
    <col min="7" max="7" width="15.28515625" style="28" customWidth="1"/>
    <col min="8" max="8" width="15.140625" style="31" customWidth="1"/>
    <col min="9" max="9" width="15" customWidth="1"/>
  </cols>
  <sheetData>
    <row r="1" spans="1:11" ht="15.75" customHeight="1" x14ac:dyDescent="0.2">
      <c r="A1" s="6" t="s">
        <v>16</v>
      </c>
      <c r="B1" s="6" t="s">
        <v>17</v>
      </c>
      <c r="C1" s="6" t="s">
        <v>18</v>
      </c>
      <c r="D1" s="6" t="s">
        <v>19</v>
      </c>
      <c r="E1" s="6" t="s">
        <v>20</v>
      </c>
      <c r="F1" s="6" t="s">
        <v>21</v>
      </c>
      <c r="G1" s="27" t="s">
        <v>22</v>
      </c>
      <c r="H1" s="30" t="s">
        <v>23</v>
      </c>
      <c r="I1" s="7" t="s">
        <v>24</v>
      </c>
      <c r="J1" s="6" t="s">
        <v>25</v>
      </c>
      <c r="K1" s="6" t="s">
        <v>26</v>
      </c>
    </row>
    <row r="2" spans="1:11" ht="15.75" customHeight="1" x14ac:dyDescent="0.2">
      <c r="A2" s="22">
        <v>44834</v>
      </c>
      <c r="B2" s="2" t="s">
        <v>27</v>
      </c>
      <c r="C2" s="8" t="str">
        <f>INDEX('Data Penyewa'!C$2:C$25,MATCH(TRIM('Transaksi Q3'!B2), 'Data Penyewa'!B$2:B$25,0))</f>
        <v>+628110083240</v>
      </c>
      <c r="D2" s="9" t="s">
        <v>28</v>
      </c>
      <c r="E2" s="9" t="s">
        <v>29</v>
      </c>
      <c r="F2" s="2">
        <v>201</v>
      </c>
      <c r="G2" s="26">
        <v>2000000</v>
      </c>
      <c r="H2" s="29">
        <v>1</v>
      </c>
      <c r="I2" s="10" t="s">
        <v>147</v>
      </c>
      <c r="J2" s="11" t="s">
        <v>146</v>
      </c>
      <c r="K2" s="12"/>
    </row>
    <row r="3" spans="1:11" ht="15.75" customHeight="1" x14ac:dyDescent="0.2">
      <c r="A3" s="13" t="s">
        <v>122</v>
      </c>
      <c r="B3" s="2" t="s">
        <v>30</v>
      </c>
      <c r="C3" s="8" t="str">
        <f>INDEX('Data Penyewa'!C$2:C$25,MATCH(TRIM('Transaksi Q3'!B3), 'Data Penyewa'!B$2:B$25,0))</f>
        <v>+628121234890</v>
      </c>
      <c r="D3" s="14" t="s">
        <v>28</v>
      </c>
      <c r="E3" s="15" t="s">
        <v>29</v>
      </c>
      <c r="F3" s="2">
        <v>202</v>
      </c>
      <c r="G3" s="26">
        <v>2000000</v>
      </c>
      <c r="H3" s="29">
        <v>1</v>
      </c>
      <c r="I3" s="10" t="s">
        <v>148</v>
      </c>
      <c r="J3" s="11"/>
      <c r="K3" s="12"/>
    </row>
    <row r="4" spans="1:11" ht="15.75" customHeight="1" x14ac:dyDescent="0.2">
      <c r="A4" s="13" t="s">
        <v>144</v>
      </c>
      <c r="B4" s="2" t="s">
        <v>73</v>
      </c>
      <c r="C4" s="8" t="str">
        <f>INDEX('Data Penyewa'!C$2:C$25,MATCH(TRIM('Transaksi Q3'!B4), 'Data Penyewa'!B$2:B$25,0))</f>
        <v>+6285169943560</v>
      </c>
      <c r="D4" s="9" t="s">
        <v>32</v>
      </c>
      <c r="E4" s="15" t="s">
        <v>33</v>
      </c>
      <c r="F4" s="2">
        <v>103</v>
      </c>
      <c r="G4" s="26">
        <v>1500000</v>
      </c>
      <c r="H4" s="29">
        <v>1</v>
      </c>
      <c r="I4" s="10"/>
      <c r="J4" s="11"/>
      <c r="K4" s="12"/>
    </row>
    <row r="5" spans="1:11" ht="15.75" customHeight="1" x14ac:dyDescent="0.2">
      <c r="A5" s="13" t="s">
        <v>123</v>
      </c>
      <c r="B5" s="2" t="s">
        <v>76</v>
      </c>
      <c r="C5" s="8" t="str">
        <f>INDEX('Data Penyewa'!C$2:C$25,MATCH(TRIM('Transaksi Q3'!B5), 'Data Penyewa'!B$2:B$25,0))</f>
        <v>+6285890054696</v>
      </c>
      <c r="D5" s="17" t="s">
        <v>35</v>
      </c>
      <c r="E5" s="15" t="s">
        <v>36</v>
      </c>
      <c r="F5" s="2">
        <v>301</v>
      </c>
      <c r="G5" s="26">
        <v>2500000</v>
      </c>
      <c r="H5" s="29">
        <v>1</v>
      </c>
      <c r="I5" s="10"/>
      <c r="J5" s="11"/>
      <c r="K5" s="12"/>
    </row>
    <row r="6" spans="1:11" ht="15.75" customHeight="1" x14ac:dyDescent="0.2">
      <c r="A6" s="13" t="s">
        <v>123</v>
      </c>
      <c r="B6" s="2" t="s">
        <v>37</v>
      </c>
      <c r="C6" s="8" t="str">
        <f>INDEX('Data Penyewa'!C$2:C$25,MATCH(TRIM('Transaksi Q3'!B6), 'Data Penyewa'!B$2:B$25,0))</f>
        <v>+6285711874251</v>
      </c>
      <c r="D6" s="15" t="s">
        <v>35</v>
      </c>
      <c r="E6" s="15" t="s">
        <v>36</v>
      </c>
      <c r="F6" s="2">
        <v>304</v>
      </c>
      <c r="G6" s="26">
        <v>2500000</v>
      </c>
      <c r="H6" s="29">
        <v>1</v>
      </c>
      <c r="I6" s="10"/>
      <c r="J6" s="11"/>
      <c r="K6" s="12"/>
    </row>
    <row r="7" spans="1:11" ht="15.75" customHeight="1" x14ac:dyDescent="0.2">
      <c r="A7" s="13" t="s">
        <v>124</v>
      </c>
      <c r="B7" s="2" t="s">
        <v>38</v>
      </c>
      <c r="C7" s="8" t="str">
        <f>INDEX('Data Penyewa'!C$2:C$25,MATCH(TRIM('Transaksi Q3'!B7), 'Data Penyewa'!B$2:B$25,0))</f>
        <v>+6281994640302</v>
      </c>
      <c r="D7" s="9" t="s">
        <v>32</v>
      </c>
      <c r="E7" s="9" t="s">
        <v>33</v>
      </c>
      <c r="F7" s="2">
        <v>105</v>
      </c>
      <c r="G7" s="26">
        <v>1500000</v>
      </c>
      <c r="H7" s="29">
        <v>1</v>
      </c>
      <c r="I7" s="10"/>
      <c r="J7" s="11"/>
      <c r="K7" s="12"/>
    </row>
    <row r="8" spans="1:11" ht="15.75" customHeight="1" x14ac:dyDescent="0.2">
      <c r="A8" s="13" t="s">
        <v>125</v>
      </c>
      <c r="B8" s="2" t="s">
        <v>39</v>
      </c>
      <c r="C8" s="8" t="str">
        <f>INDEX('Data Penyewa'!C$2:C$25,MATCH(TRIM('Transaksi Q3'!B8), 'Data Penyewa'!B$2:B$25,0))</f>
        <v>+628119856351</v>
      </c>
      <c r="D8" s="9" t="s">
        <v>35</v>
      </c>
      <c r="E8" s="9" t="s">
        <v>36</v>
      </c>
      <c r="F8" s="2">
        <v>305</v>
      </c>
      <c r="G8" s="26">
        <v>2500000</v>
      </c>
      <c r="H8" s="29">
        <v>1</v>
      </c>
      <c r="I8" s="10"/>
      <c r="J8" s="11"/>
      <c r="K8" s="12"/>
    </row>
    <row r="9" spans="1:11" ht="15.75" customHeight="1" x14ac:dyDescent="0.2">
      <c r="A9" s="13" t="s">
        <v>126</v>
      </c>
      <c r="B9" s="2" t="s">
        <v>85</v>
      </c>
      <c r="C9" s="8" t="str">
        <f>INDEX('Data Penyewa'!C$2:C$25,MATCH(TRIM('Transaksi Q3'!B9), 'Data Penyewa'!B$2:B$25,0))</f>
        <v>+6285734105670</v>
      </c>
      <c r="D9" s="9" t="s">
        <v>28</v>
      </c>
      <c r="E9" s="9" t="s">
        <v>29</v>
      </c>
      <c r="F9" s="2">
        <v>205</v>
      </c>
      <c r="G9" s="26">
        <v>2000000</v>
      </c>
      <c r="H9" s="29">
        <v>1</v>
      </c>
      <c r="I9" s="10"/>
      <c r="J9" s="11"/>
      <c r="K9" s="12"/>
    </row>
    <row r="10" spans="1:11" ht="15.75" customHeight="1" x14ac:dyDescent="0.2">
      <c r="A10" s="13" t="s">
        <v>126</v>
      </c>
      <c r="B10" s="2" t="s">
        <v>41</v>
      </c>
      <c r="C10" s="8" t="str">
        <f>INDEX('Data Penyewa'!C$2:C$25,MATCH(TRIM('Transaksi Q3'!B10), 'Data Penyewa'!B$2:B$25,0))</f>
        <v>+6285293394640</v>
      </c>
      <c r="D10" s="9" t="s">
        <v>28</v>
      </c>
      <c r="E10" s="9" t="s">
        <v>29</v>
      </c>
      <c r="F10" s="2">
        <v>204</v>
      </c>
      <c r="G10" s="26">
        <v>2000000</v>
      </c>
      <c r="H10" s="29">
        <v>1</v>
      </c>
      <c r="I10" s="10"/>
      <c r="J10" s="11"/>
      <c r="K10" s="12"/>
    </row>
    <row r="11" spans="1:11" ht="15.75" customHeight="1" x14ac:dyDescent="0.2">
      <c r="A11" s="13" t="s">
        <v>127</v>
      </c>
      <c r="B11" s="2" t="s">
        <v>43</v>
      </c>
      <c r="C11" s="8" t="str">
        <f>INDEX('Data Penyewa'!C$2:C$25,MATCH(TRIM('Transaksi Q3'!B11), 'Data Penyewa'!B$2:B$25,0))</f>
        <v>+6281909964343</v>
      </c>
      <c r="D11" s="9" t="s">
        <v>32</v>
      </c>
      <c r="E11" s="9" t="s">
        <v>33</v>
      </c>
      <c r="F11" s="2">
        <v>101</v>
      </c>
      <c r="G11" s="26">
        <v>1500000</v>
      </c>
      <c r="H11" s="29">
        <v>1</v>
      </c>
      <c r="I11" s="10"/>
      <c r="J11" s="11"/>
      <c r="K11" s="12"/>
    </row>
    <row r="12" spans="1:11" ht="15.75" customHeight="1" x14ac:dyDescent="0.2">
      <c r="A12" s="13" t="s">
        <v>128</v>
      </c>
      <c r="B12" s="2" t="s">
        <v>27</v>
      </c>
      <c r="C12" s="8" t="str">
        <f>INDEX('Data Penyewa'!C$2:C$25,MATCH(TRIM('Transaksi Q3'!B12), 'Data Penyewa'!B$2:B$25,0))</f>
        <v>+628110083240</v>
      </c>
      <c r="D12" s="9" t="s">
        <v>28</v>
      </c>
      <c r="E12" s="9" t="s">
        <v>29</v>
      </c>
      <c r="F12" s="2">
        <v>201</v>
      </c>
      <c r="G12" s="26">
        <v>2000000</v>
      </c>
      <c r="H12" s="29">
        <v>1</v>
      </c>
      <c r="I12" s="10"/>
      <c r="J12" s="11"/>
      <c r="K12" s="12"/>
    </row>
    <row r="13" spans="1:11" ht="15.75" customHeight="1" x14ac:dyDescent="0.2">
      <c r="A13" s="13" t="s">
        <v>129</v>
      </c>
      <c r="B13" s="2" t="s">
        <v>44</v>
      </c>
      <c r="C13" s="8" t="str">
        <f>INDEX('Data Penyewa'!C$2:C$25,MATCH(TRIM('Transaksi Q3'!B13), 'Data Penyewa'!B$2:B$25,0))</f>
        <v>+6281904934551</v>
      </c>
      <c r="D13" s="9" t="s">
        <v>32</v>
      </c>
      <c r="E13" s="9" t="s">
        <v>45</v>
      </c>
      <c r="F13" s="2">
        <v>102</v>
      </c>
      <c r="G13" s="26">
        <v>1750000</v>
      </c>
      <c r="H13" s="29">
        <v>1</v>
      </c>
      <c r="I13" s="10"/>
      <c r="J13" s="11"/>
      <c r="K13" s="12"/>
    </row>
    <row r="14" spans="1:11" ht="15.75" customHeight="1" x14ac:dyDescent="0.2">
      <c r="A14" s="13" t="s">
        <v>130</v>
      </c>
      <c r="B14" s="2" t="s">
        <v>58</v>
      </c>
      <c r="C14" s="8" t="str">
        <f>INDEX('Data Penyewa'!C$2:C$25,MATCH(TRIM('Transaksi Q3'!B14), 'Data Penyewa'!B$2:B$25,0))</f>
        <v>+6282134088090</v>
      </c>
      <c r="D14" s="9" t="s">
        <v>28</v>
      </c>
      <c r="E14" s="9" t="s">
        <v>29</v>
      </c>
      <c r="F14" s="2">
        <v>202</v>
      </c>
      <c r="G14" s="26">
        <v>2000000</v>
      </c>
      <c r="H14" s="29">
        <v>1</v>
      </c>
      <c r="I14" s="10"/>
      <c r="J14" s="11"/>
      <c r="K14" s="12"/>
    </row>
    <row r="15" spans="1:11" ht="15.75" customHeight="1" x14ac:dyDescent="0.2">
      <c r="A15" s="13" t="s">
        <v>131</v>
      </c>
      <c r="B15" s="2" t="s">
        <v>47</v>
      </c>
      <c r="C15" s="8" t="str">
        <f>INDEX('Data Penyewa'!C$2:C$25,MATCH(TRIM('Transaksi Q3'!B15), 'Data Penyewa'!B$2:B$25,0))</f>
        <v>+628124670999</v>
      </c>
      <c r="D15" s="9" t="s">
        <v>35</v>
      </c>
      <c r="E15" s="9" t="s">
        <v>36</v>
      </c>
      <c r="F15" s="2">
        <v>303</v>
      </c>
      <c r="G15" s="26">
        <v>2500000</v>
      </c>
      <c r="H15" s="29">
        <v>3</v>
      </c>
      <c r="I15" s="10"/>
      <c r="J15" s="11"/>
      <c r="K15" s="12"/>
    </row>
    <row r="16" spans="1:11" ht="15.75" customHeight="1" x14ac:dyDescent="0.2">
      <c r="A16" s="13" t="s">
        <v>132</v>
      </c>
      <c r="B16" s="2" t="s">
        <v>48</v>
      </c>
      <c r="C16" s="8" t="str">
        <f>INDEX('Data Penyewa'!C$2:C$25,MATCH(TRIM('Transaksi Q3'!B16), 'Data Penyewa'!B$2:B$25,0))</f>
        <v>+628551917774</v>
      </c>
      <c r="D16" s="9" t="s">
        <v>32</v>
      </c>
      <c r="E16" s="9" t="s">
        <v>45</v>
      </c>
      <c r="F16" s="2">
        <v>106</v>
      </c>
      <c r="G16" s="26">
        <v>1750000</v>
      </c>
      <c r="H16" s="29">
        <v>1</v>
      </c>
      <c r="I16" s="10"/>
      <c r="J16" s="11"/>
      <c r="K16" s="12"/>
    </row>
    <row r="17" spans="1:11" ht="15.75" customHeight="1" x14ac:dyDescent="0.2">
      <c r="A17" s="13" t="s">
        <v>50</v>
      </c>
      <c r="B17" s="2" t="s">
        <v>63</v>
      </c>
      <c r="C17" s="8" t="str">
        <f>INDEX('Data Penyewa'!C$2:C$25,MATCH(TRIM('Transaksi Q3'!B17), 'Data Penyewa'!B$2:B$25,0))</f>
        <v>+6285691334640</v>
      </c>
      <c r="D17" s="9" t="s">
        <v>32</v>
      </c>
      <c r="E17" s="9" t="s">
        <v>45</v>
      </c>
      <c r="F17" s="2">
        <v>104</v>
      </c>
      <c r="G17" s="26">
        <v>1750000</v>
      </c>
      <c r="H17" s="29">
        <v>1</v>
      </c>
      <c r="I17" s="10"/>
      <c r="J17" s="11"/>
      <c r="K17" s="12"/>
    </row>
    <row r="18" spans="1:11" ht="15.75" customHeight="1" x14ac:dyDescent="0.2">
      <c r="A18" s="13" t="s">
        <v>50</v>
      </c>
      <c r="B18" s="2" t="s">
        <v>39</v>
      </c>
      <c r="C18" s="8" t="str">
        <f>INDEX('Data Penyewa'!C$2:C$25,MATCH(TRIM('Transaksi Q3'!B18), 'Data Penyewa'!B$2:B$25,0))</f>
        <v>+628119856351</v>
      </c>
      <c r="D18" s="9" t="s">
        <v>35</v>
      </c>
      <c r="E18" s="9" t="s">
        <v>36</v>
      </c>
      <c r="F18" s="2">
        <v>305</v>
      </c>
      <c r="G18" s="26">
        <v>2500000</v>
      </c>
      <c r="H18" s="29">
        <v>1</v>
      </c>
      <c r="I18" s="10"/>
      <c r="J18" s="11"/>
      <c r="K18" s="12"/>
    </row>
    <row r="19" spans="1:11" ht="15.75" customHeight="1" x14ac:dyDescent="0.2">
      <c r="A19" s="13" t="s">
        <v>133</v>
      </c>
      <c r="B19" s="2" t="s">
        <v>52</v>
      </c>
      <c r="C19" s="8" t="str">
        <f>INDEX('Data Penyewa'!C$2:C$25,MATCH(TRIM('Transaksi Q3'!B19), 'Data Penyewa'!B$2:B$25,0))</f>
        <v>+6285156224546</v>
      </c>
      <c r="D19" s="9" t="s">
        <v>35</v>
      </c>
      <c r="E19" s="9" t="s">
        <v>36</v>
      </c>
      <c r="F19" s="2">
        <v>301</v>
      </c>
      <c r="G19" s="26">
        <v>2500000</v>
      </c>
      <c r="H19" s="29">
        <v>1</v>
      </c>
      <c r="I19" s="10"/>
      <c r="J19" s="11"/>
      <c r="K19" s="12"/>
    </row>
    <row r="20" spans="1:11" ht="15.75" customHeight="1" x14ac:dyDescent="0.2">
      <c r="A20" s="13" t="s">
        <v>134</v>
      </c>
      <c r="B20" s="2" t="s">
        <v>53</v>
      </c>
      <c r="C20" s="8" t="str">
        <f>INDEX('Data Penyewa'!C$2:C$25,MATCH(TRIM('Transaksi Q3'!B20), 'Data Penyewa'!B$2:B$25,0))</f>
        <v>+6285822904832</v>
      </c>
      <c r="D20" s="9" t="s">
        <v>32</v>
      </c>
      <c r="E20" s="9" t="s">
        <v>45</v>
      </c>
      <c r="F20" s="2">
        <v>101</v>
      </c>
      <c r="G20" s="26">
        <v>1750000</v>
      </c>
      <c r="H20" s="29">
        <v>1</v>
      </c>
      <c r="I20" s="10"/>
      <c r="J20" s="11"/>
      <c r="K20" s="12"/>
    </row>
    <row r="21" spans="1:11" ht="15.75" customHeight="1" x14ac:dyDescent="0.2">
      <c r="A21" s="13" t="s">
        <v>135</v>
      </c>
      <c r="B21" s="2" t="s">
        <v>27</v>
      </c>
      <c r="C21" s="8" t="str">
        <f>INDEX('Data Penyewa'!C$2:C$25,MATCH(TRIM('Transaksi Q3'!B21), 'Data Penyewa'!B$2:B$25,0))</f>
        <v>+628110083240</v>
      </c>
      <c r="D21" s="9" t="s">
        <v>28</v>
      </c>
      <c r="E21" s="9" t="s">
        <v>29</v>
      </c>
      <c r="F21" s="2">
        <v>201</v>
      </c>
      <c r="G21" s="26">
        <v>2000000</v>
      </c>
      <c r="H21" s="29">
        <v>1</v>
      </c>
      <c r="I21" s="10"/>
      <c r="J21" s="11"/>
      <c r="K21" s="12"/>
    </row>
    <row r="22" spans="1:11" ht="15.75" customHeight="1" x14ac:dyDescent="0.2">
      <c r="A22" s="13" t="s">
        <v>136</v>
      </c>
      <c r="B22" s="2" t="s">
        <v>106</v>
      </c>
      <c r="C22" s="8" t="str">
        <f>INDEX('Data Penyewa'!C$2:C$25,MATCH(TRIM('Transaksi Q3'!B22), 'Data Penyewa'!B$2:B$25,0))</f>
        <v>+6282157212140</v>
      </c>
      <c r="D22" s="9" t="s">
        <v>35</v>
      </c>
      <c r="E22" s="9" t="s">
        <v>36</v>
      </c>
      <c r="F22" s="2">
        <v>304</v>
      </c>
      <c r="G22" s="26">
        <v>2500000</v>
      </c>
      <c r="H22" s="29">
        <v>1</v>
      </c>
      <c r="I22" s="10"/>
      <c r="J22" s="11"/>
      <c r="K22" s="12"/>
    </row>
    <row r="23" spans="1:11" ht="15.75" customHeight="1" x14ac:dyDescent="0.2">
      <c r="A23" s="13" t="s">
        <v>136</v>
      </c>
      <c r="B23" s="2" t="s">
        <v>55</v>
      </c>
      <c r="C23" s="8" t="str">
        <f>INDEX('Data Penyewa'!C$2:C$25,MATCH(TRIM('Transaksi Q3'!B23), 'Data Penyewa'!B$2:B$25,0))</f>
        <v>+6285156384850</v>
      </c>
      <c r="D23" s="9" t="s">
        <v>28</v>
      </c>
      <c r="E23" s="9" t="s">
        <v>29</v>
      </c>
      <c r="F23" s="2">
        <v>203</v>
      </c>
      <c r="G23" s="26">
        <v>2000000</v>
      </c>
      <c r="H23" s="29">
        <v>1</v>
      </c>
      <c r="I23" s="10"/>
      <c r="J23" s="11"/>
      <c r="K23" s="12"/>
    </row>
    <row r="24" spans="1:11" ht="15.75" customHeight="1" x14ac:dyDescent="0.2">
      <c r="A24" s="13" t="s">
        <v>137</v>
      </c>
      <c r="B24" s="2" t="s">
        <v>56</v>
      </c>
      <c r="C24" s="8" t="str">
        <f>INDEX('Data Penyewa'!C$2:C$25,MATCH(TRIM('Transaksi Q3'!B24), 'Data Penyewa'!B$2:B$25,0))</f>
        <v>+6281992904319</v>
      </c>
      <c r="D24" s="9" t="s">
        <v>35</v>
      </c>
      <c r="E24" s="9" t="s">
        <v>36</v>
      </c>
      <c r="F24" s="2">
        <v>302</v>
      </c>
      <c r="G24" s="26">
        <v>2500000</v>
      </c>
      <c r="H24" s="29">
        <v>3</v>
      </c>
      <c r="I24" s="10"/>
      <c r="J24" s="11"/>
      <c r="K24" s="12"/>
    </row>
    <row r="25" spans="1:11" ht="15.75" customHeight="1" x14ac:dyDescent="0.2">
      <c r="A25" s="13" t="s">
        <v>138</v>
      </c>
      <c r="B25" s="2" t="s">
        <v>58</v>
      </c>
      <c r="C25" s="8" t="str">
        <f>INDEX('Data Penyewa'!C$2:C$25,MATCH(TRIM('Transaksi Q3'!B25), 'Data Penyewa'!B$2:B$25,0))</f>
        <v>+6282134088090</v>
      </c>
      <c r="D25" s="9" t="s">
        <v>28</v>
      </c>
      <c r="E25" s="9" t="s">
        <v>29</v>
      </c>
      <c r="F25" s="2">
        <v>202</v>
      </c>
      <c r="G25" s="26">
        <v>2000000</v>
      </c>
      <c r="H25" s="29">
        <v>1</v>
      </c>
      <c r="I25" s="10"/>
      <c r="J25" s="11"/>
      <c r="K25" s="12"/>
    </row>
    <row r="26" spans="1:11" ht="15.75" customHeight="1" x14ac:dyDescent="0.2">
      <c r="A26" s="13" t="s">
        <v>139</v>
      </c>
      <c r="B26" s="2" t="s">
        <v>47</v>
      </c>
      <c r="C26" s="8" t="str">
        <f>INDEX('Data Penyewa'!C$2:C$25,MATCH(TRIM('Transaksi Q3'!B26), 'Data Penyewa'!B$2:B$25,0))</f>
        <v>+628124670999</v>
      </c>
      <c r="D26" s="9" t="s">
        <v>35</v>
      </c>
      <c r="E26" s="9" t="s">
        <v>36</v>
      </c>
      <c r="F26" s="2">
        <v>303</v>
      </c>
      <c r="G26" s="26">
        <v>2500000</v>
      </c>
      <c r="H26" s="29">
        <v>1</v>
      </c>
      <c r="I26" s="10"/>
      <c r="J26" s="11"/>
      <c r="K26" s="12"/>
    </row>
    <row r="27" spans="1:11" ht="15.75" customHeight="1" x14ac:dyDescent="0.2">
      <c r="A27" s="13" t="s">
        <v>139</v>
      </c>
      <c r="B27" s="2" t="s">
        <v>113</v>
      </c>
      <c r="C27" s="8" t="str">
        <f>INDEX('Data Penyewa'!C$2:C$25,MATCH(TRIM('Transaksi Q3'!B27), 'Data Penyewa'!B$2:B$25,0))</f>
        <v>+6281242214391</v>
      </c>
      <c r="D27" s="9" t="s">
        <v>35</v>
      </c>
      <c r="E27" s="9" t="s">
        <v>36</v>
      </c>
      <c r="F27" s="2">
        <v>306</v>
      </c>
      <c r="G27" s="26">
        <v>2500000</v>
      </c>
      <c r="H27" s="29">
        <v>6</v>
      </c>
      <c r="I27" s="10"/>
      <c r="J27" s="11"/>
      <c r="K27" s="12"/>
    </row>
    <row r="28" spans="1:11" ht="15.75" customHeight="1" x14ac:dyDescent="0.2">
      <c r="A28" s="13" t="s">
        <v>140</v>
      </c>
      <c r="B28" s="2" t="s">
        <v>62</v>
      </c>
      <c r="C28" s="8" t="str">
        <f>INDEX('Data Penyewa'!C$2:C$25,MATCH(TRIM('Transaksi Q3'!B28), 'Data Penyewa'!B$2:B$25,0))</f>
        <v>+6285288906670</v>
      </c>
      <c r="D28" s="9" t="s">
        <v>32</v>
      </c>
      <c r="E28" s="9" t="s">
        <v>33</v>
      </c>
      <c r="F28" s="2">
        <v>103</v>
      </c>
      <c r="G28" s="26">
        <v>1500000</v>
      </c>
      <c r="H28" s="29">
        <v>1</v>
      </c>
      <c r="I28" s="10"/>
      <c r="J28" s="11"/>
      <c r="K28" s="12"/>
    </row>
    <row r="29" spans="1:11" ht="15.75" customHeight="1" x14ac:dyDescent="0.2">
      <c r="A29" s="13" t="s">
        <v>141</v>
      </c>
      <c r="B29" s="2" t="s">
        <v>63</v>
      </c>
      <c r="C29" s="8" t="str">
        <f>INDEX('Data Penyewa'!C$2:C$25,MATCH(TRIM('Transaksi Q3'!B29), 'Data Penyewa'!B$2:B$25,0))</f>
        <v>+6285691334640</v>
      </c>
      <c r="D29" s="9" t="s">
        <v>32</v>
      </c>
      <c r="E29" s="9" t="s">
        <v>45</v>
      </c>
      <c r="F29" s="2">
        <v>104</v>
      </c>
      <c r="G29" s="26">
        <v>1750000</v>
      </c>
      <c r="H29" s="29">
        <v>1</v>
      </c>
      <c r="I29" s="10"/>
      <c r="J29" s="11"/>
      <c r="K29" s="12"/>
    </row>
    <row r="30" spans="1:11" ht="15.75" customHeight="1" x14ac:dyDescent="0.2">
      <c r="A30" s="13" t="s">
        <v>142</v>
      </c>
      <c r="B30" s="2" t="s">
        <v>118</v>
      </c>
      <c r="C30" s="8" t="str">
        <f>INDEX('Data Penyewa'!C$2:C$25,MATCH(TRIM('Transaksi Q3'!B30), 'Data Penyewa'!B$2:B$25,0))</f>
        <v>+6281959903120</v>
      </c>
      <c r="D30" s="9" t="s">
        <v>32</v>
      </c>
      <c r="E30" s="9" t="s">
        <v>45</v>
      </c>
      <c r="F30" s="2">
        <v>106</v>
      </c>
      <c r="G30" s="26">
        <v>1750000</v>
      </c>
      <c r="H30" s="29">
        <v>1</v>
      </c>
      <c r="I30" s="10"/>
      <c r="J30" s="11"/>
      <c r="K30" s="12"/>
    </row>
    <row r="31" spans="1:11" ht="15.75" customHeight="1" x14ac:dyDescent="0.2">
      <c r="A31" s="13" t="s">
        <v>143</v>
      </c>
      <c r="B31" s="2" t="s">
        <v>65</v>
      </c>
      <c r="C31" s="8" t="str">
        <f>INDEX('Data Penyewa'!C$2:C$25,MATCH(TRIM('Transaksi Q3'!B31), 'Data Penyewa'!B$2:B$25,0))</f>
        <v>+6285825493938</v>
      </c>
      <c r="D31" s="9" t="s">
        <v>32</v>
      </c>
      <c r="E31" s="9" t="s">
        <v>45</v>
      </c>
      <c r="F31" s="2">
        <v>102</v>
      </c>
      <c r="G31" s="26">
        <v>1750000</v>
      </c>
      <c r="H31" s="29">
        <v>3</v>
      </c>
      <c r="I31" s="10"/>
      <c r="J31" s="11"/>
      <c r="K31" s="12"/>
    </row>
    <row r="32" spans="1:11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honeticPr fontId="5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C1000"/>
  <sheetViews>
    <sheetView zoomScale="78" zoomScaleNormal="78" workbookViewId="0">
      <selection activeCell="D4" sqref="D4"/>
    </sheetView>
  </sheetViews>
  <sheetFormatPr defaultColWidth="12.5703125" defaultRowHeight="15" customHeight="1" x14ac:dyDescent="0.2"/>
  <cols>
    <col min="1" max="1" width="19.5703125" customWidth="1"/>
    <col min="3" max="3" width="16.7109375" customWidth="1"/>
  </cols>
  <sheetData>
    <row r="1" spans="1:3" ht="15.75" customHeight="1" x14ac:dyDescent="0.2">
      <c r="A1" s="4" t="s">
        <v>66</v>
      </c>
      <c r="B1" s="4" t="s">
        <v>17</v>
      </c>
      <c r="C1" s="4" t="s">
        <v>67</v>
      </c>
    </row>
    <row r="2" spans="1:3" ht="15.75" customHeight="1" x14ac:dyDescent="0.2">
      <c r="A2" s="2" t="s">
        <v>68</v>
      </c>
      <c r="B2" s="2" t="s">
        <v>27</v>
      </c>
      <c r="C2" s="2" t="s">
        <v>69</v>
      </c>
    </row>
    <row r="3" spans="1:3" ht="15.75" customHeight="1" x14ac:dyDescent="0.2">
      <c r="A3" s="2" t="s">
        <v>70</v>
      </c>
      <c r="B3" s="2" t="s">
        <v>30</v>
      </c>
      <c r="C3" s="2" t="s">
        <v>71</v>
      </c>
    </row>
    <row r="4" spans="1:3" ht="15.75" customHeight="1" x14ac:dyDescent="0.2">
      <c r="A4" s="2" t="s">
        <v>72</v>
      </c>
      <c r="B4" s="2" t="s">
        <v>73</v>
      </c>
      <c r="C4" s="2" t="s">
        <v>74</v>
      </c>
    </row>
    <row r="5" spans="1:3" ht="15.75" customHeight="1" x14ac:dyDescent="0.2">
      <c r="A5" s="2" t="s">
        <v>75</v>
      </c>
      <c r="B5" s="2" t="s">
        <v>76</v>
      </c>
      <c r="C5" s="2" t="s">
        <v>77</v>
      </c>
    </row>
    <row r="6" spans="1:3" ht="15.75" customHeight="1" x14ac:dyDescent="0.2">
      <c r="A6" s="2" t="s">
        <v>78</v>
      </c>
      <c r="B6" s="2" t="s">
        <v>37</v>
      </c>
      <c r="C6" s="2" t="s">
        <v>79</v>
      </c>
    </row>
    <row r="7" spans="1:3" ht="15.75" customHeight="1" x14ac:dyDescent="0.2">
      <c r="A7" s="2" t="s">
        <v>80</v>
      </c>
      <c r="B7" s="2" t="s">
        <v>38</v>
      </c>
      <c r="C7" s="2" t="s">
        <v>81</v>
      </c>
    </row>
    <row r="8" spans="1:3" ht="15.75" customHeight="1" x14ac:dyDescent="0.2">
      <c r="A8" s="2" t="s">
        <v>82</v>
      </c>
      <c r="B8" s="2" t="s">
        <v>39</v>
      </c>
      <c r="C8" s="2" t="s">
        <v>83</v>
      </c>
    </row>
    <row r="9" spans="1:3" ht="15.75" customHeight="1" x14ac:dyDescent="0.2">
      <c r="A9" s="2" t="s">
        <v>84</v>
      </c>
      <c r="B9" s="2" t="s">
        <v>85</v>
      </c>
      <c r="C9" s="2" t="s">
        <v>86</v>
      </c>
    </row>
    <row r="10" spans="1:3" ht="15.75" customHeight="1" x14ac:dyDescent="0.2">
      <c r="A10" s="2" t="s">
        <v>87</v>
      </c>
      <c r="B10" s="2" t="s">
        <v>41</v>
      </c>
      <c r="C10" s="2" t="s">
        <v>88</v>
      </c>
    </row>
    <row r="11" spans="1:3" ht="15.75" customHeight="1" x14ac:dyDescent="0.2">
      <c r="A11" s="2" t="s">
        <v>89</v>
      </c>
      <c r="B11" s="2" t="s">
        <v>43</v>
      </c>
      <c r="C11" s="2" t="s">
        <v>90</v>
      </c>
    </row>
    <row r="12" spans="1:3" ht="15.75" customHeight="1" x14ac:dyDescent="0.2">
      <c r="A12" s="2" t="s">
        <v>91</v>
      </c>
      <c r="B12" s="2" t="s">
        <v>44</v>
      </c>
      <c r="C12" s="2" t="s">
        <v>92</v>
      </c>
    </row>
    <row r="13" spans="1:3" ht="15.75" customHeight="1" x14ac:dyDescent="0.2">
      <c r="A13" s="2" t="s">
        <v>93</v>
      </c>
      <c r="B13" s="2" t="s">
        <v>58</v>
      </c>
      <c r="C13" s="2" t="s">
        <v>94</v>
      </c>
    </row>
    <row r="14" spans="1:3" ht="15.75" customHeight="1" x14ac:dyDescent="0.2">
      <c r="A14" s="2" t="s">
        <v>95</v>
      </c>
      <c r="B14" s="2" t="s">
        <v>47</v>
      </c>
      <c r="C14" s="2" t="s">
        <v>96</v>
      </c>
    </row>
    <row r="15" spans="1:3" ht="15.75" customHeight="1" x14ac:dyDescent="0.2">
      <c r="A15" s="2" t="s">
        <v>97</v>
      </c>
      <c r="B15" s="2" t="s">
        <v>48</v>
      </c>
      <c r="C15" s="2" t="s">
        <v>98</v>
      </c>
    </row>
    <row r="16" spans="1:3" ht="15.75" customHeight="1" x14ac:dyDescent="0.2">
      <c r="A16" s="2" t="s">
        <v>99</v>
      </c>
      <c r="B16" s="2" t="s">
        <v>63</v>
      </c>
      <c r="C16" s="2" t="s">
        <v>100</v>
      </c>
    </row>
    <row r="17" spans="1:3" ht="15.75" customHeight="1" x14ac:dyDescent="0.2">
      <c r="A17" s="2" t="s">
        <v>101</v>
      </c>
      <c r="B17" s="2" t="s">
        <v>52</v>
      </c>
      <c r="C17" s="2" t="s">
        <v>102</v>
      </c>
    </row>
    <row r="18" spans="1:3" ht="15.75" customHeight="1" x14ac:dyDescent="0.2">
      <c r="A18" s="2" t="s">
        <v>103</v>
      </c>
      <c r="B18" s="2" t="s">
        <v>53</v>
      </c>
      <c r="C18" s="2" t="s">
        <v>104</v>
      </c>
    </row>
    <row r="19" spans="1:3" ht="15.75" customHeight="1" x14ac:dyDescent="0.2">
      <c r="A19" s="2" t="s">
        <v>105</v>
      </c>
      <c r="B19" s="2" t="s">
        <v>106</v>
      </c>
      <c r="C19" s="2" t="s">
        <v>107</v>
      </c>
    </row>
    <row r="20" spans="1:3" ht="15.75" customHeight="1" x14ac:dyDescent="0.2">
      <c r="A20" s="2" t="s">
        <v>108</v>
      </c>
      <c r="B20" s="2" t="s">
        <v>55</v>
      </c>
      <c r="C20" s="2" t="s">
        <v>109</v>
      </c>
    </row>
    <row r="21" spans="1:3" ht="15.75" customHeight="1" x14ac:dyDescent="0.2">
      <c r="A21" s="2" t="s">
        <v>110</v>
      </c>
      <c r="B21" s="2" t="s">
        <v>56</v>
      </c>
      <c r="C21" s="2" t="s">
        <v>111</v>
      </c>
    </row>
    <row r="22" spans="1:3" ht="15.75" customHeight="1" x14ac:dyDescent="0.2">
      <c r="A22" s="2" t="s">
        <v>112</v>
      </c>
      <c r="B22" s="2" t="s">
        <v>113</v>
      </c>
      <c r="C22" s="2" t="s">
        <v>114</v>
      </c>
    </row>
    <row r="23" spans="1:3" ht="15.75" customHeight="1" x14ac:dyDescent="0.2">
      <c r="A23" s="2" t="s">
        <v>115</v>
      </c>
      <c r="B23" s="2" t="s">
        <v>62</v>
      </c>
      <c r="C23" s="2" t="s">
        <v>116</v>
      </c>
    </row>
    <row r="24" spans="1:3" ht="15.75" customHeight="1" x14ac:dyDescent="0.2">
      <c r="A24" s="2" t="s">
        <v>117</v>
      </c>
      <c r="B24" s="2" t="s">
        <v>118</v>
      </c>
      <c r="C24" s="2" t="s">
        <v>119</v>
      </c>
    </row>
    <row r="25" spans="1:3" ht="15.75" customHeight="1" x14ac:dyDescent="0.2">
      <c r="A25" s="2" t="s">
        <v>120</v>
      </c>
      <c r="B25" s="2" t="s">
        <v>65</v>
      </c>
      <c r="C25" s="2" t="s">
        <v>121</v>
      </c>
    </row>
    <row r="26" spans="1:3" ht="15.75" customHeight="1" x14ac:dyDescent="0.2"/>
    <row r="27" spans="1:3" ht="15.75" customHeight="1" x14ac:dyDescent="0.2"/>
    <row r="28" spans="1:3" ht="15.75" customHeight="1" x14ac:dyDescent="0.2"/>
    <row r="29" spans="1:3" ht="15.75" customHeight="1" x14ac:dyDescent="0.2"/>
    <row r="30" spans="1:3" ht="15.75" customHeight="1" x14ac:dyDescent="0.2"/>
    <row r="31" spans="1:3" ht="15.75" customHeight="1" x14ac:dyDescent="0.2"/>
    <row r="32" spans="1:3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6CAB94-4E63-46FD-BF99-652D34E53A1A}">
  <dimension ref="A1:M31"/>
  <sheetViews>
    <sheetView zoomScale="82" zoomScaleNormal="82" workbookViewId="0">
      <selection activeCell="P7" sqref="P7"/>
    </sheetView>
  </sheetViews>
  <sheetFormatPr defaultRowHeight="12.75" x14ac:dyDescent="0.2"/>
  <cols>
    <col min="1" max="1" width="14.140625" customWidth="1"/>
    <col min="2" max="2" width="13.7109375" customWidth="1"/>
    <col min="3" max="3" width="17.140625" customWidth="1"/>
    <col min="4" max="4" width="16.140625" customWidth="1"/>
    <col min="5" max="5" width="22.28515625" customWidth="1"/>
    <col min="6" max="6" width="13.42578125" customWidth="1"/>
    <col min="7" max="7" width="12.5703125"/>
    <col min="8" max="8" width="15.28515625" customWidth="1"/>
    <col min="9" max="9" width="15.28515625" style="28" customWidth="1"/>
    <col min="10" max="10" width="15.140625" style="31" customWidth="1"/>
    <col min="11" max="11" width="16.28515625" customWidth="1"/>
    <col min="12" max="12" width="16" customWidth="1"/>
    <col min="13" max="13" width="16.42578125" customWidth="1"/>
  </cols>
  <sheetData>
    <row r="1" spans="1:13" x14ac:dyDescent="0.2">
      <c r="A1" s="6" t="s">
        <v>16</v>
      </c>
      <c r="B1" s="6" t="s">
        <v>16</v>
      </c>
      <c r="C1" s="6" t="s">
        <v>17</v>
      </c>
      <c r="D1" s="6" t="s">
        <v>17</v>
      </c>
      <c r="E1" s="6" t="s">
        <v>18</v>
      </c>
      <c r="F1" s="6" t="s">
        <v>19</v>
      </c>
      <c r="G1" s="6" t="s">
        <v>20</v>
      </c>
      <c r="H1" s="6" t="s">
        <v>21</v>
      </c>
      <c r="I1" s="27" t="s">
        <v>22</v>
      </c>
      <c r="J1" s="30" t="s">
        <v>23</v>
      </c>
      <c r="K1" s="7" t="s">
        <v>24</v>
      </c>
      <c r="L1" s="6" t="s">
        <v>25</v>
      </c>
      <c r="M1" s="6" t="s">
        <v>26</v>
      </c>
    </row>
    <row r="2" spans="1:13" x14ac:dyDescent="0.2">
      <c r="A2" s="23" t="s">
        <v>145</v>
      </c>
      <c r="B2" s="13" t="str">
        <f>TEXT(A2,"dd/mm/yyyy")</f>
        <v>30/09/2022</v>
      </c>
      <c r="C2" s="2" t="s">
        <v>27</v>
      </c>
      <c r="D2" s="2" t="str">
        <f>PROPER(C2)</f>
        <v>Andika</v>
      </c>
      <c r="E2" s="8" t="str">
        <f>INDEX('Data Penyewa'!C$2:C$25,MATCH(TRIM('Transaksi Q3'!B2), 'Data Penyewa'!B$2:B$25,0))</f>
        <v>+628110083240</v>
      </c>
      <c r="F2" s="9" t="s">
        <v>28</v>
      </c>
      <c r="G2" s="9" t="s">
        <v>29</v>
      </c>
      <c r="H2" s="2">
        <v>201</v>
      </c>
      <c r="I2" s="26">
        <v>2000000</v>
      </c>
      <c r="J2" s="29">
        <v>1</v>
      </c>
      <c r="K2" s="10"/>
      <c r="L2" s="11"/>
      <c r="M2" s="12"/>
    </row>
    <row r="3" spans="1:13" x14ac:dyDescent="0.2">
      <c r="A3" s="13">
        <v>44825</v>
      </c>
      <c r="B3" s="13" t="str">
        <f t="shared" ref="B2:B3" si="0">TEXT(A3,"dd/mm/yyyy")</f>
        <v>21/09/2022</v>
      </c>
      <c r="C3" s="2" t="s">
        <v>30</v>
      </c>
      <c r="D3" s="2" t="str">
        <f t="shared" ref="D3:D31" si="1">PROPER(C3)</f>
        <v>Michael</v>
      </c>
      <c r="E3" s="8" t="str">
        <f>INDEX('Data Penyewa'!C$2:C$25,MATCH(TRIM('Transaksi Q3'!B3), 'Data Penyewa'!B$2:B$25,0))</f>
        <v>+628121234890</v>
      </c>
      <c r="F3" s="14" t="s">
        <v>28</v>
      </c>
      <c r="G3" s="15" t="s">
        <v>29</v>
      </c>
      <c r="H3" s="2">
        <v>202</v>
      </c>
      <c r="I3" s="26">
        <v>2000000</v>
      </c>
      <c r="J3" s="29">
        <v>1</v>
      </c>
      <c r="K3" s="10"/>
      <c r="L3" s="11"/>
      <c r="M3" s="12"/>
    </row>
    <row r="4" spans="1:13" x14ac:dyDescent="0.2">
      <c r="A4" s="16">
        <v>44823</v>
      </c>
      <c r="B4" s="13" t="str">
        <f t="shared" ref="B4:B31" si="2">TEXT(A4,"dd/mm/yyyy")</f>
        <v>19/09/2022</v>
      </c>
      <c r="C4" s="2" t="s">
        <v>31</v>
      </c>
      <c r="D4" s="2" t="str">
        <f t="shared" si="1"/>
        <v>Adit</v>
      </c>
      <c r="E4" s="8" t="str">
        <f>INDEX('Data Penyewa'!C$2:C$25,MATCH(TRIM('Transaksi Q3'!B4), 'Data Penyewa'!B$2:B$25,0))</f>
        <v>+6285169943560</v>
      </c>
      <c r="F4" s="9" t="s">
        <v>32</v>
      </c>
      <c r="G4" s="15" t="s">
        <v>33</v>
      </c>
      <c r="H4" s="2">
        <v>103</v>
      </c>
      <c r="I4" s="26">
        <v>1500000</v>
      </c>
      <c r="J4" s="29">
        <v>1</v>
      </c>
      <c r="K4" s="10"/>
      <c r="L4" s="11"/>
      <c r="M4" s="12"/>
    </row>
    <row r="5" spans="1:13" x14ac:dyDescent="0.2">
      <c r="A5" s="13">
        <v>44819</v>
      </c>
      <c r="B5" s="13" t="str">
        <f t="shared" si="2"/>
        <v>15/09/2022</v>
      </c>
      <c r="C5" s="2" t="s">
        <v>34</v>
      </c>
      <c r="D5" s="2" t="str">
        <f t="shared" si="1"/>
        <v>Rini</v>
      </c>
      <c r="E5" s="8" t="str">
        <f>INDEX('Data Penyewa'!C$2:C$25,MATCH(TRIM('Transaksi Q3'!B5), 'Data Penyewa'!B$2:B$25,0))</f>
        <v>+6285890054696</v>
      </c>
      <c r="F5" s="17" t="s">
        <v>35</v>
      </c>
      <c r="G5" s="15" t="s">
        <v>36</v>
      </c>
      <c r="H5" s="2">
        <v>301</v>
      </c>
      <c r="I5" s="26">
        <v>2500000</v>
      </c>
      <c r="J5" s="29">
        <v>1</v>
      </c>
      <c r="K5" s="10"/>
      <c r="L5" s="11"/>
      <c r="M5" s="12"/>
    </row>
    <row r="6" spans="1:13" x14ac:dyDescent="0.2">
      <c r="A6" s="13">
        <v>44819</v>
      </c>
      <c r="B6" s="13" t="str">
        <f t="shared" si="2"/>
        <v>15/09/2022</v>
      </c>
      <c r="C6" s="2" t="s">
        <v>37</v>
      </c>
      <c r="D6" s="2" t="str">
        <f t="shared" si="1"/>
        <v>Fitri</v>
      </c>
      <c r="E6" s="8" t="str">
        <f>INDEX('Data Penyewa'!C$2:C$25,MATCH(TRIM('Transaksi Q3'!B6), 'Data Penyewa'!B$2:B$25,0))</f>
        <v>+6285711874251</v>
      </c>
      <c r="F6" s="15" t="s">
        <v>35</v>
      </c>
      <c r="G6" s="15" t="s">
        <v>36</v>
      </c>
      <c r="H6" s="2">
        <v>304</v>
      </c>
      <c r="I6" s="26">
        <v>2500000</v>
      </c>
      <c r="J6" s="29">
        <v>1</v>
      </c>
      <c r="K6" s="10"/>
      <c r="L6" s="11"/>
      <c r="M6" s="12"/>
    </row>
    <row r="7" spans="1:13" x14ac:dyDescent="0.2">
      <c r="A7" s="18">
        <v>44815</v>
      </c>
      <c r="B7" s="13" t="str">
        <f t="shared" si="2"/>
        <v>11/09/2022</v>
      </c>
      <c r="C7" s="2" t="s">
        <v>38</v>
      </c>
      <c r="D7" s="2" t="str">
        <f t="shared" si="1"/>
        <v>Agam</v>
      </c>
      <c r="E7" s="8" t="str">
        <f>INDEX('Data Penyewa'!C$2:C$25,MATCH(TRIM('Transaksi Q3'!B7), 'Data Penyewa'!B$2:B$25,0))</f>
        <v>+6281994640302</v>
      </c>
      <c r="F7" s="9" t="s">
        <v>32</v>
      </c>
      <c r="G7" s="9" t="s">
        <v>33</v>
      </c>
      <c r="H7" s="2">
        <v>105</v>
      </c>
      <c r="I7" s="26">
        <v>1500000</v>
      </c>
      <c r="J7" s="29">
        <v>1</v>
      </c>
      <c r="K7" s="10"/>
      <c r="L7" s="11"/>
      <c r="M7" s="12"/>
    </row>
    <row r="8" spans="1:13" x14ac:dyDescent="0.2">
      <c r="A8" s="13">
        <v>44813</v>
      </c>
      <c r="B8" s="13" t="str">
        <f t="shared" si="2"/>
        <v>09/09/2022</v>
      </c>
      <c r="C8" s="2" t="s">
        <v>39</v>
      </c>
      <c r="D8" s="2" t="str">
        <f t="shared" si="1"/>
        <v>Amanda</v>
      </c>
      <c r="E8" s="8" t="str">
        <f>INDEX('Data Penyewa'!C$2:C$25,MATCH(TRIM('Transaksi Q3'!B8), 'Data Penyewa'!B$2:B$25,0))</f>
        <v>+628119856351</v>
      </c>
      <c r="F8" s="9" t="s">
        <v>35</v>
      </c>
      <c r="G8" s="9" t="s">
        <v>36</v>
      </c>
      <c r="H8" s="2">
        <v>305</v>
      </c>
      <c r="I8" s="26">
        <v>2500000</v>
      </c>
      <c r="J8" s="29">
        <v>1</v>
      </c>
      <c r="K8" s="10"/>
      <c r="L8" s="11"/>
      <c r="M8" s="12"/>
    </row>
    <row r="9" spans="1:13" x14ac:dyDescent="0.2">
      <c r="A9" s="13">
        <v>44810</v>
      </c>
      <c r="B9" s="13" t="str">
        <f t="shared" si="2"/>
        <v>06/09/2022</v>
      </c>
      <c r="C9" s="2" t="s">
        <v>40</v>
      </c>
      <c r="D9" s="2" t="str">
        <f t="shared" si="1"/>
        <v>Rama</v>
      </c>
      <c r="E9" s="8" t="str">
        <f>INDEX('Data Penyewa'!C$2:C$25,MATCH(TRIM('Transaksi Q3'!B9), 'Data Penyewa'!B$2:B$25,0))</f>
        <v>+6285734105670</v>
      </c>
      <c r="F9" s="9" t="s">
        <v>28</v>
      </c>
      <c r="G9" s="9" t="s">
        <v>29</v>
      </c>
      <c r="H9" s="2">
        <v>205</v>
      </c>
      <c r="I9" s="26">
        <v>2000000</v>
      </c>
      <c r="J9" s="29">
        <v>1</v>
      </c>
      <c r="K9" s="10"/>
      <c r="L9" s="11"/>
      <c r="M9" s="12"/>
    </row>
    <row r="10" spans="1:13" x14ac:dyDescent="0.2">
      <c r="A10" s="13">
        <v>44810</v>
      </c>
      <c r="B10" s="13" t="str">
        <f t="shared" si="2"/>
        <v>06/09/2022</v>
      </c>
      <c r="C10" s="2" t="s">
        <v>41</v>
      </c>
      <c r="D10" s="2" t="str">
        <f t="shared" si="1"/>
        <v>Putra</v>
      </c>
      <c r="E10" s="8" t="str">
        <f>INDEX('Data Penyewa'!C$2:C$25,MATCH(TRIM('Transaksi Q3'!B10), 'Data Penyewa'!B$2:B$25,0))</f>
        <v>+6285293394640</v>
      </c>
      <c r="F10" s="9" t="s">
        <v>28</v>
      </c>
      <c r="G10" s="9" t="s">
        <v>29</v>
      </c>
      <c r="H10" s="2">
        <v>204</v>
      </c>
      <c r="I10" s="26">
        <v>2000000</v>
      </c>
      <c r="J10" s="29">
        <v>1</v>
      </c>
      <c r="K10" s="10"/>
      <c r="L10" s="11"/>
      <c r="M10" s="12"/>
    </row>
    <row r="11" spans="1:13" x14ac:dyDescent="0.2">
      <c r="A11" s="19" t="s">
        <v>42</v>
      </c>
      <c r="B11" s="13" t="str">
        <f t="shared" si="2"/>
        <v>03/09/2022</v>
      </c>
      <c r="C11" s="2" t="s">
        <v>43</v>
      </c>
      <c r="D11" s="2" t="str">
        <f t="shared" si="1"/>
        <v>Bagas</v>
      </c>
      <c r="E11" s="8" t="str">
        <f>INDEX('Data Penyewa'!C$2:C$25,MATCH(TRIM('Transaksi Q3'!B11), 'Data Penyewa'!B$2:B$25,0))</f>
        <v>+6281909964343</v>
      </c>
      <c r="F11" s="9" t="s">
        <v>32</v>
      </c>
      <c r="G11" s="9" t="s">
        <v>33</v>
      </c>
      <c r="H11" s="2">
        <v>101</v>
      </c>
      <c r="I11" s="26">
        <v>1500000</v>
      </c>
      <c r="J11" s="29">
        <v>1</v>
      </c>
      <c r="K11" s="10"/>
      <c r="L11" s="11"/>
      <c r="M11" s="12"/>
    </row>
    <row r="12" spans="1:13" x14ac:dyDescent="0.2">
      <c r="A12" s="13">
        <v>44804</v>
      </c>
      <c r="B12" s="13" t="str">
        <f t="shared" si="2"/>
        <v>31/08/2022</v>
      </c>
      <c r="C12" s="2" t="s">
        <v>27</v>
      </c>
      <c r="D12" s="2" t="str">
        <f t="shared" si="1"/>
        <v>Andika</v>
      </c>
      <c r="E12" s="8" t="str">
        <f>INDEX('Data Penyewa'!C$2:C$25,MATCH(TRIM('Transaksi Q3'!B12), 'Data Penyewa'!B$2:B$25,0))</f>
        <v>+628110083240</v>
      </c>
      <c r="F12" s="9" t="s">
        <v>28</v>
      </c>
      <c r="G12" s="9" t="s">
        <v>29</v>
      </c>
      <c r="H12" s="2">
        <v>201</v>
      </c>
      <c r="I12" s="26">
        <v>2000000</v>
      </c>
      <c r="J12" s="29">
        <v>1</v>
      </c>
      <c r="K12" s="10"/>
      <c r="L12" s="11"/>
      <c r="M12" s="12"/>
    </row>
    <row r="13" spans="1:13" x14ac:dyDescent="0.2">
      <c r="A13" s="13">
        <v>44801</v>
      </c>
      <c r="B13" s="13" t="str">
        <f t="shared" si="2"/>
        <v>28/08/2022</v>
      </c>
      <c r="C13" s="2" t="s">
        <v>44</v>
      </c>
      <c r="D13" s="2" t="str">
        <f t="shared" si="1"/>
        <v>Dimas</v>
      </c>
      <c r="E13" s="8" t="str">
        <f>INDEX('Data Penyewa'!C$2:C$25,MATCH(TRIM('Transaksi Q3'!B13), 'Data Penyewa'!B$2:B$25,0))</f>
        <v>+6281904934551</v>
      </c>
      <c r="F13" s="9" t="s">
        <v>32</v>
      </c>
      <c r="G13" s="9" t="s">
        <v>45</v>
      </c>
      <c r="H13" s="2">
        <v>102</v>
      </c>
      <c r="I13" s="26">
        <v>1750000</v>
      </c>
      <c r="J13" s="29">
        <v>1</v>
      </c>
      <c r="K13" s="10"/>
      <c r="L13" s="11"/>
      <c r="M13" s="12"/>
    </row>
    <row r="14" spans="1:13" x14ac:dyDescent="0.2">
      <c r="A14" s="13">
        <v>44792</v>
      </c>
      <c r="B14" s="13" t="str">
        <f t="shared" si="2"/>
        <v>19/08/2022</v>
      </c>
      <c r="C14" s="2" t="s">
        <v>46</v>
      </c>
      <c r="D14" s="2" t="str">
        <f t="shared" si="1"/>
        <v>Nugroho</v>
      </c>
      <c r="E14" s="8" t="str">
        <f>INDEX('Data Penyewa'!C$2:C$25,MATCH(TRIM('Transaksi Q3'!B14), 'Data Penyewa'!B$2:B$25,0))</f>
        <v>+6282134088090</v>
      </c>
      <c r="F14" s="9" t="s">
        <v>28</v>
      </c>
      <c r="G14" s="9" t="s">
        <v>29</v>
      </c>
      <c r="H14" s="2">
        <v>202</v>
      </c>
      <c r="I14" s="26">
        <v>2000000</v>
      </c>
      <c r="J14" s="29">
        <v>1</v>
      </c>
      <c r="K14" s="10"/>
      <c r="L14" s="11"/>
      <c r="M14" s="12"/>
    </row>
    <row r="15" spans="1:13" x14ac:dyDescent="0.2">
      <c r="A15" s="13">
        <v>44791</v>
      </c>
      <c r="B15" s="13" t="str">
        <f t="shared" si="2"/>
        <v>18/08/2022</v>
      </c>
      <c r="C15" s="2" t="s">
        <v>47</v>
      </c>
      <c r="D15" s="2" t="str">
        <f t="shared" si="1"/>
        <v>Diana</v>
      </c>
      <c r="E15" s="8" t="str">
        <f>INDEX('Data Penyewa'!C$2:C$25,MATCH(TRIM('Transaksi Q3'!B15), 'Data Penyewa'!B$2:B$25,0))</f>
        <v>+628124670999</v>
      </c>
      <c r="F15" s="9" t="s">
        <v>35</v>
      </c>
      <c r="G15" s="9" t="s">
        <v>36</v>
      </c>
      <c r="H15" s="2">
        <v>303</v>
      </c>
      <c r="I15" s="26">
        <v>2500000</v>
      </c>
      <c r="J15" s="29">
        <v>3</v>
      </c>
      <c r="K15" s="10"/>
      <c r="L15" s="11"/>
      <c r="M15" s="12"/>
    </row>
    <row r="16" spans="1:13" x14ac:dyDescent="0.2">
      <c r="A16" s="13">
        <v>44785</v>
      </c>
      <c r="B16" s="13" t="str">
        <f t="shared" si="2"/>
        <v>12/08/2022</v>
      </c>
      <c r="C16" s="2" t="s">
        <v>48</v>
      </c>
      <c r="D16" s="2" t="str">
        <f t="shared" si="1"/>
        <v>Reza</v>
      </c>
      <c r="E16" s="8" t="str">
        <f>INDEX('Data Penyewa'!C$2:C$25,MATCH(TRIM('Transaksi Q3'!B16), 'Data Penyewa'!B$2:B$25,0))</f>
        <v>+628551917774</v>
      </c>
      <c r="F16" s="9" t="s">
        <v>32</v>
      </c>
      <c r="G16" s="9" t="s">
        <v>45</v>
      </c>
      <c r="H16" s="2">
        <v>106</v>
      </c>
      <c r="I16" s="26">
        <v>1750000</v>
      </c>
      <c r="J16" s="29">
        <v>1</v>
      </c>
      <c r="K16" s="10"/>
      <c r="L16" s="11"/>
      <c r="M16" s="12"/>
    </row>
    <row r="17" spans="1:13" x14ac:dyDescent="0.2">
      <c r="A17" s="18">
        <v>44782</v>
      </c>
      <c r="B17" s="13" t="str">
        <f t="shared" si="2"/>
        <v>09/08/2022</v>
      </c>
      <c r="C17" s="2" t="s">
        <v>49</v>
      </c>
      <c r="D17" s="2" t="str">
        <f t="shared" si="1"/>
        <v>Ahmad</v>
      </c>
      <c r="E17" s="8" t="str">
        <f>INDEX('Data Penyewa'!C$2:C$25,MATCH(TRIM('Transaksi Q3'!B17), 'Data Penyewa'!B$2:B$25,0))</f>
        <v>+6285691334640</v>
      </c>
      <c r="F17" s="9" t="s">
        <v>32</v>
      </c>
      <c r="G17" s="9" t="s">
        <v>45</v>
      </c>
      <c r="H17" s="2">
        <v>104</v>
      </c>
      <c r="I17" s="26">
        <v>1750000</v>
      </c>
      <c r="J17" s="29">
        <v>1</v>
      </c>
      <c r="K17" s="10"/>
      <c r="L17" s="11"/>
      <c r="M17" s="12"/>
    </row>
    <row r="18" spans="1:13" x14ac:dyDescent="0.2">
      <c r="A18" s="20" t="s">
        <v>50</v>
      </c>
      <c r="B18" s="13" t="str">
        <f t="shared" si="2"/>
        <v>09/08/2022</v>
      </c>
      <c r="C18" s="2" t="s">
        <v>39</v>
      </c>
      <c r="D18" s="2" t="str">
        <f t="shared" si="1"/>
        <v>Amanda</v>
      </c>
      <c r="E18" s="8" t="str">
        <f>INDEX('Data Penyewa'!C$2:C$25,MATCH(TRIM('Transaksi Q3'!B18), 'Data Penyewa'!B$2:B$25,0))</f>
        <v>+628119856351</v>
      </c>
      <c r="F18" s="9" t="s">
        <v>35</v>
      </c>
      <c r="G18" s="9" t="s">
        <v>36</v>
      </c>
      <c r="H18" s="2">
        <v>305</v>
      </c>
      <c r="I18" s="26">
        <v>2500000</v>
      </c>
      <c r="J18" s="29">
        <v>1</v>
      </c>
      <c r="K18" s="10"/>
      <c r="L18" s="11"/>
      <c r="M18" s="12"/>
    </row>
    <row r="19" spans="1:13" x14ac:dyDescent="0.2">
      <c r="A19" s="2" t="s">
        <v>51</v>
      </c>
      <c r="B19" s="13" t="str">
        <f t="shared" si="2"/>
        <v>04/08/2022</v>
      </c>
      <c r="C19" s="2" t="s">
        <v>52</v>
      </c>
      <c r="D19" s="2" t="str">
        <f t="shared" si="1"/>
        <v>Putri</v>
      </c>
      <c r="E19" s="8" t="str">
        <f>INDEX('Data Penyewa'!C$2:C$25,MATCH(TRIM('Transaksi Q3'!B19), 'Data Penyewa'!B$2:B$25,0))</f>
        <v>+6285156224546</v>
      </c>
      <c r="F19" s="9" t="s">
        <v>35</v>
      </c>
      <c r="G19" s="9" t="s">
        <v>36</v>
      </c>
      <c r="H19" s="2">
        <v>301</v>
      </c>
      <c r="I19" s="26">
        <v>2500000</v>
      </c>
      <c r="J19" s="29">
        <v>1</v>
      </c>
      <c r="K19" s="10"/>
      <c r="L19" s="11"/>
      <c r="M19" s="12"/>
    </row>
    <row r="20" spans="1:13" x14ac:dyDescent="0.2">
      <c r="A20" s="13">
        <v>44774</v>
      </c>
      <c r="B20" s="13" t="str">
        <f t="shared" si="2"/>
        <v>01/08/2022</v>
      </c>
      <c r="C20" s="2" t="s">
        <v>53</v>
      </c>
      <c r="D20" s="2" t="str">
        <f t="shared" si="1"/>
        <v>Dani</v>
      </c>
      <c r="E20" s="8" t="str">
        <f>INDEX('Data Penyewa'!C$2:C$25,MATCH(TRIM('Transaksi Q3'!B20), 'Data Penyewa'!B$2:B$25,0))</f>
        <v>+6285822904832</v>
      </c>
      <c r="F20" s="9" t="s">
        <v>32</v>
      </c>
      <c r="G20" s="9" t="s">
        <v>45</v>
      </c>
      <c r="H20" s="2">
        <v>101</v>
      </c>
      <c r="I20" s="26">
        <v>1750000</v>
      </c>
      <c r="J20" s="29">
        <v>1</v>
      </c>
      <c r="K20" s="10"/>
      <c r="L20" s="11"/>
      <c r="M20" s="12"/>
    </row>
    <row r="21" spans="1:13" x14ac:dyDescent="0.2">
      <c r="A21" s="13">
        <v>44773</v>
      </c>
      <c r="B21" s="13" t="str">
        <f t="shared" si="2"/>
        <v>31/07/2022</v>
      </c>
      <c r="C21" s="2" t="s">
        <v>27</v>
      </c>
      <c r="D21" s="2" t="str">
        <f t="shared" si="1"/>
        <v>Andika</v>
      </c>
      <c r="E21" s="8" t="str">
        <f>INDEX('Data Penyewa'!C$2:C$25,MATCH(TRIM('Transaksi Q3'!B21), 'Data Penyewa'!B$2:B$25,0))</f>
        <v>+628110083240</v>
      </c>
      <c r="F21" s="9" t="s">
        <v>28</v>
      </c>
      <c r="G21" s="9" t="s">
        <v>29</v>
      </c>
      <c r="H21" s="2">
        <v>201</v>
      </c>
      <c r="I21" s="26">
        <v>2000000</v>
      </c>
      <c r="J21" s="29">
        <v>1</v>
      </c>
      <c r="K21" s="10"/>
      <c r="L21" s="11"/>
      <c r="M21" s="12"/>
    </row>
    <row r="22" spans="1:13" x14ac:dyDescent="0.2">
      <c r="A22" s="13">
        <v>44766</v>
      </c>
      <c r="B22" s="13" t="str">
        <f t="shared" si="2"/>
        <v>24/07/2022</v>
      </c>
      <c r="C22" s="2" t="s">
        <v>54</v>
      </c>
      <c r="D22" s="2" t="str">
        <f t="shared" si="1"/>
        <v>Dewi</v>
      </c>
      <c r="E22" s="8" t="str">
        <f>INDEX('Data Penyewa'!C$2:C$25,MATCH(TRIM('Transaksi Q3'!B22), 'Data Penyewa'!B$2:B$25,0))</f>
        <v>+6282157212140</v>
      </c>
      <c r="F22" s="9" t="s">
        <v>35</v>
      </c>
      <c r="G22" s="9" t="s">
        <v>36</v>
      </c>
      <c r="H22" s="2">
        <v>304</v>
      </c>
      <c r="I22" s="26">
        <v>2500000</v>
      </c>
      <c r="J22" s="29">
        <v>1</v>
      </c>
      <c r="K22" s="10"/>
      <c r="L22" s="11"/>
      <c r="M22" s="12"/>
    </row>
    <row r="23" spans="1:13" x14ac:dyDescent="0.2">
      <c r="A23" s="13">
        <v>44766</v>
      </c>
      <c r="B23" s="13" t="str">
        <f t="shared" si="2"/>
        <v>24/07/2022</v>
      </c>
      <c r="C23" s="2" t="s">
        <v>55</v>
      </c>
      <c r="D23" s="2" t="str">
        <f t="shared" si="1"/>
        <v>Rizki</v>
      </c>
      <c r="E23" s="8" t="str">
        <f>INDEX('Data Penyewa'!C$2:C$25,MATCH(TRIM('Transaksi Q3'!B23), 'Data Penyewa'!B$2:B$25,0))</f>
        <v>+6285156384850</v>
      </c>
      <c r="F23" s="9" t="s">
        <v>28</v>
      </c>
      <c r="G23" s="9" t="s">
        <v>29</v>
      </c>
      <c r="H23" s="2">
        <v>203</v>
      </c>
      <c r="I23" s="26">
        <v>2000000</v>
      </c>
      <c r="J23" s="29">
        <v>1</v>
      </c>
      <c r="K23" s="10"/>
      <c r="L23" s="11"/>
      <c r="M23" s="12"/>
    </row>
    <row r="24" spans="1:13" x14ac:dyDescent="0.2">
      <c r="A24" s="13">
        <v>44764</v>
      </c>
      <c r="B24" s="13" t="str">
        <f t="shared" si="2"/>
        <v>22/07/2022</v>
      </c>
      <c r="C24" s="2" t="s">
        <v>56</v>
      </c>
      <c r="D24" s="2" t="str">
        <f t="shared" si="1"/>
        <v>Tika</v>
      </c>
      <c r="E24" s="8" t="str">
        <f>INDEX('Data Penyewa'!C$2:C$25,MATCH(TRIM('Transaksi Q3'!B24), 'Data Penyewa'!B$2:B$25,0))</f>
        <v>+6281992904319</v>
      </c>
      <c r="F24" s="9" t="s">
        <v>35</v>
      </c>
      <c r="G24" s="9" t="s">
        <v>36</v>
      </c>
      <c r="H24" s="2">
        <v>302</v>
      </c>
      <c r="I24" s="26">
        <v>2500000</v>
      </c>
      <c r="J24" s="29">
        <v>3</v>
      </c>
      <c r="K24" s="10"/>
      <c r="L24" s="11"/>
      <c r="M24" s="12"/>
    </row>
    <row r="25" spans="1:13" x14ac:dyDescent="0.2">
      <c r="A25" s="21" t="s">
        <v>57</v>
      </c>
      <c r="B25" s="13" t="str">
        <f t="shared" si="2"/>
        <v>19/07/2022</v>
      </c>
      <c r="C25" s="2" t="s">
        <v>58</v>
      </c>
      <c r="D25" s="2" t="str">
        <f t="shared" si="1"/>
        <v>Nugroho</v>
      </c>
      <c r="E25" s="8" t="str">
        <f>INDEX('Data Penyewa'!C$2:C$25,MATCH(TRIM('Transaksi Q3'!B25), 'Data Penyewa'!B$2:B$25,0))</f>
        <v>+6282134088090</v>
      </c>
      <c r="F25" s="9" t="s">
        <v>28</v>
      </c>
      <c r="G25" s="9" t="s">
        <v>29</v>
      </c>
      <c r="H25" s="2">
        <v>202</v>
      </c>
      <c r="I25" s="26">
        <v>2000000</v>
      </c>
      <c r="J25" s="29">
        <v>1</v>
      </c>
      <c r="K25" s="10"/>
      <c r="L25" s="11"/>
      <c r="M25" s="12"/>
    </row>
    <row r="26" spans="1:13" x14ac:dyDescent="0.2">
      <c r="A26" s="13">
        <v>44760</v>
      </c>
      <c r="B26" s="13" t="str">
        <f t="shared" si="2"/>
        <v>18/07/2022</v>
      </c>
      <c r="C26" s="2" t="s">
        <v>59</v>
      </c>
      <c r="D26" s="2" t="str">
        <f t="shared" si="1"/>
        <v>Diana</v>
      </c>
      <c r="E26" s="8" t="str">
        <f>INDEX('Data Penyewa'!C$2:C$25,MATCH(TRIM('Transaksi Q3'!B26), 'Data Penyewa'!B$2:B$25,0))</f>
        <v>+628124670999</v>
      </c>
      <c r="F26" s="9" t="s">
        <v>35</v>
      </c>
      <c r="G26" s="9" t="s">
        <v>36</v>
      </c>
      <c r="H26" s="2">
        <v>303</v>
      </c>
      <c r="I26" s="26">
        <v>2500000</v>
      </c>
      <c r="J26" s="29">
        <v>1</v>
      </c>
      <c r="K26" s="10"/>
      <c r="L26" s="11"/>
      <c r="M26" s="12"/>
    </row>
    <row r="27" spans="1:13" x14ac:dyDescent="0.2">
      <c r="A27" s="13">
        <v>44760</v>
      </c>
      <c r="B27" s="13" t="str">
        <f t="shared" si="2"/>
        <v>18/07/2022</v>
      </c>
      <c r="C27" s="2" t="s">
        <v>60</v>
      </c>
      <c r="D27" s="2" t="str">
        <f t="shared" si="1"/>
        <v>Citra</v>
      </c>
      <c r="E27" s="8" t="str">
        <f>INDEX('Data Penyewa'!C$2:C$25,MATCH(TRIM('Transaksi Q3'!B27), 'Data Penyewa'!B$2:B$25,0))</f>
        <v>+6281242214391</v>
      </c>
      <c r="F27" s="9" t="s">
        <v>35</v>
      </c>
      <c r="G27" s="9" t="s">
        <v>36</v>
      </c>
      <c r="H27" s="2">
        <v>306</v>
      </c>
      <c r="I27" s="26">
        <v>2500000</v>
      </c>
      <c r="J27" s="29">
        <v>6</v>
      </c>
      <c r="K27" s="10"/>
      <c r="L27" s="11"/>
      <c r="M27" s="12"/>
    </row>
    <row r="28" spans="1:13" x14ac:dyDescent="0.2">
      <c r="A28" s="2" t="s">
        <v>61</v>
      </c>
      <c r="B28" s="13" t="str">
        <f t="shared" si="2"/>
        <v>15/07/2022</v>
      </c>
      <c r="C28" s="2" t="s">
        <v>62</v>
      </c>
      <c r="D28" s="2" t="str">
        <f t="shared" si="1"/>
        <v>Bagus</v>
      </c>
      <c r="E28" s="8" t="str">
        <f>INDEX('Data Penyewa'!C$2:C$25,MATCH(TRIM('Transaksi Q3'!B28), 'Data Penyewa'!B$2:B$25,0))</f>
        <v>+6285288906670</v>
      </c>
      <c r="F28" s="9" t="s">
        <v>32</v>
      </c>
      <c r="G28" s="9" t="s">
        <v>33</v>
      </c>
      <c r="H28" s="2">
        <v>103</v>
      </c>
      <c r="I28" s="26">
        <v>1500000</v>
      </c>
      <c r="J28" s="29">
        <v>1</v>
      </c>
      <c r="K28" s="10"/>
      <c r="L28" s="11"/>
      <c r="M28" s="12"/>
    </row>
    <row r="29" spans="1:13" x14ac:dyDescent="0.2">
      <c r="A29" s="13">
        <v>44751</v>
      </c>
      <c r="B29" s="13" t="str">
        <f t="shared" si="2"/>
        <v>09/07/2022</v>
      </c>
      <c r="C29" s="2" t="s">
        <v>63</v>
      </c>
      <c r="D29" s="2" t="str">
        <f t="shared" si="1"/>
        <v>Ahmad</v>
      </c>
      <c r="E29" s="8" t="str">
        <f>INDEX('Data Penyewa'!C$2:C$25,MATCH(TRIM('Transaksi Q3'!B29), 'Data Penyewa'!B$2:B$25,0))</f>
        <v>+6285691334640</v>
      </c>
      <c r="F29" s="9" t="s">
        <v>32</v>
      </c>
      <c r="G29" s="9" t="s">
        <v>45</v>
      </c>
      <c r="H29" s="2">
        <v>104</v>
      </c>
      <c r="I29" s="26">
        <v>1750000</v>
      </c>
      <c r="J29" s="29">
        <v>1</v>
      </c>
      <c r="K29" s="10"/>
      <c r="L29" s="11"/>
      <c r="M29" s="12"/>
    </row>
    <row r="30" spans="1:13" x14ac:dyDescent="0.2">
      <c r="A30" s="13">
        <v>44747</v>
      </c>
      <c r="B30" s="13" t="str">
        <f t="shared" si="2"/>
        <v>05/07/2022</v>
      </c>
      <c r="C30" s="2" t="s">
        <v>64</v>
      </c>
      <c r="D30" s="2" t="str">
        <f t="shared" si="1"/>
        <v>Hadi</v>
      </c>
      <c r="E30" s="8" t="str">
        <f>INDEX('Data Penyewa'!C$2:C$25,MATCH(TRIM('Transaksi Q3'!B30), 'Data Penyewa'!B$2:B$25,0))</f>
        <v>+6281959903120</v>
      </c>
      <c r="F30" s="9" t="s">
        <v>32</v>
      </c>
      <c r="G30" s="9" t="s">
        <v>45</v>
      </c>
      <c r="H30" s="2">
        <v>106</v>
      </c>
      <c r="I30" s="26">
        <v>1750000</v>
      </c>
      <c r="J30" s="29">
        <v>1</v>
      </c>
      <c r="K30" s="10"/>
      <c r="L30" s="11"/>
      <c r="M30" s="12"/>
    </row>
    <row r="31" spans="1:13" x14ac:dyDescent="0.2">
      <c r="A31" s="13">
        <v>44746</v>
      </c>
      <c r="B31" s="13" t="str">
        <f t="shared" si="2"/>
        <v>04/07/2022</v>
      </c>
      <c r="C31" s="2" t="s">
        <v>65</v>
      </c>
      <c r="D31" s="2" t="str">
        <f t="shared" si="1"/>
        <v>Angga</v>
      </c>
      <c r="E31" s="8" t="str">
        <f>INDEX('Data Penyewa'!C$2:C$25,MATCH(TRIM('Transaksi Q3'!B31), 'Data Penyewa'!B$2:B$25,0))</f>
        <v>+6285825493938</v>
      </c>
      <c r="F31" s="9" t="s">
        <v>32</v>
      </c>
      <c r="G31" s="9" t="s">
        <v>45</v>
      </c>
      <c r="H31" s="2">
        <v>102</v>
      </c>
      <c r="I31" s="26">
        <v>1750000</v>
      </c>
      <c r="J31" s="29">
        <v>3</v>
      </c>
      <c r="K31" s="10"/>
      <c r="L31" s="11"/>
      <c r="M31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Notes</vt:lpstr>
      <vt:lpstr>Transaksi Q3</vt:lpstr>
      <vt:lpstr>Data Penyewa</vt:lpstr>
      <vt:lpstr>Hasil Rumus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2023-08-23T15:15:55Z</dcterms:modified>
</cp:coreProperties>
</file>