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S\COMUNICACIONES I\3\b\"/>
    </mc:Choice>
  </mc:AlternateContent>
  <xr:revisionPtr revIDLastSave="0" documentId="13_ncr:1_{9ED9FF84-0ADB-457C-A2A8-EA89C4BDD7E0}" xr6:coauthVersionLast="47" xr6:coauthVersionMax="47" xr10:uidLastSave="{00000000-0000-0000-0000-000000000000}"/>
  <bookViews>
    <workbookView xWindow="-108" yWindow="-108" windowWidth="23256" windowHeight="12456" activeTab="2" xr2:uid="{DE4EBD4B-EA88-4C7B-893A-C08CA27B9F4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F4" i="3"/>
  <c r="E4" i="3"/>
  <c r="D4" i="3"/>
  <c r="G3" i="3"/>
  <c r="F3" i="3"/>
  <c r="E3" i="3"/>
  <c r="D3" i="3"/>
  <c r="D2" i="3"/>
  <c r="E2" i="3" s="1"/>
  <c r="C7" i="2"/>
  <c r="C8" i="2"/>
  <c r="C9" i="2"/>
  <c r="E2" i="2"/>
  <c r="D2" i="2"/>
  <c r="C3" i="2"/>
  <c r="D3" i="2" s="1"/>
  <c r="E3" i="2" s="1"/>
  <c r="C4" i="2"/>
  <c r="D4" i="2" s="1"/>
  <c r="C2" i="2"/>
  <c r="C2" i="1"/>
  <c r="E4" i="1"/>
  <c r="F4" i="1" s="1"/>
  <c r="D4" i="1"/>
  <c r="C4" i="1"/>
  <c r="B4" i="1"/>
  <c r="F3" i="1"/>
  <c r="D3" i="1"/>
  <c r="B3" i="1"/>
  <c r="C3" i="1"/>
  <c r="F2" i="1"/>
  <c r="D2" i="1"/>
  <c r="B2" i="1"/>
  <c r="F2" i="3" l="1"/>
  <c r="G2" i="3" s="1"/>
  <c r="E4" i="2"/>
  <c r="F4" i="2" s="1"/>
  <c r="F3" i="2"/>
  <c r="F2" i="2"/>
</calcChain>
</file>

<file path=xl/sharedStrings.xml><?xml version="1.0" encoding="utf-8"?>
<sst xmlns="http://schemas.openxmlformats.org/spreadsheetml/2006/main" count="25" uniqueCount="18">
  <si>
    <t>P. Portadora</t>
  </si>
  <si>
    <t>P. BLS</t>
  </si>
  <si>
    <t>P. BLI</t>
  </si>
  <si>
    <t>ka*Am</t>
  </si>
  <si>
    <t>m</t>
  </si>
  <si>
    <t>N dB [dBm]</t>
  </si>
  <si>
    <t>max [mV]</t>
  </si>
  <si>
    <t>min [mV]</t>
  </si>
  <si>
    <t>delta [mV]</t>
  </si>
  <si>
    <t>Am [mV]</t>
  </si>
  <si>
    <t>Ac [mV]</t>
  </si>
  <si>
    <t>t1 [ms]</t>
  </si>
  <si>
    <t>t2 [ms]</t>
  </si>
  <si>
    <t>f. mensaje [kHz]</t>
  </si>
  <si>
    <t>onda</t>
  </si>
  <si>
    <t>coseno</t>
  </si>
  <si>
    <t>cuadrada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</si>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</sst>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/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ABA6-DFC3-45A6-AF2B-1E47192F4135}">
  <dimension ref="A1:F10"/>
  <sheetViews>
    <sheetView workbookViewId="0">
      <selection sqref="A1:F4"/>
    </sheetView>
  </sheetViews>
  <sheetFormatPr baseColWidth="10" defaultRowHeight="14.4" x14ac:dyDescent="0.3"/>
  <cols>
    <col min="1" max="1" width="11.44140625" customWidth="1"/>
    <col min="2" max="2" width="11" customWidth="1"/>
    <col min="3" max="3" width="10.109375" customWidth="1"/>
    <col min="4" max="4" width="8.77734375" customWidth="1"/>
  </cols>
  <sheetData>
    <row r="1" spans="1:6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4</v>
      </c>
    </row>
    <row r="2" spans="1:6" x14ac:dyDescent="0.3">
      <c r="A2" s="1">
        <v>0.5</v>
      </c>
      <c r="B2" s="3">
        <f>5.91*10^-6</f>
        <v>5.9100000000000002E-6</v>
      </c>
      <c r="C2" s="1">
        <f>384.79*10^-9</f>
        <v>3.8479000000000005E-7</v>
      </c>
      <c r="D2" s="1">
        <f>384.79*10^-9</f>
        <v>3.8479000000000005E-7</v>
      </c>
      <c r="E2" s="1">
        <v>-12.13</v>
      </c>
      <c r="F2" s="1">
        <f>2*10^(E2/20)</f>
        <v>0.49491429226676137</v>
      </c>
    </row>
    <row r="3" spans="1:6" x14ac:dyDescent="0.3">
      <c r="A3" s="1">
        <v>1</v>
      </c>
      <c r="B3" s="3">
        <f>6.63*10^-6</f>
        <v>6.6299999999999992E-6</v>
      </c>
      <c r="C3" s="1">
        <f>1.67*10^-6</f>
        <v>1.6699999999999999E-6</v>
      </c>
      <c r="D3" s="1">
        <f>C3</f>
        <v>1.6699999999999999E-6</v>
      </c>
      <c r="E3" s="1">
        <v>-6.01</v>
      </c>
      <c r="F3" s="1">
        <f>2*10^(E3/20)</f>
        <v>1.0012211050576418</v>
      </c>
    </row>
    <row r="4" spans="1:6" x14ac:dyDescent="0.3">
      <c r="A4" s="1">
        <v>2</v>
      </c>
      <c r="B4" s="3">
        <f>6.59*10^-6</f>
        <v>6.5899999999999996E-6</v>
      </c>
      <c r="C4" s="1">
        <f>6.64*10^-6</f>
        <v>6.6399999999999991E-6</v>
      </c>
      <c r="D4" s="1">
        <f>6.64*10^-6</f>
        <v>6.6399999999999991E-6</v>
      </c>
      <c r="E4" s="1">
        <f>0.02</f>
        <v>0.02</v>
      </c>
      <c r="F4" s="1">
        <f>2*10^(E4/20)</f>
        <v>2.0046104761557992</v>
      </c>
    </row>
    <row r="10" spans="1:6" x14ac:dyDescent="0.3">
      <c r="F10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AEBC-F46D-443C-9649-1C6903B3FBD2}">
  <dimension ref="A1:F9"/>
  <sheetViews>
    <sheetView workbookViewId="0">
      <selection sqref="A1:F2"/>
    </sheetView>
  </sheetViews>
  <sheetFormatPr baseColWidth="10" defaultRowHeight="14.4" x14ac:dyDescent="0.3"/>
  <cols>
    <col min="3" max="3" width="14.21875" customWidth="1"/>
    <col min="7" max="7" width="11.5546875" customWidth="1"/>
    <col min="8" max="8" width="11" customWidth="1"/>
    <col min="9" max="9" width="16.6640625" customWidth="1"/>
  </cols>
  <sheetData>
    <row r="1" spans="1:6" x14ac:dyDescent="0.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4</v>
      </c>
    </row>
    <row r="2" spans="1:6" x14ac:dyDescent="0.3">
      <c r="A2" s="5">
        <v>57.808999999999997</v>
      </c>
      <c r="B2" s="5">
        <v>20.311</v>
      </c>
      <c r="C2" s="5">
        <f>A2-B2</f>
        <v>37.497999999999998</v>
      </c>
      <c r="D2" s="5">
        <f>C2/2</f>
        <v>18.748999999999999</v>
      </c>
      <c r="E2" s="5">
        <f>B2+D2</f>
        <v>39.06</v>
      </c>
      <c r="F2" s="5">
        <f>D2/E2</f>
        <v>0.48000512032770093</v>
      </c>
    </row>
    <row r="3" spans="1:6" x14ac:dyDescent="0.3">
      <c r="A3" s="5">
        <v>77.144000000000005</v>
      </c>
      <c r="B3" s="5">
        <v>1.5620000000000001</v>
      </c>
      <c r="C3" s="5">
        <f>A3-B3</f>
        <v>75.582000000000008</v>
      </c>
      <c r="D3" s="5">
        <f>C3/2</f>
        <v>37.791000000000004</v>
      </c>
      <c r="E3" s="5">
        <f>B3+D3</f>
        <v>39.353000000000002</v>
      </c>
      <c r="F3" s="5">
        <f>D3/E3</f>
        <v>0.96030798160241915</v>
      </c>
    </row>
    <row r="4" spans="1:6" x14ac:dyDescent="0.3">
      <c r="A4" s="5">
        <v>104.99</v>
      </c>
      <c r="B4" s="5">
        <v>-29.297999999999998</v>
      </c>
      <c r="C4" s="5">
        <f>A4-B4</f>
        <v>134.28799999999998</v>
      </c>
      <c r="D4" s="5">
        <f>C4/2</f>
        <v>67.143999999999991</v>
      </c>
      <c r="E4" s="5">
        <f>B4+D4</f>
        <v>37.845999999999989</v>
      </c>
      <c r="F4" s="5">
        <f>D4/E4</f>
        <v>1.7741372932410298</v>
      </c>
    </row>
    <row r="6" spans="1:6" x14ac:dyDescent="0.3">
      <c r="A6" s="6" t="s">
        <v>11</v>
      </c>
      <c r="B6" s="6" t="s">
        <v>12</v>
      </c>
      <c r="C6" s="6" t="s">
        <v>13</v>
      </c>
    </row>
    <row r="7" spans="1:6" x14ac:dyDescent="0.3">
      <c r="A7" s="5">
        <v>-1.91</v>
      </c>
      <c r="B7" s="1">
        <v>-0.90500000000000003</v>
      </c>
      <c r="C7" s="1">
        <f>1/(B7-A7)</f>
        <v>0.99502487562189068</v>
      </c>
    </row>
    <row r="8" spans="1:6" x14ac:dyDescent="0.3">
      <c r="A8" s="5">
        <v>-1.645</v>
      </c>
      <c r="B8" s="1">
        <v>-0.65</v>
      </c>
      <c r="C8" s="1">
        <f>1/(B8-A8)</f>
        <v>1.0050251256281406</v>
      </c>
    </row>
    <row r="9" spans="1:6" x14ac:dyDescent="0.3">
      <c r="A9" s="5">
        <v>-1.46</v>
      </c>
      <c r="B9" s="1">
        <v>-0.45500000000000002</v>
      </c>
      <c r="C9" s="1">
        <f>1/(B9-A9)</f>
        <v>0.99502487562189068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1B0-7033-4604-8A74-3A364336AFB0}">
  <dimension ref="A1:G4"/>
  <sheetViews>
    <sheetView tabSelected="1" workbookViewId="0">
      <selection sqref="A1:G4"/>
    </sheetView>
  </sheetViews>
  <sheetFormatPr baseColWidth="10" defaultRowHeight="14.4" x14ac:dyDescent="0.3"/>
  <sheetData>
    <row r="1" spans="1:7" x14ac:dyDescent="0.3">
      <c r="A1" s="7" t="s">
        <v>14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4</v>
      </c>
    </row>
    <row r="2" spans="1:7" x14ac:dyDescent="0.3">
      <c r="A2" s="1" t="s">
        <v>15</v>
      </c>
      <c r="B2" s="5">
        <v>65.2</v>
      </c>
      <c r="C2" s="5">
        <v>40</v>
      </c>
      <c r="D2" s="5">
        <f>B2-C2</f>
        <v>25.200000000000003</v>
      </c>
      <c r="E2" s="5">
        <f>D2/2</f>
        <v>12.600000000000001</v>
      </c>
      <c r="F2" s="5">
        <f>C2+E2</f>
        <v>52.6</v>
      </c>
      <c r="G2" s="5">
        <f>E2/F2</f>
        <v>0.23954372623574147</v>
      </c>
    </row>
    <row r="3" spans="1:7" x14ac:dyDescent="0.3">
      <c r="A3" s="1" t="s">
        <v>16</v>
      </c>
      <c r="B3" s="1">
        <v>67.2</v>
      </c>
      <c r="C3" s="1">
        <v>54.8</v>
      </c>
      <c r="D3" s="5">
        <f>B3-C3</f>
        <v>12.400000000000006</v>
      </c>
      <c r="E3" s="5">
        <f>D3/2</f>
        <v>6.2000000000000028</v>
      </c>
      <c r="F3" s="5">
        <f>C3+E3</f>
        <v>61</v>
      </c>
      <c r="G3" s="5">
        <f>E3/F3</f>
        <v>0.10163934426229512</v>
      </c>
    </row>
    <row r="4" spans="1:7" x14ac:dyDescent="0.3">
      <c r="A4" s="1" t="s">
        <v>17</v>
      </c>
      <c r="B4" s="1">
        <v>37.6</v>
      </c>
      <c r="C4" s="1">
        <v>31.8</v>
      </c>
      <c r="D4" s="5">
        <f>B4-C4</f>
        <v>5.8000000000000007</v>
      </c>
      <c r="E4" s="5">
        <f>D4/2</f>
        <v>2.9000000000000004</v>
      </c>
      <c r="F4" s="5">
        <f>C4+E4</f>
        <v>34.700000000000003</v>
      </c>
      <c r="G4" s="5">
        <f>E4/F4</f>
        <v>8.3573487031700297E-2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Diaz</dc:creator>
  <cp:lastModifiedBy>Carlos Diaz</cp:lastModifiedBy>
  <cp:lastPrinted>2023-05-31T23:36:50Z</cp:lastPrinted>
  <dcterms:created xsi:type="dcterms:W3CDTF">2023-05-30T16:09:45Z</dcterms:created>
  <dcterms:modified xsi:type="dcterms:W3CDTF">2023-05-31T23:36:57Z</dcterms:modified>
</cp:coreProperties>
</file>