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Dropbox/Working_docs/Luo_Mingjie_Oregon/HJA_analyses_Kelpie/HJA_scripts/09_ecological_analyses/ecoCopula_questions/"/>
    </mc:Choice>
  </mc:AlternateContent>
  <xr:revisionPtr revIDLastSave="0" documentId="13_ncr:1_{C99CEF43-E86E-3D4E-AD7E-EA7F545F3AEC}" xr6:coauthVersionLast="45" xr6:coauthVersionMax="45" xr10:uidLastSave="{00000000-0000-0000-0000-000000000000}"/>
  <bookViews>
    <workbookView xWindow="0" yWindow="460" windowWidth="33600" windowHeight="20540" xr2:uid="{53C8B974-4F2E-7B4E-B4C5-DAE879BD50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M18" i="1" s="1"/>
  <c r="H5" i="1"/>
  <c r="H8" i="1"/>
  <c r="H7" i="1"/>
  <c r="H6" i="1"/>
  <c r="D19" i="1" l="1"/>
  <c r="M19" i="1" s="1"/>
  <c r="E18" i="1"/>
  <c r="F18" i="1"/>
  <c r="O18" i="1" s="1"/>
  <c r="G18" i="1"/>
  <c r="P18" i="1" s="1"/>
  <c r="E19" i="1"/>
  <c r="F19" i="1"/>
  <c r="O19" i="1" s="1"/>
  <c r="G19" i="1"/>
  <c r="P19" i="1" s="1"/>
  <c r="E20" i="1"/>
  <c r="F20" i="1"/>
  <c r="O20" i="1" s="1"/>
  <c r="G20" i="1"/>
  <c r="P20" i="1" s="1"/>
  <c r="E21" i="1"/>
  <c r="F21" i="1"/>
  <c r="O21" i="1" s="1"/>
  <c r="G21" i="1"/>
  <c r="P21" i="1" s="1"/>
  <c r="D20" i="1"/>
  <c r="M20" i="1" s="1"/>
  <c r="D21" i="1"/>
  <c r="M21" i="1" s="1"/>
  <c r="T27" i="1"/>
  <c r="U27" i="1"/>
  <c r="V27" i="1"/>
  <c r="T28" i="1"/>
  <c r="U28" i="1"/>
  <c r="V28" i="1"/>
  <c r="T29" i="1"/>
  <c r="U29" i="1"/>
  <c r="V29" i="1"/>
  <c r="T30" i="1"/>
  <c r="U30" i="1"/>
  <c r="V30" i="1"/>
  <c r="S28" i="1"/>
  <c r="S29" i="1"/>
  <c r="S30" i="1"/>
  <c r="S27" i="1"/>
  <c r="N18" i="1" l="1"/>
  <c r="Q18" i="1" s="1"/>
  <c r="Q5" i="1" s="1"/>
  <c r="J18" i="1"/>
  <c r="N21" i="1"/>
  <c r="Q21" i="1" s="1"/>
  <c r="Q8" i="1" s="1"/>
  <c r="J21" i="1"/>
  <c r="N20" i="1"/>
  <c r="Q20" i="1" s="1"/>
  <c r="Q7" i="1" s="1"/>
  <c r="J20" i="1"/>
  <c r="N19" i="1"/>
  <c r="Q19" i="1" s="1"/>
  <c r="Q6" i="1" s="1"/>
  <c r="J19" i="1"/>
  <c r="J6" i="1" l="1"/>
  <c r="J5" i="1"/>
  <c r="J7" i="1"/>
  <c r="J8" i="1"/>
</calcChain>
</file>

<file path=xl/sharedStrings.xml><?xml version="1.0" encoding="utf-8"?>
<sst xmlns="http://schemas.openxmlformats.org/spreadsheetml/2006/main" count="53" uniqueCount="33">
  <si>
    <t>OTU01</t>
  </si>
  <si>
    <t>OTU02</t>
  </si>
  <si>
    <t>OTU03</t>
  </si>
  <si>
    <t>OTU04</t>
  </si>
  <si>
    <t>Sample 1</t>
  </si>
  <si>
    <t>row noise</t>
  </si>
  <si>
    <t>scales::rescale()</t>
  </si>
  <si>
    <t>otu[otu&gt;0] &lt;- 1</t>
  </si>
  <si>
    <t>DNA spike-in correction</t>
  </si>
  <si>
    <t>Sample 2</t>
  </si>
  <si>
    <t>Sample 3</t>
  </si>
  <si>
    <t>Sample 4</t>
  </si>
  <si>
    <t>species-specific biases</t>
  </si>
  <si>
    <t>1. True data</t>
  </si>
  <si>
    <t>2. Observed OTU table with row noise and species-specific biases</t>
  </si>
  <si>
    <t>3. OTU table with species-specific biases only</t>
  </si>
  <si>
    <t>5. Presence-Absence</t>
  </si>
  <si>
    <t>4. Quasiprobability with specific-specific biases transformed away</t>
  </si>
  <si>
    <t>optimal env conditions</t>
  </si>
  <si>
    <t>suboptimal env conditions</t>
  </si>
  <si>
    <t>qp distribution data for one species</t>
  </si>
  <si>
    <t>pa distribution data for one species</t>
  </si>
  <si>
    <t>species shows a preference for green conditions</t>
  </si>
  <si>
    <t>species shows a preference for grey conditions</t>
  </si>
  <si>
    <t>rowSum</t>
  </si>
  <si>
    <t>rowSum ratio with True data</t>
  </si>
  <si>
    <t>composition=TRUE</t>
  </si>
  <si>
    <t>offset(log(spikein))</t>
  </si>
  <si>
    <t>or</t>
  </si>
  <si>
    <t>family=negative.binomial</t>
  </si>
  <si>
    <t>mvabund</t>
  </si>
  <si>
    <t>stackedsdm</t>
  </si>
  <si>
    <t>pa data hide the row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</si>
</sst>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4" borderId="0" xfId="0" applyFill="1" applyAlignment="1">
      <alignment horizontal="right"/>
    </xf>
    <xf numFmtId="0" fontId="0" fillId="4" borderId="0" xfId="0" applyFill="1"/>
    <xf numFmtId="0" fontId="0" fillId="4" borderId="0" xfId="0" applyFill="1" applyBorder="1" applyAlignment="1">
      <alignment horizontal="right"/>
    </xf>
    <xf numFmtId="0" fontId="0" fillId="5" borderId="4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2" xfId="0" applyFill="1" applyBorder="1"/>
    <xf numFmtId="0" fontId="0" fillId="5" borderId="9" xfId="0" applyFill="1" applyBorder="1"/>
    <xf numFmtId="0" fontId="0" fillId="5" borderId="3" xfId="0" applyFill="1" applyBorder="1"/>
    <xf numFmtId="0" fontId="0" fillId="5" borderId="6" xfId="0" applyFill="1" applyBorder="1"/>
    <xf numFmtId="0" fontId="0" fillId="5" borderId="5" xfId="0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2" borderId="1" xfId="0" applyFill="1" applyBorder="1" applyAlignment="1">
      <alignment horizontal="right"/>
    </xf>
    <xf numFmtId="0" fontId="0" fillId="0" borderId="0" xfId="0" applyFill="1" applyBorder="1" applyAlignment="1">
      <alignment horizontal="center" wrapText="1"/>
    </xf>
    <xf numFmtId="0" fontId="0" fillId="6" borderId="7" xfId="0" applyFill="1" applyBorder="1"/>
    <xf numFmtId="0" fontId="2" fillId="6" borderId="7" xfId="0" applyFont="1" applyFill="1" applyBorder="1"/>
    <xf numFmtId="1" fontId="0" fillId="0" borderId="0" xfId="0" applyNumberFormat="1" applyFill="1"/>
    <xf numFmtId="1" fontId="2" fillId="6" borderId="0" xfId="0" applyNumberFormat="1" applyFont="1" applyFill="1"/>
    <xf numFmtId="1" fontId="0" fillId="4" borderId="0" xfId="0" applyNumberFormat="1" applyFill="1"/>
    <xf numFmtId="0" fontId="0" fillId="0" borderId="0" xfId="0" applyFont="1" applyFill="1" applyBorder="1" applyAlignment="1">
      <alignment horizontal="center"/>
    </xf>
    <xf numFmtId="0" fontId="0" fillId="7" borderId="0" xfId="0" applyFill="1" applyBorder="1"/>
    <xf numFmtId="0" fontId="0" fillId="7" borderId="0" xfId="0" applyFill="1"/>
    <xf numFmtId="164" fontId="0" fillId="7" borderId="0" xfId="0" applyNumberFormat="1" applyFill="1" applyBorder="1"/>
    <xf numFmtId="0" fontId="2" fillId="0" borderId="0" xfId="0" applyFont="1" applyFill="1" applyBorder="1"/>
    <xf numFmtId="1" fontId="2" fillId="0" borderId="0" xfId="0" applyNumberFormat="1" applyFont="1" applyFill="1"/>
    <xf numFmtId="0" fontId="0" fillId="0" borderId="0" xfId="0" applyAlignment="1">
      <alignment horizontal="right"/>
    </xf>
    <xf numFmtId="1" fontId="2" fillId="0" borderId="0" xfId="0" applyNumberFormat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8" borderId="0" xfId="0" applyFill="1" applyBorder="1"/>
    <xf numFmtId="0" fontId="0" fillId="8" borderId="0" xfId="0" applyFill="1"/>
    <xf numFmtId="0" fontId="0" fillId="6" borderId="0" xfId="0" applyFill="1" applyBorder="1"/>
    <xf numFmtId="1" fontId="2" fillId="6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222249</xdr:colOff>
      <xdr:row>18</xdr:row>
      <xdr:rowOff>148168</xdr:rowOff>
    </xdr:from>
    <xdr:to>
      <xdr:col>11</xdr:col>
      <xdr:colOff>1384301</xdr:colOff>
      <xdr:row>18</xdr:row>
      <xdr:rowOff>158752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AAD2E2-EF1A-5940-81A6-37C511E06D46}"/>
            </a:ext>
          </a:extLst>
        </xdr:cNvPr>
        <xdr:cNvCxnSpPr/>
      </xdr:nvCxnSpPr>
      <xdr:spPr>
        <a:xfrm flipV="1">
          <a:off x="5799666" y="3989918"/>
          <a:ext cx="1405468" cy="10584"/>
        </a:xfrm>
        <a:prstGeom prst="line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127000</xdr:colOff>
      <xdr:row>18</xdr:row>
      <xdr:rowOff>74083</xdr:rowOff>
    </xdr:from>
    <xdr:to>
      <xdr:col>17</xdr:col>
      <xdr:colOff>1481666</xdr:colOff>
      <xdr:row>18</xdr:row>
      <xdr:rowOff>74084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8454711-BAEA-7449-99A8-A16A5405C0F2}"/>
            </a:ext>
          </a:extLst>
        </xdr:cNvPr>
        <xdr:cNvCxnSpPr/>
      </xdr:nvCxnSpPr>
      <xdr:spPr>
        <a:xfrm>
          <a:off x="9038167" y="3513666"/>
          <a:ext cx="1354666" cy="1"/>
        </a:xfrm>
        <a:prstGeom prst="line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501651</xdr:colOff>
      <xdr:row>21</xdr:row>
      <xdr:rowOff>78316</xdr:rowOff>
    </xdr:from>
    <xdr:to>
      <xdr:col>19</xdr:col>
      <xdr:colOff>508001</xdr:colOff>
      <xdr:row>23</xdr:row>
      <xdr:rowOff>190500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C455CEA6-FFE5-4B4B-931E-9CA5C2821ECD}"/>
            </a:ext>
          </a:extLst>
        </xdr:cNvPr>
        <xdr:cNvCxnSpPr/>
      </xdr:nvCxnSpPr>
      <xdr:spPr>
        <a:xfrm>
          <a:off x="11254318" y="4121149"/>
          <a:ext cx="6350" cy="514351"/>
        </a:xfrm>
        <a:prstGeom prst="line">
          <a:avLst/>
        </a:prstGeom>
        <a:ln w="1905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21</xdr:row>
      <xdr:rowOff>84667</xdr:rowOff>
    </xdr:from>
    <xdr:to>
      <xdr:col>18</xdr:col>
      <xdr:colOff>10584</xdr:colOff>
      <xdr:row>28</xdr:row>
      <xdr:rowOff>10584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F836EA3-7231-3F48-B7E1-7E85E95881CF}"/>
            </a:ext>
          </a:extLst>
        </xdr:cNvPr>
        <xdr:cNvCxnSpPr/>
      </xdr:nvCxnSpPr>
      <xdr:spPr>
        <a:xfrm>
          <a:off x="4476750" y="4529667"/>
          <a:ext cx="6783917" cy="1333500"/>
        </a:xfrm>
        <a:prstGeom prst="line">
          <a:avLst/>
        </a:prstGeom>
        <a:ln w="19050">
          <a:headEnd type="none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21167</xdr:colOff>
      <xdr:row>8</xdr:row>
      <xdr:rowOff>31749</xdr:rowOff>
    </xdr:from>
    <xdr:to>
      <xdr:col>5</xdr:col>
      <xdr:colOff>21168</xdr:colOff>
      <xdr:row>15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9D1CA5A4-83B4-3F4D-AF38-105CAB805D95}"/>
            </a:ext>
          </a:extLst>
        </xdr:cNvPr>
        <xdr:cNvCxnSpPr/>
      </xdr:nvCxnSpPr>
      <xdr:spPr>
        <a:xfrm flipH="1">
          <a:off x="2762250" y="1640416"/>
          <a:ext cx="1" cy="1375834"/>
        </a:xfrm>
        <a:prstGeom prst="line">
          <a:avLst/>
        </a:prstGeom>
        <a:ln w="19050">
          <a:headEnd type="none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381001</xdr:colOff>
      <xdr:row>10</xdr:row>
      <xdr:rowOff>21168</xdr:rowOff>
    </xdr:from>
    <xdr:ext cx="1554080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9104946-F140-8D4C-933F-8DC79264B54B}"/>
            </a:ext>
          </a:extLst>
        </xdr:cNvPr>
        <xdr:cNvSpPr txBox="1"/>
      </xdr:nvSpPr>
      <xdr:spPr>
        <a:xfrm>
          <a:off x="1238251" y="2032001"/>
          <a:ext cx="15540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Metabarcoding pipeline</a:t>
          </a:r>
        </a:p>
      </xdr:txBody>
    </xdr:sp>
    <xdr:clientData/>
  </xdr:oneCellAnchor>
  <xdr:oneCellAnchor>
    <xdr:from>
      <xdr:col>12</xdr:col>
      <xdr:colOff>131893</xdr:colOff>
      <xdr:row>24</xdr:row>
      <xdr:rowOff>148170</xdr:rowOff>
    </xdr:from>
    <xdr:ext cx="1053237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E8E4FC8-B76E-3E4E-9546-3F29361F1751}"/>
            </a:ext>
          </a:extLst>
        </xdr:cNvPr>
        <xdr:cNvSpPr txBox="1"/>
      </xdr:nvSpPr>
      <xdr:spPr>
        <a:xfrm rot="22200000">
          <a:off x="7190976" y="5196420"/>
          <a:ext cx="10532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otu[otu&gt;0] &lt;- 1</a:t>
          </a:r>
        </a:p>
      </xdr:txBody>
    </xdr:sp>
    <xdr:clientData/>
  </xdr:oneCellAnchor>
  <xdr:twoCellAnchor>
    <xdr:from>
      <xdr:col>9</xdr:col>
      <xdr:colOff>328085</xdr:colOff>
      <xdr:row>8</xdr:row>
      <xdr:rowOff>42333</xdr:rowOff>
    </xdr:from>
    <xdr:to>
      <xdr:col>9</xdr:col>
      <xdr:colOff>338667</xdr:colOff>
      <xdr:row>15</xdr:row>
      <xdr:rowOff>391585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71287C-E7E7-A54E-A0A2-3EC32EE63140}"/>
            </a:ext>
          </a:extLst>
        </xdr:cNvPr>
        <xdr:cNvCxnSpPr/>
      </xdr:nvCxnSpPr>
      <xdr:spPr>
        <a:xfrm flipV="1">
          <a:off x="4773085" y="1651000"/>
          <a:ext cx="10582" cy="1756835"/>
        </a:xfrm>
        <a:prstGeom prst="line">
          <a:avLst/>
        </a:prstGeom>
        <a:ln w="19050">
          <a:solidFill>
            <a:schemeClr val="accent4">
              <a:lumMod val="75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306917</xdr:colOff>
      <xdr:row>8</xdr:row>
      <xdr:rowOff>10583</xdr:rowOff>
    </xdr:from>
    <xdr:to>
      <xdr:col>16</xdr:col>
      <xdr:colOff>311151</xdr:colOff>
      <xdr:row>15</xdr:row>
      <xdr:rowOff>374652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19B4F45F-FEEC-DA4F-8FC4-CD9B387069A6}"/>
            </a:ext>
          </a:extLst>
        </xdr:cNvPr>
        <xdr:cNvCxnSpPr/>
      </xdr:nvCxnSpPr>
      <xdr:spPr>
        <a:xfrm flipH="1" flipV="1">
          <a:off x="9292167" y="1619250"/>
          <a:ext cx="4234" cy="1771652"/>
        </a:xfrm>
        <a:prstGeom prst="line">
          <a:avLst/>
        </a:prstGeom>
        <a:ln w="19050">
          <a:solidFill>
            <a:schemeClr val="accent4">
              <a:lumMod val="75000"/>
            </a:schemeClr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AE32-F5AF-E840-B10C-98CC4787FA60}">
  <dimension ref="B1:Z50"/>
  <sheetViews>
    <sheetView showGridLines="0" tabSelected="1" zoomScale="120" zoomScaleNormal="120" workbookViewId="0">
      <selection activeCell="X36" sqref="X36"/>
    </sheetView>
  </sheetViews>
  <sheetFormatPr baseColWidth="10" defaultRowHeight="16" x14ac:dyDescent="0.2"/>
  <cols>
    <col min="1" max="1" width="3.6640625" customWidth="1"/>
    <col min="2" max="2" width="7.6640625" customWidth="1"/>
    <col min="4" max="7" width="7" customWidth="1"/>
    <col min="8" max="8" width="8.5" customWidth="1"/>
    <col min="9" max="9" width="2.33203125" style="19" customWidth="1"/>
    <col min="10" max="10" width="7.6640625" style="19" customWidth="1"/>
    <col min="11" max="11" width="3.1640625" style="19" customWidth="1"/>
    <col min="12" max="12" width="21.5" customWidth="1"/>
    <col min="13" max="16" width="6.83203125" bestFit="1" customWidth="1"/>
    <col min="17" max="17" width="7" style="19" customWidth="1"/>
    <col min="18" max="18" width="20.83203125" customWidth="1"/>
    <col min="19" max="22" width="6.83203125" bestFit="1" customWidth="1"/>
    <col min="23" max="23" width="7.33203125" customWidth="1"/>
    <col min="24" max="26" width="7" customWidth="1"/>
  </cols>
  <sheetData>
    <row r="1" spans="2:26" x14ac:dyDescent="0.2"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2:26" x14ac:dyDescent="0.2">
      <c r="B2" s="23"/>
      <c r="C2" s="23"/>
      <c r="D2" s="23"/>
      <c r="E2" s="24"/>
      <c r="F2" s="23"/>
      <c r="G2" s="23"/>
      <c r="H2" s="23"/>
      <c r="I2" s="23"/>
      <c r="J2" s="23"/>
      <c r="K2" s="23"/>
      <c r="L2" s="23"/>
    </row>
    <row r="3" spans="2:26" x14ac:dyDescent="0.2">
      <c r="B3" s="23"/>
      <c r="C3" s="23"/>
      <c r="D3" s="43" t="s">
        <v>13</v>
      </c>
      <c r="E3" s="43"/>
      <c r="F3" s="43"/>
      <c r="G3" s="43"/>
      <c r="K3" s="23"/>
      <c r="L3" s="23"/>
    </row>
    <row r="4" spans="2:26" x14ac:dyDescent="0.2">
      <c r="B4" s="23"/>
      <c r="C4" s="23"/>
      <c r="D4" s="2" t="s">
        <v>0</v>
      </c>
      <c r="E4" s="2" t="s">
        <v>1</v>
      </c>
      <c r="F4" s="2" t="s">
        <v>2</v>
      </c>
      <c r="G4" s="2" t="s">
        <v>3</v>
      </c>
      <c r="H4" s="28" t="s">
        <v>24</v>
      </c>
      <c r="I4" s="23"/>
      <c r="J4" s="41" t="s">
        <v>25</v>
      </c>
      <c r="K4" s="23"/>
      <c r="L4" s="23"/>
      <c r="Q4" s="41" t="s">
        <v>25</v>
      </c>
    </row>
    <row r="5" spans="2:26" x14ac:dyDescent="0.2">
      <c r="B5" s="23"/>
      <c r="C5" s="23"/>
      <c r="D5" s="1">
        <v>30</v>
      </c>
      <c r="E5" s="1">
        <v>50</v>
      </c>
      <c r="F5" s="1">
        <v>0</v>
      </c>
      <c r="G5" s="1">
        <v>100</v>
      </c>
      <c r="H5" s="29">
        <f t="shared" ref="H5:H8" si="0">SUM(D5:G5)</f>
        <v>180</v>
      </c>
      <c r="I5" s="37"/>
      <c r="J5" s="31">
        <f>J18/H5</f>
        <v>1.788888888888889</v>
      </c>
      <c r="K5" s="23"/>
      <c r="L5" s="23"/>
      <c r="Q5" s="31">
        <f>Q18/H5</f>
        <v>1.2222222222222223</v>
      </c>
    </row>
    <row r="6" spans="2:26" x14ac:dyDescent="0.2">
      <c r="B6" s="23"/>
      <c r="C6" s="23"/>
      <c r="D6" s="1">
        <v>0</v>
      </c>
      <c r="E6" s="1">
        <v>40</v>
      </c>
      <c r="F6" s="1">
        <v>20</v>
      </c>
      <c r="G6" s="1">
        <v>100</v>
      </c>
      <c r="H6" s="29">
        <f t="shared" si="0"/>
        <v>160</v>
      </c>
      <c r="I6" s="37"/>
      <c r="J6" s="31">
        <f t="shared" ref="J6:J8" si="1">J19/H6</f>
        <v>4.71875</v>
      </c>
      <c r="K6" s="23"/>
      <c r="L6" s="23"/>
      <c r="Q6" s="31">
        <f>Q19/H6</f>
        <v>0.9375</v>
      </c>
    </row>
    <row r="7" spans="2:26" x14ac:dyDescent="0.2">
      <c r="B7" s="23"/>
      <c r="C7" s="23"/>
      <c r="D7" s="1">
        <v>40</v>
      </c>
      <c r="E7" s="1">
        <v>30</v>
      </c>
      <c r="F7" s="1">
        <v>0</v>
      </c>
      <c r="G7" s="1">
        <v>100</v>
      </c>
      <c r="H7" s="29">
        <f t="shared" si="0"/>
        <v>170</v>
      </c>
      <c r="I7" s="37"/>
      <c r="J7" s="31">
        <f t="shared" si="1"/>
        <v>1.7823529411764707</v>
      </c>
      <c r="K7" s="23"/>
      <c r="L7" s="23"/>
      <c r="Q7" s="31">
        <f>Q20/H7</f>
        <v>1.0588235294117647</v>
      </c>
    </row>
    <row r="8" spans="2:26" x14ac:dyDescent="0.2">
      <c r="B8" s="23"/>
      <c r="C8" s="23"/>
      <c r="D8" s="1">
        <v>50</v>
      </c>
      <c r="E8" s="1">
        <v>0</v>
      </c>
      <c r="F8" s="1">
        <v>20</v>
      </c>
      <c r="G8" s="1">
        <v>100</v>
      </c>
      <c r="H8" s="29">
        <f t="shared" si="0"/>
        <v>170</v>
      </c>
      <c r="I8" s="37"/>
      <c r="J8" s="31">
        <f t="shared" si="1"/>
        <v>2.1882352941176473</v>
      </c>
      <c r="K8" s="23"/>
      <c r="L8" s="23"/>
      <c r="Q8" s="31">
        <f>Q21/H8</f>
        <v>0.76470588235294112</v>
      </c>
    </row>
    <row r="9" spans="2:26" x14ac:dyDescent="0.2">
      <c r="B9" s="23"/>
      <c r="C9" s="23"/>
      <c r="D9" s="7"/>
      <c r="E9" s="7"/>
      <c r="F9" s="7"/>
      <c r="G9" s="7"/>
      <c r="H9" s="37"/>
      <c r="I9" s="37"/>
      <c r="J9" s="23"/>
      <c r="K9" s="23"/>
      <c r="L9" s="23"/>
    </row>
    <row r="10" spans="2:26" x14ac:dyDescent="0.2">
      <c r="B10" s="23"/>
      <c r="C10" s="23"/>
      <c r="D10" s="7"/>
      <c r="E10" s="7"/>
      <c r="F10" s="7"/>
      <c r="G10" s="7"/>
      <c r="H10" s="37"/>
      <c r="I10" s="37"/>
      <c r="J10" s="33"/>
      <c r="K10" s="33"/>
      <c r="L10" s="23"/>
    </row>
    <row r="11" spans="2:26" x14ac:dyDescent="0.2">
      <c r="B11" s="23"/>
      <c r="C11" s="23"/>
      <c r="D11" s="7"/>
      <c r="E11" s="7"/>
      <c r="F11" s="7"/>
      <c r="G11" s="7"/>
      <c r="H11" s="37"/>
      <c r="I11" s="37"/>
      <c r="J11" s="38"/>
      <c r="K11" s="38"/>
      <c r="L11" s="23"/>
    </row>
    <row r="12" spans="2:26" x14ac:dyDescent="0.2">
      <c r="B12" s="23"/>
      <c r="C12" s="23"/>
      <c r="D12" s="23"/>
      <c r="E12" s="23"/>
      <c r="F12" s="23"/>
      <c r="G12" s="23"/>
      <c r="H12" s="23"/>
      <c r="I12" s="23"/>
      <c r="J12" s="38"/>
      <c r="K12" s="38"/>
      <c r="L12" s="23"/>
      <c r="S12" s="7"/>
      <c r="T12" s="7"/>
      <c r="U12" s="7"/>
      <c r="V12" s="7"/>
    </row>
    <row r="13" spans="2:26" x14ac:dyDescent="0.2">
      <c r="J13" s="38"/>
      <c r="K13" s="38"/>
      <c r="S13" s="7"/>
      <c r="T13" s="7"/>
      <c r="U13" s="7"/>
      <c r="V13" s="7"/>
    </row>
    <row r="14" spans="2:26" x14ac:dyDescent="0.2">
      <c r="J14" s="38"/>
      <c r="K14" s="38"/>
      <c r="S14" s="7"/>
      <c r="T14" s="7"/>
      <c r="U14" s="7"/>
      <c r="V14" s="7"/>
      <c r="X14" s="34" t="s">
        <v>18</v>
      </c>
      <c r="Y14" s="35"/>
      <c r="Z14" s="35"/>
    </row>
    <row r="15" spans="2:26" s="19" customFormat="1" x14ac:dyDescent="0.2">
      <c r="J15" s="38"/>
      <c r="K15" s="38"/>
      <c r="Q15" s="38"/>
      <c r="S15" s="23"/>
      <c r="T15" s="23"/>
      <c r="U15" s="23"/>
      <c r="V15" s="23"/>
      <c r="X15" s="44" t="s">
        <v>19</v>
      </c>
      <c r="Y15" s="45"/>
      <c r="Z15" s="45"/>
    </row>
    <row r="16" spans="2:26" s="6" customFormat="1" ht="33" customHeight="1" x14ac:dyDescent="0.2">
      <c r="D16" s="43" t="s">
        <v>14</v>
      </c>
      <c r="E16" s="43"/>
      <c r="F16" s="43"/>
      <c r="G16" s="43"/>
      <c r="I16" s="20"/>
      <c r="J16" s="20"/>
      <c r="K16" s="20"/>
      <c r="M16" s="43" t="s">
        <v>15</v>
      </c>
      <c r="N16" s="43"/>
      <c r="O16" s="43"/>
      <c r="P16" s="43"/>
      <c r="Q16" s="27"/>
      <c r="S16" s="43" t="s">
        <v>17</v>
      </c>
      <c r="T16" s="43"/>
      <c r="U16" s="43"/>
      <c r="V16" s="43"/>
      <c r="X16" t="s">
        <v>20</v>
      </c>
    </row>
    <row r="17" spans="2:26" x14ac:dyDescent="0.2">
      <c r="D17" s="26" t="s">
        <v>0</v>
      </c>
      <c r="E17" s="26" t="s">
        <v>1</v>
      </c>
      <c r="F17" s="26" t="s">
        <v>2</v>
      </c>
      <c r="G17" s="26" t="s">
        <v>3</v>
      </c>
      <c r="H17" s="10" t="s">
        <v>5</v>
      </c>
      <c r="I17" s="21"/>
      <c r="J17" s="46" t="s">
        <v>24</v>
      </c>
      <c r="K17" s="23"/>
      <c r="M17" s="2" t="s">
        <v>0</v>
      </c>
      <c r="N17" s="2" t="s">
        <v>1</v>
      </c>
      <c r="O17" s="2" t="s">
        <v>2</v>
      </c>
      <c r="P17" s="2" t="s">
        <v>3</v>
      </c>
      <c r="Q17" s="28" t="s">
        <v>24</v>
      </c>
      <c r="S17" s="2" t="s">
        <v>0</v>
      </c>
      <c r="T17" s="2" t="s">
        <v>1</v>
      </c>
      <c r="U17" s="2" t="s">
        <v>2</v>
      </c>
      <c r="V17" s="2" t="s">
        <v>3</v>
      </c>
      <c r="X17" s="23" t="s">
        <v>22</v>
      </c>
      <c r="Y17" s="6"/>
      <c r="Z17" s="6"/>
    </row>
    <row r="18" spans="2:26" x14ac:dyDescent="0.2">
      <c r="C18" s="39" t="s">
        <v>4</v>
      </c>
      <c r="D18" s="4">
        <f t="shared" ref="D18:G21" si="2">D5*D$22*$H18</f>
        <v>120</v>
      </c>
      <c r="E18" s="4">
        <f t="shared" si="2"/>
        <v>300</v>
      </c>
      <c r="F18" s="4">
        <f t="shared" si="2"/>
        <v>0</v>
      </c>
      <c r="G18" s="4">
        <f t="shared" si="2"/>
        <v>20</v>
      </c>
      <c r="H18" s="32">
        <v>2</v>
      </c>
      <c r="I18" s="30"/>
      <c r="J18" s="47">
        <f>SUM(E18:H18)</f>
        <v>322</v>
      </c>
      <c r="K18" s="40"/>
      <c r="L18" s="22" t="s">
        <v>8</v>
      </c>
      <c r="M18" s="1">
        <f>D18/$H18</f>
        <v>60</v>
      </c>
      <c r="N18" s="1">
        <f>E18/$H18</f>
        <v>150</v>
      </c>
      <c r="O18" s="1">
        <f>F18/$H18</f>
        <v>0</v>
      </c>
      <c r="P18" s="1">
        <f>G18/$H18</f>
        <v>10</v>
      </c>
      <c r="Q18" s="29">
        <f>SUM(M18:P18)</f>
        <v>220</v>
      </c>
      <c r="R18" s="5" t="s">
        <v>6</v>
      </c>
      <c r="S18" s="3">
        <v>0.6</v>
      </c>
      <c r="T18" s="3">
        <v>1</v>
      </c>
      <c r="U18" s="3">
        <v>0</v>
      </c>
      <c r="V18" s="3">
        <v>0.5</v>
      </c>
      <c r="X18" s="11"/>
      <c r="Y18" s="18"/>
      <c r="Z18" s="17">
        <v>0.1</v>
      </c>
    </row>
    <row r="19" spans="2:26" x14ac:dyDescent="0.2">
      <c r="C19" s="39" t="s">
        <v>9</v>
      </c>
      <c r="D19" s="4">
        <f t="shared" si="2"/>
        <v>0</v>
      </c>
      <c r="E19" s="4">
        <f t="shared" si="2"/>
        <v>600</v>
      </c>
      <c r="F19" s="4">
        <f t="shared" si="2"/>
        <v>100</v>
      </c>
      <c r="G19" s="4">
        <f t="shared" si="2"/>
        <v>50</v>
      </c>
      <c r="H19" s="32">
        <v>5</v>
      </c>
      <c r="I19" s="30"/>
      <c r="J19" s="47">
        <f t="shared" ref="J19:J21" si="3">SUM(E19:H19)</f>
        <v>755</v>
      </c>
      <c r="K19" s="40"/>
      <c r="M19" s="1">
        <f t="shared" ref="M19:M21" si="4">D19/$H19</f>
        <v>0</v>
      </c>
      <c r="N19" s="1">
        <f t="shared" ref="N19:P21" si="5">E19/$H19</f>
        <v>120</v>
      </c>
      <c r="O19" s="1">
        <f t="shared" si="5"/>
        <v>20</v>
      </c>
      <c r="P19" s="1">
        <f t="shared" si="5"/>
        <v>10</v>
      </c>
      <c r="Q19" s="29">
        <f t="shared" ref="Q19:Q21" si="6">SUM(M19:P19)</f>
        <v>150</v>
      </c>
      <c r="S19" s="3">
        <v>0</v>
      </c>
      <c r="T19" s="3">
        <v>0.8</v>
      </c>
      <c r="U19" s="3">
        <v>1</v>
      </c>
      <c r="V19" s="3">
        <v>0.5</v>
      </c>
      <c r="X19" s="12">
        <v>0.1</v>
      </c>
      <c r="Y19" s="36">
        <v>1</v>
      </c>
      <c r="Z19" s="16">
        <v>0.1</v>
      </c>
    </row>
    <row r="20" spans="2:26" x14ac:dyDescent="0.2">
      <c r="C20" s="39" t="s">
        <v>10</v>
      </c>
      <c r="D20" s="4">
        <f t="shared" si="2"/>
        <v>240</v>
      </c>
      <c r="E20" s="4">
        <f t="shared" si="2"/>
        <v>270</v>
      </c>
      <c r="F20" s="4">
        <f t="shared" si="2"/>
        <v>0</v>
      </c>
      <c r="G20" s="4">
        <f t="shared" si="2"/>
        <v>30</v>
      </c>
      <c r="H20" s="32">
        <v>3</v>
      </c>
      <c r="I20" s="30"/>
      <c r="J20" s="47">
        <f t="shared" si="3"/>
        <v>303</v>
      </c>
      <c r="K20" s="40"/>
      <c r="M20" s="1">
        <f t="shared" si="4"/>
        <v>80</v>
      </c>
      <c r="N20" s="1">
        <f t="shared" si="5"/>
        <v>90</v>
      </c>
      <c r="O20" s="1">
        <f t="shared" si="5"/>
        <v>0</v>
      </c>
      <c r="P20" s="1">
        <f t="shared" si="5"/>
        <v>10</v>
      </c>
      <c r="Q20" s="29">
        <f t="shared" si="6"/>
        <v>180</v>
      </c>
      <c r="S20" s="3">
        <v>0.8</v>
      </c>
      <c r="T20" s="3">
        <v>0.6</v>
      </c>
      <c r="U20" s="3">
        <v>0</v>
      </c>
      <c r="V20" s="3">
        <v>0.5</v>
      </c>
      <c r="X20" s="12">
        <v>0.1</v>
      </c>
      <c r="Y20" s="34">
        <v>0.7</v>
      </c>
      <c r="Z20" s="16"/>
    </row>
    <row r="21" spans="2:26" x14ac:dyDescent="0.2">
      <c r="C21" s="39" t="s">
        <v>11</v>
      </c>
      <c r="D21" s="4">
        <f t="shared" si="2"/>
        <v>1200</v>
      </c>
      <c r="E21" s="4">
        <f t="shared" si="2"/>
        <v>0</v>
      </c>
      <c r="F21" s="4">
        <f t="shared" si="2"/>
        <v>240</v>
      </c>
      <c r="G21" s="4">
        <f t="shared" si="2"/>
        <v>120</v>
      </c>
      <c r="H21" s="32">
        <v>12</v>
      </c>
      <c r="I21" s="30"/>
      <c r="J21" s="47">
        <f t="shared" si="3"/>
        <v>372</v>
      </c>
      <c r="K21" s="40"/>
      <c r="M21" s="1">
        <f t="shared" si="4"/>
        <v>100</v>
      </c>
      <c r="N21" s="1">
        <f t="shared" si="5"/>
        <v>0</v>
      </c>
      <c r="O21" s="1">
        <f t="shared" si="5"/>
        <v>20</v>
      </c>
      <c r="P21" s="1">
        <f t="shared" si="5"/>
        <v>10</v>
      </c>
      <c r="Q21" s="29">
        <f t="shared" si="6"/>
        <v>130</v>
      </c>
      <c r="S21" s="3">
        <v>1</v>
      </c>
      <c r="T21" s="3">
        <v>0</v>
      </c>
      <c r="U21" s="3">
        <v>1</v>
      </c>
      <c r="V21" s="3">
        <v>0.5</v>
      </c>
      <c r="X21" s="13"/>
      <c r="Y21" s="14">
        <v>0.1</v>
      </c>
      <c r="Z21" s="15"/>
    </row>
    <row r="22" spans="2:26" x14ac:dyDescent="0.2">
      <c r="B22" s="9"/>
      <c r="C22" s="8" t="s">
        <v>12</v>
      </c>
      <c r="D22" s="9">
        <v>2</v>
      </c>
      <c r="E22" s="9">
        <v>3</v>
      </c>
      <c r="F22" s="9">
        <v>1</v>
      </c>
      <c r="G22" s="9">
        <v>0.1</v>
      </c>
      <c r="L22" s="8" t="s">
        <v>12</v>
      </c>
      <c r="M22" s="9">
        <v>2</v>
      </c>
      <c r="N22" s="9">
        <v>3</v>
      </c>
      <c r="O22" s="9">
        <v>1</v>
      </c>
      <c r="P22" s="9">
        <v>0.1</v>
      </c>
    </row>
    <row r="23" spans="2:26" x14ac:dyDescent="0.2">
      <c r="U23" t="s">
        <v>7</v>
      </c>
    </row>
    <row r="25" spans="2:26" x14ac:dyDescent="0.2">
      <c r="D25" t="s">
        <v>26</v>
      </c>
      <c r="S25" s="43" t="s">
        <v>16</v>
      </c>
      <c r="T25" s="43"/>
      <c r="U25" s="43"/>
      <c r="V25" s="43"/>
      <c r="X25" t="s">
        <v>21</v>
      </c>
    </row>
    <row r="26" spans="2:26" x14ac:dyDescent="0.2">
      <c r="C26" t="s">
        <v>28</v>
      </c>
      <c r="D26" t="s">
        <v>27</v>
      </c>
      <c r="S26" s="2" t="s">
        <v>0</v>
      </c>
      <c r="T26" s="2" t="s">
        <v>1</v>
      </c>
      <c r="U26" s="2" t="s">
        <v>2</v>
      </c>
      <c r="V26" s="2" t="s">
        <v>3</v>
      </c>
      <c r="X26" s="23" t="s">
        <v>23</v>
      </c>
    </row>
    <row r="27" spans="2:26" x14ac:dyDescent="0.2">
      <c r="B27" s="19"/>
      <c r="C27" s="19" t="s">
        <v>30</v>
      </c>
      <c r="D27" s="19" t="s">
        <v>29</v>
      </c>
      <c r="E27" s="19"/>
      <c r="F27" s="19"/>
      <c r="G27" s="19"/>
      <c r="H27" s="19"/>
      <c r="L27" s="19"/>
      <c r="S27" s="4">
        <f t="shared" ref="S27:V30" si="7">IF(D5&gt;0, 1, 0)</f>
        <v>1</v>
      </c>
      <c r="T27" s="4">
        <f t="shared" si="7"/>
        <v>1</v>
      </c>
      <c r="U27" s="4">
        <f t="shared" si="7"/>
        <v>0</v>
      </c>
      <c r="V27" s="4">
        <f t="shared" si="7"/>
        <v>1</v>
      </c>
      <c r="X27" s="11"/>
      <c r="Y27" s="18"/>
      <c r="Z27" s="17">
        <v>1</v>
      </c>
    </row>
    <row r="28" spans="2:26" x14ac:dyDescent="0.2">
      <c r="B28" s="19"/>
      <c r="C28" s="23" t="s">
        <v>31</v>
      </c>
      <c r="D28" s="23"/>
      <c r="E28" s="23"/>
      <c r="F28" s="23"/>
      <c r="G28" s="23"/>
      <c r="H28" s="23"/>
      <c r="I28" s="23"/>
      <c r="L28" s="23"/>
      <c r="S28" s="4">
        <f t="shared" si="7"/>
        <v>0</v>
      </c>
      <c r="T28" s="4">
        <f t="shared" si="7"/>
        <v>1</v>
      </c>
      <c r="U28" s="4">
        <f t="shared" si="7"/>
        <v>1</v>
      </c>
      <c r="V28" s="4">
        <f t="shared" si="7"/>
        <v>1</v>
      </c>
      <c r="X28" s="12">
        <v>1</v>
      </c>
      <c r="Y28" s="34">
        <v>1</v>
      </c>
      <c r="Z28" s="16">
        <v>1</v>
      </c>
    </row>
    <row r="29" spans="2:26" x14ac:dyDescent="0.2">
      <c r="B29" s="19"/>
      <c r="C29" s="23"/>
      <c r="D29" s="42"/>
      <c r="E29" s="42"/>
      <c r="F29" s="42"/>
      <c r="G29" s="42"/>
      <c r="H29" s="23"/>
      <c r="I29" s="23"/>
      <c r="J29" s="33"/>
      <c r="K29" s="33"/>
      <c r="L29" s="23"/>
      <c r="M29" s="19"/>
      <c r="N29" s="19"/>
      <c r="O29" s="19"/>
      <c r="P29" s="19"/>
      <c r="Q29" s="33"/>
      <c r="S29" s="4">
        <f t="shared" si="7"/>
        <v>1</v>
      </c>
      <c r="T29" s="4">
        <f t="shared" si="7"/>
        <v>1</v>
      </c>
      <c r="U29" s="4">
        <f t="shared" si="7"/>
        <v>0</v>
      </c>
      <c r="V29" s="4">
        <f t="shared" si="7"/>
        <v>1</v>
      </c>
      <c r="X29" s="12">
        <v>1</v>
      </c>
      <c r="Y29" s="34">
        <v>1</v>
      </c>
      <c r="Z29" s="16"/>
    </row>
    <row r="30" spans="2:26" x14ac:dyDescent="0.2">
      <c r="B30" s="19"/>
      <c r="C30" s="23"/>
      <c r="D30" s="21"/>
      <c r="E30" s="21"/>
      <c r="F30" s="21"/>
      <c r="G30" s="21"/>
      <c r="H30" s="23"/>
      <c r="I30" s="23"/>
      <c r="J30" s="38"/>
      <c r="K30" s="38"/>
      <c r="L30" s="23"/>
      <c r="M30" s="19"/>
      <c r="N30" s="19"/>
      <c r="O30" s="19"/>
      <c r="P30" s="19"/>
      <c r="Q30" s="38"/>
      <c r="S30" s="4">
        <f t="shared" si="7"/>
        <v>1</v>
      </c>
      <c r="T30" s="4">
        <f t="shared" si="7"/>
        <v>0</v>
      </c>
      <c r="U30" s="4">
        <f t="shared" si="7"/>
        <v>1</v>
      </c>
      <c r="V30" s="4">
        <f t="shared" si="7"/>
        <v>1</v>
      </c>
      <c r="X30" s="13"/>
      <c r="Y30" s="14">
        <v>1</v>
      </c>
      <c r="Z30" s="15"/>
    </row>
    <row r="31" spans="2:26" x14ac:dyDescent="0.2">
      <c r="B31" s="19"/>
      <c r="C31" s="23"/>
      <c r="D31" s="23"/>
      <c r="E31" s="23"/>
      <c r="F31" s="23"/>
      <c r="G31" s="23"/>
      <c r="H31" s="23"/>
      <c r="I31" s="23"/>
      <c r="J31" s="38"/>
      <c r="K31" s="38"/>
      <c r="L31" s="23"/>
      <c r="M31" s="19"/>
      <c r="N31" s="19"/>
      <c r="O31" s="19"/>
      <c r="P31" s="19"/>
      <c r="Q31" s="38"/>
    </row>
    <row r="32" spans="2:26" x14ac:dyDescent="0.2">
      <c r="B32" s="19"/>
      <c r="C32" s="23"/>
      <c r="D32" s="23"/>
      <c r="E32" s="23"/>
      <c r="F32" s="23"/>
      <c r="G32" s="23"/>
      <c r="H32" s="23"/>
      <c r="I32" s="23"/>
      <c r="J32" s="38"/>
      <c r="K32" s="38"/>
      <c r="L32" s="23"/>
      <c r="M32" s="19"/>
      <c r="N32" s="19"/>
      <c r="O32" s="19"/>
      <c r="P32" s="19"/>
      <c r="Q32" s="38"/>
    </row>
    <row r="33" spans="2:24" x14ac:dyDescent="0.2">
      <c r="B33" s="19"/>
      <c r="C33" s="23"/>
      <c r="D33" s="23"/>
      <c r="E33" s="23"/>
      <c r="F33" s="23"/>
      <c r="G33" s="23"/>
      <c r="H33" s="23"/>
      <c r="I33" s="23"/>
      <c r="J33" s="38"/>
      <c r="K33" s="38"/>
      <c r="L33" s="23"/>
      <c r="M33" s="19"/>
      <c r="N33" s="19"/>
      <c r="O33" s="19"/>
      <c r="P33" s="19"/>
      <c r="Q33" s="38"/>
      <c r="X33" t="s">
        <v>32</v>
      </c>
    </row>
    <row r="34" spans="2:24" x14ac:dyDescent="0.2">
      <c r="B34" s="19"/>
      <c r="C34" s="23"/>
      <c r="D34" s="23"/>
      <c r="E34" s="23"/>
      <c r="F34" s="23"/>
      <c r="G34" s="23"/>
      <c r="H34" s="25"/>
      <c r="I34" s="25"/>
      <c r="J34" s="23"/>
      <c r="K34" s="23"/>
      <c r="L34" s="23"/>
    </row>
    <row r="35" spans="2:24" x14ac:dyDescent="0.2">
      <c r="B35" s="19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 spans="2:24" ht="33" customHeight="1" x14ac:dyDescent="0.2">
      <c r="B36" s="19"/>
      <c r="C36" s="23"/>
      <c r="D36" s="42"/>
      <c r="E36" s="42"/>
      <c r="F36" s="42"/>
      <c r="G36" s="42"/>
      <c r="H36" s="23"/>
      <c r="I36" s="23"/>
      <c r="J36" s="23"/>
      <c r="K36" s="23"/>
      <c r="L36" s="23"/>
      <c r="M36" s="42"/>
      <c r="N36" s="42"/>
      <c r="O36" s="42"/>
      <c r="P36" s="42"/>
      <c r="Q36" s="27"/>
      <c r="R36" s="23"/>
    </row>
    <row r="37" spans="2:24" x14ac:dyDescent="0.2">
      <c r="B37" s="19"/>
      <c r="C37" s="23"/>
      <c r="D37" s="21"/>
      <c r="E37" s="21"/>
      <c r="F37" s="21"/>
      <c r="G37" s="21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</row>
    <row r="38" spans="2:24" x14ac:dyDescent="0.2">
      <c r="B38" s="19"/>
      <c r="C38" s="23"/>
      <c r="D38" s="25"/>
      <c r="E38" s="25"/>
      <c r="F38" s="25"/>
      <c r="G38" s="25"/>
      <c r="H38" s="25"/>
      <c r="I38" s="25"/>
      <c r="J38" s="23"/>
      <c r="K38" s="23"/>
      <c r="L38" s="23"/>
      <c r="M38" s="23"/>
      <c r="N38" s="23"/>
      <c r="O38" s="23"/>
      <c r="P38" s="23"/>
      <c r="Q38" s="23"/>
      <c r="R38" s="23"/>
    </row>
    <row r="39" spans="2:24" x14ac:dyDescent="0.2">
      <c r="B39" s="19"/>
      <c r="C39" s="23"/>
      <c r="D39" s="25"/>
      <c r="E39" s="25"/>
      <c r="F39" s="25"/>
      <c r="G39" s="25"/>
      <c r="H39" s="25"/>
      <c r="I39" s="25"/>
      <c r="J39" s="23"/>
      <c r="K39" s="23"/>
      <c r="L39" s="23"/>
      <c r="M39" s="23"/>
      <c r="N39" s="23"/>
      <c r="O39" s="23"/>
      <c r="P39" s="23"/>
      <c r="Q39" s="23"/>
      <c r="R39" s="23"/>
    </row>
    <row r="40" spans="2:24" x14ac:dyDescent="0.2">
      <c r="B40" s="19"/>
      <c r="C40" s="23"/>
      <c r="D40" s="25"/>
      <c r="E40" s="25"/>
      <c r="F40" s="25"/>
      <c r="G40" s="25"/>
      <c r="H40" s="25"/>
      <c r="I40" s="25"/>
      <c r="J40" s="23"/>
      <c r="K40" s="23"/>
      <c r="L40" s="23"/>
      <c r="M40" s="23"/>
      <c r="N40" s="23"/>
      <c r="O40" s="23"/>
      <c r="P40" s="23"/>
      <c r="Q40" s="23"/>
      <c r="R40" s="23"/>
    </row>
    <row r="41" spans="2:24" x14ac:dyDescent="0.2">
      <c r="B41" s="19"/>
      <c r="C41" s="23"/>
      <c r="D41" s="25"/>
      <c r="E41" s="25"/>
      <c r="F41" s="25"/>
      <c r="G41" s="25"/>
      <c r="H41" s="25"/>
      <c r="I41" s="25"/>
      <c r="J41" s="23"/>
      <c r="K41" s="23"/>
      <c r="L41" s="23"/>
      <c r="M41" s="23"/>
      <c r="N41" s="23"/>
      <c r="O41" s="23"/>
      <c r="P41" s="23"/>
      <c r="Q41" s="23"/>
      <c r="R41" s="23"/>
    </row>
    <row r="42" spans="2:24" x14ac:dyDescent="0.2">
      <c r="B42" s="19"/>
      <c r="C42" s="21"/>
      <c r="D42" s="23"/>
      <c r="E42" s="23"/>
      <c r="F42" s="23"/>
      <c r="G42" s="23"/>
      <c r="H42" s="23"/>
      <c r="I42" s="23"/>
      <c r="J42" s="23"/>
      <c r="K42" s="23"/>
      <c r="L42" s="21"/>
      <c r="M42" s="23"/>
      <c r="N42" s="23"/>
      <c r="O42" s="23"/>
      <c r="P42" s="23"/>
      <c r="Q42" s="23"/>
      <c r="R42" s="23"/>
    </row>
    <row r="43" spans="2:24" x14ac:dyDescent="0.2">
      <c r="B43" s="19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2:24" ht="30" customHeight="1" x14ac:dyDescent="0.2">
      <c r="B44" s="19"/>
      <c r="C44" s="23"/>
      <c r="D44" s="42"/>
      <c r="E44" s="42"/>
      <c r="F44" s="42"/>
      <c r="G44" s="42"/>
      <c r="H44" s="23"/>
      <c r="I44" s="23"/>
      <c r="J44" s="23"/>
      <c r="K44" s="23"/>
      <c r="L44" s="23"/>
    </row>
    <row r="45" spans="2:24" x14ac:dyDescent="0.2">
      <c r="B45" s="19"/>
      <c r="C45" s="23"/>
      <c r="D45" s="21"/>
      <c r="E45" s="21"/>
      <c r="F45" s="21"/>
      <c r="G45" s="21"/>
      <c r="H45" s="23"/>
      <c r="I45" s="23"/>
      <c r="J45" s="23"/>
      <c r="K45" s="23"/>
      <c r="L45" s="23"/>
    </row>
    <row r="46" spans="2:24" x14ac:dyDescent="0.2">
      <c r="B46" s="19"/>
      <c r="C46" s="23"/>
      <c r="D46" s="25"/>
      <c r="E46" s="25"/>
      <c r="F46" s="25"/>
      <c r="G46" s="25"/>
      <c r="H46" s="25"/>
      <c r="I46" s="25"/>
      <c r="J46" s="23"/>
      <c r="K46" s="23"/>
      <c r="L46" s="23"/>
    </row>
    <row r="47" spans="2:24" x14ac:dyDescent="0.2">
      <c r="B47" s="19"/>
      <c r="C47" s="23"/>
      <c r="D47" s="25"/>
      <c r="E47" s="25"/>
      <c r="F47" s="25"/>
      <c r="G47" s="25"/>
      <c r="H47" s="25"/>
      <c r="I47" s="25"/>
      <c r="J47" s="23"/>
      <c r="K47" s="23"/>
      <c r="L47" s="23"/>
    </row>
    <row r="48" spans="2:24" x14ac:dyDescent="0.2">
      <c r="B48" s="19"/>
      <c r="C48" s="23"/>
      <c r="D48" s="25"/>
      <c r="E48" s="25"/>
      <c r="F48" s="25"/>
      <c r="G48" s="25"/>
      <c r="H48" s="25"/>
      <c r="I48" s="25"/>
      <c r="J48" s="23"/>
      <c r="K48" s="23"/>
      <c r="L48" s="23"/>
    </row>
    <row r="49" spans="2:12" x14ac:dyDescent="0.2">
      <c r="B49" s="19"/>
      <c r="C49" s="23"/>
      <c r="D49" s="25"/>
      <c r="E49" s="25"/>
      <c r="F49" s="25"/>
      <c r="G49" s="25"/>
      <c r="H49" s="25"/>
      <c r="I49" s="25"/>
      <c r="J49" s="23"/>
      <c r="K49" s="23"/>
      <c r="L49" s="23"/>
    </row>
    <row r="50" spans="2:12" x14ac:dyDescent="0.2">
      <c r="B50" s="19"/>
      <c r="C50" s="21"/>
      <c r="D50" s="23"/>
      <c r="E50" s="23"/>
      <c r="F50" s="23"/>
      <c r="G50" s="23"/>
      <c r="H50" s="23"/>
      <c r="I50" s="23"/>
      <c r="J50" s="23"/>
      <c r="K50" s="23"/>
      <c r="L50" s="23"/>
    </row>
  </sheetData>
  <mergeCells count="9">
    <mergeCell ref="D3:G3"/>
    <mergeCell ref="S25:V25"/>
    <mergeCell ref="S16:V16"/>
    <mergeCell ref="M36:P36"/>
    <mergeCell ref="D36:G36"/>
    <mergeCell ref="D44:G44"/>
    <mergeCell ref="D29:G29"/>
    <mergeCell ref="D16:G16"/>
    <mergeCell ref="M16:P16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2020-11-23T10:50:26Z</dcterms:created>
  <dcterms:modified xsi:type="dcterms:W3CDTF">2020-12-03T20:41:34Z</dcterms:modified>
</cp:coreProperties>
</file>