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rin-Skel\eclipse-workspace\ITTeamProject_Documentation\"/>
    </mc:Choice>
  </mc:AlternateContent>
  <xr:revisionPtr revIDLastSave="0" documentId="13_ncr:1_{CE72A707-973C-4DB8-A594-CFCB9D828B9D}" xr6:coauthVersionLast="45" xr6:coauthVersionMax="45" xr10:uidLastSave="{00000000-0000-0000-0000-000000000000}"/>
  <bookViews>
    <workbookView xWindow="-120" yWindow="-120" windowWidth="29040" windowHeight="17790" firstSheet="1" activeTab="2" xr2:uid="{12D98D7F-908C-47C5-A977-B7011EB041AE}"/>
  </bookViews>
  <sheets>
    <sheet name="Timeline" sheetId="6" r:id="rId1"/>
    <sheet name="User Stories Sprint 1" sheetId="2" r:id="rId2"/>
    <sheet name="User Story Cards" sheetId="10" r:id="rId3"/>
    <sheet name="Sheet2" sheetId="9" r:id="rId4"/>
    <sheet name="Tasks Sprint 1" sheetId="3" r:id="rId5"/>
    <sheet name="User Stories Sprint 2" sheetId="5" r:id="rId6"/>
    <sheet name="Sheet1" sheetId="8" r:id="rId7"/>
    <sheet name="Tasks Sprint 2" sheetId="7" r:id="rId8"/>
    <sheet name="Template Burndown" sheetId="4" r:id="rId9"/>
    <sheet name="Template" sheetId="1" r:id="rId10"/>
  </sheets>
  <definedNames>
    <definedName name="_xlnm._FilterDatabase" localSheetId="4" hidden="1">'Tasks Sprint 1'!$A$1:$H$21</definedName>
    <definedName name="_xlnm._FilterDatabase" localSheetId="7" hidden="1">'Tasks Sprint 2'!$A$1:$I$46</definedName>
    <definedName name="_xlnm._FilterDatabase" localSheetId="0" hidden="1">Timeline!$J$9:$N$144</definedName>
    <definedName name="_xlnm._FilterDatabase" localSheetId="5" hidden="1">'User Stories Sprint 2'!$B$2:$I$18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9" l="1"/>
  <c r="G24" i="9"/>
  <c r="A26" i="9"/>
  <c r="A27" i="9"/>
  <c r="A28" i="9"/>
  <c r="A29" i="9"/>
  <c r="A30" i="9"/>
  <c r="A31" i="9"/>
  <c r="A32" i="9"/>
  <c r="A33" i="9"/>
  <c r="A34" i="9"/>
  <c r="A35" i="9"/>
  <c r="A36" i="9"/>
  <c r="A25" i="9"/>
  <c r="D37" i="9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C37" i="9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M3" i="9" l="1"/>
  <c r="M4" i="9"/>
  <c r="M5" i="9"/>
  <c r="M6" i="9"/>
  <c r="M7" i="9"/>
  <c r="M8" i="9"/>
  <c r="M2" i="9"/>
  <c r="L3" i="9"/>
  <c r="L4" i="9"/>
  <c r="L5" i="9"/>
  <c r="L6" i="9"/>
  <c r="L7" i="9"/>
  <c r="L8" i="9"/>
  <c r="L2" i="9"/>
  <c r="M3" i="8"/>
  <c r="M4" i="8"/>
  <c r="M5" i="8"/>
  <c r="M6" i="8"/>
  <c r="M7" i="8"/>
  <c r="M8" i="8"/>
  <c r="M9" i="8"/>
  <c r="M10" i="8"/>
  <c r="M11" i="8"/>
  <c r="M12" i="8"/>
  <c r="M2" i="8"/>
  <c r="N3" i="8"/>
  <c r="N4" i="8"/>
  <c r="N5" i="8"/>
  <c r="N6" i="8"/>
  <c r="N7" i="8"/>
  <c r="N8" i="8"/>
  <c r="N9" i="8"/>
  <c r="N10" i="8"/>
  <c r="N11" i="8"/>
  <c r="N12" i="8"/>
  <c r="N2" i="8"/>
  <c r="F3" i="9"/>
  <c r="F4" i="9"/>
  <c r="F5" i="9"/>
  <c r="F6" i="9"/>
  <c r="F7" i="9"/>
  <c r="F8" i="9"/>
  <c r="F9" i="9"/>
  <c r="F2" i="9"/>
  <c r="I9" i="9"/>
  <c r="I3" i="9"/>
  <c r="I4" i="9"/>
  <c r="I5" i="9"/>
  <c r="I6" i="9"/>
  <c r="I7" i="9"/>
  <c r="I8" i="9"/>
  <c r="I2" i="9"/>
  <c r="H3" i="9"/>
  <c r="H4" i="9"/>
  <c r="H5" i="9"/>
  <c r="H6" i="9"/>
  <c r="H7" i="9"/>
  <c r="H8" i="9"/>
  <c r="H2" i="9"/>
  <c r="G3" i="8"/>
  <c r="G4" i="8"/>
  <c r="G5" i="8"/>
  <c r="G6" i="8"/>
  <c r="G7" i="8"/>
  <c r="G8" i="8"/>
  <c r="G9" i="8"/>
  <c r="G10" i="8"/>
  <c r="G11" i="8"/>
  <c r="G12" i="8"/>
  <c r="G13" i="8"/>
  <c r="G2" i="8"/>
  <c r="I13" i="8"/>
  <c r="J13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J2" i="8"/>
  <c r="I2" i="8"/>
  <c r="H19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E11" i="2"/>
  <c r="G19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M15" i="8" l="1"/>
  <c r="N15" i="8"/>
  <c r="I10" i="9"/>
  <c r="K2" i="9" s="1"/>
  <c r="K3" i="9" s="1"/>
  <c r="K4" i="9" s="1"/>
  <c r="K5" i="9" s="1"/>
  <c r="K6" i="9" s="1"/>
  <c r="K7" i="9" s="1"/>
  <c r="K8" i="9" s="1"/>
  <c r="K9" i="9" s="1"/>
  <c r="M11" i="9"/>
  <c r="L11" i="9"/>
  <c r="H10" i="9"/>
  <c r="J2" i="9" s="1"/>
  <c r="J3" i="9" s="1"/>
  <c r="J4" i="9" s="1"/>
  <c r="J5" i="9" s="1"/>
  <c r="J6" i="9" s="1"/>
  <c r="J7" i="9" s="1"/>
  <c r="J8" i="9" s="1"/>
  <c r="J9" i="9" s="1"/>
  <c r="J14" i="8"/>
  <c r="L2" i="8" s="1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I14" i="8"/>
  <c r="K2" i="8" s="1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P8" i="5"/>
  <c r="P4" i="5"/>
  <c r="P5" i="5"/>
  <c r="P9" i="5"/>
  <c r="P3" i="5"/>
  <c r="P6" i="5"/>
  <c r="P7" i="5"/>
  <c r="F35" i="4" l="1"/>
  <c r="E35" i="4"/>
  <c r="F3" i="3"/>
  <c r="F5" i="3"/>
  <c r="F9" i="3"/>
  <c r="F11" i="3"/>
  <c r="F12" i="3"/>
  <c r="F13" i="3"/>
  <c r="F19" i="3"/>
  <c r="F21" i="3"/>
  <c r="H46" i="7"/>
  <c r="G46" i="7"/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0" i="6"/>
  <c r="G3" i="3" l="1"/>
  <c r="G12" i="3"/>
  <c r="G5" i="3"/>
  <c r="G19" i="3"/>
  <c r="G9" i="3"/>
  <c r="G21" i="3"/>
  <c r="G11" i="3"/>
  <c r="G2" i="3"/>
  <c r="F2" i="3"/>
  <c r="F22" i="3" s="1"/>
  <c r="G22" i="3" l="1"/>
</calcChain>
</file>

<file path=xl/sharedStrings.xml><?xml version="1.0" encoding="utf-8"?>
<sst xmlns="http://schemas.openxmlformats.org/spreadsheetml/2006/main" count="1280" uniqueCount="579">
  <si>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</si>
  <si>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</si>
  <si>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</si>
  <si>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</si>
  <si>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</si>
  <si>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</si>
  <si>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</si>
  <si>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</si>
  <si>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</si>
  <si>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</si>
  <si>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</si>
  <si>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</si>
  <si>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</si>
  <si>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</si>
  <si>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</si>
  <si>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</si>
  <si>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</si>
  <si>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</si>
  <si>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</si>
  <si>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</si>
  <si>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</si>
  <si>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</si>
  <si>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</si>
  <si>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</si>
  <si>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</si>
  <si>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</si>
  <si>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</si>
  <si>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</si>
  <si>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</si>
  <si>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Took about as much effort as expected</t>
  </si>
  <si>
    <t>Card/Player impementation took some planning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</si>
  <si>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</si>
  <si>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</si>
  <si>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</si>
  <si>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</si>
  <si>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</si>
  <si>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</si>
  <si>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</si>
  <si>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</si>
  <si>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</si>
  <si>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</si>
  <si>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</si>
  <si>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</si>
  <si>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</si>
  <si>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</si>
  <si>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</si>
  <si>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</si>
  <si>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</si>
  <si>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</si>
  <si>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</si>
  <si>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</si>
  <si>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</si>
  <si>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</si>
  <si>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</si>
  <si>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</si>
  <si>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</si>
  <si>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</si>
  <si>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</si>
  <si>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</si>
  <si>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</si>
  <si>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</si>
  <si>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</si>
  <si>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</si>
  <si>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</si>
  <si>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</si>
  <si>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</si>
  <si>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</si>
  <si>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</si>
  <si>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</si>
  <si>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</si>
  <si>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</si>
  <si>
    <t>Sprint 1</t>
  </si>
  <si>
    <t>End of Sprint 1</t>
  </si>
  <si>
    <t>Sprint 2</t>
  </si>
  <si>
    <t>End of Sprint 2</t>
  </si>
  <si>
    <t>Submission</t>
  </si>
  <si>
    <t>Weekend (last minute touches)</t>
  </si>
  <si>
    <t>Weekend between Sprints</t>
  </si>
  <si>
    <t>Weekend mid-Sprint 2</t>
  </si>
  <si>
    <t>Weekend mid-Sprint 1</t>
  </si>
  <si>
    <t>Weekend start Sprint 1</t>
  </si>
  <si>
    <t>Landmark</t>
  </si>
  <si>
    <t>Date</t>
  </si>
  <si>
    <t>Past</t>
  </si>
  <si>
    <t>Task Completed</t>
  </si>
  <si>
    <t>Notes</t>
  </si>
  <si>
    <t>Information is successfully read/written to localhost</t>
  </si>
  <si>
    <t>Initial commit'</t>
  </si>
  <si>
    <t>2 weeks ago</t>
  </si>
  <si>
    <t>dawwestk</t>
  </si>
  <si>
    <t>'550c516</t>
  </si>
  <si>
    <t>added template docs'</t>
  </si>
  <si>
    <t>Caimpson</t>
  </si>
  <si>
    <t>'6ffa3a2</t>
  </si>
  <si>
    <t>Adding DRAFT outline of the model classes'</t>
  </si>
  <si>
    <t>12 days ago</t>
  </si>
  <si>
    <t>'b9d439b</t>
  </si>
  <si>
    <t>Updated Card</t>
  </si>
  <si>
    <t>Duncan Wright</t>
  </si>
  <si>
    <t>'19459b8</t>
  </si>
  <si>
    <t>Asks user for opponents</t>
  </si>
  <si>
    <t>'d9a65b6</t>
  </si>
  <si>
    <t>Update Game.java'</t>
  </si>
  <si>
    <t>11 days ago</t>
  </si>
  <si>
    <t>mgdarroch</t>
  </si>
  <si>
    <t>'01767a9</t>
  </si>
  <si>
    <t>StarCitizenDeck.txt names updated to remove duplicates'</t>
  </si>
  <si>
    <t>9 days ago</t>
  </si>
  <si>
    <t>'354eb52</t>
  </si>
  <si>
    <t>Added Excel template for database'</t>
  </si>
  <si>
    <t>'3422f7a</t>
  </si>
  <si>
    <t>DatabaseQuery class created.'</t>
  </si>
  <si>
    <t>'4c0ca90</t>
  </si>
  <si>
    <t>Re-uploading Excel template as CSV'</t>
  </si>
  <si>
    <t>'c7dd893</t>
  </si>
  <si>
    <t>Project with draft files placed into the commandline package to make cloning easier.'</t>
  </si>
  <si>
    <t>Mark Darroch</t>
  </si>
  <si>
    <t>'b35aad7</t>
  </si>
  <si>
    <t>created initial command line test class'</t>
  </si>
  <si>
    <t>Graham Darroch</t>
  </si>
  <si>
    <t>'1f9aef9</t>
  </si>
  <si>
    <t>added command line tests'</t>
  </si>
  <si>
    <t>'0943470</t>
  </si>
  <si>
    <t>updated gitignore'</t>
  </si>
  <si>
    <t>'c70b968</t>
  </si>
  <si>
    <t>Reworked the Game class to remove the main statement.  Combined BuildDeck</t>
  </si>
  <si>
    <t>'8cd382a</t>
  </si>
  <si>
    <t>Fixed the activePlayers method.'</t>
  </si>
  <si>
    <t>'d3d52c2</t>
  </si>
  <si>
    <t>'29462a2</t>
  </si>
  <si>
    <t>Added a getHand method to Player'</t>
  </si>
  <si>
    <t>'4047b81</t>
  </si>
  <si>
    <t>Merge pull request #1 from dawwestk/master_backup'</t>
  </si>
  <si>
    <t>8 days ago</t>
  </si>
  <si>
    <t>gdarroch</t>
  </si>
  <si>
    <t>'6f28b76</t>
  </si>
  <si>
    <t>Fixed master'</t>
  </si>
  <si>
    <t>'0a630fc</t>
  </si>
  <si>
    <t>Added junit dependency'</t>
  </si>
  <si>
    <t>'07a3915</t>
  </si>
  <si>
    <t>modified .gitignore'</t>
  </si>
  <si>
    <t>'9776d44</t>
  </si>
  <si>
    <t>Merge branch 'master' of https://github.com/dawwestk/ITGroupProject into marks-branch'</t>
  </si>
  <si>
    <t>'9a4d413</t>
  </si>
  <si>
    <t>'81d1062</t>
  </si>
  <si>
    <t>'043460f</t>
  </si>
  <si>
    <t>reworked activePlayers.  Added updated deck.txt.'</t>
  </si>
  <si>
    <t>'728e205</t>
  </si>
  <si>
    <t>'cd9a391</t>
  </si>
  <si>
    <t>test'</t>
  </si>
  <si>
    <t>'473de7a</t>
  </si>
  <si>
    <t>Added Round Class'</t>
  </si>
  <si>
    <t>'b97cac7</t>
  </si>
  <si>
    <t>Deleted Round for re-commiting'</t>
  </si>
  <si>
    <t>'fe27d5f</t>
  </si>
  <si>
    <t>Round class update'</t>
  </si>
  <si>
    <t>'45fe1d3</t>
  </si>
  <si>
    <t>'d278ee0</t>
  </si>
  <si>
    <t>Merge branch 'master' of https://github.com/dawwestk/ITGroupProject'</t>
  </si>
  <si>
    <t>'34ea5c8</t>
  </si>
  <si>
    <t>'1540a6b</t>
  </si>
  <si>
    <t>'5f252f6</t>
  </si>
  <si>
    <t>Merge branch 'mark-branch''</t>
  </si>
  <si>
    <t>'4f6781c</t>
  </si>
  <si>
    <t>Minor compilation fix'</t>
  </si>
  <si>
    <t>'bbf8ca4</t>
  </si>
  <si>
    <t>Rounds and Games now run</t>
  </si>
  <si>
    <t>'63bdd36</t>
  </si>
  <si>
    <t>modified .gitignore again'</t>
  </si>
  <si>
    <t>'b335089</t>
  </si>
  <si>
    <t>'e314b45</t>
  </si>
  <si>
    <t>new gitignore for .class files after refactor'</t>
  </si>
  <si>
    <t>'057d927</t>
  </si>
  <si>
    <t>gitignore change'</t>
  </si>
  <si>
    <t>'9f77056</t>
  </si>
  <si>
    <t>gitignore changed again'</t>
  </si>
  <si>
    <t>'ca8060b</t>
  </si>
  <si>
    <t>another modification of .gitignore'</t>
  </si>
  <si>
    <t>'4249208</t>
  </si>
  <si>
    <t>removed cached .class files'</t>
  </si>
  <si>
    <t>'13d8e5d</t>
  </si>
  <si>
    <t>Set acceptable parameters for the category choice.  Program will now only accept 1-5.'</t>
  </si>
  <si>
    <t>'7076443</t>
  </si>
  <si>
    <t>modified .gitignore to include entire target directory'</t>
  </si>
  <si>
    <t>'ffc5ca5</t>
  </si>
  <si>
    <t>'b63efca</t>
  </si>
  <si>
    <t>Bug fix. commandLineMode changed to false.'</t>
  </si>
  <si>
    <t>'e859f4f</t>
  </si>
  <si>
    <t>Edited Round class so that only compareStat() methodis needed. This now returns either a single Player object representing the winner of the round</t>
  </si>
  <si>
    <t>'1ce4f08</t>
  </si>
  <si>
    <t>Continued work on Game.performRound</t>
  </si>
  <si>
    <t>'2418a31</t>
  </si>
  <si>
    <t>Player method addToHand now adds to index 0'</t>
  </si>
  <si>
    <t>7 days ago</t>
  </si>
  <si>
    <t>'6d05e96</t>
  </si>
  <si>
    <t>Bug Fix in Round where if 1st player won result is always draw'</t>
  </si>
  <si>
    <t>'17974d0</t>
  </si>
  <si>
    <t>Merge'</t>
  </si>
  <si>
    <t>'e63fca5</t>
  </si>
  <si>
    <t>Removed DRAFT outline folder - all in src now'</t>
  </si>
  <si>
    <t>'a566f88</t>
  </si>
  <si>
    <t>Re-adding DatabaseQuery class'</t>
  </si>
  <si>
    <t>'df41c2f</t>
  </si>
  <si>
    <t>Added a pre-game choice selection into the game loop in TopTrumpsCLIApplication. Commented out the DatabaseQuery.java temporarily.'</t>
  </si>
  <si>
    <t>'0402fe1</t>
  </si>
  <si>
    <t>Added to package commandline'</t>
  </si>
  <si>
    <t>'36db2b9</t>
  </si>
  <si>
    <t>Slight changes to Game and Round'</t>
  </si>
  <si>
    <t>'6625130</t>
  </si>
  <si>
    <t>merge'</t>
  </si>
  <si>
    <t>'e16a92d</t>
  </si>
  <si>
    <t>changed Round to use booleans</t>
  </si>
  <si>
    <t>'b5f2564</t>
  </si>
  <si>
    <t>Merge branch 'master' into dunc-branch'</t>
  </si>
  <si>
    <t>'81afa40</t>
  </si>
  <si>
    <t>Merge pull request #2 from dawwestk/dunc-branch'</t>
  </si>
  <si>
    <t>'e654887</t>
  </si>
  <si>
    <t>Minor fix in game'</t>
  </si>
  <si>
    <t>'42012ce</t>
  </si>
  <si>
    <t>Update DatabaseQuery.java'</t>
  </si>
  <si>
    <t>'464fef0</t>
  </si>
  <si>
    <t>Update TopTrumps.java'</t>
  </si>
  <si>
    <t>'6502e8f</t>
  </si>
  <si>
    <t>Fixed the roundCount bug. Added some printouts for context.'</t>
  </si>
  <si>
    <t>'9534b93</t>
  </si>
  <si>
    <t>'a0bde60</t>
  </si>
  <si>
    <t>fixed a player name issue.'</t>
  </si>
  <si>
    <t>'4a6b736</t>
  </si>
  <si>
    <t>Deleted the roundCount test printout.'</t>
  </si>
  <si>
    <t>'6a65c97</t>
  </si>
  <si>
    <t>Moved the roundCount increment to the correct place.'</t>
  </si>
  <si>
    <t>'7c5e2ae</t>
  </si>
  <si>
    <t>Removed another test printout'</t>
  </si>
  <si>
    <t>'1b1c86d</t>
  </si>
  <si>
    <t>GameTests won't compile until a method is added to Game.java (deckSize())'</t>
  </si>
  <si>
    <t>'d6df593</t>
  </si>
  <si>
    <t>Unit test skeleton files'</t>
  </si>
  <si>
    <t>'01d6f7f</t>
  </si>
  <si>
    <t>Fixed bugs in Round and Game.performRound so correct winner of round is set</t>
  </si>
  <si>
    <t>6 days ago</t>
  </si>
  <si>
    <t>'7901b2f</t>
  </si>
  <si>
    <t>Added a deckSize method.  It returns createdCards in the deck method.  Unsure if that is the correct one to return.'</t>
  </si>
  <si>
    <t>'960bb40</t>
  </si>
  <si>
    <t>Added a continueGame switch in CLI.'</t>
  </si>
  <si>
    <t>'b9237a5</t>
  </si>
  <si>
    <t>CommunalPile fixed for draw condition'</t>
  </si>
  <si>
    <t>'026a52a</t>
  </si>
  <si>
    <t>Merge https://github.com/dawwestk/ITGroupProject'</t>
  </si>
  <si>
    <t>'7f27d81</t>
  </si>
  <si>
    <t>'abeb3bc</t>
  </si>
  <si>
    <t>'6569d02</t>
  </si>
  <si>
    <t>Added a method to remove players with empty hands.'</t>
  </si>
  <si>
    <t>'af8342d</t>
  </si>
  <si>
    <t>'5a0923d</t>
  </si>
  <si>
    <t>Winning activeCard is moved to back of hand'</t>
  </si>
  <si>
    <t>'a9cffe9</t>
  </si>
  <si>
    <t>'7aab14d</t>
  </si>
  <si>
    <t>Update TopTrumpsCLIApplication.java'</t>
  </si>
  <si>
    <t>'949e467</t>
  </si>
  <si>
    <t>Tests now runnable with mvn test'</t>
  </si>
  <si>
    <t>'8893b72</t>
  </si>
  <si>
    <t>Removing players with 0 cards'</t>
  </si>
  <si>
    <t>'49508ff</t>
  </si>
  <si>
    <t>Scoped junit to test scope and made tests public'</t>
  </si>
  <si>
    <t>'5ad5dc0</t>
  </si>
  <si>
    <t>Changed class name to match filename'</t>
  </si>
  <si>
    <t>'22820be</t>
  </si>
  <si>
    <t>Removes players with 0 cards on draw condition'</t>
  </si>
  <si>
    <t>'3ac7f74</t>
  </si>
  <si>
    <t>Reworked activePlayers. Commented out the continueChoice cause it was becoming a pisstake.'</t>
  </si>
  <si>
    <t>'a138b66</t>
  </si>
  <si>
    <t>Winner Message.'</t>
  </si>
  <si>
    <t>'f11317f</t>
  </si>
  <si>
    <t>Moved source files from /src to /src/main/java'</t>
  </si>
  <si>
    <t>'610f660</t>
  </si>
  <si>
    <t>Updated pom to include surefire test plugin'</t>
  </si>
  <si>
    <t>'e612a5f</t>
  </si>
  <si>
    <t>'af2ad0a</t>
  </si>
  <si>
    <t>Updated getHighestAttribute'</t>
  </si>
  <si>
    <t>'846d29a</t>
  </si>
  <si>
    <t>Tidied up some outputs and method calls'</t>
  </si>
  <si>
    <t>'fa5ad73</t>
  </si>
  <si>
    <t>ModelCard now working with dictionary'</t>
  </si>
  <si>
    <t>'7166b9e</t>
  </si>
  <si>
    <t>'90e9661</t>
  </si>
  <si>
    <t>'3989a70</t>
  </si>
  <si>
    <t>'f5ea552</t>
  </si>
  <si>
    <t>Undoing ModelCard dictionary until tested'</t>
  </si>
  <si>
    <t>'3ff9757</t>
  </si>
  <si>
    <t>Update Round.java'</t>
  </si>
  <si>
    <t>'3ba0932</t>
  </si>
  <si>
    <t>Fixed getHighest bug'</t>
  </si>
  <si>
    <t>5 days ago</t>
  </si>
  <si>
    <t>'96ed9b6</t>
  </si>
  <si>
    <t>Turned automatic CLI mode off'</t>
  </si>
  <si>
    <t>'6ffaa4e</t>
  </si>
  <si>
    <t>Back to Dictionary/hashmap and bug fixes implemented'</t>
  </si>
  <si>
    <t>'84b70ea</t>
  </si>
  <si>
    <t>Commented ModelCard for ease of use'</t>
  </si>
  <si>
    <t>'213ab49</t>
  </si>
  <si>
    <t>Removed incorrectly cached files'</t>
  </si>
  <si>
    <t>'b59c38c</t>
  </si>
  <si>
    <t>Removed .classpath from cached files'</t>
  </si>
  <si>
    <t>'114229e</t>
  </si>
  <si>
    <t>Fixing a broken eclipse configuration issue'</t>
  </si>
  <si>
    <t>'d942794</t>
  </si>
  <si>
    <t>Isolated re-usable game classes into game package'</t>
  </si>
  <si>
    <t>'57fd9d2</t>
  </si>
  <si>
    <t>Off-by-1 error in statPicker resolved'</t>
  </si>
  <si>
    <t>'8e7aba6</t>
  </si>
  <si>
    <t>Fix potential resource leak. Removed redundant code.'</t>
  </si>
  <si>
    <t>'76cc446</t>
  </si>
  <si>
    <t>Qualified attribute and method references with this for clarity'</t>
  </si>
  <si>
    <t>'1e622d6</t>
  </si>
  <si>
    <t>Minor refactors'</t>
  </si>
  <si>
    <t>4 days ago</t>
  </si>
  <si>
    <t>'f5388ce</t>
  </si>
  <si>
    <t>Refactored Game class'</t>
  </si>
  <si>
    <t>'476209e</t>
  </si>
  <si>
    <t>Refactor of Round class'</t>
  </si>
  <si>
    <t>'00908c7</t>
  </si>
  <si>
    <t>Refactor of hasWinner() method'</t>
  </si>
  <si>
    <t>'306fe5d</t>
  </si>
  <si>
    <t>Refactored command line input/output out of Game class'</t>
  </si>
  <si>
    <t>'3eb3fb4</t>
  </si>
  <si>
    <t>Bug fix in hasWinner() in Game'</t>
  </si>
  <si>
    <t>3 days ago</t>
  </si>
  <si>
    <t>'cdef74a</t>
  </si>
  <si>
    <t>Updated POM file with DB driver dependency'</t>
  </si>
  <si>
    <t>2 days ago</t>
  </si>
  <si>
    <t>'ac27a86</t>
  </si>
  <si>
    <t>Added assets folder to host media'</t>
  </si>
  <si>
    <t>'87eba64</t>
  </si>
  <si>
    <t>Initial JavaScript and HTML mock-up'</t>
  </si>
  <si>
    <t>'c97b524</t>
  </si>
  <si>
    <t>Add files via upload'</t>
  </si>
  <si>
    <t>25 hours ago</t>
  </si>
  <si>
    <t>'99f93ae</t>
  </si>
  <si>
    <t>Database Query added to CLI application'</t>
  </si>
  <si>
    <t>23 hours ago</t>
  </si>
  <si>
    <t>'9603d0a</t>
  </si>
  <si>
    <t>'0d98d08</t>
  </si>
  <si>
    <t>'bd85771</t>
  </si>
  <si>
    <t>ModelDeckBuilder and Quit functionality'</t>
  </si>
  <si>
    <t>20 hours ago</t>
  </si>
  <si>
    <t>'5afff7b</t>
  </si>
  <si>
    <t>Added some fun jquery examples'</t>
  </si>
  <si>
    <t>19 hours ago</t>
  </si>
  <si>
    <t>'93e1a5c</t>
  </si>
  <si>
    <t>Player attributes now highlight on mouse over'</t>
  </si>
  <si>
    <t>18 hours ago</t>
  </si>
  <si>
    <t>'922e404</t>
  </si>
  <si>
    <t>Deck builder test added'</t>
  </si>
  <si>
    <t>5 hours ago</t>
  </si>
  <si>
    <t>'33e1c67</t>
  </si>
  <si>
    <t>Some new tests in GameTest'</t>
  </si>
  <si>
    <t>4 hours ago</t>
  </si>
  <si>
    <t>'12a7915</t>
  </si>
  <si>
    <t>Game recording number of rounds won per player and number of draws total'</t>
  </si>
  <si>
    <t>2 hours ago</t>
  </si>
  <si>
    <t>'79314b5</t>
  </si>
  <si>
    <t>Database pulling all data from completed games'</t>
  </si>
  <si>
    <t>80 minutes ago</t>
  </si>
  <si>
    <t>'14828cd</t>
  </si>
  <si>
    <t>Draft outline of Model classes</t>
  </si>
  <si>
    <t>Very rough - skeleton for bottom-up development</t>
  </si>
  <si>
    <t>Game class created, user give number of opponents</t>
  </si>
  <si>
    <t>Deck updated with unique spaceship names</t>
  </si>
  <si>
    <t>Database query started - awaiting final shape
compareStats working
getHand method to Player to see cards</t>
  </si>
  <si>
    <t>Added roundCount etc
reformat to src folder</t>
  </si>
  <si>
    <t>Removes inactive players
show winner message</t>
  </si>
  <si>
    <t>Refactor, removed Round class</t>
  </si>
  <si>
    <t>Database Link finalised</t>
  </si>
  <si>
    <t>User can quit after any round (or at start of new game)</t>
  </si>
  <si>
    <t>Commit</t>
  </si>
  <si>
    <t>Number</t>
  </si>
  <si>
    <t>Author</t>
  </si>
  <si>
    <t>Time</t>
  </si>
  <si>
    <t>Description</t>
  </si>
  <si>
    <t>Day</t>
  </si>
  <si>
    <t>F</t>
  </si>
  <si>
    <t>S</t>
  </si>
  <si>
    <t>M</t>
  </si>
  <si>
    <t>T</t>
  </si>
  <si>
    <t>W</t>
  </si>
  <si>
    <t>Total</t>
  </si>
  <si>
    <t xml:space="preserve">Sprint 1 Backlog </t>
  </si>
  <si>
    <t>Completed</t>
  </si>
  <si>
    <t>X</t>
  </si>
  <si>
    <t>Who has won should be displayed each round</t>
  </si>
  <si>
    <t>Plan</t>
  </si>
  <si>
    <t>Two Week Sprint Mon - Friday</t>
  </si>
  <si>
    <t>Sprint 1 - Days</t>
  </si>
  <si>
    <t>Pulls from database, shows only aggregated stats</t>
  </si>
  <si>
    <t>Can quit at end of every round, or start of every game</t>
  </si>
  <si>
    <t>Stats are available - DB connection is stable (assumed set up is complete beforehand)</t>
  </si>
  <si>
    <t>Actual</t>
  </si>
  <si>
    <t>As a user I want to be able to view aggregate statistics of past games Priority: 8 Cost 4</t>
  </si>
  <si>
    <t>As a player I'd like to see statistics</t>
  </si>
  <si>
    <t>As a player I'd like to start a new game</t>
  </si>
  <si>
    <t>As a player I'd like to choose the number of opponents I face</t>
  </si>
  <si>
    <t>As as player I'd like to see graphs/visual representation of stats (for easier understanding)</t>
  </si>
  <si>
    <t>Would</t>
  </si>
  <si>
    <t>As a player I'd like to quit at any time (to main menu) - not just close window</t>
  </si>
  <si>
    <t>See which round I'm on</t>
  </si>
  <si>
    <t>Select which attribute to use each round</t>
  </si>
  <si>
    <t>See who won each round</t>
  </si>
  <si>
    <t>Nice visual representation for selection/winner</t>
  </si>
  <si>
    <t>Move to next round</t>
  </si>
  <si>
    <t>See which attribute the opponent chose</t>
  </si>
  <si>
    <t>Be able to compare winning/losing attributes after choice</t>
  </si>
  <si>
    <t>See my top card (stats)</t>
  </si>
  <si>
    <t>See my top card (image)</t>
  </si>
  <si>
    <t>Connect to Database</t>
  </si>
  <si>
    <t>Pull info from Database class</t>
  </si>
  <si>
    <t>Display info</t>
  </si>
  <si>
    <t>Have game data saved</t>
  </si>
  <si>
    <t>Show new game button</t>
  </si>
  <si>
    <t>Connect new game button to API method</t>
  </si>
  <si>
    <t>Provide visual input method (dropdown?)</t>
  </si>
  <si>
    <t>Pass number of players to API</t>
  </si>
  <si>
    <t>Update game visuals with correct number of players</t>
  </si>
  <si>
    <t>Implement some fancy javascript using database info</t>
  </si>
  <si>
    <t>Learn new Javascript</t>
  </si>
  <si>
    <t>Add quit button to game screen</t>
  </si>
  <si>
    <t>Direct user back to menu screen (don't save stats)</t>
  </si>
  <si>
    <t>Use activeCard method from game application</t>
  </si>
  <si>
    <t>Pull relevant attributes into GUI (JSON?)</t>
  </si>
  <si>
    <t>Prepare attributes for display(?)</t>
  </si>
  <si>
    <t>Create individual spaceship images</t>
  </si>
  <si>
    <t>Add images to assets folder with name -&gt; image mapping</t>
  </si>
  <si>
    <t>Pull relevant image into HTML</t>
  </si>
  <si>
    <t>Use getRound to pull round count</t>
  </si>
  <si>
    <t>Display round in textual display</t>
  </si>
  <si>
    <t>Properly display attributes (see story 6)</t>
  </si>
  <si>
    <t>Be given direction on what to do next</t>
  </si>
  <si>
    <t>Use GUI to select attribute (buttons?)</t>
  </si>
  <si>
    <t>Send attribute selection to API for processing</t>
  </si>
  <si>
    <t>Process attribute selection (user)</t>
  </si>
  <si>
    <t>Process attribute of user selection (AI players)</t>
  </si>
  <si>
    <t>Compare and decide winner</t>
  </si>
  <si>
    <t>Display winner on GUI</t>
  </si>
  <si>
    <t>Update round winner dictionary</t>
  </si>
  <si>
    <t>Decide on fancy visual celebration</t>
  </si>
  <si>
    <t>Add button for next round</t>
  </si>
  <si>
    <t>Then display (as per story 6)</t>
  </si>
  <si>
    <t>Move all player activeCards to next card (increment round count)</t>
  </si>
  <si>
    <t>Process AI selection</t>
  </si>
  <si>
    <t>Text output showing selection</t>
  </si>
  <si>
    <t>Identify all attributes (user and AI) of selection</t>
  </si>
  <si>
    <t>Highlight attribute across all users on GUI</t>
  </si>
  <si>
    <t>On completion of game, write to DB</t>
  </si>
  <si>
    <t>Update round messages every round</t>
  </si>
  <si>
    <t>Update text for all notifications</t>
  </si>
  <si>
    <t>Move to next round with user input</t>
  </si>
  <si>
    <t>All on the back end</t>
  </si>
  <si>
    <t>Mostly done - just pull from API and update GUI</t>
  </si>
  <si>
    <t>Pull attribute names and values, update HTML</t>
  </si>
  <si>
    <t>Click button, process, pass back to API</t>
  </si>
  <si>
    <t>Developer story - create logging function</t>
  </si>
  <si>
    <t>Developer story - testing</t>
  </si>
  <si>
    <t>Developer story - code review</t>
  </si>
  <si>
    <t>Output lots of strings</t>
  </si>
  <si>
    <t>Create tests and implement</t>
  </si>
  <si>
    <t>Review code</t>
  </si>
  <si>
    <t>Responsible</t>
  </si>
  <si>
    <t>Graham</t>
  </si>
  <si>
    <t>Graham and Stuart</t>
  </si>
  <si>
    <t>Mark and Stuart</t>
  </si>
  <si>
    <t>Done (can test)</t>
  </si>
  <si>
    <t>Caine</t>
  </si>
  <si>
    <t>Mark</t>
  </si>
  <si>
    <t>Duncan</t>
  </si>
  <si>
    <t>Stuart</t>
  </si>
  <si>
    <t>Sum Effort</t>
  </si>
  <si>
    <t>Testing</t>
  </si>
  <si>
    <t>GUI design</t>
  </si>
  <si>
    <t>??</t>
  </si>
  <si>
    <t>UML diagrams and Sequence</t>
  </si>
  <si>
    <t>Write report</t>
  </si>
  <si>
    <t>Burndowns/story points</t>
  </si>
  <si>
    <t>Actual game mechanics</t>
  </si>
  <si>
    <t>https://docs.google.com/document/d/1-NuGYtgqr1ib-2Y_HHrixvkurcYAJE_qSIWfyOImW7Y/edit</t>
  </si>
  <si>
    <t>Link to Google Doc</t>
  </si>
  <si>
    <t>MoSCow</t>
  </si>
  <si>
    <t>Effort Burndown</t>
  </si>
  <si>
    <t>Actual Burndown</t>
  </si>
  <si>
    <t>End</t>
  </si>
  <si>
    <t>Days</t>
  </si>
  <si>
    <t>Planned Velocity</t>
  </si>
  <si>
    <t>Actual Velocity</t>
  </si>
  <si>
    <t>Average</t>
  </si>
  <si>
    <t>Priority: 10 
Effort: 2</t>
  </si>
  <si>
    <t>Acceptance Criteria</t>
  </si>
  <si>
    <t>User Story</t>
  </si>
  <si>
    <t>Day 1</t>
  </si>
  <si>
    <t>Day 2</t>
  </si>
  <si>
    <t>Day 3</t>
  </si>
  <si>
    <t>Day 5</t>
  </si>
  <si>
    <t>Day 6</t>
  </si>
  <si>
    <t>Day 8</t>
  </si>
  <si>
    <t>Day 9</t>
  </si>
  <si>
    <t>Day 10</t>
  </si>
  <si>
    <t>Day 11</t>
  </si>
  <si>
    <t>Day 12</t>
  </si>
  <si>
    <t>Predicted Effort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</si>
  <si>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</si>
  <si>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</si>
  <si>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</si>
  <si>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</si>
  <si>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</si>
  <si>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</si>
  <si>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</si>
  <si>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</si>
  <si>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</si>
  <si>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</si>
  <si>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Write-Up</t>
  </si>
  <si>
    <t>Priority: 10
Effort: 3</t>
  </si>
  <si>
    <t>Priority: 8
Effort: 1</t>
  </si>
  <si>
    <t>Priority: 6 
Effort: 8</t>
  </si>
  <si>
    <t>Priority: 10 
Effort: 3</t>
  </si>
  <si>
    <t>Priority: 7
Effort: 1</t>
  </si>
  <si>
    <t>Priority: 8
Effort: 4</t>
  </si>
  <si>
    <t>Priority: 9
Effort: 1</t>
  </si>
  <si>
    <t>Actual Effort: 1</t>
  </si>
  <si>
    <t>Actual Effort: 2</t>
  </si>
  <si>
    <t>Actual Effort: 3</t>
  </si>
  <si>
    <t>Actual Effort: 7</t>
  </si>
  <si>
    <t>Actual Effort: 5</t>
  </si>
  <si>
    <t>Priority: 7
Effort: 4</t>
  </si>
  <si>
    <t>Actual Effort: 6</t>
  </si>
  <si>
    <t>Priority: 9
Effort: 5</t>
  </si>
  <si>
    <t>Actual Effort: 4</t>
  </si>
  <si>
    <t>Priority: 9 
Effort: 7</t>
  </si>
  <si>
    <t>Priority: 8 
Effort: 4</t>
  </si>
  <si>
    <t>Priority: 5
Effort: 3</t>
  </si>
  <si>
    <t>Priority: 4 
Effort: 2</t>
  </si>
  <si>
    <t>Priority: 3
Effort: 2</t>
  </si>
  <si>
    <t>Priority: 3
Effort: 5</t>
  </si>
  <si>
    <t>Priority: 4
Effort: 4</t>
  </si>
  <si>
    <t>Priority: 6
Effort: 2</t>
  </si>
  <si>
    <t>Priority: 6
Effort: 3</t>
  </si>
  <si>
    <t>Priority: 3 
Effort: 6</t>
  </si>
  <si>
    <t>Priority: 1
Effort: 8</t>
  </si>
  <si>
    <t>Priority: 1
Effort: 7</t>
  </si>
  <si>
    <t>Priority: 1
Effort: 5</t>
  </si>
  <si>
    <t>Initiate a game via the command line or browser</t>
  </si>
  <si>
    <t>As a human player, I want to be able to select the number of AI opponents</t>
  </si>
  <si>
    <t>A message asks for number of players</t>
  </si>
  <si>
    <t xml:space="preserve">  As a human player I want to have the option of starting a new game after finishing one</t>
  </si>
  <si>
    <t>A message asks to start a new game after finishing the last</t>
  </si>
  <si>
    <t>I want to be able to view statistics concerning past games and scores</t>
  </si>
  <si>
    <t>A message asks if I want to see statistics</t>
  </si>
  <si>
    <t>As a human player, I want to be able to select an attribute on my active top trumps card</t>
  </si>
  <si>
    <t>During the game, a message asks me to select an attribute</t>
  </si>
  <si>
    <t>I want to be able to quit</t>
  </si>
  <si>
    <t>A message asks if I want to quit, and exits the game if I say yes</t>
  </si>
  <si>
    <t>As a user I want to see my top card</t>
  </si>
  <si>
    <t>Each round I am in the game, I am shown my card details</t>
  </si>
  <si>
    <t>As a user I want to be able to view aggregate statistics of past games</t>
  </si>
  <si>
    <t>A message asks if I want to view statistics from past games</t>
  </si>
  <si>
    <t>At the end of a round, the winners name shoud be displayed</t>
  </si>
  <si>
    <t>As a human player, I want to be able to choose whether to play top trumps online or on the command line</t>
  </si>
  <si>
    <t>I am shown a statistics page when I select to see it</t>
  </si>
  <si>
    <t>I am shown a button to start a new game</t>
  </si>
  <si>
    <t>I can see my card details on the game screen</t>
  </si>
  <si>
    <t>I can click on the attribute on my card to select it</t>
  </si>
  <si>
    <t>The winning player is show on the game screen</t>
  </si>
  <si>
    <t>I can select the number of opponents from a drop down menu</t>
  </si>
  <si>
    <t>I click a button and it takes me to the start screen</t>
  </si>
  <si>
    <t>The round number is displayed on the game screen</t>
  </si>
  <si>
    <t>The round counter increases when I click a new round button</t>
  </si>
  <si>
    <t>A message is displayed with the attribute chosen</t>
  </si>
  <si>
    <t>The game stats are saved to the database</t>
  </si>
  <si>
    <t>A message is displayed with instructions</t>
  </si>
  <si>
    <t>A message is displayed with all players chosen attribute</t>
  </si>
  <si>
    <t>I can navigate to a page with graphs on it</t>
  </si>
  <si>
    <t>I can see my top card's image on the game screen</t>
  </si>
  <si>
    <t>Who won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</si>
</sst>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1" applyNumberFormat="0" applyAlignment="0" applyProtection="0"/>
    <xf numFmtId="0" fontId="4" fillId="12" borderId="0" applyNumberFormat="0" applyBorder="0" applyAlignment="0" applyProtection="0"/>
    <xf numFmtId="0" fontId="8" fillId="13" borderId="0" applyNumberFormat="0" applyBorder="0" applyAlignment="0" applyProtection="0"/>
  </cellStyleXfs>
  <cellXfs count="15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7" borderId="3" xfId="0" applyNumberFormat="1" applyFill="1" applyBorder="1"/>
    <xf numFmtId="0" fontId="0" fillId="0" borderId="3" xfId="0" applyBorder="1"/>
    <xf numFmtId="0" fontId="3" fillId="0" borderId="17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6" xfId="0" applyNumberFormat="1" applyBorder="1"/>
    <xf numFmtId="0" fontId="0" fillId="6" borderId="10" xfId="0" applyFill="1" applyBorder="1" applyAlignment="1">
      <alignment horizontal="center"/>
    </xf>
    <xf numFmtId="2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8" borderId="13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wrapText="1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0" borderId="0" xfId="0" applyFill="1" applyBorder="1"/>
    <xf numFmtId="49" fontId="0" fillId="6" borderId="24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2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0" xfId="0" applyFill="1" applyBorder="1" applyAlignment="1">
      <alignment horizontal="center" vertical="center" wrapText="1"/>
    </xf>
    <xf numFmtId="0" fontId="5" fillId="9" borderId="1" xfId="2" applyBorder="1" applyAlignment="1">
      <alignment horizontal="center"/>
    </xf>
    <xf numFmtId="0" fontId="6" fillId="10" borderId="1" xfId="3" applyBorder="1" applyAlignment="1">
      <alignment horizontal="center"/>
    </xf>
    <xf numFmtId="0" fontId="4" fillId="12" borderId="32" xfId="5" applyBorder="1" applyAlignment="1">
      <alignment horizontal="center"/>
    </xf>
    <xf numFmtId="0" fontId="4" fillId="12" borderId="1" xfId="5" applyBorder="1" applyAlignment="1">
      <alignment horizontal="center"/>
    </xf>
    <xf numFmtId="0" fontId="6" fillId="10" borderId="32" xfId="3" applyBorder="1" applyAlignment="1">
      <alignment horizontal="center"/>
    </xf>
    <xf numFmtId="0" fontId="0" fillId="0" borderId="0" xfId="0" applyBorder="1"/>
    <xf numFmtId="0" fontId="7" fillId="11" borderId="31" xfId="4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13" borderId="1" xfId="6" applyBorder="1" applyAlignment="1">
      <alignment horizontal="center"/>
    </xf>
    <xf numFmtId="0" fontId="8" fillId="13" borderId="1" xfId="6" applyBorder="1"/>
    <xf numFmtId="0" fontId="6" fillId="10" borderId="1" xfId="3" applyBorder="1"/>
    <xf numFmtId="0" fontId="5" fillId="9" borderId="1" xfId="2" applyBorder="1"/>
    <xf numFmtId="0" fontId="0" fillId="4" borderId="0" xfId="0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17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9" fillId="4" borderId="11" xfId="2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33" xfId="2" applyFont="1" applyFill="1" applyBorder="1" applyAlignment="1">
      <alignment horizontal="center" vertical="center" wrapText="1"/>
    </xf>
    <xf numFmtId="0" fontId="9" fillId="4" borderId="34" xfId="2" applyFont="1" applyFill="1" applyBorder="1" applyAlignment="1">
      <alignment horizontal="center" vertical="center" wrapText="1"/>
    </xf>
    <xf numFmtId="0" fontId="9" fillId="4" borderId="35" xfId="2" applyFont="1" applyFill="1" applyBorder="1" applyAlignment="1">
      <alignment horizontal="center" vertical="center" wrapText="1"/>
    </xf>
    <xf numFmtId="0" fontId="9" fillId="4" borderId="36" xfId="2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7" xfId="0" applyBorder="1"/>
    <xf numFmtId="0" fontId="0" fillId="0" borderId="39" xfId="0" applyBorder="1"/>
    <xf numFmtId="0" fontId="0" fillId="6" borderId="23" xfId="0" applyFill="1" applyBorder="1"/>
    <xf numFmtId="0" fontId="0" fillId="6" borderId="24" xfId="0" applyFill="1" applyBorder="1"/>
    <xf numFmtId="0" fontId="0" fillId="6" borderId="26" xfId="0" applyFill="1" applyBorder="1"/>
    <xf numFmtId="0" fontId="0" fillId="6" borderId="0" xfId="0" applyFill="1" applyBorder="1"/>
    <xf numFmtId="0" fontId="0" fillId="6" borderId="28" xfId="0" applyFill="1" applyBorder="1"/>
    <xf numFmtId="0" fontId="0" fillId="6" borderId="29" xfId="0" applyFill="1" applyBorder="1"/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</cellXfs>
  <cellStyles count="7">
    <cellStyle name="20% - Accent1" xfId="5" builtinId="30"/>
    <cellStyle name="Bad" xfId="2" builtinId="27"/>
    <cellStyle name="Calculation" xfId="4" builtinId="22"/>
    <cellStyle name="Good" xfId="6" builtinId="26"/>
    <cellStyle name="Hyperlink" xfId="1" builtinId="8"/>
    <cellStyle name="Neutral" xfId="3" builtinId="28"/>
    <cellStyle name="Normal" xfId="0" builtinId="0"/>
  </cellStyles>
  <dxfs count="14"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Effort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Sheet2!$F$2:$F$9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</c:strCache>
            </c:strRef>
          </c:cat>
          <c:val>
            <c:numRef>
              <c:f>Sheet2!$J$2:$J$9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5-4874-A76A-C29E11317284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Sheet2!$F$2:$F$9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</c:strCache>
            </c:strRef>
          </c:cat>
          <c:val>
            <c:numRef>
              <c:f>Sheet2!$K$2:$K$9</c:f>
              <c:numCache>
                <c:formatCode>General</c:formatCode>
                <c:ptCount val="8"/>
                <c:pt idx="0">
                  <c:v>26</c:v>
                </c:pt>
                <c:pt idx="1">
                  <c:v>22</c:v>
                </c:pt>
                <c:pt idx="2">
                  <c:v>20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5-4874-A76A-C29E1131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946584"/>
        <c:axId val="545660064"/>
      </c:lineChart>
      <c:catAx>
        <c:axId val="54994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0064"/>
        <c:crosses val="autoZero"/>
        <c:auto val="1"/>
        <c:lblAlgn val="ctr"/>
        <c:lblOffset val="100"/>
        <c:noMultiLvlLbl val="0"/>
      </c:catAx>
      <c:valAx>
        <c:axId val="545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4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Project Burndown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Predicted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Sheet2!$A$17:$A$36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  <c:pt idx="8">
                  <c:v>Day 11</c:v>
                </c:pt>
                <c:pt idx="9">
                  <c:v>Day 12</c:v>
                </c:pt>
                <c:pt idx="10">
                  <c:v>Day 13</c:v>
                </c:pt>
                <c:pt idx="11">
                  <c:v>Day 14</c:v>
                </c:pt>
                <c:pt idx="12">
                  <c:v>Day 15</c:v>
                </c:pt>
                <c:pt idx="13">
                  <c:v>Day 16</c:v>
                </c:pt>
                <c:pt idx="14">
                  <c:v>Day 17</c:v>
                </c:pt>
                <c:pt idx="15">
                  <c:v>Day 18</c:v>
                </c:pt>
                <c:pt idx="16">
                  <c:v>Day 19</c:v>
                </c:pt>
                <c:pt idx="17">
                  <c:v>Day 20</c:v>
                </c:pt>
                <c:pt idx="18">
                  <c:v>Day 21</c:v>
                </c:pt>
                <c:pt idx="19">
                  <c:v>Day 22</c:v>
                </c:pt>
              </c:strCache>
            </c:strRef>
          </c:cat>
          <c:val>
            <c:numRef>
              <c:f>Sheet2!$E$17:$E$36</c:f>
              <c:numCache>
                <c:formatCode>General</c:formatCode>
                <c:ptCount val="20"/>
                <c:pt idx="0">
                  <c:v>91</c:v>
                </c:pt>
                <c:pt idx="1">
                  <c:v>88</c:v>
                </c:pt>
                <c:pt idx="2">
                  <c:v>85</c:v>
                </c:pt>
                <c:pt idx="3">
                  <c:v>80</c:v>
                </c:pt>
                <c:pt idx="4">
                  <c:v>77</c:v>
                </c:pt>
                <c:pt idx="5">
                  <c:v>75</c:v>
                </c:pt>
                <c:pt idx="6">
                  <c:v>71</c:v>
                </c:pt>
                <c:pt idx="7">
                  <c:v>70</c:v>
                </c:pt>
                <c:pt idx="8">
                  <c:v>70</c:v>
                </c:pt>
                <c:pt idx="9">
                  <c:v>63</c:v>
                </c:pt>
                <c:pt idx="10">
                  <c:v>58</c:v>
                </c:pt>
                <c:pt idx="11">
                  <c:v>51</c:v>
                </c:pt>
                <c:pt idx="12">
                  <c:v>42</c:v>
                </c:pt>
                <c:pt idx="13">
                  <c:v>36</c:v>
                </c:pt>
                <c:pt idx="14">
                  <c:v>31</c:v>
                </c:pt>
                <c:pt idx="15">
                  <c:v>26</c:v>
                </c:pt>
                <c:pt idx="16">
                  <c:v>20</c:v>
                </c:pt>
                <c:pt idx="17">
                  <c:v>12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3-429B-ADA1-6500B2AB2828}"/>
            </c:ext>
          </c:extLst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Sheet2!$A$17:$A$36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  <c:pt idx="8">
                  <c:v>Day 11</c:v>
                </c:pt>
                <c:pt idx="9">
                  <c:v>Day 12</c:v>
                </c:pt>
                <c:pt idx="10">
                  <c:v>Day 13</c:v>
                </c:pt>
                <c:pt idx="11">
                  <c:v>Day 14</c:v>
                </c:pt>
                <c:pt idx="12">
                  <c:v>Day 15</c:v>
                </c:pt>
                <c:pt idx="13">
                  <c:v>Day 16</c:v>
                </c:pt>
                <c:pt idx="14">
                  <c:v>Day 17</c:v>
                </c:pt>
                <c:pt idx="15">
                  <c:v>Day 18</c:v>
                </c:pt>
                <c:pt idx="16">
                  <c:v>Day 19</c:v>
                </c:pt>
                <c:pt idx="17">
                  <c:v>Day 20</c:v>
                </c:pt>
                <c:pt idx="18">
                  <c:v>Day 21</c:v>
                </c:pt>
                <c:pt idx="19">
                  <c:v>Day 22</c:v>
                </c:pt>
              </c:strCache>
            </c:strRef>
          </c:cat>
          <c:val>
            <c:numRef>
              <c:f>Sheet2!$F$17:$F$36</c:f>
              <c:numCache>
                <c:formatCode>General</c:formatCode>
                <c:ptCount val="20"/>
                <c:pt idx="0">
                  <c:v>93</c:v>
                </c:pt>
                <c:pt idx="1">
                  <c:v>89</c:v>
                </c:pt>
                <c:pt idx="2">
                  <c:v>87</c:v>
                </c:pt>
                <c:pt idx="3">
                  <c:v>80</c:v>
                </c:pt>
                <c:pt idx="4">
                  <c:v>77</c:v>
                </c:pt>
                <c:pt idx="5">
                  <c:v>73</c:v>
                </c:pt>
                <c:pt idx="6">
                  <c:v>68</c:v>
                </c:pt>
                <c:pt idx="7">
                  <c:v>67</c:v>
                </c:pt>
                <c:pt idx="8">
                  <c:v>67</c:v>
                </c:pt>
                <c:pt idx="9">
                  <c:v>58</c:v>
                </c:pt>
                <c:pt idx="10">
                  <c:v>54</c:v>
                </c:pt>
                <c:pt idx="11">
                  <c:v>47</c:v>
                </c:pt>
                <c:pt idx="12">
                  <c:v>38</c:v>
                </c:pt>
                <c:pt idx="13">
                  <c:v>30</c:v>
                </c:pt>
                <c:pt idx="14">
                  <c:v>27</c:v>
                </c:pt>
                <c:pt idx="15">
                  <c:v>22</c:v>
                </c:pt>
                <c:pt idx="16">
                  <c:v>15</c:v>
                </c:pt>
                <c:pt idx="17">
                  <c:v>11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429B-ADA1-6500B2AB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70656"/>
        <c:axId val="630768688"/>
      </c:lineChart>
      <c:catAx>
        <c:axId val="6307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68688"/>
        <c:crosses val="autoZero"/>
        <c:auto val="1"/>
        <c:lblAlgn val="ctr"/>
        <c:lblOffset val="100"/>
        <c:noMultiLvlLbl val="0"/>
      </c:catAx>
      <c:valAx>
        <c:axId val="6307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Story Points</a:t>
            </a:r>
            <a:r>
              <a:rPr lang="en-GB" baseline="0"/>
              <a:t> Completed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C-4222-BEA2-1E4F09EB45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AC-4222-BEA2-1E4F09EB45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Sheet2!$F$44:$H$44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Write-Up</c:v>
                </c:pt>
              </c:strCache>
            </c:strRef>
          </c:cat>
          <c:val>
            <c:numRef>
              <c:f>Sheet2!$F$45:$H$45</c:f>
              <c:numCache>
                <c:formatCode>General</c:formatCode>
                <c:ptCount val="3"/>
                <c:pt idx="0">
                  <c:v>26</c:v>
                </c:pt>
                <c:pt idx="1">
                  <c:v>67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C-4222-BEA2-1E4F09EB45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770000"/>
        <c:axId val="630771640"/>
      </c:barChart>
      <c:catAx>
        <c:axId val="6307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1640"/>
        <c:crosses val="autoZero"/>
        <c:auto val="1"/>
        <c:lblAlgn val="ctr"/>
        <c:lblOffset val="100"/>
        <c:noMultiLvlLbl val="0"/>
      </c:catAx>
      <c:valAx>
        <c:axId val="6307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Effort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Sheet1!$G$2:$G$13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70</c:v>
                </c:pt>
                <c:pt idx="1">
                  <c:v>63</c:v>
                </c:pt>
                <c:pt idx="2">
                  <c:v>58</c:v>
                </c:pt>
                <c:pt idx="3">
                  <c:v>51</c:v>
                </c:pt>
                <c:pt idx="4">
                  <c:v>42</c:v>
                </c:pt>
                <c:pt idx="5">
                  <c:v>36</c:v>
                </c:pt>
                <c:pt idx="6">
                  <c:v>31</c:v>
                </c:pt>
                <c:pt idx="7">
                  <c:v>26</c:v>
                </c:pt>
                <c:pt idx="8">
                  <c:v>20</c:v>
                </c:pt>
                <c:pt idx="9">
                  <c:v>12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4442-ADF7-A0B220072F3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Sheet1!$G$2:$G$13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67</c:v>
                </c:pt>
                <c:pt idx="1">
                  <c:v>58</c:v>
                </c:pt>
                <c:pt idx="2">
                  <c:v>54</c:v>
                </c:pt>
                <c:pt idx="3">
                  <c:v>47</c:v>
                </c:pt>
                <c:pt idx="4">
                  <c:v>38</c:v>
                </c:pt>
                <c:pt idx="5">
                  <c:v>30</c:v>
                </c:pt>
                <c:pt idx="6">
                  <c:v>27</c:v>
                </c:pt>
                <c:pt idx="7">
                  <c:v>22</c:v>
                </c:pt>
                <c:pt idx="8">
                  <c:v>15</c:v>
                </c:pt>
                <c:pt idx="9">
                  <c:v>11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6-4442-ADF7-A0B220072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59736"/>
        <c:axId val="545661048"/>
      </c:lineChart>
      <c:catAx>
        <c:axId val="54565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1048"/>
        <c:crosses val="autoZero"/>
        <c:auto val="1"/>
        <c:lblAlgn val="ctr"/>
        <c:lblOffset val="100"/>
        <c:noMultiLvlLbl val="0"/>
      </c:catAx>
      <c:valAx>
        <c:axId val="5456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5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'Template Burndown'!$M$24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Burndown'!$M$25:$M$34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C-4710-93DA-B576349A8055}"/>
            </c:ext>
          </c:extLst>
        </c:ser>
        <c:ser>
          <c:idx val="1"/>
          <c:order val="1"/>
          <c:tx>
            <c:strRef>
              <c:f>'Template Burndown'!$N$24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Burndown'!$N$25:$N$34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C-4710-93DA-B576349A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99295"/>
        <c:axId val="140102495"/>
      </c:lineChart>
      <c:catAx>
        <c:axId val="4276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95"/>
        <c:crosses val="autoZero"/>
        <c:auto val="1"/>
        <c:lblAlgn val="ctr"/>
        <c:lblOffset val="100"/>
        <c:noMultiLvlLbl val="0"/>
      </c:catAx>
      <c:valAx>
        <c:axId val="1401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0</xdr:row>
      <xdr:rowOff>0</xdr:rowOff>
    </xdr:from>
    <xdr:to>
      <xdr:col>24</xdr:col>
      <xdr:colOff>457200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5B003-5A03-496F-B229-846C334E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14</xdr:row>
      <xdr:rowOff>4762</xdr:rowOff>
    </xdr:from>
    <xdr:to>
      <xdr:col>23</xdr:col>
      <xdr:colOff>52388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9240A-5EAA-4EA1-B074-AE6C9312C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15</xdr:col>
      <xdr:colOff>200025</xdr:colOff>
      <xdr:row>65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F9F9B2-EFFC-4DFD-96DC-B1DB40F5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0</xdr:rowOff>
    </xdr:from>
    <xdr:to>
      <xdr:col>24</xdr:col>
      <xdr:colOff>38100</xdr:colOff>
      <xdr:row>30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3AFF9-A74E-470F-915F-EB5F45C90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7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F4B5B6B-3FD2-4C6C-BC82-C09ACC8F7473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B733A08D-A606-40A4-8EE6-762C88A12606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9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DDCE7D9-8CEE-4D52-83BB-4C441A6AC830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179294</xdr:colOff>
      <xdr:row>36</xdr:row>
      <xdr:rowOff>18514</xdr:rowOff>
    </xdr:from>
    <xdr:to>
      <xdr:col>18</xdr:col>
      <xdr:colOff>218046</xdr:colOff>
      <xdr:row>62</xdr:row>
      <xdr:rowOff>178782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874E4-F35C-4E1A-A0F2-648486A93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8759102"/>
          <a:ext cx="16589840" cy="5113268"/>
        </a:xfrm>
        <a:prstGeom prst="rect">
          <a:avLst/>
        </a:prstGeom>
      </xdr:spPr>
    </xdr:pic>
    <xdr:clientData/>
  </xdr:twoCellAnchor>
  <xdr:twoCellAnchor>
    <xdr:from>
      <xdr:col>5</xdr:col>
      <xdr:colOff>829235</xdr:colOff>
      <xdr:row>1</xdr:row>
      <xdr:rowOff>1118</xdr:rowOff>
    </xdr:from>
    <xdr:to>
      <xdr:col>14</xdr:col>
      <xdr:colOff>571500</xdr:colOff>
      <xdr:row>21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B5BE5-ABB6-4EE1-B330-1B94F661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2" headerRowBorderDxfId="11" tableBorderDxfId="10" totalsRowBorderDxfId="9">
  <autoFilter ref="A1:I30" xr:uid="{2156CE18-A763-4159-B323-B80B9DC7677D}"/>
  <tableColumns count="9">
    <tableColumn id="1" xr3:uid="{9C1C5678-4875-4C49-8346-6A8DFBEA5D13}" name="User Story ID" dataDxfId="8"/>
    <tableColumn id="2" xr3:uid="{840831D9-D132-4F89-968A-D8FC7C8AE22D}" name="As a &lt;type of user&gt;" dataDxfId="7"/>
    <tableColumn id="3" xr3:uid="{EFC521BE-C7AC-438B-B924-235E2C32D073}" name="I want to… &lt;perform some task&gt;" dataDxfId="6"/>
    <tableColumn id="5" xr3:uid="{DCEF588C-D17D-4EFF-B0E3-050818CCF2C9}" name="… so that I can &lt;achieve some goal&gt;" dataDxfId="5"/>
    <tableColumn id="8" xr3:uid="{B95629C5-6E7A-4C34-BBE6-E3B7097C7677}" name="Priority" dataDxfId="4"/>
    <tableColumn id="9" xr3:uid="{4CB9E8EE-29A4-44FA-BDD7-77D58FD0D521}" name="Effort/Cost" dataDxfId="3"/>
    <tableColumn id="6" xr3:uid="{5B36101A-18D1-4FB4-9EB0-DB7306ECDD34}" name="Story Complete (Y/N)" dataDxfId="2"/>
    <tableColumn id="7" xr3:uid="{C7905A7E-E306-48BA-A1D8-ACE7E65DCC03}" name="Code Complete (Feature active)" dataDxfId="1"/>
    <tableColumn id="4" xr3:uid="{AD76C249-9F04-4512-AE02-18FEB1212FE9}" name="Completion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-NuGYtgqr1ib-2Y_HHrixvkurcYAJE_qSIWfyOImW7Y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N144"/>
  <sheetViews>
    <sheetView topLeftCell="A19" workbookViewId="0">
      <selection activeCell="F27" sqref="F27"/>
    </sheetView>
  </sheetViews>
  <sheetFormatPr defaultRowHeight="15" x14ac:dyDescent="0.25"/>
  <cols>
    <col min="1" max="1" width="1.85546875" customWidth="1"/>
    <col min="2" max="2" width="42.42578125" style="18" customWidth="1"/>
    <col min="3" max="3" width="10.5703125" style="35" bestFit="1" customWidth="1"/>
    <col min="4" max="4" width="4.28515625" style="35" bestFit="1" customWidth="1"/>
    <col min="5" max="5" width="1.85546875" customWidth="1"/>
    <col min="6" max="6" width="43.7109375" bestFit="1" customWidth="1"/>
    <col min="7" max="7" width="14.5703125" customWidth="1"/>
    <col min="8" max="9" width="1.28515625" customWidth="1"/>
    <col min="10" max="10" width="4" bestFit="1" customWidth="1"/>
    <col min="11" max="11" width="10.28515625" bestFit="1" customWidth="1"/>
    <col min="12" max="12" width="15.28515625" bestFit="1" customWidth="1"/>
    <col min="13" max="13" width="15.7109375" bestFit="1" customWidth="1"/>
    <col min="14" max="14" width="31.140625" customWidth="1"/>
  </cols>
  <sheetData>
    <row r="1" spans="1:14" ht="7.5" customHeight="1" thickBot="1" x14ac:dyDescent="0.3">
      <c r="A1" s="36"/>
      <c r="B1" s="37"/>
      <c r="C1" s="38"/>
      <c r="D1" s="72"/>
      <c r="E1" s="71"/>
    </row>
    <row r="2" spans="1:14" ht="15.75" thickBot="1" x14ac:dyDescent="0.3">
      <c r="A2" s="39"/>
      <c r="B2" s="43" t="s">
        <v>65</v>
      </c>
      <c r="C2" s="44" t="s">
        <v>66</v>
      </c>
      <c r="D2" s="74"/>
      <c r="E2" s="71"/>
    </row>
    <row r="3" spans="1:14" x14ac:dyDescent="0.25">
      <c r="A3" s="39"/>
      <c r="B3" s="45" t="s">
        <v>64</v>
      </c>
      <c r="C3" s="46">
        <v>0</v>
      </c>
      <c r="D3" s="74"/>
      <c r="E3" s="71"/>
    </row>
    <row r="4" spans="1:14" x14ac:dyDescent="0.25">
      <c r="A4" s="39"/>
      <c r="B4" s="47" t="s">
        <v>61</v>
      </c>
      <c r="C4" s="48" t="s">
        <v>67</v>
      </c>
      <c r="D4" s="74"/>
      <c r="E4" s="71"/>
    </row>
    <row r="5" spans="1:14" x14ac:dyDescent="0.25">
      <c r="A5" s="39"/>
      <c r="B5" s="47" t="s">
        <v>62</v>
      </c>
      <c r="C5" s="48" t="s">
        <v>68</v>
      </c>
      <c r="D5" s="74"/>
      <c r="E5" s="71"/>
    </row>
    <row r="6" spans="1:14" ht="15.75" thickBot="1" x14ac:dyDescent="0.3">
      <c r="A6" s="39"/>
      <c r="B6" s="49" t="s">
        <v>63</v>
      </c>
      <c r="C6" s="50" t="s">
        <v>69</v>
      </c>
      <c r="D6" s="74"/>
      <c r="E6" s="71"/>
    </row>
    <row r="7" spans="1:14" ht="8.25" customHeight="1" thickBot="1" x14ac:dyDescent="0.3">
      <c r="A7" s="40"/>
      <c r="B7" s="41"/>
      <c r="C7" s="42"/>
      <c r="D7" s="73"/>
      <c r="E7" s="71"/>
    </row>
    <row r="8" spans="1:14" ht="15.75" thickBot="1" x14ac:dyDescent="0.3"/>
    <row r="9" spans="1:14" ht="15.75" thickBot="1" x14ac:dyDescent="0.3">
      <c r="B9" s="55" t="s">
        <v>81</v>
      </c>
      <c r="C9" s="56" t="s">
        <v>82</v>
      </c>
      <c r="D9" s="56" t="s">
        <v>379</v>
      </c>
      <c r="E9" s="57" t="s">
        <v>83</v>
      </c>
      <c r="F9" s="57" t="s">
        <v>84</v>
      </c>
      <c r="G9" s="58" t="s">
        <v>85</v>
      </c>
      <c r="J9" t="s">
        <v>374</v>
      </c>
      <c r="K9" t="s">
        <v>375</v>
      </c>
      <c r="L9" t="s">
        <v>376</v>
      </c>
      <c r="M9" t="s">
        <v>377</v>
      </c>
      <c r="N9" t="s">
        <v>378</v>
      </c>
    </row>
    <row r="10" spans="1:14" x14ac:dyDescent="0.25">
      <c r="B10" s="45" t="s">
        <v>71</v>
      </c>
      <c r="C10" s="53">
        <v>43847</v>
      </c>
      <c r="D10" s="69" t="s">
        <v>380</v>
      </c>
      <c r="E10" s="54" t="str">
        <f ca="1">IF(TODAY() &gt;= C10,"X", "")</f>
        <v>X</v>
      </c>
      <c r="F10" s="54" t="s">
        <v>364</v>
      </c>
      <c r="G10" s="59" t="s">
        <v>365</v>
      </c>
      <c r="J10">
        <v>1</v>
      </c>
      <c r="K10" t="s">
        <v>363</v>
      </c>
      <c r="L10" t="s">
        <v>98</v>
      </c>
      <c r="M10" t="s">
        <v>362</v>
      </c>
      <c r="N10" t="s">
        <v>361</v>
      </c>
    </row>
    <row r="11" spans="1:14" x14ac:dyDescent="0.25">
      <c r="B11" s="60" t="s">
        <v>80</v>
      </c>
      <c r="C11" s="51">
        <v>43848</v>
      </c>
      <c r="D11" s="69" t="s">
        <v>381</v>
      </c>
      <c r="E11" s="54" t="str">
        <f t="shared" ref="E11:E41" ca="1" si="0">IF(TODAY() &gt;= C11,"X", "")</f>
        <v>X</v>
      </c>
      <c r="F11" s="2" t="s">
        <v>366</v>
      </c>
      <c r="G11" s="61"/>
      <c r="J11">
        <v>2</v>
      </c>
      <c r="K11" t="s">
        <v>360</v>
      </c>
      <c r="L11" t="s">
        <v>119</v>
      </c>
      <c r="M11" t="s">
        <v>359</v>
      </c>
      <c r="N11" t="s">
        <v>358</v>
      </c>
    </row>
    <row r="12" spans="1:14" x14ac:dyDescent="0.25">
      <c r="B12" s="60" t="s">
        <v>80</v>
      </c>
      <c r="C12" s="51">
        <v>43849</v>
      </c>
      <c r="D12" s="69" t="s">
        <v>381</v>
      </c>
      <c r="E12" s="54" t="str">
        <f t="shared" ca="1" si="0"/>
        <v>X</v>
      </c>
      <c r="F12" s="2"/>
      <c r="G12" s="61"/>
      <c r="J12">
        <v>3</v>
      </c>
      <c r="K12" t="s">
        <v>357</v>
      </c>
      <c r="L12" t="s">
        <v>119</v>
      </c>
      <c r="M12" t="s">
        <v>356</v>
      </c>
      <c r="N12" t="s">
        <v>355</v>
      </c>
    </row>
    <row r="13" spans="1:14" x14ac:dyDescent="0.25">
      <c r="B13" s="62"/>
      <c r="C13" s="51">
        <v>43850</v>
      </c>
      <c r="D13" s="69" t="s">
        <v>382</v>
      </c>
      <c r="E13" s="54" t="str">
        <f t="shared" ca="1" si="0"/>
        <v>X</v>
      </c>
      <c r="F13" s="2" t="s">
        <v>367</v>
      </c>
      <c r="G13" s="61"/>
      <c r="J13">
        <v>4</v>
      </c>
      <c r="K13" t="s">
        <v>354</v>
      </c>
      <c r="L13" t="s">
        <v>119</v>
      </c>
      <c r="M13" t="s">
        <v>353</v>
      </c>
      <c r="N13" t="s">
        <v>352</v>
      </c>
    </row>
    <row r="14" spans="1:14" ht="45" x14ac:dyDescent="0.25">
      <c r="B14" s="62"/>
      <c r="C14" s="51">
        <v>43851</v>
      </c>
      <c r="D14" s="69" t="s">
        <v>383</v>
      </c>
      <c r="E14" s="54" t="str">
        <f t="shared" ca="1" si="0"/>
        <v>X</v>
      </c>
      <c r="F14" s="68" t="s">
        <v>368</v>
      </c>
      <c r="G14" s="61"/>
      <c r="J14">
        <v>5</v>
      </c>
      <c r="K14" t="s">
        <v>351</v>
      </c>
      <c r="L14" t="s">
        <v>98</v>
      </c>
      <c r="M14" t="s">
        <v>350</v>
      </c>
      <c r="N14" t="s">
        <v>349</v>
      </c>
    </row>
    <row r="15" spans="1:14" ht="30" x14ac:dyDescent="0.25">
      <c r="B15" s="62"/>
      <c r="C15" s="51">
        <v>43852</v>
      </c>
      <c r="D15" s="69" t="s">
        <v>384</v>
      </c>
      <c r="E15" s="54" t="str">
        <f t="shared" ca="1" si="0"/>
        <v>X</v>
      </c>
      <c r="F15" s="68" t="s">
        <v>369</v>
      </c>
      <c r="G15" s="61"/>
      <c r="J15">
        <v>6</v>
      </c>
      <c r="K15" t="s">
        <v>348</v>
      </c>
      <c r="L15" t="s">
        <v>98</v>
      </c>
      <c r="M15" t="s">
        <v>347</v>
      </c>
      <c r="N15" t="s">
        <v>346</v>
      </c>
    </row>
    <row r="16" spans="1:14" ht="30" x14ac:dyDescent="0.25">
      <c r="B16" s="62"/>
      <c r="C16" s="51">
        <v>43853</v>
      </c>
      <c r="D16" s="69" t="s">
        <v>383</v>
      </c>
      <c r="E16" s="54" t="str">
        <f t="shared" ca="1" si="0"/>
        <v>X</v>
      </c>
      <c r="F16" s="68" t="s">
        <v>370</v>
      </c>
      <c r="G16" s="61"/>
      <c r="J16">
        <v>7</v>
      </c>
      <c r="K16" t="s">
        <v>345</v>
      </c>
      <c r="L16" t="s">
        <v>98</v>
      </c>
      <c r="M16" t="s">
        <v>344</v>
      </c>
      <c r="N16" t="s">
        <v>343</v>
      </c>
    </row>
    <row r="17" spans="2:14" x14ac:dyDescent="0.25">
      <c r="B17" s="62"/>
      <c r="C17" s="51">
        <v>43854</v>
      </c>
      <c r="D17" s="69" t="s">
        <v>380</v>
      </c>
      <c r="E17" s="54" t="str">
        <f t="shared" ca="1" si="0"/>
        <v>X</v>
      </c>
      <c r="F17" s="2"/>
      <c r="G17" s="61"/>
      <c r="J17">
        <v>8</v>
      </c>
      <c r="K17" t="s">
        <v>342</v>
      </c>
      <c r="L17" t="s">
        <v>98</v>
      </c>
      <c r="M17" t="s">
        <v>339</v>
      </c>
      <c r="N17" t="s">
        <v>247</v>
      </c>
    </row>
    <row r="18" spans="2:14" x14ac:dyDescent="0.25">
      <c r="B18" s="60" t="s">
        <v>79</v>
      </c>
      <c r="C18" s="51">
        <v>43855</v>
      </c>
      <c r="D18" s="69" t="s">
        <v>381</v>
      </c>
      <c r="E18" s="54" t="str">
        <f t="shared" ca="1" si="0"/>
        <v>X</v>
      </c>
      <c r="F18" s="2" t="s">
        <v>371</v>
      </c>
      <c r="G18" s="61"/>
      <c r="J18">
        <v>9</v>
      </c>
      <c r="K18" t="s">
        <v>341</v>
      </c>
      <c r="L18" t="s">
        <v>98</v>
      </c>
      <c r="M18" t="s">
        <v>339</v>
      </c>
      <c r="N18" t="s">
        <v>338</v>
      </c>
    </row>
    <row r="19" spans="2:14" x14ac:dyDescent="0.25">
      <c r="B19" s="60" t="s">
        <v>79</v>
      </c>
      <c r="C19" s="51">
        <v>43856</v>
      </c>
      <c r="D19" s="69" t="s">
        <v>381</v>
      </c>
      <c r="E19" s="54" t="str">
        <f t="shared" ca="1" si="0"/>
        <v>X</v>
      </c>
      <c r="F19" s="2"/>
      <c r="G19" s="61"/>
      <c r="J19">
        <v>10</v>
      </c>
      <c r="K19" t="s">
        <v>340</v>
      </c>
      <c r="L19" t="s">
        <v>98</v>
      </c>
      <c r="M19" t="s">
        <v>339</v>
      </c>
      <c r="N19" t="s">
        <v>338</v>
      </c>
    </row>
    <row r="20" spans="2:14" x14ac:dyDescent="0.25">
      <c r="B20" s="62"/>
      <c r="C20" s="51">
        <v>43857</v>
      </c>
      <c r="D20" s="69" t="s">
        <v>382</v>
      </c>
      <c r="E20" s="54" t="str">
        <f t="shared" ca="1" si="0"/>
        <v>X</v>
      </c>
      <c r="F20" s="2"/>
      <c r="G20" s="61"/>
      <c r="J20">
        <v>11</v>
      </c>
      <c r="K20" t="s">
        <v>337</v>
      </c>
      <c r="L20" t="s">
        <v>89</v>
      </c>
      <c r="M20" t="s">
        <v>336</v>
      </c>
      <c r="N20" t="s">
        <v>335</v>
      </c>
    </row>
    <row r="21" spans="2:14" x14ac:dyDescent="0.25">
      <c r="B21" s="62"/>
      <c r="C21" s="51">
        <v>43858</v>
      </c>
      <c r="D21" s="69" t="s">
        <v>383</v>
      </c>
      <c r="E21" s="54" t="str">
        <f t="shared" ca="1" si="0"/>
        <v>X</v>
      </c>
      <c r="F21" s="2" t="s">
        <v>373</v>
      </c>
      <c r="G21" s="61"/>
      <c r="J21">
        <v>12</v>
      </c>
      <c r="K21" t="s">
        <v>334</v>
      </c>
      <c r="L21" t="s">
        <v>98</v>
      </c>
      <c r="M21" t="s">
        <v>329</v>
      </c>
      <c r="N21" t="s">
        <v>333</v>
      </c>
    </row>
    <row r="22" spans="2:14" x14ac:dyDescent="0.25">
      <c r="B22" s="62"/>
      <c r="C22" s="51">
        <v>43859</v>
      </c>
      <c r="D22" s="69" t="s">
        <v>384</v>
      </c>
      <c r="E22" s="54" t="str">
        <f t="shared" ca="1" si="0"/>
        <v>X</v>
      </c>
      <c r="F22" s="2" t="s">
        <v>372</v>
      </c>
      <c r="G22" s="61" t="s">
        <v>86</v>
      </c>
      <c r="J22">
        <v>13</v>
      </c>
      <c r="K22" t="s">
        <v>332</v>
      </c>
      <c r="L22" t="s">
        <v>98</v>
      </c>
      <c r="M22" t="s">
        <v>329</v>
      </c>
      <c r="N22" t="s">
        <v>331</v>
      </c>
    </row>
    <row r="23" spans="2:14" x14ac:dyDescent="0.25">
      <c r="B23" s="62"/>
      <c r="C23" s="51">
        <v>43860</v>
      </c>
      <c r="D23" s="69" t="s">
        <v>383</v>
      </c>
      <c r="E23" s="54" t="str">
        <f t="shared" ca="1" si="0"/>
        <v>X</v>
      </c>
      <c r="F23" s="2"/>
      <c r="G23" s="61"/>
      <c r="J23">
        <v>14</v>
      </c>
      <c r="K23" t="s">
        <v>330</v>
      </c>
      <c r="L23" t="s">
        <v>98</v>
      </c>
      <c r="M23" t="s">
        <v>329</v>
      </c>
      <c r="N23" t="s">
        <v>328</v>
      </c>
    </row>
    <row r="24" spans="2:14" x14ac:dyDescent="0.25">
      <c r="B24" s="62" t="s">
        <v>72</v>
      </c>
      <c r="C24" s="51">
        <v>43861</v>
      </c>
      <c r="D24" s="69" t="s">
        <v>380</v>
      </c>
      <c r="E24" s="54" t="str">
        <f t="shared" ca="1" si="0"/>
        <v>X</v>
      </c>
      <c r="F24" s="2"/>
      <c r="G24" s="61"/>
      <c r="J24">
        <v>15</v>
      </c>
      <c r="K24" t="s">
        <v>327</v>
      </c>
      <c r="L24" t="s">
        <v>119</v>
      </c>
      <c r="M24" t="s">
        <v>326</v>
      </c>
      <c r="N24" t="s">
        <v>325</v>
      </c>
    </row>
    <row r="25" spans="2:14" x14ac:dyDescent="0.25">
      <c r="B25" s="60" t="s">
        <v>77</v>
      </c>
      <c r="C25" s="52">
        <v>43862</v>
      </c>
      <c r="D25" s="70" t="s">
        <v>381</v>
      </c>
      <c r="E25" s="54" t="str">
        <f t="shared" ca="1" si="0"/>
        <v>X</v>
      </c>
      <c r="F25" s="2"/>
      <c r="G25" s="61"/>
      <c r="J25">
        <v>16</v>
      </c>
      <c r="K25" t="s">
        <v>324</v>
      </c>
      <c r="L25" t="s">
        <v>119</v>
      </c>
      <c r="M25" t="s">
        <v>315</v>
      </c>
      <c r="N25" t="s">
        <v>323</v>
      </c>
    </row>
    <row r="26" spans="2:14" x14ac:dyDescent="0.25">
      <c r="B26" s="60" t="s">
        <v>77</v>
      </c>
      <c r="C26" s="52">
        <v>43863</v>
      </c>
      <c r="D26" s="70" t="s">
        <v>381</v>
      </c>
      <c r="E26" s="54" t="str">
        <f t="shared" ca="1" si="0"/>
        <v>X</v>
      </c>
      <c r="F26" s="2"/>
      <c r="G26" s="61"/>
      <c r="J26">
        <v>17</v>
      </c>
      <c r="K26" t="s">
        <v>322</v>
      </c>
      <c r="L26" t="s">
        <v>119</v>
      </c>
      <c r="M26" t="s">
        <v>315</v>
      </c>
      <c r="N26" t="s">
        <v>321</v>
      </c>
    </row>
    <row r="27" spans="2:14" x14ac:dyDescent="0.25">
      <c r="B27" s="62" t="s">
        <v>73</v>
      </c>
      <c r="C27" s="52">
        <v>43864</v>
      </c>
      <c r="D27" s="70" t="s">
        <v>382</v>
      </c>
      <c r="E27" s="54" t="str">
        <f t="shared" ca="1" si="0"/>
        <v>X</v>
      </c>
      <c r="F27" s="2"/>
      <c r="G27" s="61"/>
      <c r="J27">
        <v>18</v>
      </c>
      <c r="K27" t="s">
        <v>320</v>
      </c>
      <c r="L27" t="s">
        <v>119</v>
      </c>
      <c r="M27" t="s">
        <v>315</v>
      </c>
      <c r="N27" t="s">
        <v>319</v>
      </c>
    </row>
    <row r="28" spans="2:14" x14ac:dyDescent="0.25">
      <c r="B28" s="62"/>
      <c r="C28" s="52">
        <v>43865</v>
      </c>
      <c r="D28" s="70" t="s">
        <v>383</v>
      </c>
      <c r="E28" s="54" t="str">
        <f t="shared" ca="1" si="0"/>
        <v>X</v>
      </c>
      <c r="F28" s="2"/>
      <c r="G28" s="61"/>
      <c r="J28">
        <v>19</v>
      </c>
      <c r="K28" t="s">
        <v>318</v>
      </c>
      <c r="L28" t="s">
        <v>119</v>
      </c>
      <c r="M28" t="s">
        <v>315</v>
      </c>
      <c r="N28" t="s">
        <v>317</v>
      </c>
    </row>
    <row r="29" spans="2:14" x14ac:dyDescent="0.25">
      <c r="B29" s="62"/>
      <c r="C29" s="52">
        <v>43866</v>
      </c>
      <c r="D29" s="70" t="s">
        <v>384</v>
      </c>
      <c r="E29" s="54" t="str">
        <f t="shared" ca="1" si="0"/>
        <v>X</v>
      </c>
      <c r="F29" s="2"/>
      <c r="G29" s="61"/>
      <c r="J29">
        <v>20</v>
      </c>
      <c r="K29" t="s">
        <v>316</v>
      </c>
      <c r="L29" t="s">
        <v>119</v>
      </c>
      <c r="M29" t="s">
        <v>315</v>
      </c>
      <c r="N29" t="s">
        <v>314</v>
      </c>
    </row>
    <row r="30" spans="2:14" x14ac:dyDescent="0.25">
      <c r="B30" s="62"/>
      <c r="C30" s="52">
        <v>43867</v>
      </c>
      <c r="D30" s="70" t="s">
        <v>383</v>
      </c>
      <c r="E30" s="54" t="str">
        <f t="shared" ca="1" si="0"/>
        <v>X</v>
      </c>
      <c r="F30" s="2"/>
      <c r="G30" s="63"/>
      <c r="J30">
        <v>21</v>
      </c>
      <c r="K30" t="s">
        <v>313</v>
      </c>
      <c r="L30" t="s">
        <v>119</v>
      </c>
      <c r="M30" t="s">
        <v>292</v>
      </c>
      <c r="N30" t="s">
        <v>312</v>
      </c>
    </row>
    <row r="31" spans="2:14" x14ac:dyDescent="0.25">
      <c r="B31" s="62"/>
      <c r="C31" s="52">
        <v>43868</v>
      </c>
      <c r="D31" s="70" t="s">
        <v>380</v>
      </c>
      <c r="E31" s="54" t="str">
        <f t="shared" ca="1" si="0"/>
        <v>X</v>
      </c>
      <c r="F31" s="2"/>
      <c r="G31" s="63"/>
      <c r="J31">
        <v>22</v>
      </c>
      <c r="K31" t="s">
        <v>311</v>
      </c>
      <c r="L31" t="s">
        <v>119</v>
      </c>
      <c r="M31" t="s">
        <v>292</v>
      </c>
      <c r="N31" t="s">
        <v>310</v>
      </c>
    </row>
    <row r="32" spans="2:14" x14ac:dyDescent="0.25">
      <c r="B32" s="60" t="s">
        <v>78</v>
      </c>
      <c r="C32" s="52">
        <v>43869</v>
      </c>
      <c r="D32" s="70" t="s">
        <v>381</v>
      </c>
      <c r="E32" s="54" t="str">
        <f t="shared" ca="1" si="0"/>
        <v>X</v>
      </c>
      <c r="F32" s="2"/>
      <c r="G32" s="63"/>
      <c r="J32">
        <v>23</v>
      </c>
      <c r="K32" t="s">
        <v>309</v>
      </c>
      <c r="L32" t="s">
        <v>98</v>
      </c>
      <c r="M32" t="s">
        <v>292</v>
      </c>
      <c r="N32" t="s">
        <v>308</v>
      </c>
    </row>
    <row r="33" spans="2:14" x14ac:dyDescent="0.25">
      <c r="B33" s="60" t="s">
        <v>78</v>
      </c>
      <c r="C33" s="52">
        <v>43870</v>
      </c>
      <c r="D33" s="70" t="s">
        <v>381</v>
      </c>
      <c r="E33" s="54" t="str">
        <f t="shared" ca="1" si="0"/>
        <v>X</v>
      </c>
      <c r="F33" s="2"/>
      <c r="G33" s="63"/>
      <c r="J33">
        <v>24</v>
      </c>
      <c r="K33" t="s">
        <v>307</v>
      </c>
      <c r="L33" t="s">
        <v>119</v>
      </c>
      <c r="M33" t="s">
        <v>292</v>
      </c>
      <c r="N33" t="s">
        <v>306</v>
      </c>
    </row>
    <row r="34" spans="2:14" x14ac:dyDescent="0.25">
      <c r="B34" s="62"/>
      <c r="C34" s="52">
        <v>43871</v>
      </c>
      <c r="D34" s="70" t="s">
        <v>382</v>
      </c>
      <c r="E34" s="54" t="str">
        <f t="shared" ca="1" si="0"/>
        <v>X</v>
      </c>
      <c r="F34" s="2"/>
      <c r="G34" s="63"/>
      <c r="J34">
        <v>25</v>
      </c>
      <c r="K34" t="s">
        <v>305</v>
      </c>
      <c r="L34" t="s">
        <v>119</v>
      </c>
      <c r="M34" t="s">
        <v>292</v>
      </c>
      <c r="N34" t="s">
        <v>304</v>
      </c>
    </row>
    <row r="35" spans="2:14" x14ac:dyDescent="0.25">
      <c r="B35" s="62"/>
      <c r="C35" s="52">
        <v>43872</v>
      </c>
      <c r="D35" s="70" t="s">
        <v>383</v>
      </c>
      <c r="E35" s="54" t="str">
        <f t="shared" ca="1" si="0"/>
        <v>X</v>
      </c>
      <c r="F35" s="2"/>
      <c r="G35" s="63"/>
      <c r="J35">
        <v>26</v>
      </c>
      <c r="K35" t="s">
        <v>303</v>
      </c>
      <c r="L35" t="s">
        <v>119</v>
      </c>
      <c r="M35" t="s">
        <v>292</v>
      </c>
      <c r="N35" t="s">
        <v>302</v>
      </c>
    </row>
    <row r="36" spans="2:14" x14ac:dyDescent="0.25">
      <c r="B36" s="62"/>
      <c r="C36" s="52">
        <v>43873</v>
      </c>
      <c r="D36" s="70" t="s">
        <v>384</v>
      </c>
      <c r="E36" s="54" t="str">
        <f t="shared" ca="1" si="0"/>
        <v>X</v>
      </c>
      <c r="F36" s="2"/>
      <c r="G36" s="63"/>
      <c r="J36">
        <v>27</v>
      </c>
      <c r="K36" t="s">
        <v>301</v>
      </c>
      <c r="L36" t="s">
        <v>119</v>
      </c>
      <c r="M36" t="s">
        <v>292</v>
      </c>
      <c r="N36" t="s">
        <v>300</v>
      </c>
    </row>
    <row r="37" spans="2:14" x14ac:dyDescent="0.25">
      <c r="B37" s="62"/>
      <c r="C37" s="52">
        <v>43874</v>
      </c>
      <c r="D37" s="70" t="s">
        <v>383</v>
      </c>
      <c r="E37" s="54" t="str">
        <f t="shared" ca="1" si="0"/>
        <v>X</v>
      </c>
      <c r="F37" s="2"/>
      <c r="G37" s="63"/>
      <c r="J37">
        <v>28</v>
      </c>
      <c r="K37" t="s">
        <v>299</v>
      </c>
      <c r="L37" t="s">
        <v>98</v>
      </c>
      <c r="M37" t="s">
        <v>292</v>
      </c>
      <c r="N37" t="s">
        <v>298</v>
      </c>
    </row>
    <row r="38" spans="2:14" x14ac:dyDescent="0.25">
      <c r="B38" s="62" t="s">
        <v>74</v>
      </c>
      <c r="C38" s="52">
        <v>43875</v>
      </c>
      <c r="D38" s="70" t="s">
        <v>380</v>
      </c>
      <c r="E38" s="54" t="str">
        <f t="shared" ca="1" si="0"/>
        <v>X</v>
      </c>
      <c r="F38" s="2"/>
      <c r="G38" s="63"/>
      <c r="J38">
        <v>29</v>
      </c>
      <c r="K38" t="s">
        <v>297</v>
      </c>
      <c r="L38" t="s">
        <v>98</v>
      </c>
      <c r="M38" t="s">
        <v>292</v>
      </c>
      <c r="N38" t="s">
        <v>296</v>
      </c>
    </row>
    <row r="39" spans="2:14" x14ac:dyDescent="0.25">
      <c r="B39" s="60" t="s">
        <v>76</v>
      </c>
      <c r="C39" s="52">
        <v>43876</v>
      </c>
      <c r="D39" s="70" t="s">
        <v>381</v>
      </c>
      <c r="E39" s="54" t="str">
        <f t="shared" ca="1" si="0"/>
        <v>X</v>
      </c>
      <c r="F39" s="2"/>
      <c r="G39" s="63"/>
      <c r="J39">
        <v>30</v>
      </c>
      <c r="K39" t="s">
        <v>295</v>
      </c>
      <c r="L39" t="s">
        <v>92</v>
      </c>
      <c r="M39" t="s">
        <v>292</v>
      </c>
      <c r="N39" t="s">
        <v>294</v>
      </c>
    </row>
    <row r="40" spans="2:14" x14ac:dyDescent="0.25">
      <c r="B40" s="60" t="s">
        <v>76</v>
      </c>
      <c r="C40" s="52">
        <v>43877</v>
      </c>
      <c r="D40" s="70" t="s">
        <v>381</v>
      </c>
      <c r="E40" s="54" t="str">
        <f t="shared" ca="1" si="0"/>
        <v/>
      </c>
      <c r="F40" s="2"/>
      <c r="G40" s="63"/>
      <c r="J40">
        <v>31</v>
      </c>
      <c r="K40" t="s">
        <v>293</v>
      </c>
      <c r="L40" t="s">
        <v>92</v>
      </c>
      <c r="M40" t="s">
        <v>292</v>
      </c>
      <c r="N40" t="s">
        <v>291</v>
      </c>
    </row>
    <row r="41" spans="2:14" ht="15.75" thickBot="1" x14ac:dyDescent="0.3">
      <c r="B41" s="64" t="s">
        <v>75</v>
      </c>
      <c r="C41" s="65">
        <v>43878</v>
      </c>
      <c r="D41" s="70" t="s">
        <v>382</v>
      </c>
      <c r="E41" s="54" t="str">
        <f t="shared" ca="1" si="0"/>
        <v/>
      </c>
      <c r="F41" s="66"/>
      <c r="G41" s="67"/>
      <c r="J41">
        <v>32</v>
      </c>
      <c r="K41" t="s">
        <v>290</v>
      </c>
      <c r="L41" t="s">
        <v>89</v>
      </c>
      <c r="M41" t="s">
        <v>239</v>
      </c>
      <c r="N41" t="s">
        <v>289</v>
      </c>
    </row>
    <row r="42" spans="2:14" x14ac:dyDescent="0.25">
      <c r="J42">
        <v>33</v>
      </c>
      <c r="K42" t="s">
        <v>288</v>
      </c>
      <c r="L42" t="s">
        <v>98</v>
      </c>
      <c r="M42" t="s">
        <v>239</v>
      </c>
      <c r="N42" t="s">
        <v>287</v>
      </c>
    </row>
    <row r="43" spans="2:14" x14ac:dyDescent="0.25">
      <c r="J43">
        <v>34</v>
      </c>
      <c r="K43" t="s">
        <v>286</v>
      </c>
      <c r="L43" t="s">
        <v>98</v>
      </c>
      <c r="M43" t="s">
        <v>239</v>
      </c>
      <c r="N43" t="s">
        <v>282</v>
      </c>
    </row>
    <row r="44" spans="2:14" x14ac:dyDescent="0.25">
      <c r="J44">
        <v>35</v>
      </c>
      <c r="K44" t="s">
        <v>285</v>
      </c>
      <c r="L44" t="s">
        <v>98</v>
      </c>
      <c r="M44" t="s">
        <v>239</v>
      </c>
      <c r="N44" t="s">
        <v>282</v>
      </c>
    </row>
    <row r="45" spans="2:14" x14ac:dyDescent="0.25">
      <c r="J45">
        <v>36</v>
      </c>
      <c r="K45" t="s">
        <v>284</v>
      </c>
      <c r="L45" t="s">
        <v>98</v>
      </c>
      <c r="M45" t="s">
        <v>239</v>
      </c>
      <c r="N45" t="s">
        <v>282</v>
      </c>
    </row>
    <row r="46" spans="2:14" x14ac:dyDescent="0.25">
      <c r="J46">
        <v>37</v>
      </c>
      <c r="K46" t="s">
        <v>283</v>
      </c>
      <c r="L46" t="s">
        <v>98</v>
      </c>
      <c r="M46" t="s">
        <v>239</v>
      </c>
      <c r="N46" t="s">
        <v>282</v>
      </c>
    </row>
    <row r="47" spans="2:14" x14ac:dyDescent="0.25">
      <c r="J47">
        <v>38</v>
      </c>
      <c r="K47" t="s">
        <v>281</v>
      </c>
      <c r="L47" t="s">
        <v>98</v>
      </c>
      <c r="M47" t="s">
        <v>239</v>
      </c>
      <c r="N47" t="s">
        <v>280</v>
      </c>
    </row>
    <row r="48" spans="2:14" x14ac:dyDescent="0.25">
      <c r="J48">
        <v>39</v>
      </c>
      <c r="K48" t="s">
        <v>279</v>
      </c>
      <c r="L48" t="s">
        <v>89</v>
      </c>
      <c r="M48" t="s">
        <v>239</v>
      </c>
      <c r="N48" t="s">
        <v>278</v>
      </c>
    </row>
    <row r="49" spans="10:14" x14ac:dyDescent="0.25">
      <c r="J49">
        <v>40</v>
      </c>
      <c r="K49" t="s">
        <v>277</v>
      </c>
      <c r="L49" t="s">
        <v>119</v>
      </c>
      <c r="M49" t="s">
        <v>239</v>
      </c>
      <c r="N49" t="s">
        <v>158</v>
      </c>
    </row>
    <row r="50" spans="10:14" x14ac:dyDescent="0.25">
      <c r="J50">
        <v>41</v>
      </c>
      <c r="K50" t="s">
        <v>276</v>
      </c>
      <c r="L50" t="s">
        <v>119</v>
      </c>
      <c r="M50" t="s">
        <v>239</v>
      </c>
      <c r="N50" t="s">
        <v>275</v>
      </c>
    </row>
    <row r="51" spans="10:14" x14ac:dyDescent="0.25">
      <c r="J51">
        <v>42</v>
      </c>
      <c r="K51" t="s">
        <v>274</v>
      </c>
      <c r="L51" t="s">
        <v>119</v>
      </c>
      <c r="M51" t="s">
        <v>239</v>
      </c>
      <c r="N51" t="s">
        <v>273</v>
      </c>
    </row>
    <row r="52" spans="10:14" x14ac:dyDescent="0.25">
      <c r="J52">
        <v>43</v>
      </c>
      <c r="K52" t="s">
        <v>272</v>
      </c>
      <c r="L52" t="s">
        <v>116</v>
      </c>
      <c r="M52" t="s">
        <v>239</v>
      </c>
      <c r="N52" t="s">
        <v>271</v>
      </c>
    </row>
    <row r="53" spans="10:14" x14ac:dyDescent="0.25">
      <c r="J53">
        <v>44</v>
      </c>
      <c r="K53" t="s">
        <v>270</v>
      </c>
      <c r="L53" t="s">
        <v>116</v>
      </c>
      <c r="M53" t="s">
        <v>239</v>
      </c>
      <c r="N53" t="s">
        <v>269</v>
      </c>
    </row>
    <row r="54" spans="10:14" x14ac:dyDescent="0.25">
      <c r="J54">
        <v>45</v>
      </c>
      <c r="K54" t="s">
        <v>268</v>
      </c>
      <c r="L54" t="s">
        <v>98</v>
      </c>
      <c r="M54" t="s">
        <v>239</v>
      </c>
      <c r="N54" t="s">
        <v>267</v>
      </c>
    </row>
    <row r="55" spans="10:14" x14ac:dyDescent="0.25">
      <c r="J55">
        <v>46</v>
      </c>
      <c r="K55" t="s">
        <v>266</v>
      </c>
      <c r="L55" t="s">
        <v>119</v>
      </c>
      <c r="M55" t="s">
        <v>239</v>
      </c>
      <c r="N55" t="s">
        <v>265</v>
      </c>
    </row>
    <row r="56" spans="10:14" x14ac:dyDescent="0.25">
      <c r="J56">
        <v>47</v>
      </c>
      <c r="K56" t="s">
        <v>264</v>
      </c>
      <c r="L56" t="s">
        <v>119</v>
      </c>
      <c r="M56" t="s">
        <v>239</v>
      </c>
      <c r="N56" t="s">
        <v>263</v>
      </c>
    </row>
    <row r="57" spans="10:14" x14ac:dyDescent="0.25">
      <c r="J57">
        <v>48</v>
      </c>
      <c r="K57" t="s">
        <v>262</v>
      </c>
      <c r="L57" t="s">
        <v>98</v>
      </c>
      <c r="M57" t="s">
        <v>239</v>
      </c>
      <c r="N57" t="s">
        <v>261</v>
      </c>
    </row>
    <row r="58" spans="10:14" x14ac:dyDescent="0.25">
      <c r="J58">
        <v>49</v>
      </c>
      <c r="K58" t="s">
        <v>260</v>
      </c>
      <c r="L58" t="s">
        <v>119</v>
      </c>
      <c r="M58" t="s">
        <v>239</v>
      </c>
      <c r="N58" t="s">
        <v>259</v>
      </c>
    </row>
    <row r="59" spans="10:14" x14ac:dyDescent="0.25">
      <c r="J59">
        <v>50</v>
      </c>
      <c r="K59" t="s">
        <v>258</v>
      </c>
      <c r="L59" t="s">
        <v>89</v>
      </c>
      <c r="M59" t="s">
        <v>239</v>
      </c>
      <c r="N59" t="s">
        <v>257</v>
      </c>
    </row>
    <row r="60" spans="10:14" x14ac:dyDescent="0.25">
      <c r="J60">
        <v>51</v>
      </c>
      <c r="K60" t="s">
        <v>256</v>
      </c>
      <c r="L60" t="s">
        <v>89</v>
      </c>
      <c r="M60" t="s">
        <v>239</v>
      </c>
      <c r="N60" t="s">
        <v>102</v>
      </c>
    </row>
    <row r="61" spans="10:14" x14ac:dyDescent="0.25">
      <c r="J61">
        <v>52</v>
      </c>
      <c r="K61" t="s">
        <v>255</v>
      </c>
      <c r="L61" t="s">
        <v>98</v>
      </c>
      <c r="M61" t="s">
        <v>239</v>
      </c>
      <c r="N61" t="s">
        <v>254</v>
      </c>
    </row>
    <row r="62" spans="10:14" x14ac:dyDescent="0.25">
      <c r="J62">
        <v>53</v>
      </c>
      <c r="K62" t="s">
        <v>253</v>
      </c>
      <c r="L62" t="s">
        <v>116</v>
      </c>
      <c r="M62" t="s">
        <v>239</v>
      </c>
      <c r="N62" t="s">
        <v>243</v>
      </c>
    </row>
    <row r="63" spans="10:14" x14ac:dyDescent="0.25">
      <c r="J63">
        <v>54</v>
      </c>
      <c r="K63" t="s">
        <v>252</v>
      </c>
      <c r="L63" t="s">
        <v>116</v>
      </c>
      <c r="M63" t="s">
        <v>239</v>
      </c>
      <c r="N63" t="s">
        <v>251</v>
      </c>
    </row>
    <row r="64" spans="10:14" x14ac:dyDescent="0.25">
      <c r="J64">
        <v>55</v>
      </c>
      <c r="K64" t="s">
        <v>250</v>
      </c>
      <c r="L64" t="s">
        <v>116</v>
      </c>
      <c r="M64" t="s">
        <v>239</v>
      </c>
      <c r="N64" t="s">
        <v>243</v>
      </c>
    </row>
    <row r="65" spans="10:14" x14ac:dyDescent="0.25">
      <c r="J65">
        <v>56</v>
      </c>
      <c r="K65" t="s">
        <v>249</v>
      </c>
      <c r="L65" t="s">
        <v>98</v>
      </c>
      <c r="M65" t="s">
        <v>239</v>
      </c>
      <c r="N65" t="s">
        <v>245</v>
      </c>
    </row>
    <row r="66" spans="10:14" x14ac:dyDescent="0.25">
      <c r="J66">
        <v>57</v>
      </c>
      <c r="K66" t="s">
        <v>248</v>
      </c>
      <c r="L66" t="s">
        <v>98</v>
      </c>
      <c r="M66" t="s">
        <v>239</v>
      </c>
      <c r="N66" t="s">
        <v>247</v>
      </c>
    </row>
    <row r="67" spans="10:14" x14ac:dyDescent="0.25">
      <c r="J67">
        <v>58</v>
      </c>
      <c r="K67" t="s">
        <v>246</v>
      </c>
      <c r="L67" t="s">
        <v>98</v>
      </c>
      <c r="M67" t="s">
        <v>239</v>
      </c>
      <c r="N67" t="s">
        <v>245</v>
      </c>
    </row>
    <row r="68" spans="10:14" x14ac:dyDescent="0.25">
      <c r="J68">
        <v>59</v>
      </c>
      <c r="K68" t="s">
        <v>244</v>
      </c>
      <c r="L68" t="s">
        <v>116</v>
      </c>
      <c r="M68" t="s">
        <v>239</v>
      </c>
      <c r="N68" t="s">
        <v>243</v>
      </c>
    </row>
    <row r="69" spans="10:14" x14ac:dyDescent="0.25">
      <c r="J69">
        <v>60</v>
      </c>
      <c r="K69" t="s">
        <v>242</v>
      </c>
      <c r="L69" t="s">
        <v>116</v>
      </c>
      <c r="M69" t="s">
        <v>239</v>
      </c>
      <c r="N69" t="s">
        <v>241</v>
      </c>
    </row>
    <row r="70" spans="10:14" x14ac:dyDescent="0.25">
      <c r="J70">
        <v>61</v>
      </c>
      <c r="K70" t="s">
        <v>240</v>
      </c>
      <c r="L70" t="s">
        <v>92</v>
      </c>
      <c r="M70" t="s">
        <v>239</v>
      </c>
      <c r="N70" t="s">
        <v>238</v>
      </c>
    </row>
    <row r="71" spans="10:14" x14ac:dyDescent="0.25">
      <c r="J71">
        <v>62</v>
      </c>
      <c r="K71" t="s">
        <v>237</v>
      </c>
      <c r="L71" t="s">
        <v>119</v>
      </c>
      <c r="M71" t="s">
        <v>193</v>
      </c>
      <c r="N71" t="s">
        <v>236</v>
      </c>
    </row>
    <row r="72" spans="10:14" x14ac:dyDescent="0.25">
      <c r="J72">
        <v>63</v>
      </c>
      <c r="K72" t="s">
        <v>235</v>
      </c>
      <c r="L72" t="s">
        <v>119</v>
      </c>
      <c r="M72" t="s">
        <v>193</v>
      </c>
      <c r="N72" t="s">
        <v>234</v>
      </c>
    </row>
    <row r="73" spans="10:14" x14ac:dyDescent="0.25">
      <c r="J73">
        <v>64</v>
      </c>
      <c r="K73" t="s">
        <v>233</v>
      </c>
      <c r="L73" t="s">
        <v>116</v>
      </c>
      <c r="M73" t="s">
        <v>193</v>
      </c>
      <c r="N73" t="s">
        <v>232</v>
      </c>
    </row>
    <row r="74" spans="10:14" x14ac:dyDescent="0.25">
      <c r="J74">
        <v>65</v>
      </c>
      <c r="K74" t="s">
        <v>231</v>
      </c>
      <c r="L74" t="s">
        <v>116</v>
      </c>
      <c r="M74" t="s">
        <v>193</v>
      </c>
      <c r="N74" t="s">
        <v>230</v>
      </c>
    </row>
    <row r="75" spans="10:14" x14ac:dyDescent="0.25">
      <c r="J75">
        <v>66</v>
      </c>
      <c r="K75" t="s">
        <v>229</v>
      </c>
      <c r="L75" t="s">
        <v>116</v>
      </c>
      <c r="M75" t="s">
        <v>193</v>
      </c>
      <c r="N75" t="s">
        <v>228</v>
      </c>
    </row>
    <row r="76" spans="10:14" x14ac:dyDescent="0.25">
      <c r="J76">
        <v>67</v>
      </c>
      <c r="K76" t="s">
        <v>227</v>
      </c>
      <c r="L76" t="s">
        <v>116</v>
      </c>
      <c r="M76" t="s">
        <v>193</v>
      </c>
      <c r="N76" t="s">
        <v>226</v>
      </c>
    </row>
    <row r="77" spans="10:14" x14ac:dyDescent="0.25">
      <c r="J77">
        <v>68</v>
      </c>
      <c r="K77" t="s">
        <v>225</v>
      </c>
      <c r="L77" t="s">
        <v>116</v>
      </c>
      <c r="M77" t="s">
        <v>193</v>
      </c>
      <c r="N77" t="s">
        <v>158</v>
      </c>
    </row>
    <row r="78" spans="10:14" x14ac:dyDescent="0.25">
      <c r="J78">
        <v>69</v>
      </c>
      <c r="K78" t="s">
        <v>224</v>
      </c>
      <c r="L78" t="s">
        <v>116</v>
      </c>
      <c r="M78" t="s">
        <v>193</v>
      </c>
      <c r="N78" t="s">
        <v>223</v>
      </c>
    </row>
    <row r="79" spans="10:14" x14ac:dyDescent="0.25">
      <c r="J79">
        <v>70</v>
      </c>
      <c r="K79" t="s">
        <v>222</v>
      </c>
      <c r="L79" t="s">
        <v>89</v>
      </c>
      <c r="M79" t="s">
        <v>193</v>
      </c>
      <c r="N79" t="s">
        <v>221</v>
      </c>
    </row>
    <row r="80" spans="10:14" x14ac:dyDescent="0.25">
      <c r="J80">
        <v>71</v>
      </c>
      <c r="K80" t="s">
        <v>220</v>
      </c>
      <c r="L80" t="s">
        <v>89</v>
      </c>
      <c r="M80" t="s">
        <v>193</v>
      </c>
      <c r="N80" t="s">
        <v>219</v>
      </c>
    </row>
    <row r="81" spans="10:14" x14ac:dyDescent="0.25">
      <c r="J81">
        <v>72</v>
      </c>
      <c r="K81" t="s">
        <v>218</v>
      </c>
      <c r="L81" t="s">
        <v>98</v>
      </c>
      <c r="M81" t="s">
        <v>193</v>
      </c>
      <c r="N81" t="s">
        <v>217</v>
      </c>
    </row>
    <row r="82" spans="10:14" x14ac:dyDescent="0.25">
      <c r="J82">
        <v>73</v>
      </c>
      <c r="K82" t="s">
        <v>216</v>
      </c>
      <c r="L82" t="s">
        <v>89</v>
      </c>
      <c r="M82" t="s">
        <v>193</v>
      </c>
      <c r="N82" t="s">
        <v>215</v>
      </c>
    </row>
    <row r="83" spans="10:14" x14ac:dyDescent="0.25">
      <c r="J83">
        <v>74</v>
      </c>
      <c r="K83" t="s">
        <v>214</v>
      </c>
      <c r="L83" t="s">
        <v>89</v>
      </c>
      <c r="M83" t="s">
        <v>193</v>
      </c>
      <c r="N83" t="s">
        <v>213</v>
      </c>
    </row>
    <row r="84" spans="10:14" x14ac:dyDescent="0.25">
      <c r="J84">
        <v>75</v>
      </c>
      <c r="K84" t="s">
        <v>212</v>
      </c>
      <c r="L84" t="s">
        <v>98</v>
      </c>
      <c r="M84" t="s">
        <v>193</v>
      </c>
      <c r="N84" t="s">
        <v>211</v>
      </c>
    </row>
    <row r="85" spans="10:14" x14ac:dyDescent="0.25">
      <c r="J85">
        <v>76</v>
      </c>
      <c r="K85" t="s">
        <v>210</v>
      </c>
      <c r="L85" t="s">
        <v>92</v>
      </c>
      <c r="M85" t="s">
        <v>193</v>
      </c>
      <c r="N85" t="s">
        <v>209</v>
      </c>
    </row>
    <row r="86" spans="10:14" x14ac:dyDescent="0.25">
      <c r="J86">
        <v>77</v>
      </c>
      <c r="K86" t="s">
        <v>208</v>
      </c>
      <c r="L86" t="s">
        <v>92</v>
      </c>
      <c r="M86" t="s">
        <v>193</v>
      </c>
      <c r="N86" t="s">
        <v>207</v>
      </c>
    </row>
    <row r="87" spans="10:14" x14ac:dyDescent="0.25">
      <c r="J87">
        <v>78</v>
      </c>
      <c r="K87" t="s">
        <v>206</v>
      </c>
      <c r="L87" t="s">
        <v>119</v>
      </c>
      <c r="M87" t="s">
        <v>193</v>
      </c>
      <c r="N87" t="s">
        <v>205</v>
      </c>
    </row>
    <row r="88" spans="10:14" x14ac:dyDescent="0.25">
      <c r="J88">
        <v>79</v>
      </c>
      <c r="K88" t="s">
        <v>204</v>
      </c>
      <c r="L88" t="s">
        <v>116</v>
      </c>
      <c r="M88" t="s">
        <v>193</v>
      </c>
      <c r="N88" t="s">
        <v>203</v>
      </c>
    </row>
    <row r="89" spans="10:14" x14ac:dyDescent="0.25">
      <c r="J89">
        <v>80</v>
      </c>
      <c r="K89" t="s">
        <v>202</v>
      </c>
      <c r="L89" t="s">
        <v>98</v>
      </c>
      <c r="M89" t="s">
        <v>193</v>
      </c>
      <c r="N89" t="s">
        <v>201</v>
      </c>
    </row>
    <row r="90" spans="10:14" x14ac:dyDescent="0.25">
      <c r="J90">
        <v>81</v>
      </c>
      <c r="K90" t="s">
        <v>200</v>
      </c>
      <c r="L90" t="s">
        <v>98</v>
      </c>
      <c r="M90" t="s">
        <v>193</v>
      </c>
      <c r="N90" t="s">
        <v>199</v>
      </c>
    </row>
    <row r="91" spans="10:14" x14ac:dyDescent="0.25">
      <c r="J91">
        <v>82</v>
      </c>
      <c r="K91" t="s">
        <v>198</v>
      </c>
      <c r="L91" t="s">
        <v>92</v>
      </c>
      <c r="M91" t="s">
        <v>193</v>
      </c>
      <c r="N91" t="s">
        <v>197</v>
      </c>
    </row>
    <row r="92" spans="10:14" x14ac:dyDescent="0.25">
      <c r="J92">
        <v>83</v>
      </c>
      <c r="K92" t="s">
        <v>196</v>
      </c>
      <c r="L92" t="s">
        <v>92</v>
      </c>
      <c r="M92" t="s">
        <v>193</v>
      </c>
      <c r="N92" t="s">
        <v>195</v>
      </c>
    </row>
    <row r="93" spans="10:14" x14ac:dyDescent="0.25">
      <c r="J93">
        <v>84</v>
      </c>
      <c r="K93" t="s">
        <v>194</v>
      </c>
      <c r="L93" t="s">
        <v>98</v>
      </c>
      <c r="M93" t="s">
        <v>193</v>
      </c>
      <c r="N93" t="s">
        <v>192</v>
      </c>
    </row>
    <row r="94" spans="10:14" x14ac:dyDescent="0.25">
      <c r="J94">
        <v>85</v>
      </c>
      <c r="K94" t="s">
        <v>191</v>
      </c>
      <c r="L94" t="s">
        <v>92</v>
      </c>
      <c r="M94" t="s">
        <v>133</v>
      </c>
      <c r="N94" t="s">
        <v>190</v>
      </c>
    </row>
    <row r="95" spans="10:14" x14ac:dyDescent="0.25">
      <c r="J95">
        <v>86</v>
      </c>
      <c r="K95" t="s">
        <v>189</v>
      </c>
      <c r="L95" t="s">
        <v>92</v>
      </c>
      <c r="M95" t="s">
        <v>133</v>
      </c>
      <c r="N95" t="s">
        <v>188</v>
      </c>
    </row>
    <row r="96" spans="10:14" x14ac:dyDescent="0.25">
      <c r="J96">
        <v>87</v>
      </c>
      <c r="K96" t="s">
        <v>187</v>
      </c>
      <c r="L96" t="s">
        <v>119</v>
      </c>
      <c r="M96" t="s">
        <v>133</v>
      </c>
      <c r="N96" t="s">
        <v>186</v>
      </c>
    </row>
    <row r="97" spans="10:14" x14ac:dyDescent="0.25">
      <c r="J97">
        <v>88</v>
      </c>
      <c r="K97" t="s">
        <v>185</v>
      </c>
      <c r="L97" t="s">
        <v>119</v>
      </c>
      <c r="M97" t="s">
        <v>133</v>
      </c>
      <c r="N97" t="s">
        <v>158</v>
      </c>
    </row>
    <row r="98" spans="10:14" x14ac:dyDescent="0.25">
      <c r="J98">
        <v>89</v>
      </c>
      <c r="K98" t="s">
        <v>184</v>
      </c>
      <c r="L98" t="s">
        <v>119</v>
      </c>
      <c r="M98" t="s">
        <v>133</v>
      </c>
      <c r="N98" t="s">
        <v>183</v>
      </c>
    </row>
    <row r="99" spans="10:14" x14ac:dyDescent="0.25">
      <c r="J99">
        <v>90</v>
      </c>
      <c r="K99" t="s">
        <v>182</v>
      </c>
      <c r="L99" t="s">
        <v>116</v>
      </c>
      <c r="M99" t="s">
        <v>133</v>
      </c>
      <c r="N99" t="s">
        <v>181</v>
      </c>
    </row>
    <row r="100" spans="10:14" x14ac:dyDescent="0.25">
      <c r="J100">
        <v>91</v>
      </c>
      <c r="K100" t="s">
        <v>180</v>
      </c>
      <c r="L100" t="s">
        <v>119</v>
      </c>
      <c r="M100" t="s">
        <v>133</v>
      </c>
      <c r="N100" t="s">
        <v>179</v>
      </c>
    </row>
    <row r="101" spans="10:14" x14ac:dyDescent="0.25">
      <c r="J101">
        <v>92</v>
      </c>
      <c r="K101" t="s">
        <v>178</v>
      </c>
      <c r="L101" t="s">
        <v>119</v>
      </c>
      <c r="M101" t="s">
        <v>133</v>
      </c>
      <c r="N101" t="s">
        <v>177</v>
      </c>
    </row>
    <row r="102" spans="10:14" x14ac:dyDescent="0.25">
      <c r="J102">
        <v>93</v>
      </c>
      <c r="K102" t="s">
        <v>176</v>
      </c>
      <c r="L102" t="s">
        <v>119</v>
      </c>
      <c r="M102" t="s">
        <v>133</v>
      </c>
      <c r="N102" t="s">
        <v>175</v>
      </c>
    </row>
    <row r="103" spans="10:14" x14ac:dyDescent="0.25">
      <c r="J103">
        <v>94</v>
      </c>
      <c r="K103" t="s">
        <v>174</v>
      </c>
      <c r="L103" t="s">
        <v>119</v>
      </c>
      <c r="M103" t="s">
        <v>133</v>
      </c>
      <c r="N103" t="s">
        <v>173</v>
      </c>
    </row>
    <row r="104" spans="10:14" x14ac:dyDescent="0.25">
      <c r="J104">
        <v>95</v>
      </c>
      <c r="K104" t="s">
        <v>172</v>
      </c>
      <c r="L104" t="s">
        <v>119</v>
      </c>
      <c r="M104" t="s">
        <v>133</v>
      </c>
      <c r="N104" t="s">
        <v>171</v>
      </c>
    </row>
    <row r="105" spans="10:14" x14ac:dyDescent="0.25">
      <c r="J105">
        <v>96</v>
      </c>
      <c r="K105" t="s">
        <v>170</v>
      </c>
      <c r="L105" t="s">
        <v>119</v>
      </c>
      <c r="M105" t="s">
        <v>133</v>
      </c>
      <c r="N105" t="s">
        <v>158</v>
      </c>
    </row>
    <row r="106" spans="10:14" x14ac:dyDescent="0.25">
      <c r="J106">
        <v>97</v>
      </c>
      <c r="K106" t="s">
        <v>169</v>
      </c>
      <c r="L106" t="s">
        <v>119</v>
      </c>
      <c r="M106" t="s">
        <v>133</v>
      </c>
      <c r="N106" t="s">
        <v>168</v>
      </c>
    </row>
    <row r="107" spans="10:14" x14ac:dyDescent="0.25">
      <c r="J107">
        <v>98</v>
      </c>
      <c r="K107" t="s">
        <v>167</v>
      </c>
      <c r="L107" t="s">
        <v>98</v>
      </c>
      <c r="M107" t="s">
        <v>133</v>
      </c>
      <c r="N107" t="s">
        <v>166</v>
      </c>
    </row>
    <row r="108" spans="10:14" x14ac:dyDescent="0.25">
      <c r="J108">
        <v>99</v>
      </c>
      <c r="K108" t="s">
        <v>165</v>
      </c>
      <c r="L108" t="s">
        <v>98</v>
      </c>
      <c r="M108" t="s">
        <v>133</v>
      </c>
      <c r="N108" t="s">
        <v>164</v>
      </c>
    </row>
    <row r="109" spans="10:14" x14ac:dyDescent="0.25">
      <c r="J109">
        <v>100</v>
      </c>
      <c r="K109" t="s">
        <v>163</v>
      </c>
      <c r="L109" t="s">
        <v>116</v>
      </c>
      <c r="M109" t="s">
        <v>133</v>
      </c>
      <c r="N109" t="s">
        <v>162</v>
      </c>
    </row>
    <row r="110" spans="10:14" x14ac:dyDescent="0.25">
      <c r="J110">
        <v>101</v>
      </c>
      <c r="K110" t="s">
        <v>161</v>
      </c>
      <c r="L110" t="s">
        <v>116</v>
      </c>
      <c r="M110" t="s">
        <v>133</v>
      </c>
      <c r="N110" t="s">
        <v>149</v>
      </c>
    </row>
    <row r="111" spans="10:14" x14ac:dyDescent="0.25">
      <c r="J111">
        <v>102</v>
      </c>
      <c r="K111" t="s">
        <v>160</v>
      </c>
      <c r="L111" t="s">
        <v>116</v>
      </c>
      <c r="M111" t="s">
        <v>133</v>
      </c>
      <c r="N111" t="s">
        <v>149</v>
      </c>
    </row>
    <row r="112" spans="10:14" x14ac:dyDescent="0.25">
      <c r="J112">
        <v>103</v>
      </c>
      <c r="K112" t="s">
        <v>159</v>
      </c>
      <c r="L112" t="s">
        <v>116</v>
      </c>
      <c r="M112" t="s">
        <v>133</v>
      </c>
      <c r="N112" t="s">
        <v>158</v>
      </c>
    </row>
    <row r="113" spans="10:14" x14ac:dyDescent="0.25">
      <c r="J113">
        <v>104</v>
      </c>
      <c r="K113" t="s">
        <v>157</v>
      </c>
      <c r="L113" t="s">
        <v>116</v>
      </c>
      <c r="M113" t="s">
        <v>133</v>
      </c>
      <c r="N113" t="s">
        <v>149</v>
      </c>
    </row>
    <row r="114" spans="10:14" x14ac:dyDescent="0.25">
      <c r="J114">
        <v>105</v>
      </c>
      <c r="K114" t="s">
        <v>156</v>
      </c>
      <c r="L114" t="s">
        <v>92</v>
      </c>
      <c r="M114" t="s">
        <v>133</v>
      </c>
      <c r="N114" t="s">
        <v>155</v>
      </c>
    </row>
    <row r="115" spans="10:14" x14ac:dyDescent="0.25">
      <c r="J115">
        <v>106</v>
      </c>
      <c r="K115" t="s">
        <v>154</v>
      </c>
      <c r="L115" t="s">
        <v>92</v>
      </c>
      <c r="M115" t="s">
        <v>133</v>
      </c>
      <c r="N115" t="s">
        <v>153</v>
      </c>
    </row>
    <row r="116" spans="10:14" x14ac:dyDescent="0.25">
      <c r="J116">
        <v>107</v>
      </c>
      <c r="K116" t="s">
        <v>152</v>
      </c>
      <c r="L116" t="s">
        <v>92</v>
      </c>
      <c r="M116" t="s">
        <v>133</v>
      </c>
      <c r="N116" t="s">
        <v>151</v>
      </c>
    </row>
    <row r="117" spans="10:14" x14ac:dyDescent="0.25">
      <c r="J117">
        <v>108</v>
      </c>
      <c r="K117" t="s">
        <v>150</v>
      </c>
      <c r="L117" t="s">
        <v>116</v>
      </c>
      <c r="M117" t="s">
        <v>133</v>
      </c>
      <c r="N117" t="s">
        <v>149</v>
      </c>
    </row>
    <row r="118" spans="10:14" x14ac:dyDescent="0.25">
      <c r="J118">
        <v>109</v>
      </c>
      <c r="K118" t="s">
        <v>148</v>
      </c>
      <c r="L118" t="s">
        <v>116</v>
      </c>
      <c r="M118" t="s">
        <v>133</v>
      </c>
      <c r="N118" t="s">
        <v>130</v>
      </c>
    </row>
    <row r="119" spans="10:14" x14ac:dyDescent="0.25">
      <c r="J119">
        <v>110</v>
      </c>
      <c r="K119" t="s">
        <v>147</v>
      </c>
      <c r="L119" t="s">
        <v>116</v>
      </c>
      <c r="M119" t="s">
        <v>133</v>
      </c>
      <c r="N119" t="s">
        <v>146</v>
      </c>
    </row>
    <row r="120" spans="10:14" x14ac:dyDescent="0.25">
      <c r="J120">
        <v>111</v>
      </c>
      <c r="K120" t="s">
        <v>145</v>
      </c>
      <c r="L120" t="s">
        <v>119</v>
      </c>
      <c r="M120" t="s">
        <v>133</v>
      </c>
      <c r="N120" t="s">
        <v>140</v>
      </c>
    </row>
    <row r="121" spans="10:14" x14ac:dyDescent="0.25">
      <c r="J121">
        <v>112</v>
      </c>
      <c r="K121" t="s">
        <v>144</v>
      </c>
      <c r="L121" t="s">
        <v>119</v>
      </c>
      <c r="M121" t="s">
        <v>133</v>
      </c>
      <c r="N121" t="s">
        <v>140</v>
      </c>
    </row>
    <row r="122" spans="10:14" x14ac:dyDescent="0.25">
      <c r="J122">
        <v>113</v>
      </c>
      <c r="K122" t="s">
        <v>143</v>
      </c>
      <c r="L122" t="s">
        <v>116</v>
      </c>
      <c r="M122" t="s">
        <v>133</v>
      </c>
      <c r="N122" t="s">
        <v>142</v>
      </c>
    </row>
    <row r="123" spans="10:14" x14ac:dyDescent="0.25">
      <c r="J123">
        <v>114</v>
      </c>
      <c r="K123" t="s">
        <v>141</v>
      </c>
      <c r="L123" t="s">
        <v>119</v>
      </c>
      <c r="M123" t="s">
        <v>133</v>
      </c>
      <c r="N123" t="s">
        <v>140</v>
      </c>
    </row>
    <row r="124" spans="10:14" x14ac:dyDescent="0.25">
      <c r="J124">
        <v>115</v>
      </c>
      <c r="K124" t="s">
        <v>139</v>
      </c>
      <c r="L124" t="s">
        <v>119</v>
      </c>
      <c r="M124" t="s">
        <v>133</v>
      </c>
      <c r="N124" t="s">
        <v>138</v>
      </c>
    </row>
    <row r="125" spans="10:14" x14ac:dyDescent="0.25">
      <c r="J125">
        <v>116</v>
      </c>
      <c r="K125" t="s">
        <v>137</v>
      </c>
      <c r="L125" t="s">
        <v>119</v>
      </c>
      <c r="M125" t="s">
        <v>133</v>
      </c>
      <c r="N125" t="s">
        <v>136</v>
      </c>
    </row>
    <row r="126" spans="10:14" x14ac:dyDescent="0.25">
      <c r="J126">
        <v>117</v>
      </c>
      <c r="K126" t="s">
        <v>135</v>
      </c>
      <c r="L126" t="s">
        <v>134</v>
      </c>
      <c r="M126" t="s">
        <v>133</v>
      </c>
      <c r="N126" t="s">
        <v>132</v>
      </c>
    </row>
    <row r="127" spans="10:14" x14ac:dyDescent="0.25">
      <c r="J127">
        <v>118</v>
      </c>
      <c r="K127" t="s">
        <v>131</v>
      </c>
      <c r="L127" t="s">
        <v>116</v>
      </c>
      <c r="M127" t="s">
        <v>107</v>
      </c>
      <c r="N127" t="s">
        <v>130</v>
      </c>
    </row>
    <row r="128" spans="10:14" x14ac:dyDescent="0.25">
      <c r="J128">
        <v>119</v>
      </c>
      <c r="K128" t="s">
        <v>129</v>
      </c>
      <c r="L128" t="s">
        <v>116</v>
      </c>
      <c r="M128" t="s">
        <v>107</v>
      </c>
      <c r="N128" t="s">
        <v>127</v>
      </c>
    </row>
    <row r="129" spans="10:14" x14ac:dyDescent="0.25">
      <c r="J129">
        <v>120</v>
      </c>
      <c r="K129" t="s">
        <v>128</v>
      </c>
      <c r="L129" t="s">
        <v>116</v>
      </c>
      <c r="M129" t="s">
        <v>107</v>
      </c>
      <c r="N129" t="s">
        <v>127</v>
      </c>
    </row>
    <row r="130" spans="10:14" x14ac:dyDescent="0.25">
      <c r="J130">
        <v>121</v>
      </c>
      <c r="K130" t="s">
        <v>126</v>
      </c>
      <c r="L130" t="s">
        <v>116</v>
      </c>
      <c r="M130" t="s">
        <v>107</v>
      </c>
      <c r="N130" t="s">
        <v>125</v>
      </c>
    </row>
    <row r="131" spans="10:14" x14ac:dyDescent="0.25">
      <c r="J131">
        <v>122</v>
      </c>
      <c r="K131" t="s">
        <v>124</v>
      </c>
      <c r="L131" t="s">
        <v>119</v>
      </c>
      <c r="M131" t="s">
        <v>107</v>
      </c>
      <c r="N131" t="s">
        <v>123</v>
      </c>
    </row>
    <row r="132" spans="10:14" x14ac:dyDescent="0.25">
      <c r="J132">
        <v>123</v>
      </c>
      <c r="K132" t="s">
        <v>122</v>
      </c>
      <c r="L132" t="s">
        <v>119</v>
      </c>
      <c r="M132" t="s">
        <v>107</v>
      </c>
      <c r="N132" t="s">
        <v>121</v>
      </c>
    </row>
    <row r="133" spans="10:14" x14ac:dyDescent="0.25">
      <c r="J133">
        <v>124</v>
      </c>
      <c r="K133" t="s">
        <v>120</v>
      </c>
      <c r="L133" t="s">
        <v>119</v>
      </c>
      <c r="M133" t="s">
        <v>107</v>
      </c>
      <c r="N133" t="s">
        <v>118</v>
      </c>
    </row>
    <row r="134" spans="10:14" x14ac:dyDescent="0.25">
      <c r="J134">
        <v>125</v>
      </c>
      <c r="K134" t="s">
        <v>117</v>
      </c>
      <c r="L134" t="s">
        <v>116</v>
      </c>
      <c r="M134" t="s">
        <v>107</v>
      </c>
      <c r="N134" t="s">
        <v>115</v>
      </c>
    </row>
    <row r="135" spans="10:14" x14ac:dyDescent="0.25">
      <c r="J135">
        <v>126</v>
      </c>
      <c r="K135" t="s">
        <v>114</v>
      </c>
      <c r="L135" t="s">
        <v>98</v>
      </c>
      <c r="M135" t="s">
        <v>107</v>
      </c>
      <c r="N135" t="s">
        <v>113</v>
      </c>
    </row>
    <row r="136" spans="10:14" x14ac:dyDescent="0.25">
      <c r="J136">
        <v>127</v>
      </c>
      <c r="K136" t="s">
        <v>112</v>
      </c>
      <c r="L136" t="s">
        <v>98</v>
      </c>
      <c r="M136" t="s">
        <v>107</v>
      </c>
      <c r="N136" t="s">
        <v>111</v>
      </c>
    </row>
    <row r="137" spans="10:14" x14ac:dyDescent="0.25">
      <c r="J137">
        <v>128</v>
      </c>
      <c r="K137" t="s">
        <v>110</v>
      </c>
      <c r="L137" t="s">
        <v>98</v>
      </c>
      <c r="M137" t="s">
        <v>107</v>
      </c>
      <c r="N137" t="s">
        <v>109</v>
      </c>
    </row>
    <row r="138" spans="10:14" x14ac:dyDescent="0.25">
      <c r="J138">
        <v>129</v>
      </c>
      <c r="K138" t="s">
        <v>108</v>
      </c>
      <c r="L138" t="s">
        <v>98</v>
      </c>
      <c r="M138" t="s">
        <v>107</v>
      </c>
      <c r="N138" t="s">
        <v>106</v>
      </c>
    </row>
    <row r="139" spans="10:14" x14ac:dyDescent="0.25">
      <c r="J139">
        <v>130</v>
      </c>
      <c r="K139" t="s">
        <v>105</v>
      </c>
      <c r="L139" t="s">
        <v>104</v>
      </c>
      <c r="M139" t="s">
        <v>103</v>
      </c>
      <c r="N139" t="s">
        <v>102</v>
      </c>
    </row>
    <row r="140" spans="10:14" x14ac:dyDescent="0.25">
      <c r="J140">
        <v>131</v>
      </c>
      <c r="K140" t="s">
        <v>101</v>
      </c>
      <c r="L140" t="s">
        <v>98</v>
      </c>
      <c r="M140" t="s">
        <v>95</v>
      </c>
      <c r="N140" t="s">
        <v>100</v>
      </c>
    </row>
    <row r="141" spans="10:14" x14ac:dyDescent="0.25">
      <c r="J141">
        <v>132</v>
      </c>
      <c r="K141" t="s">
        <v>99</v>
      </c>
      <c r="L141" t="s">
        <v>98</v>
      </c>
      <c r="M141" t="s">
        <v>95</v>
      </c>
      <c r="N141" t="s">
        <v>97</v>
      </c>
    </row>
    <row r="142" spans="10:14" x14ac:dyDescent="0.25">
      <c r="J142">
        <v>133</v>
      </c>
      <c r="K142" t="s">
        <v>96</v>
      </c>
      <c r="L142" t="s">
        <v>89</v>
      </c>
      <c r="M142" t="s">
        <v>95</v>
      </c>
      <c r="N142" t="s">
        <v>94</v>
      </c>
    </row>
    <row r="143" spans="10:14" x14ac:dyDescent="0.25">
      <c r="J143">
        <v>134</v>
      </c>
      <c r="K143" t="s">
        <v>93</v>
      </c>
      <c r="L143" t="s">
        <v>92</v>
      </c>
      <c r="M143" t="s">
        <v>88</v>
      </c>
      <c r="N143" t="s">
        <v>91</v>
      </c>
    </row>
    <row r="144" spans="10:14" x14ac:dyDescent="0.25">
      <c r="J144">
        <v>135</v>
      </c>
      <c r="K144" t="s">
        <v>90</v>
      </c>
      <c r="L144" t="s">
        <v>89</v>
      </c>
      <c r="M144" t="s">
        <v>88</v>
      </c>
      <c r="N144" t="s">
        <v>87</v>
      </c>
    </row>
  </sheetData>
  <autoFilter ref="J9:N144" xr:uid="{76A99E7A-9110-4458-8F4B-0BC1D222581C}">
    <sortState xmlns:xlrd2="http://schemas.microsoft.com/office/spreadsheetml/2017/richdata2" ref="J10:N144">
      <sortCondition ref="J9:J144"/>
    </sortState>
  </autoFilter>
  <pageMargins left="0.7" right="0.7" top="0.75" bottom="0.75" header="0.3" footer="0.3"/>
  <pageSetup paperSize="9" orientation="portrait" horizontalDpi="300" verticalDpi="300" r:id="rId1"/>
  <ignoredErrors>
    <ignoredError sqref="C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4"/>
  <sheetViews>
    <sheetView workbookViewId="0">
      <selection activeCell="A33" sqref="A33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58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58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58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59</v>
      </c>
      <c r="E5" s="21">
        <v>5</v>
      </c>
      <c r="F5" s="21">
        <v>7</v>
      </c>
      <c r="G5" s="21"/>
      <c r="H5" s="23" t="s">
        <v>393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57</v>
      </c>
      <c r="E6" s="21">
        <v>3</v>
      </c>
      <c r="F6" s="21">
        <v>3</v>
      </c>
      <c r="G6" s="21"/>
      <c r="H6" s="23" t="s">
        <v>29</v>
      </c>
    </row>
    <row r="7" spans="1:8" x14ac:dyDescent="0.25">
      <c r="A7" s="22" t="s">
        <v>18</v>
      </c>
      <c r="B7" s="29">
        <v>6</v>
      </c>
      <c r="C7" s="21">
        <v>8</v>
      </c>
      <c r="D7" s="21" t="s">
        <v>58</v>
      </c>
      <c r="E7" s="21">
        <v>1</v>
      </c>
      <c r="F7" s="21">
        <v>2</v>
      </c>
      <c r="G7" s="21"/>
      <c r="H7" s="23" t="s">
        <v>394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57</v>
      </c>
      <c r="E8" s="21">
        <v>1</v>
      </c>
      <c r="F8" s="21">
        <v>2</v>
      </c>
      <c r="G8" s="21"/>
      <c r="H8" s="23" t="s">
        <v>30</v>
      </c>
    </row>
    <row r="9" spans="1:8" ht="30" x14ac:dyDescent="0.25">
      <c r="A9" s="22" t="s">
        <v>397</v>
      </c>
      <c r="B9" s="29">
        <v>8</v>
      </c>
      <c r="C9" s="21">
        <v>8</v>
      </c>
      <c r="D9" s="21" t="s">
        <v>59</v>
      </c>
      <c r="E9" s="21">
        <v>4</v>
      </c>
      <c r="F9" s="21">
        <v>5</v>
      </c>
      <c r="G9" s="21"/>
      <c r="H9" s="23" t="s">
        <v>395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58</v>
      </c>
      <c r="E10" s="25">
        <v>1</v>
      </c>
      <c r="F10" s="25">
        <v>1</v>
      </c>
      <c r="G10" s="25"/>
      <c r="H10" s="26" t="s">
        <v>31</v>
      </c>
    </row>
    <row r="11" spans="1:8" x14ac:dyDescent="0.25">
      <c r="E11" s="18">
        <f>SUM(E2:E10)</f>
        <v>21</v>
      </c>
    </row>
    <row r="13" spans="1:8" x14ac:dyDescent="0.25">
      <c r="A13" s="19" t="s">
        <v>483</v>
      </c>
    </row>
    <row r="14" spans="1:8" x14ac:dyDescent="0.25">
      <c r="A14" s="15" t="s">
        <v>482</v>
      </c>
    </row>
  </sheetData>
  <hyperlinks>
    <hyperlink ref="A14" r:id="rId1" xr:uid="{C9F139B6-9850-44BA-A390-A599F9EA91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741F-CB12-4A6B-96B9-249D88E345EF}">
  <dimension ref="A1:AA383"/>
  <sheetViews>
    <sheetView tabSelected="1" workbookViewId="0">
      <selection activeCell="AC16" sqref="AC16"/>
    </sheetView>
  </sheetViews>
  <sheetFormatPr defaultRowHeight="15" x14ac:dyDescent="0.25"/>
  <cols>
    <col min="1" max="1" width="5.28515625" customWidth="1"/>
    <col min="7" max="7" width="17.140625" customWidth="1"/>
  </cols>
  <sheetData>
    <row r="1" spans="1:27" ht="31.5" customHeight="1" thickBot="1" x14ac:dyDescent="0.3">
      <c r="A1" s="3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O1" s="3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7"/>
    </row>
    <row r="2" spans="1:27" x14ac:dyDescent="0.25">
      <c r="A2" s="39"/>
      <c r="B2" s="132" t="s">
        <v>494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  <c r="M2" s="128"/>
      <c r="O2" s="39"/>
      <c r="P2" s="132" t="s">
        <v>494</v>
      </c>
      <c r="Q2" s="133"/>
      <c r="R2" s="133"/>
      <c r="S2" s="133"/>
      <c r="T2" s="133"/>
      <c r="U2" s="133"/>
      <c r="V2" s="133"/>
      <c r="W2" s="133"/>
      <c r="X2" s="133"/>
      <c r="Y2" s="133"/>
      <c r="Z2" s="134"/>
      <c r="AA2" s="128"/>
    </row>
    <row r="3" spans="1:27" ht="15.75" thickBot="1" x14ac:dyDescent="0.3">
      <c r="A3" s="39"/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7"/>
      <c r="M3" s="128"/>
      <c r="O3" s="39"/>
      <c r="P3" s="135"/>
      <c r="Q3" s="136"/>
      <c r="R3" s="136"/>
      <c r="S3" s="136"/>
      <c r="T3" s="136"/>
      <c r="U3" s="136"/>
      <c r="V3" s="136"/>
      <c r="W3" s="136"/>
      <c r="X3" s="136"/>
      <c r="Y3" s="136"/>
      <c r="Z3" s="137"/>
      <c r="AA3" s="128"/>
    </row>
    <row r="4" spans="1:27" x14ac:dyDescent="0.25">
      <c r="A4" s="39"/>
      <c r="B4" s="138" t="s">
        <v>562</v>
      </c>
      <c r="C4" s="139"/>
      <c r="D4" s="139"/>
      <c r="E4" s="139"/>
      <c r="F4" s="139"/>
      <c r="G4" s="139"/>
      <c r="H4" s="139" t="s">
        <v>492</v>
      </c>
      <c r="I4" s="144"/>
      <c r="J4" s="144"/>
      <c r="K4" s="144"/>
      <c r="L4" s="145"/>
      <c r="M4" s="128"/>
      <c r="O4" s="39"/>
      <c r="P4" s="138" t="s">
        <v>398</v>
      </c>
      <c r="Q4" s="139"/>
      <c r="R4" s="139"/>
      <c r="S4" s="139"/>
      <c r="T4" s="139"/>
      <c r="U4" s="139"/>
      <c r="V4" s="139" t="s">
        <v>529</v>
      </c>
      <c r="W4" s="144"/>
      <c r="X4" s="144"/>
      <c r="Y4" s="144"/>
      <c r="Z4" s="145"/>
      <c r="AA4" s="128"/>
    </row>
    <row r="5" spans="1:27" x14ac:dyDescent="0.25">
      <c r="A5" s="39"/>
      <c r="B5" s="140"/>
      <c r="C5" s="141"/>
      <c r="D5" s="141"/>
      <c r="E5" s="141"/>
      <c r="F5" s="141"/>
      <c r="G5" s="141"/>
      <c r="H5" s="146"/>
      <c r="I5" s="146"/>
      <c r="J5" s="146"/>
      <c r="K5" s="146"/>
      <c r="L5" s="147"/>
      <c r="M5" s="128"/>
      <c r="O5" s="39"/>
      <c r="P5" s="140"/>
      <c r="Q5" s="141"/>
      <c r="R5" s="141"/>
      <c r="S5" s="141"/>
      <c r="T5" s="141"/>
      <c r="U5" s="141"/>
      <c r="V5" s="146"/>
      <c r="W5" s="146"/>
      <c r="X5" s="146"/>
      <c r="Y5" s="146"/>
      <c r="Z5" s="147"/>
      <c r="AA5" s="128"/>
    </row>
    <row r="6" spans="1:27" x14ac:dyDescent="0.25">
      <c r="A6" s="39"/>
      <c r="B6" s="140"/>
      <c r="C6" s="141"/>
      <c r="D6" s="141"/>
      <c r="E6" s="141"/>
      <c r="F6" s="141"/>
      <c r="G6" s="141"/>
      <c r="H6" s="146"/>
      <c r="I6" s="146"/>
      <c r="J6" s="146"/>
      <c r="K6" s="146"/>
      <c r="L6" s="147"/>
      <c r="M6" s="128"/>
      <c r="O6" s="39"/>
      <c r="P6" s="140"/>
      <c r="Q6" s="141"/>
      <c r="R6" s="141"/>
      <c r="S6" s="141"/>
      <c r="T6" s="141"/>
      <c r="U6" s="141"/>
      <c r="V6" s="146"/>
      <c r="W6" s="146"/>
      <c r="X6" s="146"/>
      <c r="Y6" s="146"/>
      <c r="Z6" s="147"/>
      <c r="AA6" s="128"/>
    </row>
    <row r="7" spans="1:27" x14ac:dyDescent="0.25">
      <c r="A7" s="39"/>
      <c r="B7" s="140"/>
      <c r="C7" s="141"/>
      <c r="D7" s="141"/>
      <c r="E7" s="141"/>
      <c r="F7" s="141"/>
      <c r="G7" s="141"/>
      <c r="H7" s="146"/>
      <c r="I7" s="146"/>
      <c r="J7" s="146"/>
      <c r="K7" s="146"/>
      <c r="L7" s="147"/>
      <c r="M7" s="128"/>
      <c r="O7" s="39"/>
      <c r="P7" s="140"/>
      <c r="Q7" s="141"/>
      <c r="R7" s="141"/>
      <c r="S7" s="141"/>
      <c r="T7" s="141"/>
      <c r="U7" s="141"/>
      <c r="V7" s="146"/>
      <c r="W7" s="146"/>
      <c r="X7" s="146"/>
      <c r="Y7" s="146"/>
      <c r="Z7" s="147"/>
      <c r="AA7" s="128"/>
    </row>
    <row r="8" spans="1:27" x14ac:dyDescent="0.25">
      <c r="A8" s="39"/>
      <c r="B8" s="140"/>
      <c r="C8" s="141"/>
      <c r="D8" s="141"/>
      <c r="E8" s="141"/>
      <c r="F8" s="141"/>
      <c r="G8" s="141"/>
      <c r="H8" s="146"/>
      <c r="I8" s="146"/>
      <c r="J8" s="146"/>
      <c r="K8" s="146"/>
      <c r="L8" s="147"/>
      <c r="M8" s="128"/>
      <c r="O8" s="39"/>
      <c r="P8" s="140"/>
      <c r="Q8" s="141"/>
      <c r="R8" s="141"/>
      <c r="S8" s="141"/>
      <c r="T8" s="141"/>
      <c r="U8" s="141"/>
      <c r="V8" s="146"/>
      <c r="W8" s="146"/>
      <c r="X8" s="146"/>
      <c r="Y8" s="146"/>
      <c r="Z8" s="147"/>
      <c r="AA8" s="128"/>
    </row>
    <row r="9" spans="1:27" x14ac:dyDescent="0.25">
      <c r="A9" s="39"/>
      <c r="B9" s="140"/>
      <c r="C9" s="141"/>
      <c r="D9" s="141"/>
      <c r="E9" s="141"/>
      <c r="F9" s="141"/>
      <c r="G9" s="141"/>
      <c r="H9" s="146"/>
      <c r="I9" s="146"/>
      <c r="J9" s="146"/>
      <c r="K9" s="146"/>
      <c r="L9" s="147"/>
      <c r="M9" s="128"/>
      <c r="O9" s="39"/>
      <c r="P9" s="140"/>
      <c r="Q9" s="141"/>
      <c r="R9" s="141"/>
      <c r="S9" s="141"/>
      <c r="T9" s="141"/>
      <c r="U9" s="141"/>
      <c r="V9" s="146"/>
      <c r="W9" s="146"/>
      <c r="X9" s="146"/>
      <c r="Y9" s="146"/>
      <c r="Z9" s="147"/>
      <c r="AA9" s="128"/>
    </row>
    <row r="10" spans="1:27" x14ac:dyDescent="0.25">
      <c r="A10" s="39"/>
      <c r="B10" s="140"/>
      <c r="C10" s="141"/>
      <c r="D10" s="141"/>
      <c r="E10" s="141"/>
      <c r="F10" s="141"/>
      <c r="G10" s="141"/>
      <c r="H10" s="146"/>
      <c r="I10" s="146"/>
      <c r="J10" s="146"/>
      <c r="K10" s="146"/>
      <c r="L10" s="147"/>
      <c r="M10" s="128"/>
      <c r="O10" s="39"/>
      <c r="P10" s="140"/>
      <c r="Q10" s="141"/>
      <c r="R10" s="141"/>
      <c r="S10" s="141"/>
      <c r="T10" s="141"/>
      <c r="U10" s="141"/>
      <c r="V10" s="146"/>
      <c r="W10" s="146"/>
      <c r="X10" s="146"/>
      <c r="Y10" s="146"/>
      <c r="Z10" s="147"/>
      <c r="AA10" s="128"/>
    </row>
    <row r="11" spans="1:27" ht="15.75" thickBot="1" x14ac:dyDescent="0.3">
      <c r="A11" s="39"/>
      <c r="B11" s="142"/>
      <c r="C11" s="143"/>
      <c r="D11" s="143"/>
      <c r="E11" s="143"/>
      <c r="F11" s="143"/>
      <c r="G11" s="143"/>
      <c r="H11" s="148"/>
      <c r="I11" s="148"/>
      <c r="J11" s="148"/>
      <c r="K11" s="148"/>
      <c r="L11" s="149"/>
      <c r="M11" s="128"/>
      <c r="O11" s="39"/>
      <c r="P11" s="142"/>
      <c r="Q11" s="143"/>
      <c r="R11" s="143"/>
      <c r="S11" s="143"/>
      <c r="T11" s="143"/>
      <c r="U11" s="143"/>
      <c r="V11" s="148"/>
      <c r="W11" s="148"/>
      <c r="X11" s="148"/>
      <c r="Y11" s="148"/>
      <c r="Z11" s="149"/>
      <c r="AA11" s="128"/>
    </row>
    <row r="12" spans="1:27" ht="15.75" thickBot="1" x14ac:dyDescent="0.3">
      <c r="A12" s="3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8"/>
      <c r="O12" s="3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8"/>
    </row>
    <row r="13" spans="1:27" x14ac:dyDescent="0.25">
      <c r="A13" s="39"/>
      <c r="B13" s="132" t="s">
        <v>493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4"/>
      <c r="M13" s="128"/>
      <c r="O13" s="39"/>
      <c r="P13" s="132" t="s">
        <v>493</v>
      </c>
      <c r="Q13" s="133"/>
      <c r="R13" s="133"/>
      <c r="S13" s="133"/>
      <c r="T13" s="133"/>
      <c r="U13" s="133"/>
      <c r="V13" s="133"/>
      <c r="W13" s="133"/>
      <c r="X13" s="133"/>
      <c r="Y13" s="133"/>
      <c r="Z13" s="134"/>
      <c r="AA13" s="128"/>
    </row>
    <row r="14" spans="1:27" ht="15.75" thickBot="1" x14ac:dyDescent="0.3">
      <c r="A14" s="39"/>
      <c r="B14" s="135"/>
      <c r="C14" s="136"/>
      <c r="D14" s="136"/>
      <c r="E14" s="136"/>
      <c r="F14" s="136"/>
      <c r="G14" s="136"/>
      <c r="H14" s="136"/>
      <c r="I14" s="136"/>
      <c r="J14" s="136"/>
      <c r="K14" s="136"/>
      <c r="L14" s="137"/>
      <c r="M14" s="128"/>
      <c r="O14" s="39"/>
      <c r="P14" s="135"/>
      <c r="Q14" s="136"/>
      <c r="R14" s="136"/>
      <c r="S14" s="136"/>
      <c r="T14" s="136"/>
      <c r="U14" s="136"/>
      <c r="V14" s="136"/>
      <c r="W14" s="136"/>
      <c r="X14" s="136"/>
      <c r="Y14" s="136"/>
      <c r="Z14" s="137"/>
      <c r="AA14" s="128"/>
    </row>
    <row r="15" spans="1:27" x14ac:dyDescent="0.25">
      <c r="A15" s="39"/>
      <c r="B15" s="150" t="s">
        <v>546</v>
      </c>
      <c r="C15" s="144"/>
      <c r="D15" s="144"/>
      <c r="E15" s="144"/>
      <c r="F15" s="144"/>
      <c r="G15" s="144"/>
      <c r="H15" s="144" t="s">
        <v>524</v>
      </c>
      <c r="I15" s="144"/>
      <c r="J15" s="144"/>
      <c r="K15" s="144"/>
      <c r="L15" s="145"/>
      <c r="M15" s="128"/>
      <c r="O15" s="39"/>
      <c r="P15" s="150" t="s">
        <v>563</v>
      </c>
      <c r="Q15" s="144"/>
      <c r="R15" s="144"/>
      <c r="S15" s="144"/>
      <c r="T15" s="144"/>
      <c r="U15" s="144"/>
      <c r="V15" s="144" t="s">
        <v>530</v>
      </c>
      <c r="W15" s="144"/>
      <c r="X15" s="144"/>
      <c r="Y15" s="144"/>
      <c r="Z15" s="145"/>
      <c r="AA15" s="128"/>
    </row>
    <row r="16" spans="1:27" x14ac:dyDescent="0.25">
      <c r="A16" s="39"/>
      <c r="B16" s="151"/>
      <c r="C16" s="146"/>
      <c r="D16" s="146"/>
      <c r="E16" s="146"/>
      <c r="F16" s="146"/>
      <c r="G16" s="146"/>
      <c r="H16" s="146"/>
      <c r="I16" s="146"/>
      <c r="J16" s="146"/>
      <c r="K16" s="146"/>
      <c r="L16" s="147"/>
      <c r="M16" s="128"/>
      <c r="O16" s="39"/>
      <c r="P16" s="151"/>
      <c r="Q16" s="146"/>
      <c r="R16" s="146"/>
      <c r="S16" s="146"/>
      <c r="T16" s="146"/>
      <c r="U16" s="146"/>
      <c r="V16" s="146"/>
      <c r="W16" s="146"/>
      <c r="X16" s="146"/>
      <c r="Y16" s="146"/>
      <c r="Z16" s="147"/>
      <c r="AA16" s="128"/>
    </row>
    <row r="17" spans="1:27" x14ac:dyDescent="0.25">
      <c r="A17" s="39"/>
      <c r="B17" s="151"/>
      <c r="C17" s="146"/>
      <c r="D17" s="146"/>
      <c r="E17" s="146"/>
      <c r="F17" s="146"/>
      <c r="G17" s="146"/>
      <c r="H17" s="146"/>
      <c r="I17" s="146"/>
      <c r="J17" s="146"/>
      <c r="K17" s="146"/>
      <c r="L17" s="147"/>
      <c r="M17" s="128"/>
      <c r="O17" s="39"/>
      <c r="P17" s="151"/>
      <c r="Q17" s="146"/>
      <c r="R17" s="146"/>
      <c r="S17" s="146"/>
      <c r="T17" s="146"/>
      <c r="U17" s="146"/>
      <c r="V17" s="146"/>
      <c r="W17" s="146"/>
      <c r="X17" s="146"/>
      <c r="Y17" s="146"/>
      <c r="Z17" s="147"/>
      <c r="AA17" s="128"/>
    </row>
    <row r="18" spans="1:27" x14ac:dyDescent="0.25">
      <c r="A18" s="39"/>
      <c r="B18" s="151"/>
      <c r="C18" s="146"/>
      <c r="D18" s="146"/>
      <c r="E18" s="146"/>
      <c r="F18" s="146"/>
      <c r="G18" s="146"/>
      <c r="H18" s="146"/>
      <c r="I18" s="146"/>
      <c r="J18" s="146"/>
      <c r="K18" s="146"/>
      <c r="L18" s="147"/>
      <c r="M18" s="128"/>
      <c r="O18" s="39"/>
      <c r="P18" s="151"/>
      <c r="Q18" s="146"/>
      <c r="R18" s="146"/>
      <c r="S18" s="146"/>
      <c r="T18" s="146"/>
      <c r="U18" s="146"/>
      <c r="V18" s="146"/>
      <c r="W18" s="146"/>
      <c r="X18" s="146"/>
      <c r="Y18" s="146"/>
      <c r="Z18" s="147"/>
      <c r="AA18" s="128"/>
    </row>
    <row r="19" spans="1:27" x14ac:dyDescent="0.25">
      <c r="A19" s="39"/>
      <c r="B19" s="151"/>
      <c r="C19" s="146"/>
      <c r="D19" s="146"/>
      <c r="E19" s="146"/>
      <c r="F19" s="146"/>
      <c r="G19" s="146"/>
      <c r="H19" s="146"/>
      <c r="I19" s="146"/>
      <c r="J19" s="146"/>
      <c r="K19" s="146"/>
      <c r="L19" s="147"/>
      <c r="M19" s="128"/>
      <c r="O19" s="39"/>
      <c r="P19" s="151"/>
      <c r="Q19" s="146"/>
      <c r="R19" s="146"/>
      <c r="S19" s="146"/>
      <c r="T19" s="146"/>
      <c r="U19" s="146"/>
      <c r="V19" s="146"/>
      <c r="W19" s="146"/>
      <c r="X19" s="146"/>
      <c r="Y19" s="146"/>
      <c r="Z19" s="147"/>
      <c r="AA19" s="128"/>
    </row>
    <row r="20" spans="1:27" x14ac:dyDescent="0.25">
      <c r="A20" s="39"/>
      <c r="B20" s="151"/>
      <c r="C20" s="146"/>
      <c r="D20" s="146"/>
      <c r="E20" s="146"/>
      <c r="F20" s="146"/>
      <c r="G20" s="146"/>
      <c r="H20" s="146"/>
      <c r="I20" s="146"/>
      <c r="J20" s="146"/>
      <c r="K20" s="146"/>
      <c r="L20" s="147"/>
      <c r="M20" s="128"/>
      <c r="O20" s="39"/>
      <c r="P20" s="151"/>
      <c r="Q20" s="146"/>
      <c r="R20" s="146"/>
      <c r="S20" s="146"/>
      <c r="T20" s="146"/>
      <c r="U20" s="146"/>
      <c r="V20" s="146"/>
      <c r="W20" s="146"/>
      <c r="X20" s="146"/>
      <c r="Y20" s="146"/>
      <c r="Z20" s="147"/>
      <c r="AA20" s="128"/>
    </row>
    <row r="21" spans="1:27" x14ac:dyDescent="0.25">
      <c r="A21" s="39"/>
      <c r="B21" s="151"/>
      <c r="C21" s="146"/>
      <c r="D21" s="146"/>
      <c r="E21" s="146"/>
      <c r="F21" s="146"/>
      <c r="G21" s="146"/>
      <c r="H21" s="146"/>
      <c r="I21" s="146"/>
      <c r="J21" s="146"/>
      <c r="K21" s="146"/>
      <c r="L21" s="147"/>
      <c r="M21" s="128"/>
      <c r="O21" s="39"/>
      <c r="P21" s="151"/>
      <c r="Q21" s="146"/>
      <c r="R21" s="146"/>
      <c r="S21" s="146"/>
      <c r="T21" s="146"/>
      <c r="U21" s="146"/>
      <c r="V21" s="146"/>
      <c r="W21" s="146"/>
      <c r="X21" s="146"/>
      <c r="Y21" s="146"/>
      <c r="Z21" s="147"/>
      <c r="AA21" s="128"/>
    </row>
    <row r="22" spans="1:27" ht="15.75" thickBot="1" x14ac:dyDescent="0.3">
      <c r="A22" s="39"/>
      <c r="B22" s="152"/>
      <c r="C22" s="148"/>
      <c r="D22" s="148"/>
      <c r="E22" s="148"/>
      <c r="F22" s="148"/>
      <c r="G22" s="148"/>
      <c r="H22" s="148"/>
      <c r="I22" s="148"/>
      <c r="J22" s="148"/>
      <c r="K22" s="148"/>
      <c r="L22" s="149"/>
      <c r="M22" s="128"/>
      <c r="O22" s="39"/>
      <c r="P22" s="152"/>
      <c r="Q22" s="148"/>
      <c r="R22" s="148"/>
      <c r="S22" s="148"/>
      <c r="T22" s="148"/>
      <c r="U22" s="148"/>
      <c r="V22" s="148"/>
      <c r="W22" s="148"/>
      <c r="X22" s="148"/>
      <c r="Y22" s="148"/>
      <c r="Z22" s="149"/>
      <c r="AA22" s="128"/>
    </row>
    <row r="23" spans="1:27" ht="36.75" customHeight="1" thickBot="1" x14ac:dyDescent="0.3">
      <c r="A23" s="4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1"/>
      <c r="O23" s="4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1"/>
    </row>
    <row r="24" spans="1:27" ht="15.75" thickBot="1" x14ac:dyDescent="0.3"/>
    <row r="25" spans="1:27" ht="15.75" thickBot="1" x14ac:dyDescent="0.3">
      <c r="A25" s="3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7"/>
      <c r="O25" s="3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7"/>
    </row>
    <row r="26" spans="1:27" x14ac:dyDescent="0.25">
      <c r="A26" s="39"/>
      <c r="B26" s="132" t="s">
        <v>494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4"/>
      <c r="M26" s="128"/>
      <c r="O26" s="39"/>
      <c r="P26" s="132" t="s">
        <v>494</v>
      </c>
      <c r="Q26" s="133"/>
      <c r="R26" s="133"/>
      <c r="S26" s="133"/>
      <c r="T26" s="133"/>
      <c r="U26" s="133"/>
      <c r="V26" s="133"/>
      <c r="W26" s="133"/>
      <c r="X26" s="133"/>
      <c r="Y26" s="133"/>
      <c r="Z26" s="134"/>
      <c r="AA26" s="128"/>
    </row>
    <row r="27" spans="1:27" ht="15.75" thickBot="1" x14ac:dyDescent="0.3">
      <c r="A27" s="39"/>
      <c r="B27" s="135"/>
      <c r="C27" s="136"/>
      <c r="D27" s="136"/>
      <c r="E27" s="136"/>
      <c r="F27" s="136"/>
      <c r="G27" s="136"/>
      <c r="H27" s="136"/>
      <c r="I27" s="136"/>
      <c r="J27" s="136"/>
      <c r="K27" s="136"/>
      <c r="L27" s="137"/>
      <c r="M27" s="128"/>
      <c r="O27" s="39"/>
      <c r="P27" s="135"/>
      <c r="Q27" s="136"/>
      <c r="R27" s="136"/>
      <c r="S27" s="136"/>
      <c r="T27" s="136"/>
      <c r="U27" s="136"/>
      <c r="V27" s="136"/>
      <c r="W27" s="136"/>
      <c r="X27" s="136"/>
      <c r="Y27" s="136"/>
      <c r="Z27" s="137"/>
      <c r="AA27" s="128"/>
    </row>
    <row r="28" spans="1:27" x14ac:dyDescent="0.25">
      <c r="A28" s="39"/>
      <c r="B28" s="138" t="s">
        <v>547</v>
      </c>
      <c r="C28" s="139"/>
      <c r="D28" s="139"/>
      <c r="E28" s="139"/>
      <c r="F28" s="139"/>
      <c r="G28" s="139"/>
      <c r="H28" s="139" t="s">
        <v>517</v>
      </c>
      <c r="I28" s="144"/>
      <c r="J28" s="144"/>
      <c r="K28" s="144"/>
      <c r="L28" s="145"/>
      <c r="M28" s="128"/>
      <c r="O28" s="39"/>
      <c r="P28" s="138" t="s">
        <v>399</v>
      </c>
      <c r="Q28" s="139"/>
      <c r="R28" s="139"/>
      <c r="S28" s="139"/>
      <c r="T28" s="139"/>
      <c r="U28" s="139"/>
      <c r="V28" s="139" t="s">
        <v>520</v>
      </c>
      <c r="W28" s="144"/>
      <c r="X28" s="144"/>
      <c r="Y28" s="144"/>
      <c r="Z28" s="145"/>
      <c r="AA28" s="128"/>
    </row>
    <row r="29" spans="1:27" x14ac:dyDescent="0.25">
      <c r="A29" s="39"/>
      <c r="B29" s="140"/>
      <c r="C29" s="141"/>
      <c r="D29" s="141"/>
      <c r="E29" s="141"/>
      <c r="F29" s="141"/>
      <c r="G29" s="141"/>
      <c r="H29" s="146"/>
      <c r="I29" s="146"/>
      <c r="J29" s="146"/>
      <c r="K29" s="146"/>
      <c r="L29" s="147"/>
      <c r="M29" s="128"/>
      <c r="O29" s="39"/>
      <c r="P29" s="140"/>
      <c r="Q29" s="141"/>
      <c r="R29" s="141"/>
      <c r="S29" s="141"/>
      <c r="T29" s="141"/>
      <c r="U29" s="141"/>
      <c r="V29" s="146"/>
      <c r="W29" s="146"/>
      <c r="X29" s="146"/>
      <c r="Y29" s="146"/>
      <c r="Z29" s="147"/>
      <c r="AA29" s="128"/>
    </row>
    <row r="30" spans="1:27" x14ac:dyDescent="0.25">
      <c r="A30" s="39"/>
      <c r="B30" s="140"/>
      <c r="C30" s="141"/>
      <c r="D30" s="141"/>
      <c r="E30" s="141"/>
      <c r="F30" s="141"/>
      <c r="G30" s="141"/>
      <c r="H30" s="146"/>
      <c r="I30" s="146"/>
      <c r="J30" s="146"/>
      <c r="K30" s="146"/>
      <c r="L30" s="147"/>
      <c r="M30" s="128"/>
      <c r="O30" s="39"/>
      <c r="P30" s="140"/>
      <c r="Q30" s="141"/>
      <c r="R30" s="141"/>
      <c r="S30" s="141"/>
      <c r="T30" s="141"/>
      <c r="U30" s="141"/>
      <c r="V30" s="146"/>
      <c r="W30" s="146"/>
      <c r="X30" s="146"/>
      <c r="Y30" s="146"/>
      <c r="Z30" s="147"/>
      <c r="AA30" s="128"/>
    </row>
    <row r="31" spans="1:27" x14ac:dyDescent="0.25">
      <c r="A31" s="39"/>
      <c r="B31" s="140"/>
      <c r="C31" s="141"/>
      <c r="D31" s="141"/>
      <c r="E31" s="141"/>
      <c r="F31" s="141"/>
      <c r="G31" s="141"/>
      <c r="H31" s="146"/>
      <c r="I31" s="146"/>
      <c r="J31" s="146"/>
      <c r="K31" s="146"/>
      <c r="L31" s="147"/>
      <c r="M31" s="128"/>
      <c r="O31" s="39"/>
      <c r="P31" s="140"/>
      <c r="Q31" s="141"/>
      <c r="R31" s="141"/>
      <c r="S31" s="141"/>
      <c r="T31" s="141"/>
      <c r="U31" s="141"/>
      <c r="V31" s="146"/>
      <c r="W31" s="146"/>
      <c r="X31" s="146"/>
      <c r="Y31" s="146"/>
      <c r="Z31" s="147"/>
      <c r="AA31" s="128"/>
    </row>
    <row r="32" spans="1:27" x14ac:dyDescent="0.25">
      <c r="A32" s="39"/>
      <c r="B32" s="140"/>
      <c r="C32" s="141"/>
      <c r="D32" s="141"/>
      <c r="E32" s="141"/>
      <c r="F32" s="141"/>
      <c r="G32" s="141"/>
      <c r="H32" s="146"/>
      <c r="I32" s="146"/>
      <c r="J32" s="146"/>
      <c r="K32" s="146"/>
      <c r="L32" s="147"/>
      <c r="M32" s="128"/>
      <c r="O32" s="39"/>
      <c r="P32" s="140"/>
      <c r="Q32" s="141"/>
      <c r="R32" s="141"/>
      <c r="S32" s="141"/>
      <c r="T32" s="141"/>
      <c r="U32" s="141"/>
      <c r="V32" s="146"/>
      <c r="W32" s="146"/>
      <c r="X32" s="146"/>
      <c r="Y32" s="146"/>
      <c r="Z32" s="147"/>
      <c r="AA32" s="128"/>
    </row>
    <row r="33" spans="1:27" x14ac:dyDescent="0.25">
      <c r="A33" s="39"/>
      <c r="B33" s="140"/>
      <c r="C33" s="141"/>
      <c r="D33" s="141"/>
      <c r="E33" s="141"/>
      <c r="F33" s="141"/>
      <c r="G33" s="141"/>
      <c r="H33" s="146"/>
      <c r="I33" s="146"/>
      <c r="J33" s="146"/>
      <c r="K33" s="146"/>
      <c r="L33" s="147"/>
      <c r="M33" s="128"/>
      <c r="O33" s="39"/>
      <c r="P33" s="140"/>
      <c r="Q33" s="141"/>
      <c r="R33" s="141"/>
      <c r="S33" s="141"/>
      <c r="T33" s="141"/>
      <c r="U33" s="141"/>
      <c r="V33" s="146"/>
      <c r="W33" s="146"/>
      <c r="X33" s="146"/>
      <c r="Y33" s="146"/>
      <c r="Z33" s="147"/>
      <c r="AA33" s="128"/>
    </row>
    <row r="34" spans="1:27" x14ac:dyDescent="0.25">
      <c r="A34" s="39"/>
      <c r="B34" s="140"/>
      <c r="C34" s="141"/>
      <c r="D34" s="141"/>
      <c r="E34" s="141"/>
      <c r="F34" s="141"/>
      <c r="G34" s="141"/>
      <c r="H34" s="146"/>
      <c r="I34" s="146"/>
      <c r="J34" s="146"/>
      <c r="K34" s="146"/>
      <c r="L34" s="147"/>
      <c r="M34" s="128"/>
      <c r="O34" s="39"/>
      <c r="P34" s="140"/>
      <c r="Q34" s="141"/>
      <c r="R34" s="141"/>
      <c r="S34" s="141"/>
      <c r="T34" s="141"/>
      <c r="U34" s="141"/>
      <c r="V34" s="146"/>
      <c r="W34" s="146"/>
      <c r="X34" s="146"/>
      <c r="Y34" s="146"/>
      <c r="Z34" s="147"/>
      <c r="AA34" s="128"/>
    </row>
    <row r="35" spans="1:27" ht="15.75" thickBot="1" x14ac:dyDescent="0.3">
      <c r="A35" s="39"/>
      <c r="B35" s="142"/>
      <c r="C35" s="143"/>
      <c r="D35" s="143"/>
      <c r="E35" s="143"/>
      <c r="F35" s="143"/>
      <c r="G35" s="143"/>
      <c r="H35" s="148"/>
      <c r="I35" s="148"/>
      <c r="J35" s="148"/>
      <c r="K35" s="148"/>
      <c r="L35" s="149"/>
      <c r="M35" s="128"/>
      <c r="O35" s="39"/>
      <c r="P35" s="142"/>
      <c r="Q35" s="143"/>
      <c r="R35" s="143"/>
      <c r="S35" s="143"/>
      <c r="T35" s="143"/>
      <c r="U35" s="143"/>
      <c r="V35" s="148"/>
      <c r="W35" s="148"/>
      <c r="X35" s="148"/>
      <c r="Y35" s="148"/>
      <c r="Z35" s="149"/>
      <c r="AA35" s="128"/>
    </row>
    <row r="36" spans="1:27" ht="15.75" thickBot="1" x14ac:dyDescent="0.3">
      <c r="A36" s="3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8"/>
      <c r="O36" s="3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8"/>
    </row>
    <row r="37" spans="1:27" x14ac:dyDescent="0.25">
      <c r="A37" s="39"/>
      <c r="B37" s="132" t="s">
        <v>493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4"/>
      <c r="M37" s="128"/>
      <c r="O37" s="39"/>
      <c r="P37" s="132" t="s">
        <v>493</v>
      </c>
      <c r="Q37" s="133"/>
      <c r="R37" s="133"/>
      <c r="S37" s="133"/>
      <c r="T37" s="133"/>
      <c r="U37" s="133"/>
      <c r="V37" s="133"/>
      <c r="W37" s="133"/>
      <c r="X37" s="133"/>
      <c r="Y37" s="133"/>
      <c r="Z37" s="134"/>
      <c r="AA37" s="128"/>
    </row>
    <row r="38" spans="1:27" ht="15.75" thickBot="1" x14ac:dyDescent="0.3">
      <c r="A38" s="39"/>
      <c r="B38" s="135"/>
      <c r="C38" s="136"/>
      <c r="D38" s="136"/>
      <c r="E38" s="136"/>
      <c r="F38" s="136"/>
      <c r="G38" s="136"/>
      <c r="H38" s="136"/>
      <c r="I38" s="136"/>
      <c r="J38" s="136"/>
      <c r="K38" s="136"/>
      <c r="L38" s="137"/>
      <c r="M38" s="128"/>
      <c r="O38" s="39"/>
      <c r="P38" s="135"/>
      <c r="Q38" s="136"/>
      <c r="R38" s="136"/>
      <c r="S38" s="136"/>
      <c r="T38" s="136"/>
      <c r="U38" s="136"/>
      <c r="V38" s="136"/>
      <c r="W38" s="136"/>
      <c r="X38" s="136"/>
      <c r="Y38" s="136"/>
      <c r="Z38" s="137"/>
      <c r="AA38" s="128"/>
    </row>
    <row r="39" spans="1:27" x14ac:dyDescent="0.25">
      <c r="A39" s="39"/>
      <c r="B39" s="150" t="s">
        <v>548</v>
      </c>
      <c r="C39" s="144"/>
      <c r="D39" s="144"/>
      <c r="E39" s="144"/>
      <c r="F39" s="144"/>
      <c r="G39" s="144"/>
      <c r="H39" s="144" t="s">
        <v>525</v>
      </c>
      <c r="I39" s="144"/>
      <c r="J39" s="144"/>
      <c r="K39" s="144"/>
      <c r="L39" s="145"/>
      <c r="M39" s="128"/>
      <c r="O39" s="39"/>
      <c r="P39" s="150" t="s">
        <v>564</v>
      </c>
      <c r="Q39" s="144"/>
      <c r="R39" s="144"/>
      <c r="S39" s="144"/>
      <c r="T39" s="144"/>
      <c r="U39" s="144"/>
      <c r="V39" s="144" t="s">
        <v>526</v>
      </c>
      <c r="W39" s="144"/>
      <c r="X39" s="144"/>
      <c r="Y39" s="144"/>
      <c r="Z39" s="145"/>
      <c r="AA39" s="128"/>
    </row>
    <row r="40" spans="1:27" x14ac:dyDescent="0.25">
      <c r="A40" s="39"/>
      <c r="B40" s="151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28"/>
      <c r="O40" s="39"/>
      <c r="P40" s="151"/>
      <c r="Q40" s="146"/>
      <c r="R40" s="146"/>
      <c r="S40" s="146"/>
      <c r="T40" s="146"/>
      <c r="U40" s="146"/>
      <c r="V40" s="146"/>
      <c r="W40" s="146"/>
      <c r="X40" s="146"/>
      <c r="Y40" s="146"/>
      <c r="Z40" s="147"/>
      <c r="AA40" s="128"/>
    </row>
    <row r="41" spans="1:27" x14ac:dyDescent="0.25">
      <c r="A41" s="39"/>
      <c r="B41" s="151"/>
      <c r="C41" s="146"/>
      <c r="D41" s="146"/>
      <c r="E41" s="146"/>
      <c r="F41" s="146"/>
      <c r="G41" s="146"/>
      <c r="H41" s="146"/>
      <c r="I41" s="146"/>
      <c r="J41" s="146"/>
      <c r="K41" s="146"/>
      <c r="L41" s="147"/>
      <c r="M41" s="128"/>
      <c r="O41" s="39"/>
      <c r="P41" s="151"/>
      <c r="Q41" s="146"/>
      <c r="R41" s="146"/>
      <c r="S41" s="146"/>
      <c r="T41" s="146"/>
      <c r="U41" s="146"/>
      <c r="V41" s="146"/>
      <c r="W41" s="146"/>
      <c r="X41" s="146"/>
      <c r="Y41" s="146"/>
      <c r="Z41" s="147"/>
      <c r="AA41" s="128"/>
    </row>
    <row r="42" spans="1:27" x14ac:dyDescent="0.25">
      <c r="A42" s="39"/>
      <c r="B42" s="151"/>
      <c r="C42" s="146"/>
      <c r="D42" s="146"/>
      <c r="E42" s="146"/>
      <c r="F42" s="146"/>
      <c r="G42" s="146"/>
      <c r="H42" s="146"/>
      <c r="I42" s="146"/>
      <c r="J42" s="146"/>
      <c r="K42" s="146"/>
      <c r="L42" s="147"/>
      <c r="M42" s="128"/>
      <c r="O42" s="39"/>
      <c r="P42" s="151"/>
      <c r="Q42" s="146"/>
      <c r="R42" s="146"/>
      <c r="S42" s="146"/>
      <c r="T42" s="146"/>
      <c r="U42" s="146"/>
      <c r="V42" s="146"/>
      <c r="W42" s="146"/>
      <c r="X42" s="146"/>
      <c r="Y42" s="146"/>
      <c r="Z42" s="147"/>
      <c r="AA42" s="128"/>
    </row>
    <row r="43" spans="1:27" x14ac:dyDescent="0.25">
      <c r="A43" s="39"/>
      <c r="B43" s="151"/>
      <c r="C43" s="146"/>
      <c r="D43" s="146"/>
      <c r="E43" s="146"/>
      <c r="F43" s="146"/>
      <c r="G43" s="146"/>
      <c r="H43" s="146"/>
      <c r="I43" s="146"/>
      <c r="J43" s="146"/>
      <c r="K43" s="146"/>
      <c r="L43" s="147"/>
      <c r="M43" s="128"/>
      <c r="O43" s="39"/>
      <c r="P43" s="151"/>
      <c r="Q43" s="146"/>
      <c r="R43" s="146"/>
      <c r="S43" s="146"/>
      <c r="T43" s="146"/>
      <c r="U43" s="146"/>
      <c r="V43" s="146"/>
      <c r="W43" s="146"/>
      <c r="X43" s="146"/>
      <c r="Y43" s="146"/>
      <c r="Z43" s="147"/>
      <c r="AA43" s="128"/>
    </row>
    <row r="44" spans="1:27" x14ac:dyDescent="0.25">
      <c r="A44" s="39"/>
      <c r="B44" s="151"/>
      <c r="C44" s="146"/>
      <c r="D44" s="146"/>
      <c r="E44" s="146"/>
      <c r="F44" s="146"/>
      <c r="G44" s="146"/>
      <c r="H44" s="146"/>
      <c r="I44" s="146"/>
      <c r="J44" s="146"/>
      <c r="K44" s="146"/>
      <c r="L44" s="147"/>
      <c r="M44" s="128"/>
      <c r="O44" s="39"/>
      <c r="P44" s="151"/>
      <c r="Q44" s="146"/>
      <c r="R44" s="146"/>
      <c r="S44" s="146"/>
      <c r="T44" s="146"/>
      <c r="U44" s="146"/>
      <c r="V44" s="146"/>
      <c r="W44" s="146"/>
      <c r="X44" s="146"/>
      <c r="Y44" s="146"/>
      <c r="Z44" s="147"/>
      <c r="AA44" s="128"/>
    </row>
    <row r="45" spans="1:27" x14ac:dyDescent="0.25">
      <c r="A45" s="39"/>
      <c r="B45" s="151"/>
      <c r="C45" s="146"/>
      <c r="D45" s="146"/>
      <c r="E45" s="146"/>
      <c r="F45" s="146"/>
      <c r="G45" s="146"/>
      <c r="H45" s="146"/>
      <c r="I45" s="146"/>
      <c r="J45" s="146"/>
      <c r="K45" s="146"/>
      <c r="L45" s="147"/>
      <c r="M45" s="128"/>
      <c r="O45" s="39"/>
      <c r="P45" s="151"/>
      <c r="Q45" s="146"/>
      <c r="R45" s="146"/>
      <c r="S45" s="146"/>
      <c r="T45" s="146"/>
      <c r="U45" s="146"/>
      <c r="V45" s="146"/>
      <c r="W45" s="146"/>
      <c r="X45" s="146"/>
      <c r="Y45" s="146"/>
      <c r="Z45" s="147"/>
      <c r="AA45" s="128"/>
    </row>
    <row r="46" spans="1:27" ht="15.75" thickBot="1" x14ac:dyDescent="0.3">
      <c r="A46" s="39"/>
      <c r="B46" s="152"/>
      <c r="C46" s="148"/>
      <c r="D46" s="148"/>
      <c r="E46" s="148"/>
      <c r="F46" s="148"/>
      <c r="G46" s="148"/>
      <c r="H46" s="148"/>
      <c r="I46" s="148"/>
      <c r="J46" s="148"/>
      <c r="K46" s="148"/>
      <c r="L46" s="149"/>
      <c r="M46" s="128"/>
      <c r="O46" s="39"/>
      <c r="P46" s="152"/>
      <c r="Q46" s="148"/>
      <c r="R46" s="148"/>
      <c r="S46" s="148"/>
      <c r="T46" s="148"/>
      <c r="U46" s="148"/>
      <c r="V46" s="148"/>
      <c r="W46" s="148"/>
      <c r="X46" s="148"/>
      <c r="Y46" s="148"/>
      <c r="Z46" s="149"/>
      <c r="AA46" s="128"/>
    </row>
    <row r="47" spans="1:27" ht="15.75" thickBot="1" x14ac:dyDescent="0.3">
      <c r="A47" s="4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1"/>
      <c r="O47" s="4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1"/>
    </row>
    <row r="48" spans="1:27" ht="15.75" thickBot="1" x14ac:dyDescent="0.3"/>
    <row r="49" spans="1:27" ht="15.75" thickBot="1" x14ac:dyDescent="0.3">
      <c r="A49" s="3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7"/>
      <c r="O49" s="3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7"/>
    </row>
    <row r="50" spans="1:27" x14ac:dyDescent="0.25">
      <c r="A50" s="39"/>
      <c r="B50" s="132" t="s">
        <v>494</v>
      </c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128"/>
      <c r="O50" s="39"/>
      <c r="P50" s="132" t="s">
        <v>494</v>
      </c>
      <c r="Q50" s="133"/>
      <c r="R50" s="133"/>
      <c r="S50" s="133"/>
      <c r="T50" s="133"/>
      <c r="U50" s="133"/>
      <c r="V50" s="133"/>
      <c r="W50" s="133"/>
      <c r="X50" s="133"/>
      <c r="Y50" s="133"/>
      <c r="Z50" s="134"/>
      <c r="AA50" s="128"/>
    </row>
    <row r="51" spans="1:27" ht="15.75" thickBot="1" x14ac:dyDescent="0.3">
      <c r="A51" s="39"/>
      <c r="B51" s="135"/>
      <c r="C51" s="136"/>
      <c r="D51" s="136"/>
      <c r="E51" s="136"/>
      <c r="F51" s="136"/>
      <c r="G51" s="136"/>
      <c r="H51" s="136"/>
      <c r="I51" s="136"/>
      <c r="J51" s="136"/>
      <c r="K51" s="136"/>
      <c r="L51" s="137"/>
      <c r="M51" s="128"/>
      <c r="O51" s="39"/>
      <c r="P51" s="135"/>
      <c r="Q51" s="136"/>
      <c r="R51" s="136"/>
      <c r="S51" s="136"/>
      <c r="T51" s="136"/>
      <c r="U51" s="136"/>
      <c r="V51" s="136"/>
      <c r="W51" s="136"/>
      <c r="X51" s="136"/>
      <c r="Y51" s="136"/>
      <c r="Z51" s="137"/>
      <c r="AA51" s="128"/>
    </row>
    <row r="52" spans="1:27" x14ac:dyDescent="0.25">
      <c r="A52" s="39"/>
      <c r="B52" s="138" t="s">
        <v>549</v>
      </c>
      <c r="C52" s="139"/>
      <c r="D52" s="139"/>
      <c r="E52" s="139"/>
      <c r="F52" s="139"/>
      <c r="G52" s="139"/>
      <c r="H52" s="139" t="s">
        <v>518</v>
      </c>
      <c r="I52" s="144"/>
      <c r="J52" s="144"/>
      <c r="K52" s="144"/>
      <c r="L52" s="145"/>
      <c r="M52" s="128"/>
      <c r="O52" s="39"/>
      <c r="P52" s="138" t="s">
        <v>411</v>
      </c>
      <c r="Q52" s="139"/>
      <c r="R52" s="139"/>
      <c r="S52" s="139"/>
      <c r="T52" s="139"/>
      <c r="U52" s="139"/>
      <c r="V52" s="139" t="s">
        <v>531</v>
      </c>
      <c r="W52" s="144"/>
      <c r="X52" s="144"/>
      <c r="Y52" s="144"/>
      <c r="Z52" s="145"/>
      <c r="AA52" s="128"/>
    </row>
    <row r="53" spans="1:27" x14ac:dyDescent="0.25">
      <c r="A53" s="39"/>
      <c r="B53" s="140"/>
      <c r="C53" s="141"/>
      <c r="D53" s="141"/>
      <c r="E53" s="141"/>
      <c r="F53" s="141"/>
      <c r="G53" s="141"/>
      <c r="H53" s="146"/>
      <c r="I53" s="146"/>
      <c r="J53" s="146"/>
      <c r="K53" s="146"/>
      <c r="L53" s="147"/>
      <c r="M53" s="128"/>
      <c r="O53" s="39"/>
      <c r="P53" s="140"/>
      <c r="Q53" s="141"/>
      <c r="R53" s="141"/>
      <c r="S53" s="141"/>
      <c r="T53" s="141"/>
      <c r="U53" s="141"/>
      <c r="V53" s="146"/>
      <c r="W53" s="146"/>
      <c r="X53" s="146"/>
      <c r="Y53" s="146"/>
      <c r="Z53" s="147"/>
      <c r="AA53" s="128"/>
    </row>
    <row r="54" spans="1:27" x14ac:dyDescent="0.25">
      <c r="A54" s="39"/>
      <c r="B54" s="140"/>
      <c r="C54" s="141"/>
      <c r="D54" s="141"/>
      <c r="E54" s="141"/>
      <c r="F54" s="141"/>
      <c r="G54" s="141"/>
      <c r="H54" s="146"/>
      <c r="I54" s="146"/>
      <c r="J54" s="146"/>
      <c r="K54" s="146"/>
      <c r="L54" s="147"/>
      <c r="M54" s="128"/>
      <c r="O54" s="39"/>
      <c r="P54" s="140"/>
      <c r="Q54" s="141"/>
      <c r="R54" s="141"/>
      <c r="S54" s="141"/>
      <c r="T54" s="141"/>
      <c r="U54" s="141"/>
      <c r="V54" s="146"/>
      <c r="W54" s="146"/>
      <c r="X54" s="146"/>
      <c r="Y54" s="146"/>
      <c r="Z54" s="147"/>
      <c r="AA54" s="128"/>
    </row>
    <row r="55" spans="1:27" x14ac:dyDescent="0.25">
      <c r="A55" s="39"/>
      <c r="B55" s="140"/>
      <c r="C55" s="141"/>
      <c r="D55" s="141"/>
      <c r="E55" s="141"/>
      <c r="F55" s="141"/>
      <c r="G55" s="141"/>
      <c r="H55" s="146"/>
      <c r="I55" s="146"/>
      <c r="J55" s="146"/>
      <c r="K55" s="146"/>
      <c r="L55" s="147"/>
      <c r="M55" s="128"/>
      <c r="O55" s="39"/>
      <c r="P55" s="140"/>
      <c r="Q55" s="141"/>
      <c r="R55" s="141"/>
      <c r="S55" s="141"/>
      <c r="T55" s="141"/>
      <c r="U55" s="141"/>
      <c r="V55" s="146"/>
      <c r="W55" s="146"/>
      <c r="X55" s="146"/>
      <c r="Y55" s="146"/>
      <c r="Z55" s="147"/>
      <c r="AA55" s="128"/>
    </row>
    <row r="56" spans="1:27" x14ac:dyDescent="0.25">
      <c r="A56" s="39"/>
      <c r="B56" s="140"/>
      <c r="C56" s="141"/>
      <c r="D56" s="141"/>
      <c r="E56" s="141"/>
      <c r="F56" s="141"/>
      <c r="G56" s="141"/>
      <c r="H56" s="146"/>
      <c r="I56" s="146"/>
      <c r="J56" s="146"/>
      <c r="K56" s="146"/>
      <c r="L56" s="147"/>
      <c r="M56" s="128"/>
      <c r="O56" s="39"/>
      <c r="P56" s="140"/>
      <c r="Q56" s="141"/>
      <c r="R56" s="141"/>
      <c r="S56" s="141"/>
      <c r="T56" s="141"/>
      <c r="U56" s="141"/>
      <c r="V56" s="146"/>
      <c r="W56" s="146"/>
      <c r="X56" s="146"/>
      <c r="Y56" s="146"/>
      <c r="Z56" s="147"/>
      <c r="AA56" s="128"/>
    </row>
    <row r="57" spans="1:27" x14ac:dyDescent="0.25">
      <c r="A57" s="39"/>
      <c r="B57" s="140"/>
      <c r="C57" s="141"/>
      <c r="D57" s="141"/>
      <c r="E57" s="141"/>
      <c r="F57" s="141"/>
      <c r="G57" s="141"/>
      <c r="H57" s="146"/>
      <c r="I57" s="146"/>
      <c r="J57" s="146"/>
      <c r="K57" s="146"/>
      <c r="L57" s="147"/>
      <c r="M57" s="128"/>
      <c r="O57" s="39"/>
      <c r="P57" s="140"/>
      <c r="Q57" s="141"/>
      <c r="R57" s="141"/>
      <c r="S57" s="141"/>
      <c r="T57" s="141"/>
      <c r="U57" s="141"/>
      <c r="V57" s="146"/>
      <c r="W57" s="146"/>
      <c r="X57" s="146"/>
      <c r="Y57" s="146"/>
      <c r="Z57" s="147"/>
      <c r="AA57" s="128"/>
    </row>
    <row r="58" spans="1:27" x14ac:dyDescent="0.25">
      <c r="A58" s="39"/>
      <c r="B58" s="140"/>
      <c r="C58" s="141"/>
      <c r="D58" s="141"/>
      <c r="E58" s="141"/>
      <c r="F58" s="141"/>
      <c r="G58" s="141"/>
      <c r="H58" s="146"/>
      <c r="I58" s="146"/>
      <c r="J58" s="146"/>
      <c r="K58" s="146"/>
      <c r="L58" s="147"/>
      <c r="M58" s="128"/>
      <c r="O58" s="39"/>
      <c r="P58" s="140"/>
      <c r="Q58" s="141"/>
      <c r="R58" s="141"/>
      <c r="S58" s="141"/>
      <c r="T58" s="141"/>
      <c r="U58" s="141"/>
      <c r="V58" s="146"/>
      <c r="W58" s="146"/>
      <c r="X58" s="146"/>
      <c r="Y58" s="146"/>
      <c r="Z58" s="147"/>
      <c r="AA58" s="128"/>
    </row>
    <row r="59" spans="1:27" ht="15.75" thickBot="1" x14ac:dyDescent="0.3">
      <c r="A59" s="39"/>
      <c r="B59" s="142"/>
      <c r="C59" s="143"/>
      <c r="D59" s="143"/>
      <c r="E59" s="143"/>
      <c r="F59" s="143"/>
      <c r="G59" s="143"/>
      <c r="H59" s="148"/>
      <c r="I59" s="148"/>
      <c r="J59" s="148"/>
      <c r="K59" s="148"/>
      <c r="L59" s="149"/>
      <c r="M59" s="128"/>
      <c r="O59" s="39"/>
      <c r="P59" s="142"/>
      <c r="Q59" s="143"/>
      <c r="R59" s="143"/>
      <c r="S59" s="143"/>
      <c r="T59" s="143"/>
      <c r="U59" s="143"/>
      <c r="V59" s="148"/>
      <c r="W59" s="148"/>
      <c r="X59" s="148"/>
      <c r="Y59" s="148"/>
      <c r="Z59" s="149"/>
      <c r="AA59" s="128"/>
    </row>
    <row r="60" spans="1:27" ht="15.75" thickBot="1" x14ac:dyDescent="0.3">
      <c r="A60" s="3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8"/>
      <c r="O60" s="3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8"/>
    </row>
    <row r="61" spans="1:27" x14ac:dyDescent="0.25">
      <c r="A61" s="39"/>
      <c r="B61" s="132" t="s">
        <v>493</v>
      </c>
      <c r="C61" s="133"/>
      <c r="D61" s="133"/>
      <c r="E61" s="133"/>
      <c r="F61" s="133"/>
      <c r="G61" s="133"/>
      <c r="H61" s="133"/>
      <c r="I61" s="133"/>
      <c r="J61" s="133"/>
      <c r="K61" s="133"/>
      <c r="L61" s="134"/>
      <c r="M61" s="128"/>
      <c r="O61" s="39"/>
      <c r="P61" s="132" t="s">
        <v>493</v>
      </c>
      <c r="Q61" s="133"/>
      <c r="R61" s="133"/>
      <c r="S61" s="133"/>
      <c r="T61" s="133"/>
      <c r="U61" s="133"/>
      <c r="V61" s="133"/>
      <c r="W61" s="133"/>
      <c r="X61" s="133"/>
      <c r="Y61" s="133"/>
      <c r="Z61" s="134"/>
      <c r="AA61" s="128"/>
    </row>
    <row r="62" spans="1:27" ht="15.75" thickBot="1" x14ac:dyDescent="0.3">
      <c r="A62" s="39"/>
      <c r="B62" s="135"/>
      <c r="C62" s="136"/>
      <c r="D62" s="136"/>
      <c r="E62" s="136"/>
      <c r="F62" s="136"/>
      <c r="G62" s="136"/>
      <c r="H62" s="136"/>
      <c r="I62" s="136"/>
      <c r="J62" s="136"/>
      <c r="K62" s="136"/>
      <c r="L62" s="137"/>
      <c r="M62" s="128"/>
      <c r="O62" s="39"/>
      <c r="P62" s="135"/>
      <c r="Q62" s="136"/>
      <c r="R62" s="136"/>
      <c r="S62" s="136"/>
      <c r="T62" s="136"/>
      <c r="U62" s="136"/>
      <c r="V62" s="136"/>
      <c r="W62" s="136"/>
      <c r="X62" s="136"/>
      <c r="Y62" s="136"/>
      <c r="Z62" s="137"/>
      <c r="AA62" s="128"/>
    </row>
    <row r="63" spans="1:27" x14ac:dyDescent="0.25">
      <c r="A63" s="39"/>
      <c r="B63" s="150" t="s">
        <v>550</v>
      </c>
      <c r="C63" s="144"/>
      <c r="D63" s="144"/>
      <c r="E63" s="144"/>
      <c r="F63" s="144"/>
      <c r="G63" s="144"/>
      <c r="H63" s="144" t="s">
        <v>526</v>
      </c>
      <c r="I63" s="144"/>
      <c r="J63" s="144"/>
      <c r="K63" s="144"/>
      <c r="L63" s="145"/>
      <c r="M63" s="128"/>
      <c r="O63" s="39"/>
      <c r="P63" s="150" t="s">
        <v>565</v>
      </c>
      <c r="Q63" s="144"/>
      <c r="R63" s="144"/>
      <c r="S63" s="144"/>
      <c r="T63" s="144"/>
      <c r="U63" s="144"/>
      <c r="V63" s="144" t="s">
        <v>532</v>
      </c>
      <c r="W63" s="144"/>
      <c r="X63" s="144"/>
      <c r="Y63" s="144"/>
      <c r="Z63" s="145"/>
      <c r="AA63" s="128"/>
    </row>
    <row r="64" spans="1:27" x14ac:dyDescent="0.25">
      <c r="A64" s="39"/>
      <c r="B64" s="151"/>
      <c r="C64" s="146"/>
      <c r="D64" s="146"/>
      <c r="E64" s="146"/>
      <c r="F64" s="146"/>
      <c r="G64" s="146"/>
      <c r="H64" s="146"/>
      <c r="I64" s="146"/>
      <c r="J64" s="146"/>
      <c r="K64" s="146"/>
      <c r="L64" s="147"/>
      <c r="M64" s="128"/>
      <c r="O64" s="39"/>
      <c r="P64" s="151"/>
      <c r="Q64" s="146"/>
      <c r="R64" s="146"/>
      <c r="S64" s="146"/>
      <c r="T64" s="146"/>
      <c r="U64" s="146"/>
      <c r="V64" s="146"/>
      <c r="W64" s="146"/>
      <c r="X64" s="146"/>
      <c r="Y64" s="146"/>
      <c r="Z64" s="147"/>
      <c r="AA64" s="128"/>
    </row>
    <row r="65" spans="1:27" x14ac:dyDescent="0.25">
      <c r="A65" s="39"/>
      <c r="B65" s="151"/>
      <c r="C65" s="146"/>
      <c r="D65" s="146"/>
      <c r="E65" s="146"/>
      <c r="F65" s="146"/>
      <c r="G65" s="146"/>
      <c r="H65" s="146"/>
      <c r="I65" s="146"/>
      <c r="J65" s="146"/>
      <c r="K65" s="146"/>
      <c r="L65" s="147"/>
      <c r="M65" s="128"/>
      <c r="O65" s="39"/>
      <c r="P65" s="151"/>
      <c r="Q65" s="146"/>
      <c r="R65" s="146"/>
      <c r="S65" s="146"/>
      <c r="T65" s="146"/>
      <c r="U65" s="146"/>
      <c r="V65" s="146"/>
      <c r="W65" s="146"/>
      <c r="X65" s="146"/>
      <c r="Y65" s="146"/>
      <c r="Z65" s="147"/>
      <c r="AA65" s="128"/>
    </row>
    <row r="66" spans="1:27" x14ac:dyDescent="0.25">
      <c r="A66" s="39"/>
      <c r="B66" s="151"/>
      <c r="C66" s="146"/>
      <c r="D66" s="146"/>
      <c r="E66" s="146"/>
      <c r="F66" s="146"/>
      <c r="G66" s="146"/>
      <c r="H66" s="146"/>
      <c r="I66" s="146"/>
      <c r="J66" s="146"/>
      <c r="K66" s="146"/>
      <c r="L66" s="147"/>
      <c r="M66" s="128"/>
      <c r="O66" s="39"/>
      <c r="P66" s="151"/>
      <c r="Q66" s="146"/>
      <c r="R66" s="146"/>
      <c r="S66" s="146"/>
      <c r="T66" s="146"/>
      <c r="U66" s="146"/>
      <c r="V66" s="146"/>
      <c r="W66" s="146"/>
      <c r="X66" s="146"/>
      <c r="Y66" s="146"/>
      <c r="Z66" s="147"/>
      <c r="AA66" s="128"/>
    </row>
    <row r="67" spans="1:27" x14ac:dyDescent="0.25">
      <c r="A67" s="39"/>
      <c r="B67" s="151"/>
      <c r="C67" s="146"/>
      <c r="D67" s="146"/>
      <c r="E67" s="146"/>
      <c r="F67" s="146"/>
      <c r="G67" s="146"/>
      <c r="H67" s="146"/>
      <c r="I67" s="146"/>
      <c r="J67" s="146"/>
      <c r="K67" s="146"/>
      <c r="L67" s="147"/>
      <c r="M67" s="128"/>
      <c r="O67" s="39"/>
      <c r="P67" s="151"/>
      <c r="Q67" s="146"/>
      <c r="R67" s="146"/>
      <c r="S67" s="146"/>
      <c r="T67" s="146"/>
      <c r="U67" s="146"/>
      <c r="V67" s="146"/>
      <c r="W67" s="146"/>
      <c r="X67" s="146"/>
      <c r="Y67" s="146"/>
      <c r="Z67" s="147"/>
      <c r="AA67" s="128"/>
    </row>
    <row r="68" spans="1:27" x14ac:dyDescent="0.25">
      <c r="A68" s="39"/>
      <c r="B68" s="151"/>
      <c r="C68" s="146"/>
      <c r="D68" s="146"/>
      <c r="E68" s="146"/>
      <c r="F68" s="146"/>
      <c r="G68" s="146"/>
      <c r="H68" s="146"/>
      <c r="I68" s="146"/>
      <c r="J68" s="146"/>
      <c r="K68" s="146"/>
      <c r="L68" s="147"/>
      <c r="M68" s="128"/>
      <c r="O68" s="39"/>
      <c r="P68" s="151"/>
      <c r="Q68" s="146"/>
      <c r="R68" s="146"/>
      <c r="S68" s="146"/>
      <c r="T68" s="146"/>
      <c r="U68" s="146"/>
      <c r="V68" s="146"/>
      <c r="W68" s="146"/>
      <c r="X68" s="146"/>
      <c r="Y68" s="146"/>
      <c r="Z68" s="147"/>
      <c r="AA68" s="128"/>
    </row>
    <row r="69" spans="1:27" x14ac:dyDescent="0.25">
      <c r="A69" s="39"/>
      <c r="B69" s="151"/>
      <c r="C69" s="146"/>
      <c r="D69" s="146"/>
      <c r="E69" s="146"/>
      <c r="F69" s="146"/>
      <c r="G69" s="146"/>
      <c r="H69" s="146"/>
      <c r="I69" s="146"/>
      <c r="J69" s="146"/>
      <c r="K69" s="146"/>
      <c r="L69" s="147"/>
      <c r="M69" s="128"/>
      <c r="O69" s="39"/>
      <c r="P69" s="151"/>
      <c r="Q69" s="146"/>
      <c r="R69" s="146"/>
      <c r="S69" s="146"/>
      <c r="T69" s="146"/>
      <c r="U69" s="146"/>
      <c r="V69" s="146"/>
      <c r="W69" s="146"/>
      <c r="X69" s="146"/>
      <c r="Y69" s="146"/>
      <c r="Z69" s="147"/>
      <c r="AA69" s="128"/>
    </row>
    <row r="70" spans="1:27" ht="15.75" thickBot="1" x14ac:dyDescent="0.3">
      <c r="A70" s="39"/>
      <c r="B70" s="152"/>
      <c r="C70" s="148"/>
      <c r="D70" s="148"/>
      <c r="E70" s="148"/>
      <c r="F70" s="148"/>
      <c r="G70" s="148"/>
      <c r="H70" s="148"/>
      <c r="I70" s="148"/>
      <c r="J70" s="148"/>
      <c r="K70" s="148"/>
      <c r="L70" s="149"/>
      <c r="M70" s="128"/>
      <c r="O70" s="39"/>
      <c r="P70" s="152"/>
      <c r="Q70" s="148"/>
      <c r="R70" s="148"/>
      <c r="S70" s="148"/>
      <c r="T70" s="148"/>
      <c r="U70" s="148"/>
      <c r="V70" s="148"/>
      <c r="W70" s="148"/>
      <c r="X70" s="148"/>
      <c r="Y70" s="148"/>
      <c r="Z70" s="149"/>
      <c r="AA70" s="128"/>
    </row>
    <row r="71" spans="1:27" ht="15.75" thickBot="1" x14ac:dyDescent="0.3">
      <c r="A71" s="4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1"/>
      <c r="O71" s="4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1"/>
    </row>
    <row r="72" spans="1:27" ht="15.75" thickBot="1" x14ac:dyDescent="0.3"/>
    <row r="73" spans="1:27" ht="15.75" thickBot="1" x14ac:dyDescent="0.3">
      <c r="A73" s="3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7"/>
      <c r="O73" s="3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7"/>
    </row>
    <row r="74" spans="1:27" x14ac:dyDescent="0.25">
      <c r="A74" s="39"/>
      <c r="B74" s="132" t="s">
        <v>494</v>
      </c>
      <c r="C74" s="133"/>
      <c r="D74" s="133"/>
      <c r="E74" s="133"/>
      <c r="F74" s="133"/>
      <c r="G74" s="133"/>
      <c r="H74" s="133"/>
      <c r="I74" s="133"/>
      <c r="J74" s="133"/>
      <c r="K74" s="133"/>
      <c r="L74" s="134"/>
      <c r="M74" s="128"/>
      <c r="O74" s="39"/>
      <c r="P74" s="132" t="s">
        <v>494</v>
      </c>
      <c r="Q74" s="133"/>
      <c r="R74" s="133"/>
      <c r="S74" s="133"/>
      <c r="T74" s="133"/>
      <c r="U74" s="133"/>
      <c r="V74" s="133"/>
      <c r="W74" s="133"/>
      <c r="X74" s="133"/>
      <c r="Y74" s="133"/>
      <c r="Z74" s="134"/>
      <c r="AA74" s="128"/>
    </row>
    <row r="75" spans="1:27" ht="15.75" thickBot="1" x14ac:dyDescent="0.3">
      <c r="A75" s="39"/>
      <c r="B75" s="135"/>
      <c r="C75" s="136"/>
      <c r="D75" s="136"/>
      <c r="E75" s="136"/>
      <c r="F75" s="136"/>
      <c r="G75" s="136"/>
      <c r="H75" s="136"/>
      <c r="I75" s="136"/>
      <c r="J75" s="136"/>
      <c r="K75" s="136"/>
      <c r="L75" s="137"/>
      <c r="M75" s="128"/>
      <c r="O75" s="39"/>
      <c r="P75" s="135"/>
      <c r="Q75" s="136"/>
      <c r="R75" s="136"/>
      <c r="S75" s="136"/>
      <c r="T75" s="136"/>
      <c r="U75" s="136"/>
      <c r="V75" s="136"/>
      <c r="W75" s="136"/>
      <c r="X75" s="136"/>
      <c r="Y75" s="136"/>
      <c r="Z75" s="137"/>
      <c r="AA75" s="128"/>
    </row>
    <row r="76" spans="1:27" x14ac:dyDescent="0.25">
      <c r="A76" s="39"/>
      <c r="B76" s="138" t="s">
        <v>551</v>
      </c>
      <c r="C76" s="139"/>
      <c r="D76" s="139"/>
      <c r="E76" s="139"/>
      <c r="F76" s="139"/>
      <c r="G76" s="139"/>
      <c r="H76" s="139" t="s">
        <v>519</v>
      </c>
      <c r="I76" s="144"/>
      <c r="J76" s="144"/>
      <c r="K76" s="144"/>
      <c r="L76" s="145"/>
      <c r="M76" s="128"/>
      <c r="O76" s="39"/>
      <c r="P76" s="138" t="s">
        <v>405</v>
      </c>
      <c r="Q76" s="139"/>
      <c r="R76" s="139"/>
      <c r="S76" s="139"/>
      <c r="T76" s="139"/>
      <c r="U76" s="139"/>
      <c r="V76" s="139" t="s">
        <v>533</v>
      </c>
      <c r="W76" s="144"/>
      <c r="X76" s="144"/>
      <c r="Y76" s="144"/>
      <c r="Z76" s="145"/>
      <c r="AA76" s="128"/>
    </row>
    <row r="77" spans="1:27" x14ac:dyDescent="0.25">
      <c r="A77" s="39"/>
      <c r="B77" s="140"/>
      <c r="C77" s="141"/>
      <c r="D77" s="141"/>
      <c r="E77" s="141"/>
      <c r="F77" s="141"/>
      <c r="G77" s="141"/>
      <c r="H77" s="146"/>
      <c r="I77" s="146"/>
      <c r="J77" s="146"/>
      <c r="K77" s="146"/>
      <c r="L77" s="147"/>
      <c r="M77" s="128"/>
      <c r="O77" s="39"/>
      <c r="P77" s="140"/>
      <c r="Q77" s="141"/>
      <c r="R77" s="141"/>
      <c r="S77" s="141"/>
      <c r="T77" s="141"/>
      <c r="U77" s="141"/>
      <c r="V77" s="146"/>
      <c r="W77" s="146"/>
      <c r="X77" s="146"/>
      <c r="Y77" s="146"/>
      <c r="Z77" s="147"/>
      <c r="AA77" s="128"/>
    </row>
    <row r="78" spans="1:27" x14ac:dyDescent="0.25">
      <c r="A78" s="39"/>
      <c r="B78" s="140"/>
      <c r="C78" s="141"/>
      <c r="D78" s="141"/>
      <c r="E78" s="141"/>
      <c r="F78" s="141"/>
      <c r="G78" s="141"/>
      <c r="H78" s="146"/>
      <c r="I78" s="146"/>
      <c r="J78" s="146"/>
      <c r="K78" s="146"/>
      <c r="L78" s="147"/>
      <c r="M78" s="128"/>
      <c r="O78" s="39"/>
      <c r="P78" s="140"/>
      <c r="Q78" s="141"/>
      <c r="R78" s="141"/>
      <c r="S78" s="141"/>
      <c r="T78" s="141"/>
      <c r="U78" s="141"/>
      <c r="V78" s="146"/>
      <c r="W78" s="146"/>
      <c r="X78" s="146"/>
      <c r="Y78" s="146"/>
      <c r="Z78" s="147"/>
      <c r="AA78" s="128"/>
    </row>
    <row r="79" spans="1:27" x14ac:dyDescent="0.25">
      <c r="A79" s="39"/>
      <c r="B79" s="140"/>
      <c r="C79" s="141"/>
      <c r="D79" s="141"/>
      <c r="E79" s="141"/>
      <c r="F79" s="141"/>
      <c r="G79" s="141"/>
      <c r="H79" s="146"/>
      <c r="I79" s="146"/>
      <c r="J79" s="146"/>
      <c r="K79" s="146"/>
      <c r="L79" s="147"/>
      <c r="M79" s="128"/>
      <c r="O79" s="39"/>
      <c r="P79" s="140"/>
      <c r="Q79" s="141"/>
      <c r="R79" s="141"/>
      <c r="S79" s="141"/>
      <c r="T79" s="141"/>
      <c r="U79" s="141"/>
      <c r="V79" s="146"/>
      <c r="W79" s="146"/>
      <c r="X79" s="146"/>
      <c r="Y79" s="146"/>
      <c r="Z79" s="147"/>
      <c r="AA79" s="128"/>
    </row>
    <row r="80" spans="1:27" x14ac:dyDescent="0.25">
      <c r="A80" s="39"/>
      <c r="B80" s="140"/>
      <c r="C80" s="141"/>
      <c r="D80" s="141"/>
      <c r="E80" s="141"/>
      <c r="F80" s="141"/>
      <c r="G80" s="141"/>
      <c r="H80" s="146"/>
      <c r="I80" s="146"/>
      <c r="J80" s="146"/>
      <c r="K80" s="146"/>
      <c r="L80" s="147"/>
      <c r="M80" s="128"/>
      <c r="O80" s="39"/>
      <c r="P80" s="140"/>
      <c r="Q80" s="141"/>
      <c r="R80" s="141"/>
      <c r="S80" s="141"/>
      <c r="T80" s="141"/>
      <c r="U80" s="141"/>
      <c r="V80" s="146"/>
      <c r="W80" s="146"/>
      <c r="X80" s="146"/>
      <c r="Y80" s="146"/>
      <c r="Z80" s="147"/>
      <c r="AA80" s="128"/>
    </row>
    <row r="81" spans="1:27" x14ac:dyDescent="0.25">
      <c r="A81" s="39"/>
      <c r="B81" s="140"/>
      <c r="C81" s="141"/>
      <c r="D81" s="141"/>
      <c r="E81" s="141"/>
      <c r="F81" s="141"/>
      <c r="G81" s="141"/>
      <c r="H81" s="146"/>
      <c r="I81" s="146"/>
      <c r="J81" s="146"/>
      <c r="K81" s="146"/>
      <c r="L81" s="147"/>
      <c r="M81" s="128"/>
      <c r="O81" s="39"/>
      <c r="P81" s="140"/>
      <c r="Q81" s="141"/>
      <c r="R81" s="141"/>
      <c r="S81" s="141"/>
      <c r="T81" s="141"/>
      <c r="U81" s="141"/>
      <c r="V81" s="146"/>
      <c r="W81" s="146"/>
      <c r="X81" s="146"/>
      <c r="Y81" s="146"/>
      <c r="Z81" s="147"/>
      <c r="AA81" s="128"/>
    </row>
    <row r="82" spans="1:27" x14ac:dyDescent="0.25">
      <c r="A82" s="39"/>
      <c r="B82" s="140"/>
      <c r="C82" s="141"/>
      <c r="D82" s="141"/>
      <c r="E82" s="141"/>
      <c r="F82" s="141"/>
      <c r="G82" s="141"/>
      <c r="H82" s="146"/>
      <c r="I82" s="146"/>
      <c r="J82" s="146"/>
      <c r="K82" s="146"/>
      <c r="L82" s="147"/>
      <c r="M82" s="128"/>
      <c r="O82" s="39"/>
      <c r="P82" s="140"/>
      <c r="Q82" s="141"/>
      <c r="R82" s="141"/>
      <c r="S82" s="141"/>
      <c r="T82" s="141"/>
      <c r="U82" s="141"/>
      <c r="V82" s="146"/>
      <c r="W82" s="146"/>
      <c r="X82" s="146"/>
      <c r="Y82" s="146"/>
      <c r="Z82" s="147"/>
      <c r="AA82" s="128"/>
    </row>
    <row r="83" spans="1:27" ht="15.75" thickBot="1" x14ac:dyDescent="0.3">
      <c r="A83" s="39"/>
      <c r="B83" s="142"/>
      <c r="C83" s="143"/>
      <c r="D83" s="143"/>
      <c r="E83" s="143"/>
      <c r="F83" s="143"/>
      <c r="G83" s="143"/>
      <c r="H83" s="148"/>
      <c r="I83" s="148"/>
      <c r="J83" s="148"/>
      <c r="K83" s="148"/>
      <c r="L83" s="149"/>
      <c r="M83" s="128"/>
      <c r="O83" s="39"/>
      <c r="P83" s="142"/>
      <c r="Q83" s="143"/>
      <c r="R83" s="143"/>
      <c r="S83" s="143"/>
      <c r="T83" s="143"/>
      <c r="U83" s="143"/>
      <c r="V83" s="148"/>
      <c r="W83" s="148"/>
      <c r="X83" s="148"/>
      <c r="Y83" s="148"/>
      <c r="Z83" s="149"/>
      <c r="AA83" s="128"/>
    </row>
    <row r="84" spans="1:27" ht="15.75" thickBot="1" x14ac:dyDescent="0.3">
      <c r="A84" s="3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8"/>
      <c r="O84" s="3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8"/>
    </row>
    <row r="85" spans="1:27" x14ac:dyDescent="0.25">
      <c r="A85" s="39"/>
      <c r="B85" s="132" t="s">
        <v>493</v>
      </c>
      <c r="C85" s="133"/>
      <c r="D85" s="133"/>
      <c r="E85" s="133"/>
      <c r="F85" s="133"/>
      <c r="G85" s="133"/>
      <c r="H85" s="133"/>
      <c r="I85" s="133"/>
      <c r="J85" s="133"/>
      <c r="K85" s="133"/>
      <c r="L85" s="134"/>
      <c r="M85" s="128"/>
      <c r="O85" s="39"/>
      <c r="P85" s="132" t="s">
        <v>493</v>
      </c>
      <c r="Q85" s="133"/>
      <c r="R85" s="133"/>
      <c r="S85" s="133"/>
      <c r="T85" s="133"/>
      <c r="U85" s="133"/>
      <c r="V85" s="133"/>
      <c r="W85" s="133"/>
      <c r="X85" s="133"/>
      <c r="Y85" s="133"/>
      <c r="Z85" s="134"/>
      <c r="AA85" s="128"/>
    </row>
    <row r="86" spans="1:27" ht="15.75" thickBot="1" x14ac:dyDescent="0.3">
      <c r="A86" s="39"/>
      <c r="B86" s="135"/>
      <c r="C86" s="136"/>
      <c r="D86" s="136"/>
      <c r="E86" s="136"/>
      <c r="F86" s="136"/>
      <c r="G86" s="136"/>
      <c r="H86" s="136"/>
      <c r="I86" s="136"/>
      <c r="J86" s="136"/>
      <c r="K86" s="136"/>
      <c r="L86" s="137"/>
      <c r="M86" s="128"/>
      <c r="O86" s="39"/>
      <c r="P86" s="135"/>
      <c r="Q86" s="136"/>
      <c r="R86" s="136"/>
      <c r="S86" s="136"/>
      <c r="T86" s="136"/>
      <c r="U86" s="136"/>
      <c r="V86" s="136"/>
      <c r="W86" s="136"/>
      <c r="X86" s="136"/>
      <c r="Y86" s="136"/>
      <c r="Z86" s="137"/>
      <c r="AA86" s="128"/>
    </row>
    <row r="87" spans="1:27" x14ac:dyDescent="0.25">
      <c r="A87" s="39"/>
      <c r="B87" s="150" t="s">
        <v>552</v>
      </c>
      <c r="C87" s="144"/>
      <c r="D87" s="144"/>
      <c r="E87" s="144"/>
      <c r="F87" s="144"/>
      <c r="G87" s="144"/>
      <c r="H87" s="144" t="s">
        <v>527</v>
      </c>
      <c r="I87" s="144"/>
      <c r="J87" s="144"/>
      <c r="K87" s="144"/>
      <c r="L87" s="145"/>
      <c r="M87" s="128"/>
      <c r="O87" s="39"/>
      <c r="P87" s="150" t="s">
        <v>566</v>
      </c>
      <c r="Q87" s="144"/>
      <c r="R87" s="144"/>
      <c r="S87" s="144"/>
      <c r="T87" s="144"/>
      <c r="U87" s="144"/>
      <c r="V87" s="144" t="s">
        <v>527</v>
      </c>
      <c r="W87" s="144"/>
      <c r="X87" s="144"/>
      <c r="Y87" s="144"/>
      <c r="Z87" s="145"/>
      <c r="AA87" s="128"/>
    </row>
    <row r="88" spans="1:27" x14ac:dyDescent="0.25">
      <c r="A88" s="39"/>
      <c r="B88" s="151"/>
      <c r="C88" s="146"/>
      <c r="D88" s="146"/>
      <c r="E88" s="146"/>
      <c r="F88" s="146"/>
      <c r="G88" s="146"/>
      <c r="H88" s="146"/>
      <c r="I88" s="146"/>
      <c r="J88" s="146"/>
      <c r="K88" s="146"/>
      <c r="L88" s="147"/>
      <c r="M88" s="128"/>
      <c r="O88" s="39"/>
      <c r="P88" s="151"/>
      <c r="Q88" s="146"/>
      <c r="R88" s="146"/>
      <c r="S88" s="146"/>
      <c r="T88" s="146"/>
      <c r="U88" s="146"/>
      <c r="V88" s="146"/>
      <c r="W88" s="146"/>
      <c r="X88" s="146"/>
      <c r="Y88" s="146"/>
      <c r="Z88" s="147"/>
      <c r="AA88" s="128"/>
    </row>
    <row r="89" spans="1:27" x14ac:dyDescent="0.25">
      <c r="A89" s="39"/>
      <c r="B89" s="151"/>
      <c r="C89" s="146"/>
      <c r="D89" s="146"/>
      <c r="E89" s="146"/>
      <c r="F89" s="146"/>
      <c r="G89" s="146"/>
      <c r="H89" s="146"/>
      <c r="I89" s="146"/>
      <c r="J89" s="146"/>
      <c r="K89" s="146"/>
      <c r="L89" s="147"/>
      <c r="M89" s="128"/>
      <c r="O89" s="39"/>
      <c r="P89" s="151"/>
      <c r="Q89" s="146"/>
      <c r="R89" s="146"/>
      <c r="S89" s="146"/>
      <c r="T89" s="146"/>
      <c r="U89" s="146"/>
      <c r="V89" s="146"/>
      <c r="W89" s="146"/>
      <c r="X89" s="146"/>
      <c r="Y89" s="146"/>
      <c r="Z89" s="147"/>
      <c r="AA89" s="128"/>
    </row>
    <row r="90" spans="1:27" x14ac:dyDescent="0.25">
      <c r="A90" s="39"/>
      <c r="B90" s="151"/>
      <c r="C90" s="146"/>
      <c r="D90" s="146"/>
      <c r="E90" s="146"/>
      <c r="F90" s="146"/>
      <c r="G90" s="146"/>
      <c r="H90" s="146"/>
      <c r="I90" s="146"/>
      <c r="J90" s="146"/>
      <c r="K90" s="146"/>
      <c r="L90" s="147"/>
      <c r="M90" s="128"/>
      <c r="O90" s="39"/>
      <c r="P90" s="151"/>
      <c r="Q90" s="146"/>
      <c r="R90" s="146"/>
      <c r="S90" s="146"/>
      <c r="T90" s="146"/>
      <c r="U90" s="146"/>
      <c r="V90" s="146"/>
      <c r="W90" s="146"/>
      <c r="X90" s="146"/>
      <c r="Y90" s="146"/>
      <c r="Z90" s="147"/>
      <c r="AA90" s="128"/>
    </row>
    <row r="91" spans="1:27" x14ac:dyDescent="0.25">
      <c r="A91" s="39"/>
      <c r="B91" s="151"/>
      <c r="C91" s="146"/>
      <c r="D91" s="146"/>
      <c r="E91" s="146"/>
      <c r="F91" s="146"/>
      <c r="G91" s="146"/>
      <c r="H91" s="146"/>
      <c r="I91" s="146"/>
      <c r="J91" s="146"/>
      <c r="K91" s="146"/>
      <c r="L91" s="147"/>
      <c r="M91" s="128"/>
      <c r="O91" s="39"/>
      <c r="P91" s="151"/>
      <c r="Q91" s="146"/>
      <c r="R91" s="146"/>
      <c r="S91" s="146"/>
      <c r="T91" s="146"/>
      <c r="U91" s="146"/>
      <c r="V91" s="146"/>
      <c r="W91" s="146"/>
      <c r="X91" s="146"/>
      <c r="Y91" s="146"/>
      <c r="Z91" s="147"/>
      <c r="AA91" s="128"/>
    </row>
    <row r="92" spans="1:27" x14ac:dyDescent="0.25">
      <c r="A92" s="39"/>
      <c r="B92" s="151"/>
      <c r="C92" s="146"/>
      <c r="D92" s="146"/>
      <c r="E92" s="146"/>
      <c r="F92" s="146"/>
      <c r="G92" s="146"/>
      <c r="H92" s="146"/>
      <c r="I92" s="146"/>
      <c r="J92" s="146"/>
      <c r="K92" s="146"/>
      <c r="L92" s="147"/>
      <c r="M92" s="128"/>
      <c r="O92" s="39"/>
      <c r="P92" s="151"/>
      <c r="Q92" s="146"/>
      <c r="R92" s="146"/>
      <c r="S92" s="146"/>
      <c r="T92" s="146"/>
      <c r="U92" s="146"/>
      <c r="V92" s="146"/>
      <c r="W92" s="146"/>
      <c r="X92" s="146"/>
      <c r="Y92" s="146"/>
      <c r="Z92" s="147"/>
      <c r="AA92" s="128"/>
    </row>
    <row r="93" spans="1:27" x14ac:dyDescent="0.25">
      <c r="A93" s="39"/>
      <c r="B93" s="151"/>
      <c r="C93" s="146"/>
      <c r="D93" s="146"/>
      <c r="E93" s="146"/>
      <c r="F93" s="146"/>
      <c r="G93" s="146"/>
      <c r="H93" s="146"/>
      <c r="I93" s="146"/>
      <c r="J93" s="146"/>
      <c r="K93" s="146"/>
      <c r="L93" s="147"/>
      <c r="M93" s="128"/>
      <c r="O93" s="39"/>
      <c r="P93" s="151"/>
      <c r="Q93" s="146"/>
      <c r="R93" s="146"/>
      <c r="S93" s="146"/>
      <c r="T93" s="146"/>
      <c r="U93" s="146"/>
      <c r="V93" s="146"/>
      <c r="W93" s="146"/>
      <c r="X93" s="146"/>
      <c r="Y93" s="146"/>
      <c r="Z93" s="147"/>
      <c r="AA93" s="128"/>
    </row>
    <row r="94" spans="1:27" ht="15.75" thickBot="1" x14ac:dyDescent="0.3">
      <c r="A94" s="39"/>
      <c r="B94" s="152"/>
      <c r="C94" s="148"/>
      <c r="D94" s="148"/>
      <c r="E94" s="148"/>
      <c r="F94" s="148"/>
      <c r="G94" s="148"/>
      <c r="H94" s="148"/>
      <c r="I94" s="148"/>
      <c r="J94" s="148"/>
      <c r="K94" s="148"/>
      <c r="L94" s="149"/>
      <c r="M94" s="128"/>
      <c r="O94" s="39"/>
      <c r="P94" s="152"/>
      <c r="Q94" s="148"/>
      <c r="R94" s="148"/>
      <c r="S94" s="148"/>
      <c r="T94" s="148"/>
      <c r="U94" s="148"/>
      <c r="V94" s="148"/>
      <c r="W94" s="148"/>
      <c r="X94" s="148"/>
      <c r="Y94" s="148"/>
      <c r="Z94" s="149"/>
      <c r="AA94" s="128"/>
    </row>
    <row r="95" spans="1:27" ht="15.75" thickBot="1" x14ac:dyDescent="0.3">
      <c r="A95" s="4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1"/>
      <c r="O95" s="4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1"/>
    </row>
    <row r="96" spans="1:27" ht="15.75" thickBot="1" x14ac:dyDescent="0.3"/>
    <row r="97" spans="1:27" ht="15.75" thickBot="1" x14ac:dyDescent="0.3">
      <c r="A97" s="3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7"/>
      <c r="O97" s="3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7"/>
    </row>
    <row r="98" spans="1:27" x14ac:dyDescent="0.25">
      <c r="A98" s="39"/>
      <c r="B98" s="132" t="s">
        <v>494</v>
      </c>
      <c r="C98" s="133"/>
      <c r="D98" s="133"/>
      <c r="E98" s="133"/>
      <c r="F98" s="133"/>
      <c r="G98" s="133"/>
      <c r="H98" s="133"/>
      <c r="I98" s="133"/>
      <c r="J98" s="133"/>
      <c r="K98" s="133"/>
      <c r="L98" s="134"/>
      <c r="M98" s="128"/>
      <c r="O98" s="39"/>
      <c r="P98" s="132" t="s">
        <v>494</v>
      </c>
      <c r="Q98" s="133"/>
      <c r="R98" s="133"/>
      <c r="S98" s="133"/>
      <c r="T98" s="133"/>
      <c r="U98" s="133"/>
      <c r="V98" s="133"/>
      <c r="W98" s="133"/>
      <c r="X98" s="133"/>
      <c r="Y98" s="133"/>
      <c r="Z98" s="134"/>
      <c r="AA98" s="128"/>
    </row>
    <row r="99" spans="1:27" ht="15.75" thickBot="1" x14ac:dyDescent="0.3">
      <c r="A99" s="39"/>
      <c r="B99" s="135"/>
      <c r="C99" s="136"/>
      <c r="D99" s="136"/>
      <c r="E99" s="136"/>
      <c r="F99" s="136"/>
      <c r="G99" s="136"/>
      <c r="H99" s="136"/>
      <c r="I99" s="136"/>
      <c r="J99" s="136"/>
      <c r="K99" s="136"/>
      <c r="L99" s="137"/>
      <c r="M99" s="128"/>
      <c r="O99" s="39"/>
      <c r="P99" s="135"/>
      <c r="Q99" s="136"/>
      <c r="R99" s="136"/>
      <c r="S99" s="136"/>
      <c r="T99" s="136"/>
      <c r="U99" s="136"/>
      <c r="V99" s="136"/>
      <c r="W99" s="136"/>
      <c r="X99" s="136"/>
      <c r="Y99" s="136"/>
      <c r="Z99" s="137"/>
      <c r="AA99" s="128"/>
    </row>
    <row r="100" spans="1:27" x14ac:dyDescent="0.25">
      <c r="A100" s="39"/>
      <c r="B100" s="138" t="s">
        <v>553</v>
      </c>
      <c r="C100" s="139"/>
      <c r="D100" s="139"/>
      <c r="E100" s="139"/>
      <c r="F100" s="139"/>
      <c r="G100" s="139"/>
      <c r="H100" s="139" t="s">
        <v>520</v>
      </c>
      <c r="I100" s="144"/>
      <c r="J100" s="144"/>
      <c r="K100" s="144"/>
      <c r="L100" s="145"/>
      <c r="M100" s="128"/>
      <c r="O100" s="39"/>
      <c r="P100" s="138" t="s">
        <v>406</v>
      </c>
      <c r="Q100" s="139"/>
      <c r="R100" s="139"/>
      <c r="S100" s="139"/>
      <c r="T100" s="139"/>
      <c r="U100" s="139"/>
      <c r="V100" s="139" t="s">
        <v>534</v>
      </c>
      <c r="W100" s="144"/>
      <c r="X100" s="144"/>
      <c r="Y100" s="144"/>
      <c r="Z100" s="145"/>
      <c r="AA100" s="128"/>
    </row>
    <row r="101" spans="1:27" x14ac:dyDescent="0.25">
      <c r="A101" s="39"/>
      <c r="B101" s="140"/>
      <c r="C101" s="141"/>
      <c r="D101" s="141"/>
      <c r="E101" s="141"/>
      <c r="F101" s="141"/>
      <c r="G101" s="141"/>
      <c r="H101" s="146"/>
      <c r="I101" s="146"/>
      <c r="J101" s="146"/>
      <c r="K101" s="146"/>
      <c r="L101" s="147"/>
      <c r="M101" s="128"/>
      <c r="O101" s="39"/>
      <c r="P101" s="140"/>
      <c r="Q101" s="141"/>
      <c r="R101" s="141"/>
      <c r="S101" s="141"/>
      <c r="T101" s="141"/>
      <c r="U101" s="141"/>
      <c r="V101" s="146"/>
      <c r="W101" s="146"/>
      <c r="X101" s="146"/>
      <c r="Y101" s="146"/>
      <c r="Z101" s="147"/>
      <c r="AA101" s="128"/>
    </row>
    <row r="102" spans="1:27" x14ac:dyDescent="0.25">
      <c r="A102" s="39"/>
      <c r="B102" s="140"/>
      <c r="C102" s="141"/>
      <c r="D102" s="141"/>
      <c r="E102" s="141"/>
      <c r="F102" s="141"/>
      <c r="G102" s="141"/>
      <c r="H102" s="146"/>
      <c r="I102" s="146"/>
      <c r="J102" s="146"/>
      <c r="K102" s="146"/>
      <c r="L102" s="147"/>
      <c r="M102" s="128"/>
      <c r="O102" s="39"/>
      <c r="P102" s="140"/>
      <c r="Q102" s="141"/>
      <c r="R102" s="141"/>
      <c r="S102" s="141"/>
      <c r="T102" s="141"/>
      <c r="U102" s="141"/>
      <c r="V102" s="146"/>
      <c r="W102" s="146"/>
      <c r="X102" s="146"/>
      <c r="Y102" s="146"/>
      <c r="Z102" s="147"/>
      <c r="AA102" s="128"/>
    </row>
    <row r="103" spans="1:27" x14ac:dyDescent="0.25">
      <c r="A103" s="39"/>
      <c r="B103" s="140"/>
      <c r="C103" s="141"/>
      <c r="D103" s="141"/>
      <c r="E103" s="141"/>
      <c r="F103" s="141"/>
      <c r="G103" s="141"/>
      <c r="H103" s="146"/>
      <c r="I103" s="146"/>
      <c r="J103" s="146"/>
      <c r="K103" s="146"/>
      <c r="L103" s="147"/>
      <c r="M103" s="128"/>
      <c r="O103" s="39"/>
      <c r="P103" s="140"/>
      <c r="Q103" s="141"/>
      <c r="R103" s="141"/>
      <c r="S103" s="141"/>
      <c r="T103" s="141"/>
      <c r="U103" s="141"/>
      <c r="V103" s="146"/>
      <c r="W103" s="146"/>
      <c r="X103" s="146"/>
      <c r="Y103" s="146"/>
      <c r="Z103" s="147"/>
      <c r="AA103" s="128"/>
    </row>
    <row r="104" spans="1:27" x14ac:dyDescent="0.25">
      <c r="A104" s="39"/>
      <c r="B104" s="140"/>
      <c r="C104" s="141"/>
      <c r="D104" s="141"/>
      <c r="E104" s="141"/>
      <c r="F104" s="141"/>
      <c r="G104" s="141"/>
      <c r="H104" s="146"/>
      <c r="I104" s="146"/>
      <c r="J104" s="146"/>
      <c r="K104" s="146"/>
      <c r="L104" s="147"/>
      <c r="M104" s="128"/>
      <c r="O104" s="39"/>
      <c r="P104" s="140"/>
      <c r="Q104" s="141"/>
      <c r="R104" s="141"/>
      <c r="S104" s="141"/>
      <c r="T104" s="141"/>
      <c r="U104" s="141"/>
      <c r="V104" s="146"/>
      <c r="W104" s="146"/>
      <c r="X104" s="146"/>
      <c r="Y104" s="146"/>
      <c r="Z104" s="147"/>
      <c r="AA104" s="128"/>
    </row>
    <row r="105" spans="1:27" x14ac:dyDescent="0.25">
      <c r="A105" s="39"/>
      <c r="B105" s="140"/>
      <c r="C105" s="141"/>
      <c r="D105" s="141"/>
      <c r="E105" s="141"/>
      <c r="F105" s="141"/>
      <c r="G105" s="141"/>
      <c r="H105" s="146"/>
      <c r="I105" s="146"/>
      <c r="J105" s="146"/>
      <c r="K105" s="146"/>
      <c r="L105" s="147"/>
      <c r="M105" s="128"/>
      <c r="O105" s="39"/>
      <c r="P105" s="140"/>
      <c r="Q105" s="141"/>
      <c r="R105" s="141"/>
      <c r="S105" s="141"/>
      <c r="T105" s="141"/>
      <c r="U105" s="141"/>
      <c r="V105" s="146"/>
      <c r="W105" s="146"/>
      <c r="X105" s="146"/>
      <c r="Y105" s="146"/>
      <c r="Z105" s="147"/>
      <c r="AA105" s="128"/>
    </row>
    <row r="106" spans="1:27" x14ac:dyDescent="0.25">
      <c r="A106" s="39"/>
      <c r="B106" s="140"/>
      <c r="C106" s="141"/>
      <c r="D106" s="141"/>
      <c r="E106" s="141"/>
      <c r="F106" s="141"/>
      <c r="G106" s="141"/>
      <c r="H106" s="146"/>
      <c r="I106" s="146"/>
      <c r="J106" s="146"/>
      <c r="K106" s="146"/>
      <c r="L106" s="147"/>
      <c r="M106" s="128"/>
      <c r="O106" s="39"/>
      <c r="P106" s="140"/>
      <c r="Q106" s="141"/>
      <c r="R106" s="141"/>
      <c r="S106" s="141"/>
      <c r="T106" s="141"/>
      <c r="U106" s="141"/>
      <c r="V106" s="146"/>
      <c r="W106" s="146"/>
      <c r="X106" s="146"/>
      <c r="Y106" s="146"/>
      <c r="Z106" s="147"/>
      <c r="AA106" s="128"/>
    </row>
    <row r="107" spans="1:27" ht="15.75" thickBot="1" x14ac:dyDescent="0.3">
      <c r="A107" s="39"/>
      <c r="B107" s="142"/>
      <c r="C107" s="143"/>
      <c r="D107" s="143"/>
      <c r="E107" s="143"/>
      <c r="F107" s="143"/>
      <c r="G107" s="143"/>
      <c r="H107" s="148"/>
      <c r="I107" s="148"/>
      <c r="J107" s="148"/>
      <c r="K107" s="148"/>
      <c r="L107" s="149"/>
      <c r="M107" s="128"/>
      <c r="O107" s="39"/>
      <c r="P107" s="142"/>
      <c r="Q107" s="143"/>
      <c r="R107" s="143"/>
      <c r="S107" s="143"/>
      <c r="T107" s="143"/>
      <c r="U107" s="143"/>
      <c r="V107" s="148"/>
      <c r="W107" s="148"/>
      <c r="X107" s="148"/>
      <c r="Y107" s="148"/>
      <c r="Z107" s="149"/>
      <c r="AA107" s="128"/>
    </row>
    <row r="108" spans="1:27" ht="15.75" thickBot="1" x14ac:dyDescent="0.3">
      <c r="A108" s="3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8"/>
      <c r="O108" s="3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8"/>
    </row>
    <row r="109" spans="1:27" x14ac:dyDescent="0.25">
      <c r="A109" s="39"/>
      <c r="B109" s="132" t="s">
        <v>493</v>
      </c>
      <c r="C109" s="133"/>
      <c r="D109" s="133"/>
      <c r="E109" s="133"/>
      <c r="F109" s="133"/>
      <c r="G109" s="133"/>
      <c r="H109" s="133"/>
      <c r="I109" s="133"/>
      <c r="J109" s="133"/>
      <c r="K109" s="133"/>
      <c r="L109" s="134"/>
      <c r="M109" s="128"/>
      <c r="O109" s="39"/>
      <c r="P109" s="132" t="s">
        <v>493</v>
      </c>
      <c r="Q109" s="133"/>
      <c r="R109" s="133"/>
      <c r="S109" s="133"/>
      <c r="T109" s="133"/>
      <c r="U109" s="133"/>
      <c r="V109" s="133"/>
      <c r="W109" s="133"/>
      <c r="X109" s="133"/>
      <c r="Y109" s="133"/>
      <c r="Z109" s="134"/>
      <c r="AA109" s="128"/>
    </row>
    <row r="110" spans="1:27" ht="15.75" thickBot="1" x14ac:dyDescent="0.3">
      <c r="A110" s="39"/>
      <c r="B110" s="135"/>
      <c r="C110" s="136"/>
      <c r="D110" s="136"/>
      <c r="E110" s="136"/>
      <c r="F110" s="136"/>
      <c r="G110" s="136"/>
      <c r="H110" s="136"/>
      <c r="I110" s="136"/>
      <c r="J110" s="136"/>
      <c r="K110" s="136"/>
      <c r="L110" s="137"/>
      <c r="M110" s="128"/>
      <c r="O110" s="39"/>
      <c r="P110" s="135"/>
      <c r="Q110" s="136"/>
      <c r="R110" s="136"/>
      <c r="S110" s="136"/>
      <c r="T110" s="136"/>
      <c r="U110" s="136"/>
      <c r="V110" s="136"/>
      <c r="W110" s="136"/>
      <c r="X110" s="136"/>
      <c r="Y110" s="136"/>
      <c r="Z110" s="137"/>
      <c r="AA110" s="128"/>
    </row>
    <row r="111" spans="1:27" x14ac:dyDescent="0.25">
      <c r="A111" s="39"/>
      <c r="B111" s="150" t="s">
        <v>554</v>
      </c>
      <c r="C111" s="144"/>
      <c r="D111" s="144"/>
      <c r="E111" s="144"/>
      <c r="F111" s="144"/>
      <c r="G111" s="144"/>
      <c r="H111" s="144" t="s">
        <v>526</v>
      </c>
      <c r="I111" s="144"/>
      <c r="J111" s="144"/>
      <c r="K111" s="144"/>
      <c r="L111" s="145"/>
      <c r="M111" s="128"/>
      <c r="O111" s="39"/>
      <c r="P111" s="150" t="s">
        <v>567</v>
      </c>
      <c r="Q111" s="144"/>
      <c r="R111" s="144"/>
      <c r="S111" s="144"/>
      <c r="T111" s="144"/>
      <c r="U111" s="144"/>
      <c r="V111" s="144" t="s">
        <v>526</v>
      </c>
      <c r="W111" s="144"/>
      <c r="X111" s="144"/>
      <c r="Y111" s="144"/>
      <c r="Z111" s="145"/>
      <c r="AA111" s="128"/>
    </row>
    <row r="112" spans="1:27" x14ac:dyDescent="0.25">
      <c r="A112" s="39"/>
      <c r="B112" s="151"/>
      <c r="C112" s="146"/>
      <c r="D112" s="146"/>
      <c r="E112" s="146"/>
      <c r="F112" s="146"/>
      <c r="G112" s="146"/>
      <c r="H112" s="146"/>
      <c r="I112" s="146"/>
      <c r="J112" s="146"/>
      <c r="K112" s="146"/>
      <c r="L112" s="147"/>
      <c r="M112" s="128"/>
      <c r="O112" s="39"/>
      <c r="P112" s="151"/>
      <c r="Q112" s="146"/>
      <c r="R112" s="146"/>
      <c r="S112" s="146"/>
      <c r="T112" s="146"/>
      <c r="U112" s="146"/>
      <c r="V112" s="146"/>
      <c r="W112" s="146"/>
      <c r="X112" s="146"/>
      <c r="Y112" s="146"/>
      <c r="Z112" s="147"/>
      <c r="AA112" s="128"/>
    </row>
    <row r="113" spans="1:27" x14ac:dyDescent="0.25">
      <c r="A113" s="39"/>
      <c r="B113" s="151"/>
      <c r="C113" s="146"/>
      <c r="D113" s="146"/>
      <c r="E113" s="146"/>
      <c r="F113" s="146"/>
      <c r="G113" s="146"/>
      <c r="H113" s="146"/>
      <c r="I113" s="146"/>
      <c r="J113" s="146"/>
      <c r="K113" s="146"/>
      <c r="L113" s="147"/>
      <c r="M113" s="128"/>
      <c r="O113" s="39"/>
      <c r="P113" s="151"/>
      <c r="Q113" s="146"/>
      <c r="R113" s="146"/>
      <c r="S113" s="146"/>
      <c r="T113" s="146"/>
      <c r="U113" s="146"/>
      <c r="V113" s="146"/>
      <c r="W113" s="146"/>
      <c r="X113" s="146"/>
      <c r="Y113" s="146"/>
      <c r="Z113" s="147"/>
      <c r="AA113" s="128"/>
    </row>
    <row r="114" spans="1:27" x14ac:dyDescent="0.25">
      <c r="A114" s="39"/>
      <c r="B114" s="151"/>
      <c r="C114" s="146"/>
      <c r="D114" s="146"/>
      <c r="E114" s="146"/>
      <c r="F114" s="146"/>
      <c r="G114" s="146"/>
      <c r="H114" s="146"/>
      <c r="I114" s="146"/>
      <c r="J114" s="146"/>
      <c r="K114" s="146"/>
      <c r="L114" s="147"/>
      <c r="M114" s="128"/>
      <c r="O114" s="39"/>
      <c r="P114" s="151"/>
      <c r="Q114" s="146"/>
      <c r="R114" s="146"/>
      <c r="S114" s="146"/>
      <c r="T114" s="146"/>
      <c r="U114" s="146"/>
      <c r="V114" s="146"/>
      <c r="W114" s="146"/>
      <c r="X114" s="146"/>
      <c r="Y114" s="146"/>
      <c r="Z114" s="147"/>
      <c r="AA114" s="128"/>
    </row>
    <row r="115" spans="1:27" x14ac:dyDescent="0.25">
      <c r="A115" s="39"/>
      <c r="B115" s="151"/>
      <c r="C115" s="146"/>
      <c r="D115" s="146"/>
      <c r="E115" s="146"/>
      <c r="F115" s="146"/>
      <c r="G115" s="146"/>
      <c r="H115" s="146"/>
      <c r="I115" s="146"/>
      <c r="J115" s="146"/>
      <c r="K115" s="146"/>
      <c r="L115" s="147"/>
      <c r="M115" s="128"/>
      <c r="O115" s="39"/>
      <c r="P115" s="151"/>
      <c r="Q115" s="146"/>
      <c r="R115" s="146"/>
      <c r="S115" s="146"/>
      <c r="T115" s="146"/>
      <c r="U115" s="146"/>
      <c r="V115" s="146"/>
      <c r="W115" s="146"/>
      <c r="X115" s="146"/>
      <c r="Y115" s="146"/>
      <c r="Z115" s="147"/>
      <c r="AA115" s="128"/>
    </row>
    <row r="116" spans="1:27" x14ac:dyDescent="0.25">
      <c r="A116" s="39"/>
      <c r="B116" s="151"/>
      <c r="C116" s="146"/>
      <c r="D116" s="146"/>
      <c r="E116" s="146"/>
      <c r="F116" s="146"/>
      <c r="G116" s="146"/>
      <c r="H116" s="146"/>
      <c r="I116" s="146"/>
      <c r="J116" s="146"/>
      <c r="K116" s="146"/>
      <c r="L116" s="147"/>
      <c r="M116" s="128"/>
      <c r="O116" s="39"/>
      <c r="P116" s="151"/>
      <c r="Q116" s="146"/>
      <c r="R116" s="146"/>
      <c r="S116" s="146"/>
      <c r="T116" s="146"/>
      <c r="U116" s="146"/>
      <c r="V116" s="146"/>
      <c r="W116" s="146"/>
      <c r="X116" s="146"/>
      <c r="Y116" s="146"/>
      <c r="Z116" s="147"/>
      <c r="AA116" s="128"/>
    </row>
    <row r="117" spans="1:27" x14ac:dyDescent="0.25">
      <c r="A117" s="39"/>
      <c r="B117" s="151"/>
      <c r="C117" s="146"/>
      <c r="D117" s="146"/>
      <c r="E117" s="146"/>
      <c r="F117" s="146"/>
      <c r="G117" s="146"/>
      <c r="H117" s="146"/>
      <c r="I117" s="146"/>
      <c r="J117" s="146"/>
      <c r="K117" s="146"/>
      <c r="L117" s="147"/>
      <c r="M117" s="128"/>
      <c r="O117" s="39"/>
      <c r="P117" s="151"/>
      <c r="Q117" s="146"/>
      <c r="R117" s="146"/>
      <c r="S117" s="146"/>
      <c r="T117" s="146"/>
      <c r="U117" s="146"/>
      <c r="V117" s="146"/>
      <c r="W117" s="146"/>
      <c r="X117" s="146"/>
      <c r="Y117" s="146"/>
      <c r="Z117" s="147"/>
      <c r="AA117" s="128"/>
    </row>
    <row r="118" spans="1:27" ht="15.75" thickBot="1" x14ac:dyDescent="0.3">
      <c r="A118" s="39"/>
      <c r="B118" s="152"/>
      <c r="C118" s="148"/>
      <c r="D118" s="148"/>
      <c r="E118" s="148"/>
      <c r="F118" s="148"/>
      <c r="G118" s="148"/>
      <c r="H118" s="148"/>
      <c r="I118" s="148"/>
      <c r="J118" s="148"/>
      <c r="K118" s="148"/>
      <c r="L118" s="149"/>
      <c r="M118" s="128"/>
      <c r="O118" s="39"/>
      <c r="P118" s="152"/>
      <c r="Q118" s="148"/>
      <c r="R118" s="148"/>
      <c r="S118" s="148"/>
      <c r="T118" s="148"/>
      <c r="U118" s="148"/>
      <c r="V118" s="148"/>
      <c r="W118" s="148"/>
      <c r="X118" s="148"/>
      <c r="Y118" s="148"/>
      <c r="Z118" s="149"/>
      <c r="AA118" s="128"/>
    </row>
    <row r="119" spans="1:27" ht="15.75" thickBot="1" x14ac:dyDescent="0.3">
      <c r="A119" s="4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1"/>
      <c r="O119" s="4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1"/>
    </row>
    <row r="120" spans="1:27" ht="15.75" thickBot="1" x14ac:dyDescent="0.3"/>
    <row r="121" spans="1:27" ht="15.75" thickBot="1" x14ac:dyDescent="0.3">
      <c r="A121" s="3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7"/>
      <c r="O121" s="3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7"/>
    </row>
    <row r="122" spans="1:27" x14ac:dyDescent="0.25">
      <c r="A122" s="39"/>
      <c r="B122" s="132" t="s">
        <v>494</v>
      </c>
      <c r="C122" s="133"/>
      <c r="D122" s="133"/>
      <c r="E122" s="133"/>
      <c r="F122" s="133"/>
      <c r="G122" s="133"/>
      <c r="H122" s="133"/>
      <c r="I122" s="133"/>
      <c r="J122" s="133"/>
      <c r="K122" s="133"/>
      <c r="L122" s="134"/>
      <c r="M122" s="128"/>
      <c r="O122" s="39"/>
      <c r="P122" s="132" t="s">
        <v>494</v>
      </c>
      <c r="Q122" s="133"/>
      <c r="R122" s="133"/>
      <c r="S122" s="133"/>
      <c r="T122" s="133"/>
      <c r="U122" s="133"/>
      <c r="V122" s="133"/>
      <c r="W122" s="133"/>
      <c r="X122" s="133"/>
      <c r="Y122" s="133"/>
      <c r="Z122" s="134"/>
      <c r="AA122" s="128"/>
    </row>
    <row r="123" spans="1:27" ht="15.75" thickBot="1" x14ac:dyDescent="0.3">
      <c r="A123" s="39"/>
      <c r="B123" s="135"/>
      <c r="C123" s="136"/>
      <c r="D123" s="136"/>
      <c r="E123" s="136"/>
      <c r="F123" s="136"/>
      <c r="G123" s="136"/>
      <c r="H123" s="136"/>
      <c r="I123" s="136"/>
      <c r="J123" s="136"/>
      <c r="K123" s="136"/>
      <c r="L123" s="137"/>
      <c r="M123" s="128"/>
      <c r="O123" s="39"/>
      <c r="P123" s="135"/>
      <c r="Q123" s="136"/>
      <c r="R123" s="136"/>
      <c r="S123" s="136"/>
      <c r="T123" s="136"/>
      <c r="U123" s="136"/>
      <c r="V123" s="136"/>
      <c r="W123" s="136"/>
      <c r="X123" s="136"/>
      <c r="Y123" s="136"/>
      <c r="Z123" s="137"/>
      <c r="AA123" s="128"/>
    </row>
    <row r="124" spans="1:27" x14ac:dyDescent="0.25">
      <c r="A124" s="39"/>
      <c r="B124" s="138" t="s">
        <v>555</v>
      </c>
      <c r="C124" s="139"/>
      <c r="D124" s="139"/>
      <c r="E124" s="139"/>
      <c r="F124" s="139"/>
      <c r="G124" s="139"/>
      <c r="H124" s="139" t="s">
        <v>518</v>
      </c>
      <c r="I124" s="144"/>
      <c r="J124" s="144"/>
      <c r="K124" s="144"/>
      <c r="L124" s="145"/>
      <c r="M124" s="128"/>
      <c r="O124" s="39"/>
      <c r="P124" s="138" t="s">
        <v>400</v>
      </c>
      <c r="Q124" s="139"/>
      <c r="R124" s="139"/>
      <c r="S124" s="139"/>
      <c r="T124" s="139"/>
      <c r="U124" s="139"/>
      <c r="V124" s="139" t="s">
        <v>535</v>
      </c>
      <c r="W124" s="144"/>
      <c r="X124" s="144"/>
      <c r="Y124" s="144"/>
      <c r="Z124" s="145"/>
      <c r="AA124" s="128"/>
    </row>
    <row r="125" spans="1:27" x14ac:dyDescent="0.25">
      <c r="A125" s="39"/>
      <c r="B125" s="140"/>
      <c r="C125" s="141"/>
      <c r="D125" s="141"/>
      <c r="E125" s="141"/>
      <c r="F125" s="141"/>
      <c r="G125" s="141"/>
      <c r="H125" s="146"/>
      <c r="I125" s="146"/>
      <c r="J125" s="146"/>
      <c r="K125" s="146"/>
      <c r="L125" s="147"/>
      <c r="M125" s="128"/>
      <c r="O125" s="39"/>
      <c r="P125" s="140"/>
      <c r="Q125" s="141"/>
      <c r="R125" s="141"/>
      <c r="S125" s="141"/>
      <c r="T125" s="141"/>
      <c r="U125" s="141"/>
      <c r="V125" s="146"/>
      <c r="W125" s="146"/>
      <c r="X125" s="146"/>
      <c r="Y125" s="146"/>
      <c r="Z125" s="147"/>
      <c r="AA125" s="128"/>
    </row>
    <row r="126" spans="1:27" x14ac:dyDescent="0.25">
      <c r="A126" s="39"/>
      <c r="B126" s="140"/>
      <c r="C126" s="141"/>
      <c r="D126" s="141"/>
      <c r="E126" s="141"/>
      <c r="F126" s="141"/>
      <c r="G126" s="141"/>
      <c r="H126" s="146"/>
      <c r="I126" s="146"/>
      <c r="J126" s="146"/>
      <c r="K126" s="146"/>
      <c r="L126" s="147"/>
      <c r="M126" s="128"/>
      <c r="O126" s="39"/>
      <c r="P126" s="140"/>
      <c r="Q126" s="141"/>
      <c r="R126" s="141"/>
      <c r="S126" s="141"/>
      <c r="T126" s="141"/>
      <c r="U126" s="141"/>
      <c r="V126" s="146"/>
      <c r="W126" s="146"/>
      <c r="X126" s="146"/>
      <c r="Y126" s="146"/>
      <c r="Z126" s="147"/>
      <c r="AA126" s="128"/>
    </row>
    <row r="127" spans="1:27" x14ac:dyDescent="0.25">
      <c r="A127" s="39"/>
      <c r="B127" s="140"/>
      <c r="C127" s="141"/>
      <c r="D127" s="141"/>
      <c r="E127" s="141"/>
      <c r="F127" s="141"/>
      <c r="G127" s="141"/>
      <c r="H127" s="146"/>
      <c r="I127" s="146"/>
      <c r="J127" s="146"/>
      <c r="K127" s="146"/>
      <c r="L127" s="147"/>
      <c r="M127" s="128"/>
      <c r="O127" s="39"/>
      <c r="P127" s="140"/>
      <c r="Q127" s="141"/>
      <c r="R127" s="141"/>
      <c r="S127" s="141"/>
      <c r="T127" s="141"/>
      <c r="U127" s="141"/>
      <c r="V127" s="146"/>
      <c r="W127" s="146"/>
      <c r="X127" s="146"/>
      <c r="Y127" s="146"/>
      <c r="Z127" s="147"/>
      <c r="AA127" s="128"/>
    </row>
    <row r="128" spans="1:27" x14ac:dyDescent="0.25">
      <c r="A128" s="39"/>
      <c r="B128" s="140"/>
      <c r="C128" s="141"/>
      <c r="D128" s="141"/>
      <c r="E128" s="141"/>
      <c r="F128" s="141"/>
      <c r="G128" s="141"/>
      <c r="H128" s="146"/>
      <c r="I128" s="146"/>
      <c r="J128" s="146"/>
      <c r="K128" s="146"/>
      <c r="L128" s="147"/>
      <c r="M128" s="128"/>
      <c r="O128" s="39"/>
      <c r="P128" s="140"/>
      <c r="Q128" s="141"/>
      <c r="R128" s="141"/>
      <c r="S128" s="141"/>
      <c r="T128" s="141"/>
      <c r="U128" s="141"/>
      <c r="V128" s="146"/>
      <c r="W128" s="146"/>
      <c r="X128" s="146"/>
      <c r="Y128" s="146"/>
      <c r="Z128" s="147"/>
      <c r="AA128" s="128"/>
    </row>
    <row r="129" spans="1:27" x14ac:dyDescent="0.25">
      <c r="A129" s="39"/>
      <c r="B129" s="140"/>
      <c r="C129" s="141"/>
      <c r="D129" s="141"/>
      <c r="E129" s="141"/>
      <c r="F129" s="141"/>
      <c r="G129" s="141"/>
      <c r="H129" s="146"/>
      <c r="I129" s="146"/>
      <c r="J129" s="146"/>
      <c r="K129" s="146"/>
      <c r="L129" s="147"/>
      <c r="M129" s="128"/>
      <c r="O129" s="39"/>
      <c r="P129" s="140"/>
      <c r="Q129" s="141"/>
      <c r="R129" s="141"/>
      <c r="S129" s="141"/>
      <c r="T129" s="141"/>
      <c r="U129" s="141"/>
      <c r="V129" s="146"/>
      <c r="W129" s="146"/>
      <c r="X129" s="146"/>
      <c r="Y129" s="146"/>
      <c r="Z129" s="147"/>
      <c r="AA129" s="128"/>
    </row>
    <row r="130" spans="1:27" x14ac:dyDescent="0.25">
      <c r="A130" s="39"/>
      <c r="B130" s="140"/>
      <c r="C130" s="141"/>
      <c r="D130" s="141"/>
      <c r="E130" s="141"/>
      <c r="F130" s="141"/>
      <c r="G130" s="141"/>
      <c r="H130" s="146"/>
      <c r="I130" s="146"/>
      <c r="J130" s="146"/>
      <c r="K130" s="146"/>
      <c r="L130" s="147"/>
      <c r="M130" s="128"/>
      <c r="O130" s="39"/>
      <c r="P130" s="140"/>
      <c r="Q130" s="141"/>
      <c r="R130" s="141"/>
      <c r="S130" s="141"/>
      <c r="T130" s="141"/>
      <c r="U130" s="141"/>
      <c r="V130" s="146"/>
      <c r="W130" s="146"/>
      <c r="X130" s="146"/>
      <c r="Y130" s="146"/>
      <c r="Z130" s="147"/>
      <c r="AA130" s="128"/>
    </row>
    <row r="131" spans="1:27" ht="15.75" thickBot="1" x14ac:dyDescent="0.3">
      <c r="A131" s="39"/>
      <c r="B131" s="142"/>
      <c r="C131" s="143"/>
      <c r="D131" s="143"/>
      <c r="E131" s="143"/>
      <c r="F131" s="143"/>
      <c r="G131" s="143"/>
      <c r="H131" s="148"/>
      <c r="I131" s="148"/>
      <c r="J131" s="148"/>
      <c r="K131" s="148"/>
      <c r="L131" s="149"/>
      <c r="M131" s="128"/>
      <c r="O131" s="39"/>
      <c r="P131" s="142"/>
      <c r="Q131" s="143"/>
      <c r="R131" s="143"/>
      <c r="S131" s="143"/>
      <c r="T131" s="143"/>
      <c r="U131" s="143"/>
      <c r="V131" s="148"/>
      <c r="W131" s="148"/>
      <c r="X131" s="148"/>
      <c r="Y131" s="148"/>
      <c r="Z131" s="149"/>
      <c r="AA131" s="128"/>
    </row>
    <row r="132" spans="1:27" ht="15.75" thickBot="1" x14ac:dyDescent="0.3">
      <c r="A132" s="3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8"/>
      <c r="O132" s="3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8"/>
    </row>
    <row r="133" spans="1:27" x14ac:dyDescent="0.25">
      <c r="A133" s="39"/>
      <c r="B133" s="132" t="s">
        <v>493</v>
      </c>
      <c r="C133" s="133"/>
      <c r="D133" s="133"/>
      <c r="E133" s="133"/>
      <c r="F133" s="133"/>
      <c r="G133" s="133"/>
      <c r="H133" s="133"/>
      <c r="I133" s="133"/>
      <c r="J133" s="133"/>
      <c r="K133" s="133"/>
      <c r="L133" s="134"/>
      <c r="M133" s="128"/>
      <c r="O133" s="39"/>
      <c r="P133" s="132" t="s">
        <v>493</v>
      </c>
      <c r="Q133" s="133"/>
      <c r="R133" s="133"/>
      <c r="S133" s="133"/>
      <c r="T133" s="133"/>
      <c r="U133" s="133"/>
      <c r="V133" s="133"/>
      <c r="W133" s="133"/>
      <c r="X133" s="133"/>
      <c r="Y133" s="133"/>
      <c r="Z133" s="134"/>
      <c r="AA133" s="128"/>
    </row>
    <row r="134" spans="1:27" ht="15.75" thickBot="1" x14ac:dyDescent="0.3">
      <c r="A134" s="39"/>
      <c r="B134" s="135"/>
      <c r="C134" s="136"/>
      <c r="D134" s="136"/>
      <c r="E134" s="136"/>
      <c r="F134" s="136"/>
      <c r="G134" s="136"/>
      <c r="H134" s="136"/>
      <c r="I134" s="136"/>
      <c r="J134" s="136"/>
      <c r="K134" s="136"/>
      <c r="L134" s="137"/>
      <c r="M134" s="128"/>
      <c r="O134" s="39"/>
      <c r="P134" s="135"/>
      <c r="Q134" s="136"/>
      <c r="R134" s="136"/>
      <c r="S134" s="136"/>
      <c r="T134" s="136"/>
      <c r="U134" s="136"/>
      <c r="V134" s="136"/>
      <c r="W134" s="136"/>
      <c r="X134" s="136"/>
      <c r="Y134" s="136"/>
      <c r="Z134" s="137"/>
      <c r="AA134" s="128"/>
    </row>
    <row r="135" spans="1:27" x14ac:dyDescent="0.25">
      <c r="A135" s="39"/>
      <c r="B135" s="150" t="s">
        <v>556</v>
      </c>
      <c r="C135" s="144"/>
      <c r="D135" s="144"/>
      <c r="E135" s="144"/>
      <c r="F135" s="144"/>
      <c r="G135" s="144"/>
      <c r="H135" s="144" t="s">
        <v>525</v>
      </c>
      <c r="I135" s="144"/>
      <c r="J135" s="144"/>
      <c r="K135" s="144"/>
      <c r="L135" s="145"/>
      <c r="M135" s="128"/>
      <c r="O135" s="39"/>
      <c r="P135" s="150" t="s">
        <v>568</v>
      </c>
      <c r="Q135" s="144"/>
      <c r="R135" s="144"/>
      <c r="S135" s="144"/>
      <c r="T135" s="144"/>
      <c r="U135" s="144"/>
      <c r="V135" s="144" t="s">
        <v>525</v>
      </c>
      <c r="W135" s="144"/>
      <c r="X135" s="144"/>
      <c r="Y135" s="144"/>
      <c r="Z135" s="145"/>
      <c r="AA135" s="128"/>
    </row>
    <row r="136" spans="1:27" x14ac:dyDescent="0.25">
      <c r="A136" s="39"/>
      <c r="B136" s="151"/>
      <c r="C136" s="146"/>
      <c r="D136" s="146"/>
      <c r="E136" s="146"/>
      <c r="F136" s="146"/>
      <c r="G136" s="146"/>
      <c r="H136" s="146"/>
      <c r="I136" s="146"/>
      <c r="J136" s="146"/>
      <c r="K136" s="146"/>
      <c r="L136" s="147"/>
      <c r="M136" s="128"/>
      <c r="O136" s="39"/>
      <c r="P136" s="151"/>
      <c r="Q136" s="146"/>
      <c r="R136" s="146"/>
      <c r="S136" s="146"/>
      <c r="T136" s="146"/>
      <c r="U136" s="146"/>
      <c r="V136" s="146"/>
      <c r="W136" s="146"/>
      <c r="X136" s="146"/>
      <c r="Y136" s="146"/>
      <c r="Z136" s="147"/>
      <c r="AA136" s="128"/>
    </row>
    <row r="137" spans="1:27" x14ac:dyDescent="0.25">
      <c r="A137" s="39"/>
      <c r="B137" s="151"/>
      <c r="C137" s="146"/>
      <c r="D137" s="146"/>
      <c r="E137" s="146"/>
      <c r="F137" s="146"/>
      <c r="G137" s="146"/>
      <c r="H137" s="146"/>
      <c r="I137" s="146"/>
      <c r="J137" s="146"/>
      <c r="K137" s="146"/>
      <c r="L137" s="147"/>
      <c r="M137" s="128"/>
      <c r="O137" s="39"/>
      <c r="P137" s="151"/>
      <c r="Q137" s="146"/>
      <c r="R137" s="146"/>
      <c r="S137" s="146"/>
      <c r="T137" s="146"/>
      <c r="U137" s="146"/>
      <c r="V137" s="146"/>
      <c r="W137" s="146"/>
      <c r="X137" s="146"/>
      <c r="Y137" s="146"/>
      <c r="Z137" s="147"/>
      <c r="AA137" s="128"/>
    </row>
    <row r="138" spans="1:27" x14ac:dyDescent="0.25">
      <c r="A138" s="39"/>
      <c r="B138" s="151"/>
      <c r="C138" s="146"/>
      <c r="D138" s="146"/>
      <c r="E138" s="146"/>
      <c r="F138" s="146"/>
      <c r="G138" s="146"/>
      <c r="H138" s="146"/>
      <c r="I138" s="146"/>
      <c r="J138" s="146"/>
      <c r="K138" s="146"/>
      <c r="L138" s="147"/>
      <c r="M138" s="128"/>
      <c r="O138" s="39"/>
      <c r="P138" s="151"/>
      <c r="Q138" s="146"/>
      <c r="R138" s="146"/>
      <c r="S138" s="146"/>
      <c r="T138" s="146"/>
      <c r="U138" s="146"/>
      <c r="V138" s="146"/>
      <c r="W138" s="146"/>
      <c r="X138" s="146"/>
      <c r="Y138" s="146"/>
      <c r="Z138" s="147"/>
      <c r="AA138" s="128"/>
    </row>
    <row r="139" spans="1:27" x14ac:dyDescent="0.25">
      <c r="A139" s="39"/>
      <c r="B139" s="151"/>
      <c r="C139" s="146"/>
      <c r="D139" s="146"/>
      <c r="E139" s="146"/>
      <c r="F139" s="146"/>
      <c r="G139" s="146"/>
      <c r="H139" s="146"/>
      <c r="I139" s="146"/>
      <c r="J139" s="146"/>
      <c r="K139" s="146"/>
      <c r="L139" s="147"/>
      <c r="M139" s="128"/>
      <c r="O139" s="39"/>
      <c r="P139" s="151"/>
      <c r="Q139" s="146"/>
      <c r="R139" s="146"/>
      <c r="S139" s="146"/>
      <c r="T139" s="146"/>
      <c r="U139" s="146"/>
      <c r="V139" s="146"/>
      <c r="W139" s="146"/>
      <c r="X139" s="146"/>
      <c r="Y139" s="146"/>
      <c r="Z139" s="147"/>
      <c r="AA139" s="128"/>
    </row>
    <row r="140" spans="1:27" x14ac:dyDescent="0.25">
      <c r="A140" s="39"/>
      <c r="B140" s="151"/>
      <c r="C140" s="146"/>
      <c r="D140" s="146"/>
      <c r="E140" s="146"/>
      <c r="F140" s="146"/>
      <c r="G140" s="146"/>
      <c r="H140" s="146"/>
      <c r="I140" s="146"/>
      <c r="J140" s="146"/>
      <c r="K140" s="146"/>
      <c r="L140" s="147"/>
      <c r="M140" s="128"/>
      <c r="O140" s="39"/>
      <c r="P140" s="151"/>
      <c r="Q140" s="146"/>
      <c r="R140" s="146"/>
      <c r="S140" s="146"/>
      <c r="T140" s="146"/>
      <c r="U140" s="146"/>
      <c r="V140" s="146"/>
      <c r="W140" s="146"/>
      <c r="X140" s="146"/>
      <c r="Y140" s="146"/>
      <c r="Z140" s="147"/>
      <c r="AA140" s="128"/>
    </row>
    <row r="141" spans="1:27" x14ac:dyDescent="0.25">
      <c r="A141" s="39"/>
      <c r="B141" s="151"/>
      <c r="C141" s="146"/>
      <c r="D141" s="146"/>
      <c r="E141" s="146"/>
      <c r="F141" s="146"/>
      <c r="G141" s="146"/>
      <c r="H141" s="146"/>
      <c r="I141" s="146"/>
      <c r="J141" s="146"/>
      <c r="K141" s="146"/>
      <c r="L141" s="147"/>
      <c r="M141" s="128"/>
      <c r="O141" s="39"/>
      <c r="P141" s="151"/>
      <c r="Q141" s="146"/>
      <c r="R141" s="146"/>
      <c r="S141" s="146"/>
      <c r="T141" s="146"/>
      <c r="U141" s="146"/>
      <c r="V141" s="146"/>
      <c r="W141" s="146"/>
      <c r="X141" s="146"/>
      <c r="Y141" s="146"/>
      <c r="Z141" s="147"/>
      <c r="AA141" s="128"/>
    </row>
    <row r="142" spans="1:27" ht="15.75" thickBot="1" x14ac:dyDescent="0.3">
      <c r="A142" s="39"/>
      <c r="B142" s="152"/>
      <c r="C142" s="148"/>
      <c r="D142" s="148"/>
      <c r="E142" s="148"/>
      <c r="F142" s="148"/>
      <c r="G142" s="148"/>
      <c r="H142" s="148"/>
      <c r="I142" s="148"/>
      <c r="J142" s="148"/>
      <c r="K142" s="148"/>
      <c r="L142" s="149"/>
      <c r="M142" s="128"/>
      <c r="O142" s="39"/>
      <c r="P142" s="152"/>
      <c r="Q142" s="148"/>
      <c r="R142" s="148"/>
      <c r="S142" s="148"/>
      <c r="T142" s="148"/>
      <c r="U142" s="148"/>
      <c r="V142" s="148"/>
      <c r="W142" s="148"/>
      <c r="X142" s="148"/>
      <c r="Y142" s="148"/>
      <c r="Z142" s="149"/>
      <c r="AA142" s="128"/>
    </row>
    <row r="143" spans="1:27" ht="15.75" thickBot="1" x14ac:dyDescent="0.3">
      <c r="A143" s="4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1"/>
      <c r="O143" s="4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1"/>
    </row>
    <row r="144" spans="1:27" ht="15.75" thickBot="1" x14ac:dyDescent="0.3"/>
    <row r="145" spans="1:27" ht="15.75" thickBot="1" x14ac:dyDescent="0.3">
      <c r="A145" s="3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7"/>
      <c r="O145" s="3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7"/>
    </row>
    <row r="146" spans="1:27" x14ac:dyDescent="0.25">
      <c r="A146" s="39"/>
      <c r="B146" s="132" t="s">
        <v>494</v>
      </c>
      <c r="C146" s="133"/>
      <c r="D146" s="133"/>
      <c r="E146" s="133"/>
      <c r="F146" s="133"/>
      <c r="G146" s="133"/>
      <c r="H146" s="133"/>
      <c r="I146" s="133"/>
      <c r="J146" s="133"/>
      <c r="K146" s="133"/>
      <c r="L146" s="134"/>
      <c r="M146" s="128"/>
      <c r="O146" s="39"/>
      <c r="P146" s="132" t="s">
        <v>494</v>
      </c>
      <c r="Q146" s="133"/>
      <c r="R146" s="133"/>
      <c r="S146" s="133"/>
      <c r="T146" s="133"/>
      <c r="U146" s="133"/>
      <c r="V146" s="133"/>
      <c r="W146" s="133"/>
      <c r="X146" s="133"/>
      <c r="Y146" s="133"/>
      <c r="Z146" s="134"/>
      <c r="AA146" s="128"/>
    </row>
    <row r="147" spans="1:27" ht="15.75" thickBot="1" x14ac:dyDescent="0.3">
      <c r="A147" s="39"/>
      <c r="B147" s="135"/>
      <c r="C147" s="136"/>
      <c r="D147" s="136"/>
      <c r="E147" s="136"/>
      <c r="F147" s="136"/>
      <c r="G147" s="136"/>
      <c r="H147" s="136"/>
      <c r="I147" s="136"/>
      <c r="J147" s="136"/>
      <c r="K147" s="136"/>
      <c r="L147" s="137"/>
      <c r="M147" s="128"/>
      <c r="O147" s="39"/>
      <c r="P147" s="135"/>
      <c r="Q147" s="136"/>
      <c r="R147" s="136"/>
      <c r="S147" s="136"/>
      <c r="T147" s="136"/>
      <c r="U147" s="136"/>
      <c r="V147" s="136"/>
      <c r="W147" s="136"/>
      <c r="X147" s="136"/>
      <c r="Y147" s="136"/>
      <c r="Z147" s="137"/>
      <c r="AA147" s="128"/>
    </row>
    <row r="148" spans="1:27" x14ac:dyDescent="0.25">
      <c r="A148" s="39"/>
      <c r="B148" s="138" t="s">
        <v>557</v>
      </c>
      <c r="C148" s="139"/>
      <c r="D148" s="139"/>
      <c r="E148" s="139"/>
      <c r="F148" s="139"/>
      <c r="G148" s="139"/>
      <c r="H148" s="139" t="s">
        <v>521</v>
      </c>
      <c r="I148" s="144"/>
      <c r="J148" s="144"/>
      <c r="K148" s="144"/>
      <c r="L148" s="145"/>
      <c r="M148" s="128"/>
      <c r="O148" s="39"/>
      <c r="P148" s="138" t="s">
        <v>403</v>
      </c>
      <c r="Q148" s="139"/>
      <c r="R148" s="139"/>
      <c r="S148" s="139"/>
      <c r="T148" s="139"/>
      <c r="U148" s="139"/>
      <c r="V148" s="139" t="s">
        <v>536</v>
      </c>
      <c r="W148" s="144"/>
      <c r="X148" s="144"/>
      <c r="Y148" s="144"/>
      <c r="Z148" s="145"/>
      <c r="AA148" s="128"/>
    </row>
    <row r="149" spans="1:27" x14ac:dyDescent="0.25">
      <c r="A149" s="39"/>
      <c r="B149" s="140"/>
      <c r="C149" s="141"/>
      <c r="D149" s="141"/>
      <c r="E149" s="141"/>
      <c r="F149" s="141"/>
      <c r="G149" s="141"/>
      <c r="H149" s="146"/>
      <c r="I149" s="146"/>
      <c r="J149" s="146"/>
      <c r="K149" s="146"/>
      <c r="L149" s="147"/>
      <c r="M149" s="128"/>
      <c r="O149" s="39"/>
      <c r="P149" s="140"/>
      <c r="Q149" s="141"/>
      <c r="R149" s="141"/>
      <c r="S149" s="141"/>
      <c r="T149" s="141"/>
      <c r="U149" s="141"/>
      <c r="V149" s="146"/>
      <c r="W149" s="146"/>
      <c r="X149" s="146"/>
      <c r="Y149" s="146"/>
      <c r="Z149" s="147"/>
      <c r="AA149" s="128"/>
    </row>
    <row r="150" spans="1:27" x14ac:dyDescent="0.25">
      <c r="A150" s="39"/>
      <c r="B150" s="140"/>
      <c r="C150" s="141"/>
      <c r="D150" s="141"/>
      <c r="E150" s="141"/>
      <c r="F150" s="141"/>
      <c r="G150" s="141"/>
      <c r="H150" s="146"/>
      <c r="I150" s="146"/>
      <c r="J150" s="146"/>
      <c r="K150" s="146"/>
      <c r="L150" s="147"/>
      <c r="M150" s="128"/>
      <c r="O150" s="39"/>
      <c r="P150" s="140"/>
      <c r="Q150" s="141"/>
      <c r="R150" s="141"/>
      <c r="S150" s="141"/>
      <c r="T150" s="141"/>
      <c r="U150" s="141"/>
      <c r="V150" s="146"/>
      <c r="W150" s="146"/>
      <c r="X150" s="146"/>
      <c r="Y150" s="146"/>
      <c r="Z150" s="147"/>
      <c r="AA150" s="128"/>
    </row>
    <row r="151" spans="1:27" x14ac:dyDescent="0.25">
      <c r="A151" s="39"/>
      <c r="B151" s="140"/>
      <c r="C151" s="141"/>
      <c r="D151" s="141"/>
      <c r="E151" s="141"/>
      <c r="F151" s="141"/>
      <c r="G151" s="141"/>
      <c r="H151" s="146"/>
      <c r="I151" s="146"/>
      <c r="J151" s="146"/>
      <c r="K151" s="146"/>
      <c r="L151" s="147"/>
      <c r="M151" s="128"/>
      <c r="O151" s="39"/>
      <c r="P151" s="140"/>
      <c r="Q151" s="141"/>
      <c r="R151" s="141"/>
      <c r="S151" s="141"/>
      <c r="T151" s="141"/>
      <c r="U151" s="141"/>
      <c r="V151" s="146"/>
      <c r="W151" s="146"/>
      <c r="X151" s="146"/>
      <c r="Y151" s="146"/>
      <c r="Z151" s="147"/>
      <c r="AA151" s="128"/>
    </row>
    <row r="152" spans="1:27" x14ac:dyDescent="0.25">
      <c r="A152" s="39"/>
      <c r="B152" s="140"/>
      <c r="C152" s="141"/>
      <c r="D152" s="141"/>
      <c r="E152" s="141"/>
      <c r="F152" s="141"/>
      <c r="G152" s="141"/>
      <c r="H152" s="146"/>
      <c r="I152" s="146"/>
      <c r="J152" s="146"/>
      <c r="K152" s="146"/>
      <c r="L152" s="147"/>
      <c r="M152" s="128"/>
      <c r="O152" s="39"/>
      <c r="P152" s="140"/>
      <c r="Q152" s="141"/>
      <c r="R152" s="141"/>
      <c r="S152" s="141"/>
      <c r="T152" s="141"/>
      <c r="U152" s="141"/>
      <c r="V152" s="146"/>
      <c r="W152" s="146"/>
      <c r="X152" s="146"/>
      <c r="Y152" s="146"/>
      <c r="Z152" s="147"/>
      <c r="AA152" s="128"/>
    </row>
    <row r="153" spans="1:27" x14ac:dyDescent="0.25">
      <c r="A153" s="39"/>
      <c r="B153" s="140"/>
      <c r="C153" s="141"/>
      <c r="D153" s="141"/>
      <c r="E153" s="141"/>
      <c r="F153" s="141"/>
      <c r="G153" s="141"/>
      <c r="H153" s="146"/>
      <c r="I153" s="146"/>
      <c r="J153" s="146"/>
      <c r="K153" s="146"/>
      <c r="L153" s="147"/>
      <c r="M153" s="128"/>
      <c r="O153" s="39"/>
      <c r="P153" s="140"/>
      <c r="Q153" s="141"/>
      <c r="R153" s="141"/>
      <c r="S153" s="141"/>
      <c r="T153" s="141"/>
      <c r="U153" s="141"/>
      <c r="V153" s="146"/>
      <c r="W153" s="146"/>
      <c r="X153" s="146"/>
      <c r="Y153" s="146"/>
      <c r="Z153" s="147"/>
      <c r="AA153" s="128"/>
    </row>
    <row r="154" spans="1:27" x14ac:dyDescent="0.25">
      <c r="A154" s="39"/>
      <c r="B154" s="140"/>
      <c r="C154" s="141"/>
      <c r="D154" s="141"/>
      <c r="E154" s="141"/>
      <c r="F154" s="141"/>
      <c r="G154" s="141"/>
      <c r="H154" s="146"/>
      <c r="I154" s="146"/>
      <c r="J154" s="146"/>
      <c r="K154" s="146"/>
      <c r="L154" s="147"/>
      <c r="M154" s="128"/>
      <c r="O154" s="39"/>
      <c r="P154" s="140"/>
      <c r="Q154" s="141"/>
      <c r="R154" s="141"/>
      <c r="S154" s="141"/>
      <c r="T154" s="141"/>
      <c r="U154" s="141"/>
      <c r="V154" s="146"/>
      <c r="W154" s="146"/>
      <c r="X154" s="146"/>
      <c r="Y154" s="146"/>
      <c r="Z154" s="147"/>
      <c r="AA154" s="128"/>
    </row>
    <row r="155" spans="1:27" ht="15.75" thickBot="1" x14ac:dyDescent="0.3">
      <c r="A155" s="39"/>
      <c r="B155" s="142"/>
      <c r="C155" s="143"/>
      <c r="D155" s="143"/>
      <c r="E155" s="143"/>
      <c r="F155" s="143"/>
      <c r="G155" s="143"/>
      <c r="H155" s="148"/>
      <c r="I155" s="148"/>
      <c r="J155" s="148"/>
      <c r="K155" s="148"/>
      <c r="L155" s="149"/>
      <c r="M155" s="128"/>
      <c r="O155" s="39"/>
      <c r="P155" s="142"/>
      <c r="Q155" s="143"/>
      <c r="R155" s="143"/>
      <c r="S155" s="143"/>
      <c r="T155" s="143"/>
      <c r="U155" s="143"/>
      <c r="V155" s="148"/>
      <c r="W155" s="148"/>
      <c r="X155" s="148"/>
      <c r="Y155" s="148"/>
      <c r="Z155" s="149"/>
      <c r="AA155" s="128"/>
    </row>
    <row r="156" spans="1:27" ht="15.75" thickBot="1" x14ac:dyDescent="0.3">
      <c r="A156" s="3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8"/>
      <c r="O156" s="3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8"/>
    </row>
    <row r="157" spans="1:27" x14ac:dyDescent="0.25">
      <c r="A157" s="39"/>
      <c r="B157" s="132" t="s">
        <v>493</v>
      </c>
      <c r="C157" s="133"/>
      <c r="D157" s="133"/>
      <c r="E157" s="133"/>
      <c r="F157" s="133"/>
      <c r="G157" s="133"/>
      <c r="H157" s="133"/>
      <c r="I157" s="133"/>
      <c r="J157" s="133"/>
      <c r="K157" s="133"/>
      <c r="L157" s="134"/>
      <c r="M157" s="128"/>
      <c r="O157" s="39"/>
      <c r="P157" s="132" t="s">
        <v>493</v>
      </c>
      <c r="Q157" s="133"/>
      <c r="R157" s="133"/>
      <c r="S157" s="133"/>
      <c r="T157" s="133"/>
      <c r="U157" s="133"/>
      <c r="V157" s="133"/>
      <c r="W157" s="133"/>
      <c r="X157" s="133"/>
      <c r="Y157" s="133"/>
      <c r="Z157" s="134"/>
      <c r="AA157" s="128"/>
    </row>
    <row r="158" spans="1:27" ht="15.75" thickBot="1" x14ac:dyDescent="0.3">
      <c r="A158" s="39"/>
      <c r="B158" s="135"/>
      <c r="C158" s="136"/>
      <c r="D158" s="136"/>
      <c r="E158" s="136"/>
      <c r="F158" s="136"/>
      <c r="G158" s="136"/>
      <c r="H158" s="136"/>
      <c r="I158" s="136"/>
      <c r="J158" s="136"/>
      <c r="K158" s="136"/>
      <c r="L158" s="137"/>
      <c r="M158" s="128"/>
      <c r="O158" s="39"/>
      <c r="P158" s="135"/>
      <c r="Q158" s="136"/>
      <c r="R158" s="136"/>
      <c r="S158" s="136"/>
      <c r="T158" s="136"/>
      <c r="U158" s="136"/>
      <c r="V158" s="136"/>
      <c r="W158" s="136"/>
      <c r="X158" s="136"/>
      <c r="Y158" s="136"/>
      <c r="Z158" s="137"/>
      <c r="AA158" s="128"/>
    </row>
    <row r="159" spans="1:27" x14ac:dyDescent="0.25">
      <c r="A159" s="39"/>
      <c r="B159" s="150" t="s">
        <v>558</v>
      </c>
      <c r="C159" s="144"/>
      <c r="D159" s="144"/>
      <c r="E159" s="144"/>
      <c r="F159" s="144"/>
      <c r="G159" s="144"/>
      <c r="H159" s="144" t="s">
        <v>525</v>
      </c>
      <c r="I159" s="144"/>
      <c r="J159" s="144"/>
      <c r="K159" s="144"/>
      <c r="L159" s="145"/>
      <c r="M159" s="128"/>
      <c r="O159" s="39"/>
      <c r="P159" s="150" t="s">
        <v>569</v>
      </c>
      <c r="Q159" s="144"/>
      <c r="R159" s="144"/>
      <c r="S159" s="144"/>
      <c r="T159" s="144"/>
      <c r="U159" s="144"/>
      <c r="V159" s="144" t="s">
        <v>532</v>
      </c>
      <c r="W159" s="144"/>
      <c r="X159" s="144"/>
      <c r="Y159" s="144"/>
      <c r="Z159" s="145"/>
      <c r="AA159" s="128"/>
    </row>
    <row r="160" spans="1:27" x14ac:dyDescent="0.25">
      <c r="A160" s="39"/>
      <c r="B160" s="151"/>
      <c r="C160" s="146"/>
      <c r="D160" s="146"/>
      <c r="E160" s="146"/>
      <c r="F160" s="146"/>
      <c r="G160" s="146"/>
      <c r="H160" s="146"/>
      <c r="I160" s="146"/>
      <c r="J160" s="146"/>
      <c r="K160" s="146"/>
      <c r="L160" s="147"/>
      <c r="M160" s="128"/>
      <c r="O160" s="39"/>
      <c r="P160" s="151"/>
      <c r="Q160" s="146"/>
      <c r="R160" s="146"/>
      <c r="S160" s="146"/>
      <c r="T160" s="146"/>
      <c r="U160" s="146"/>
      <c r="V160" s="146"/>
      <c r="W160" s="146"/>
      <c r="X160" s="146"/>
      <c r="Y160" s="146"/>
      <c r="Z160" s="147"/>
      <c r="AA160" s="128"/>
    </row>
    <row r="161" spans="1:27" x14ac:dyDescent="0.25">
      <c r="A161" s="39"/>
      <c r="B161" s="151"/>
      <c r="C161" s="146"/>
      <c r="D161" s="146"/>
      <c r="E161" s="146"/>
      <c r="F161" s="146"/>
      <c r="G161" s="146"/>
      <c r="H161" s="146"/>
      <c r="I161" s="146"/>
      <c r="J161" s="146"/>
      <c r="K161" s="146"/>
      <c r="L161" s="147"/>
      <c r="M161" s="128"/>
      <c r="O161" s="39"/>
      <c r="P161" s="151"/>
      <c r="Q161" s="146"/>
      <c r="R161" s="146"/>
      <c r="S161" s="146"/>
      <c r="T161" s="146"/>
      <c r="U161" s="146"/>
      <c r="V161" s="146"/>
      <c r="W161" s="146"/>
      <c r="X161" s="146"/>
      <c r="Y161" s="146"/>
      <c r="Z161" s="147"/>
      <c r="AA161" s="128"/>
    </row>
    <row r="162" spans="1:27" x14ac:dyDescent="0.25">
      <c r="A162" s="39"/>
      <c r="B162" s="151"/>
      <c r="C162" s="146"/>
      <c r="D162" s="146"/>
      <c r="E162" s="146"/>
      <c r="F162" s="146"/>
      <c r="G162" s="146"/>
      <c r="H162" s="146"/>
      <c r="I162" s="146"/>
      <c r="J162" s="146"/>
      <c r="K162" s="146"/>
      <c r="L162" s="147"/>
      <c r="M162" s="128"/>
      <c r="O162" s="39"/>
      <c r="P162" s="151"/>
      <c r="Q162" s="146"/>
      <c r="R162" s="146"/>
      <c r="S162" s="146"/>
      <c r="T162" s="146"/>
      <c r="U162" s="146"/>
      <c r="V162" s="146"/>
      <c r="W162" s="146"/>
      <c r="X162" s="146"/>
      <c r="Y162" s="146"/>
      <c r="Z162" s="147"/>
      <c r="AA162" s="128"/>
    </row>
    <row r="163" spans="1:27" x14ac:dyDescent="0.25">
      <c r="A163" s="39"/>
      <c r="B163" s="151"/>
      <c r="C163" s="146"/>
      <c r="D163" s="146"/>
      <c r="E163" s="146"/>
      <c r="F163" s="146"/>
      <c r="G163" s="146"/>
      <c r="H163" s="146"/>
      <c r="I163" s="146"/>
      <c r="J163" s="146"/>
      <c r="K163" s="146"/>
      <c r="L163" s="147"/>
      <c r="M163" s="128"/>
      <c r="O163" s="39"/>
      <c r="P163" s="151"/>
      <c r="Q163" s="146"/>
      <c r="R163" s="146"/>
      <c r="S163" s="146"/>
      <c r="T163" s="146"/>
      <c r="U163" s="146"/>
      <c r="V163" s="146"/>
      <c r="W163" s="146"/>
      <c r="X163" s="146"/>
      <c r="Y163" s="146"/>
      <c r="Z163" s="147"/>
      <c r="AA163" s="128"/>
    </row>
    <row r="164" spans="1:27" x14ac:dyDescent="0.25">
      <c r="A164" s="39"/>
      <c r="B164" s="151"/>
      <c r="C164" s="146"/>
      <c r="D164" s="146"/>
      <c r="E164" s="146"/>
      <c r="F164" s="146"/>
      <c r="G164" s="146"/>
      <c r="H164" s="146"/>
      <c r="I164" s="146"/>
      <c r="J164" s="146"/>
      <c r="K164" s="146"/>
      <c r="L164" s="147"/>
      <c r="M164" s="128"/>
      <c r="O164" s="39"/>
      <c r="P164" s="151"/>
      <c r="Q164" s="146"/>
      <c r="R164" s="146"/>
      <c r="S164" s="146"/>
      <c r="T164" s="146"/>
      <c r="U164" s="146"/>
      <c r="V164" s="146"/>
      <c r="W164" s="146"/>
      <c r="X164" s="146"/>
      <c r="Y164" s="146"/>
      <c r="Z164" s="147"/>
      <c r="AA164" s="128"/>
    </row>
    <row r="165" spans="1:27" x14ac:dyDescent="0.25">
      <c r="A165" s="39"/>
      <c r="B165" s="151"/>
      <c r="C165" s="146"/>
      <c r="D165" s="146"/>
      <c r="E165" s="146"/>
      <c r="F165" s="146"/>
      <c r="G165" s="146"/>
      <c r="H165" s="146"/>
      <c r="I165" s="146"/>
      <c r="J165" s="146"/>
      <c r="K165" s="146"/>
      <c r="L165" s="147"/>
      <c r="M165" s="128"/>
      <c r="O165" s="39"/>
      <c r="P165" s="151"/>
      <c r="Q165" s="146"/>
      <c r="R165" s="146"/>
      <c r="S165" s="146"/>
      <c r="T165" s="146"/>
      <c r="U165" s="146"/>
      <c r="V165" s="146"/>
      <c r="W165" s="146"/>
      <c r="X165" s="146"/>
      <c r="Y165" s="146"/>
      <c r="Z165" s="147"/>
      <c r="AA165" s="128"/>
    </row>
    <row r="166" spans="1:27" ht="15.75" thickBot="1" x14ac:dyDescent="0.3">
      <c r="A166" s="39"/>
      <c r="B166" s="152"/>
      <c r="C166" s="148"/>
      <c r="D166" s="148"/>
      <c r="E166" s="148"/>
      <c r="F166" s="148"/>
      <c r="G166" s="148"/>
      <c r="H166" s="148"/>
      <c r="I166" s="148"/>
      <c r="J166" s="148"/>
      <c r="K166" s="148"/>
      <c r="L166" s="149"/>
      <c r="M166" s="128"/>
      <c r="O166" s="39"/>
      <c r="P166" s="152"/>
      <c r="Q166" s="148"/>
      <c r="R166" s="148"/>
      <c r="S166" s="148"/>
      <c r="T166" s="148"/>
      <c r="U166" s="148"/>
      <c r="V166" s="148"/>
      <c r="W166" s="148"/>
      <c r="X166" s="148"/>
      <c r="Y166" s="148"/>
      <c r="Z166" s="149"/>
      <c r="AA166" s="128"/>
    </row>
    <row r="167" spans="1:27" ht="15.75" thickBot="1" x14ac:dyDescent="0.3">
      <c r="A167" s="4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1"/>
      <c r="O167" s="4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1"/>
    </row>
    <row r="168" spans="1:27" ht="15.75" thickBot="1" x14ac:dyDescent="0.3"/>
    <row r="169" spans="1:27" ht="15.75" thickBot="1" x14ac:dyDescent="0.3">
      <c r="A169" s="3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7"/>
      <c r="O169" s="3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7"/>
    </row>
    <row r="170" spans="1:27" x14ac:dyDescent="0.25">
      <c r="A170" s="39"/>
      <c r="B170" s="132" t="s">
        <v>494</v>
      </c>
      <c r="C170" s="133"/>
      <c r="D170" s="133"/>
      <c r="E170" s="133"/>
      <c r="F170" s="133"/>
      <c r="G170" s="133"/>
      <c r="H170" s="133"/>
      <c r="I170" s="133"/>
      <c r="J170" s="133"/>
      <c r="K170" s="133"/>
      <c r="L170" s="134"/>
      <c r="M170" s="128"/>
      <c r="O170" s="39"/>
      <c r="P170" s="132" t="s">
        <v>494</v>
      </c>
      <c r="Q170" s="133"/>
      <c r="R170" s="133"/>
      <c r="S170" s="133"/>
      <c r="T170" s="133"/>
      <c r="U170" s="133"/>
      <c r="V170" s="133"/>
      <c r="W170" s="133"/>
      <c r="X170" s="133"/>
      <c r="Y170" s="133"/>
      <c r="Z170" s="134"/>
      <c r="AA170" s="128"/>
    </row>
    <row r="171" spans="1:27" ht="15.75" thickBot="1" x14ac:dyDescent="0.3">
      <c r="A171" s="39"/>
      <c r="B171" s="135"/>
      <c r="C171" s="136"/>
      <c r="D171" s="136"/>
      <c r="E171" s="136"/>
      <c r="F171" s="136"/>
      <c r="G171" s="136"/>
      <c r="H171" s="136"/>
      <c r="I171" s="136"/>
      <c r="J171" s="136"/>
      <c r="K171" s="136"/>
      <c r="L171" s="137"/>
      <c r="M171" s="128"/>
      <c r="O171" s="39"/>
      <c r="P171" s="135"/>
      <c r="Q171" s="136"/>
      <c r="R171" s="136"/>
      <c r="S171" s="136"/>
      <c r="T171" s="136"/>
      <c r="U171" s="136"/>
      <c r="V171" s="136"/>
      <c r="W171" s="136"/>
      <c r="X171" s="136"/>
      <c r="Y171" s="136"/>
      <c r="Z171" s="137"/>
      <c r="AA171" s="128"/>
    </row>
    <row r="172" spans="1:27" x14ac:dyDescent="0.25">
      <c r="A172" s="39"/>
      <c r="B172" s="138" t="s">
        <v>559</v>
      </c>
      <c r="C172" s="139"/>
      <c r="D172" s="139"/>
      <c r="E172" s="139"/>
      <c r="F172" s="139"/>
      <c r="G172" s="139"/>
      <c r="H172" s="139" t="s">
        <v>522</v>
      </c>
      <c r="I172" s="144"/>
      <c r="J172" s="144"/>
      <c r="K172" s="144"/>
      <c r="L172" s="145"/>
      <c r="M172" s="128"/>
      <c r="O172" s="39"/>
      <c r="P172" s="138" t="s">
        <v>404</v>
      </c>
      <c r="Q172" s="139"/>
      <c r="R172" s="139"/>
      <c r="S172" s="139"/>
      <c r="T172" s="139"/>
      <c r="U172" s="139"/>
      <c r="V172" s="139" t="s">
        <v>537</v>
      </c>
      <c r="W172" s="144"/>
      <c r="X172" s="144"/>
      <c r="Y172" s="144"/>
      <c r="Z172" s="145"/>
      <c r="AA172" s="128"/>
    </row>
    <row r="173" spans="1:27" x14ac:dyDescent="0.25">
      <c r="A173" s="39"/>
      <c r="B173" s="140"/>
      <c r="C173" s="141"/>
      <c r="D173" s="141"/>
      <c r="E173" s="141"/>
      <c r="F173" s="141"/>
      <c r="G173" s="141"/>
      <c r="H173" s="146"/>
      <c r="I173" s="146"/>
      <c r="J173" s="146"/>
      <c r="K173" s="146"/>
      <c r="L173" s="147"/>
      <c r="M173" s="128"/>
      <c r="O173" s="39"/>
      <c r="P173" s="140"/>
      <c r="Q173" s="141"/>
      <c r="R173" s="141"/>
      <c r="S173" s="141"/>
      <c r="T173" s="141"/>
      <c r="U173" s="141"/>
      <c r="V173" s="146"/>
      <c r="W173" s="146"/>
      <c r="X173" s="146"/>
      <c r="Y173" s="146"/>
      <c r="Z173" s="147"/>
      <c r="AA173" s="128"/>
    </row>
    <row r="174" spans="1:27" x14ac:dyDescent="0.25">
      <c r="A174" s="39"/>
      <c r="B174" s="140"/>
      <c r="C174" s="141"/>
      <c r="D174" s="141"/>
      <c r="E174" s="141"/>
      <c r="F174" s="141"/>
      <c r="G174" s="141"/>
      <c r="H174" s="146"/>
      <c r="I174" s="146"/>
      <c r="J174" s="146"/>
      <c r="K174" s="146"/>
      <c r="L174" s="147"/>
      <c r="M174" s="128"/>
      <c r="O174" s="39"/>
      <c r="P174" s="140"/>
      <c r="Q174" s="141"/>
      <c r="R174" s="141"/>
      <c r="S174" s="141"/>
      <c r="T174" s="141"/>
      <c r="U174" s="141"/>
      <c r="V174" s="146"/>
      <c r="W174" s="146"/>
      <c r="X174" s="146"/>
      <c r="Y174" s="146"/>
      <c r="Z174" s="147"/>
      <c r="AA174" s="128"/>
    </row>
    <row r="175" spans="1:27" x14ac:dyDescent="0.25">
      <c r="A175" s="39"/>
      <c r="B175" s="140"/>
      <c r="C175" s="141"/>
      <c r="D175" s="141"/>
      <c r="E175" s="141"/>
      <c r="F175" s="141"/>
      <c r="G175" s="141"/>
      <c r="H175" s="146"/>
      <c r="I175" s="146"/>
      <c r="J175" s="146"/>
      <c r="K175" s="146"/>
      <c r="L175" s="147"/>
      <c r="M175" s="128"/>
      <c r="O175" s="39"/>
      <c r="P175" s="140"/>
      <c r="Q175" s="141"/>
      <c r="R175" s="141"/>
      <c r="S175" s="141"/>
      <c r="T175" s="141"/>
      <c r="U175" s="141"/>
      <c r="V175" s="146"/>
      <c r="W175" s="146"/>
      <c r="X175" s="146"/>
      <c r="Y175" s="146"/>
      <c r="Z175" s="147"/>
      <c r="AA175" s="128"/>
    </row>
    <row r="176" spans="1:27" x14ac:dyDescent="0.25">
      <c r="A176" s="39"/>
      <c r="B176" s="140"/>
      <c r="C176" s="141"/>
      <c r="D176" s="141"/>
      <c r="E176" s="141"/>
      <c r="F176" s="141"/>
      <c r="G176" s="141"/>
      <c r="H176" s="146"/>
      <c r="I176" s="146"/>
      <c r="J176" s="146"/>
      <c r="K176" s="146"/>
      <c r="L176" s="147"/>
      <c r="M176" s="128"/>
      <c r="O176" s="39"/>
      <c r="P176" s="140"/>
      <c r="Q176" s="141"/>
      <c r="R176" s="141"/>
      <c r="S176" s="141"/>
      <c r="T176" s="141"/>
      <c r="U176" s="141"/>
      <c r="V176" s="146"/>
      <c r="W176" s="146"/>
      <c r="X176" s="146"/>
      <c r="Y176" s="146"/>
      <c r="Z176" s="147"/>
      <c r="AA176" s="128"/>
    </row>
    <row r="177" spans="1:27" x14ac:dyDescent="0.25">
      <c r="A177" s="39"/>
      <c r="B177" s="140"/>
      <c r="C177" s="141"/>
      <c r="D177" s="141"/>
      <c r="E177" s="141"/>
      <c r="F177" s="141"/>
      <c r="G177" s="141"/>
      <c r="H177" s="146"/>
      <c r="I177" s="146"/>
      <c r="J177" s="146"/>
      <c r="K177" s="146"/>
      <c r="L177" s="147"/>
      <c r="M177" s="128"/>
      <c r="O177" s="39"/>
      <c r="P177" s="140"/>
      <c r="Q177" s="141"/>
      <c r="R177" s="141"/>
      <c r="S177" s="141"/>
      <c r="T177" s="141"/>
      <c r="U177" s="141"/>
      <c r="V177" s="146"/>
      <c r="W177" s="146"/>
      <c r="X177" s="146"/>
      <c r="Y177" s="146"/>
      <c r="Z177" s="147"/>
      <c r="AA177" s="128"/>
    </row>
    <row r="178" spans="1:27" x14ac:dyDescent="0.25">
      <c r="A178" s="39"/>
      <c r="B178" s="140"/>
      <c r="C178" s="141"/>
      <c r="D178" s="141"/>
      <c r="E178" s="141"/>
      <c r="F178" s="141"/>
      <c r="G178" s="141"/>
      <c r="H178" s="146"/>
      <c r="I178" s="146"/>
      <c r="J178" s="146"/>
      <c r="K178" s="146"/>
      <c r="L178" s="147"/>
      <c r="M178" s="128"/>
      <c r="O178" s="39"/>
      <c r="P178" s="140"/>
      <c r="Q178" s="141"/>
      <c r="R178" s="141"/>
      <c r="S178" s="141"/>
      <c r="T178" s="141"/>
      <c r="U178" s="141"/>
      <c r="V178" s="146"/>
      <c r="W178" s="146"/>
      <c r="X178" s="146"/>
      <c r="Y178" s="146"/>
      <c r="Z178" s="147"/>
      <c r="AA178" s="128"/>
    </row>
    <row r="179" spans="1:27" ht="15.75" thickBot="1" x14ac:dyDescent="0.3">
      <c r="A179" s="39"/>
      <c r="B179" s="142"/>
      <c r="C179" s="143"/>
      <c r="D179" s="143"/>
      <c r="E179" s="143"/>
      <c r="F179" s="143"/>
      <c r="G179" s="143"/>
      <c r="H179" s="148"/>
      <c r="I179" s="148"/>
      <c r="J179" s="148"/>
      <c r="K179" s="148"/>
      <c r="L179" s="149"/>
      <c r="M179" s="128"/>
      <c r="O179" s="39"/>
      <c r="P179" s="142"/>
      <c r="Q179" s="143"/>
      <c r="R179" s="143"/>
      <c r="S179" s="143"/>
      <c r="T179" s="143"/>
      <c r="U179" s="143"/>
      <c r="V179" s="148"/>
      <c r="W179" s="148"/>
      <c r="X179" s="148"/>
      <c r="Y179" s="148"/>
      <c r="Z179" s="149"/>
      <c r="AA179" s="128"/>
    </row>
    <row r="180" spans="1:27" ht="15.75" thickBot="1" x14ac:dyDescent="0.3">
      <c r="A180" s="3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8"/>
      <c r="O180" s="3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8"/>
    </row>
    <row r="181" spans="1:27" x14ac:dyDescent="0.25">
      <c r="A181" s="39"/>
      <c r="B181" s="132" t="s">
        <v>493</v>
      </c>
      <c r="C181" s="133"/>
      <c r="D181" s="133"/>
      <c r="E181" s="133"/>
      <c r="F181" s="133"/>
      <c r="G181" s="133"/>
      <c r="H181" s="133"/>
      <c r="I181" s="133"/>
      <c r="J181" s="133"/>
      <c r="K181" s="133"/>
      <c r="L181" s="134"/>
      <c r="M181" s="128"/>
      <c r="O181" s="39"/>
      <c r="P181" s="132" t="s">
        <v>493</v>
      </c>
      <c r="Q181" s="133"/>
      <c r="R181" s="133"/>
      <c r="S181" s="133"/>
      <c r="T181" s="133"/>
      <c r="U181" s="133"/>
      <c r="V181" s="133"/>
      <c r="W181" s="133"/>
      <c r="X181" s="133"/>
      <c r="Y181" s="133"/>
      <c r="Z181" s="134"/>
      <c r="AA181" s="128"/>
    </row>
    <row r="182" spans="1:27" ht="15.75" thickBot="1" x14ac:dyDescent="0.3">
      <c r="A182" s="39"/>
      <c r="B182" s="135"/>
      <c r="C182" s="136"/>
      <c r="D182" s="136"/>
      <c r="E182" s="136"/>
      <c r="F182" s="136"/>
      <c r="G182" s="136"/>
      <c r="H182" s="136"/>
      <c r="I182" s="136"/>
      <c r="J182" s="136"/>
      <c r="K182" s="136"/>
      <c r="L182" s="137"/>
      <c r="M182" s="128"/>
      <c r="O182" s="39"/>
      <c r="P182" s="135"/>
      <c r="Q182" s="136"/>
      <c r="R182" s="136"/>
      <c r="S182" s="136"/>
      <c r="T182" s="136"/>
      <c r="U182" s="136"/>
      <c r="V182" s="136"/>
      <c r="W182" s="136"/>
      <c r="X182" s="136"/>
      <c r="Y182" s="136"/>
      <c r="Z182" s="137"/>
      <c r="AA182" s="128"/>
    </row>
    <row r="183" spans="1:27" x14ac:dyDescent="0.25">
      <c r="A183" s="39"/>
      <c r="B183" s="150" t="s">
        <v>560</v>
      </c>
      <c r="C183" s="144"/>
      <c r="D183" s="144"/>
      <c r="E183" s="144"/>
      <c r="F183" s="144"/>
      <c r="G183" s="144"/>
      <c r="H183" s="144" t="s">
        <v>528</v>
      </c>
      <c r="I183" s="144"/>
      <c r="J183" s="144"/>
      <c r="K183" s="144"/>
      <c r="L183" s="145"/>
      <c r="M183" s="128"/>
      <c r="O183" s="39"/>
      <c r="P183" s="150" t="s">
        <v>570</v>
      </c>
      <c r="Q183" s="144"/>
      <c r="R183" s="144"/>
      <c r="S183" s="144"/>
      <c r="T183" s="144"/>
      <c r="U183" s="144"/>
      <c r="V183" s="144" t="s">
        <v>526</v>
      </c>
      <c r="W183" s="144"/>
      <c r="X183" s="144"/>
      <c r="Y183" s="144"/>
      <c r="Z183" s="145"/>
      <c r="AA183" s="128"/>
    </row>
    <row r="184" spans="1:27" x14ac:dyDescent="0.25">
      <c r="A184" s="39"/>
      <c r="B184" s="151"/>
      <c r="C184" s="146"/>
      <c r="D184" s="146"/>
      <c r="E184" s="146"/>
      <c r="F184" s="146"/>
      <c r="G184" s="146"/>
      <c r="H184" s="146"/>
      <c r="I184" s="146"/>
      <c r="J184" s="146"/>
      <c r="K184" s="146"/>
      <c r="L184" s="147"/>
      <c r="M184" s="128"/>
      <c r="O184" s="39"/>
      <c r="P184" s="151"/>
      <c r="Q184" s="146"/>
      <c r="R184" s="146"/>
      <c r="S184" s="146"/>
      <c r="T184" s="146"/>
      <c r="U184" s="146"/>
      <c r="V184" s="146"/>
      <c r="W184" s="146"/>
      <c r="X184" s="146"/>
      <c r="Y184" s="146"/>
      <c r="Z184" s="147"/>
      <c r="AA184" s="128"/>
    </row>
    <row r="185" spans="1:27" x14ac:dyDescent="0.25">
      <c r="A185" s="39"/>
      <c r="B185" s="151"/>
      <c r="C185" s="146"/>
      <c r="D185" s="146"/>
      <c r="E185" s="146"/>
      <c r="F185" s="146"/>
      <c r="G185" s="146"/>
      <c r="H185" s="146"/>
      <c r="I185" s="146"/>
      <c r="J185" s="146"/>
      <c r="K185" s="146"/>
      <c r="L185" s="147"/>
      <c r="M185" s="128"/>
      <c r="O185" s="39"/>
      <c r="P185" s="151"/>
      <c r="Q185" s="146"/>
      <c r="R185" s="146"/>
      <c r="S185" s="146"/>
      <c r="T185" s="146"/>
      <c r="U185" s="146"/>
      <c r="V185" s="146"/>
      <c r="W185" s="146"/>
      <c r="X185" s="146"/>
      <c r="Y185" s="146"/>
      <c r="Z185" s="147"/>
      <c r="AA185" s="128"/>
    </row>
    <row r="186" spans="1:27" x14ac:dyDescent="0.25">
      <c r="A186" s="39"/>
      <c r="B186" s="151"/>
      <c r="C186" s="146"/>
      <c r="D186" s="146"/>
      <c r="E186" s="146"/>
      <c r="F186" s="146"/>
      <c r="G186" s="146"/>
      <c r="H186" s="146"/>
      <c r="I186" s="146"/>
      <c r="J186" s="146"/>
      <c r="K186" s="146"/>
      <c r="L186" s="147"/>
      <c r="M186" s="128"/>
      <c r="O186" s="39"/>
      <c r="P186" s="151"/>
      <c r="Q186" s="146"/>
      <c r="R186" s="146"/>
      <c r="S186" s="146"/>
      <c r="T186" s="146"/>
      <c r="U186" s="146"/>
      <c r="V186" s="146"/>
      <c r="W186" s="146"/>
      <c r="X186" s="146"/>
      <c r="Y186" s="146"/>
      <c r="Z186" s="147"/>
      <c r="AA186" s="128"/>
    </row>
    <row r="187" spans="1:27" x14ac:dyDescent="0.25">
      <c r="A187" s="39"/>
      <c r="B187" s="151"/>
      <c r="C187" s="146"/>
      <c r="D187" s="146"/>
      <c r="E187" s="146"/>
      <c r="F187" s="146"/>
      <c r="G187" s="146"/>
      <c r="H187" s="146"/>
      <c r="I187" s="146"/>
      <c r="J187" s="146"/>
      <c r="K187" s="146"/>
      <c r="L187" s="147"/>
      <c r="M187" s="128"/>
      <c r="O187" s="39"/>
      <c r="P187" s="151"/>
      <c r="Q187" s="146"/>
      <c r="R187" s="146"/>
      <c r="S187" s="146"/>
      <c r="T187" s="146"/>
      <c r="U187" s="146"/>
      <c r="V187" s="146"/>
      <c r="W187" s="146"/>
      <c r="X187" s="146"/>
      <c r="Y187" s="146"/>
      <c r="Z187" s="147"/>
      <c r="AA187" s="128"/>
    </row>
    <row r="188" spans="1:27" x14ac:dyDescent="0.25">
      <c r="A188" s="39"/>
      <c r="B188" s="151"/>
      <c r="C188" s="146"/>
      <c r="D188" s="146"/>
      <c r="E188" s="146"/>
      <c r="F188" s="146"/>
      <c r="G188" s="146"/>
      <c r="H188" s="146"/>
      <c r="I188" s="146"/>
      <c r="J188" s="146"/>
      <c r="K188" s="146"/>
      <c r="L188" s="147"/>
      <c r="M188" s="128"/>
      <c r="O188" s="39"/>
      <c r="P188" s="151"/>
      <c r="Q188" s="146"/>
      <c r="R188" s="146"/>
      <c r="S188" s="146"/>
      <c r="T188" s="146"/>
      <c r="U188" s="146"/>
      <c r="V188" s="146"/>
      <c r="W188" s="146"/>
      <c r="X188" s="146"/>
      <c r="Y188" s="146"/>
      <c r="Z188" s="147"/>
      <c r="AA188" s="128"/>
    </row>
    <row r="189" spans="1:27" x14ac:dyDescent="0.25">
      <c r="A189" s="39"/>
      <c r="B189" s="151"/>
      <c r="C189" s="146"/>
      <c r="D189" s="146"/>
      <c r="E189" s="146"/>
      <c r="F189" s="146"/>
      <c r="G189" s="146"/>
      <c r="H189" s="146"/>
      <c r="I189" s="146"/>
      <c r="J189" s="146"/>
      <c r="K189" s="146"/>
      <c r="L189" s="147"/>
      <c r="M189" s="128"/>
      <c r="O189" s="39"/>
      <c r="P189" s="151"/>
      <c r="Q189" s="146"/>
      <c r="R189" s="146"/>
      <c r="S189" s="146"/>
      <c r="T189" s="146"/>
      <c r="U189" s="146"/>
      <c r="V189" s="146"/>
      <c r="W189" s="146"/>
      <c r="X189" s="146"/>
      <c r="Y189" s="146"/>
      <c r="Z189" s="147"/>
      <c r="AA189" s="128"/>
    </row>
    <row r="190" spans="1:27" ht="15.75" thickBot="1" x14ac:dyDescent="0.3">
      <c r="A190" s="39"/>
      <c r="B190" s="152"/>
      <c r="C190" s="148"/>
      <c r="D190" s="148"/>
      <c r="E190" s="148"/>
      <c r="F190" s="148"/>
      <c r="G190" s="148"/>
      <c r="H190" s="148"/>
      <c r="I190" s="148"/>
      <c r="J190" s="148"/>
      <c r="K190" s="148"/>
      <c r="L190" s="149"/>
      <c r="M190" s="128"/>
      <c r="O190" s="39"/>
      <c r="P190" s="152"/>
      <c r="Q190" s="148"/>
      <c r="R190" s="148"/>
      <c r="S190" s="148"/>
      <c r="T190" s="148"/>
      <c r="U190" s="148"/>
      <c r="V190" s="148"/>
      <c r="W190" s="148"/>
      <c r="X190" s="148"/>
      <c r="Y190" s="148"/>
      <c r="Z190" s="149"/>
      <c r="AA190" s="128"/>
    </row>
    <row r="191" spans="1:27" ht="15.75" thickBot="1" x14ac:dyDescent="0.3">
      <c r="A191" s="4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1"/>
      <c r="O191" s="4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1"/>
    </row>
    <row r="192" spans="1:27" ht="15.75" thickBot="1" x14ac:dyDescent="0.3"/>
    <row r="193" spans="1:27" ht="15.75" thickBot="1" x14ac:dyDescent="0.3">
      <c r="A193" s="3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7"/>
      <c r="O193" s="3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7"/>
    </row>
    <row r="194" spans="1:27" x14ac:dyDescent="0.25">
      <c r="A194" s="39"/>
      <c r="B194" s="132" t="s">
        <v>494</v>
      </c>
      <c r="C194" s="133"/>
      <c r="D194" s="133"/>
      <c r="E194" s="133"/>
      <c r="F194" s="133"/>
      <c r="G194" s="133"/>
      <c r="H194" s="133"/>
      <c r="I194" s="133"/>
      <c r="J194" s="133"/>
      <c r="K194" s="133"/>
      <c r="L194" s="134"/>
      <c r="M194" s="128"/>
      <c r="O194" s="39"/>
      <c r="P194" s="132" t="s">
        <v>494</v>
      </c>
      <c r="Q194" s="133"/>
      <c r="R194" s="133"/>
      <c r="S194" s="133"/>
      <c r="T194" s="133"/>
      <c r="U194" s="133"/>
      <c r="V194" s="133"/>
      <c r="W194" s="133"/>
      <c r="X194" s="133"/>
      <c r="Y194" s="133"/>
      <c r="Z194" s="134"/>
      <c r="AA194" s="128"/>
    </row>
    <row r="195" spans="1:27" ht="15.75" thickBot="1" x14ac:dyDescent="0.3">
      <c r="A195" s="39"/>
      <c r="B195" s="135"/>
      <c r="C195" s="136"/>
      <c r="D195" s="136"/>
      <c r="E195" s="136"/>
      <c r="F195" s="136"/>
      <c r="G195" s="136"/>
      <c r="H195" s="136"/>
      <c r="I195" s="136"/>
      <c r="J195" s="136"/>
      <c r="K195" s="136"/>
      <c r="L195" s="137"/>
      <c r="M195" s="128"/>
      <c r="O195" s="39"/>
      <c r="P195" s="135"/>
      <c r="Q195" s="136"/>
      <c r="R195" s="136"/>
      <c r="S195" s="136"/>
      <c r="T195" s="136"/>
      <c r="U195" s="136"/>
      <c r="V195" s="136"/>
      <c r="W195" s="136"/>
      <c r="X195" s="136"/>
      <c r="Y195" s="136"/>
      <c r="Z195" s="137"/>
      <c r="AA195" s="128"/>
    </row>
    <row r="196" spans="1:27" x14ac:dyDescent="0.25">
      <c r="A196" s="39"/>
      <c r="B196" s="138" t="s">
        <v>389</v>
      </c>
      <c r="C196" s="139"/>
      <c r="D196" s="139"/>
      <c r="E196" s="139"/>
      <c r="F196" s="139"/>
      <c r="G196" s="139"/>
      <c r="H196" s="139" t="s">
        <v>523</v>
      </c>
      <c r="I196" s="144"/>
      <c r="J196" s="144"/>
      <c r="K196" s="144"/>
      <c r="L196" s="145"/>
      <c r="M196" s="128"/>
      <c r="O196" s="39"/>
      <c r="P196" s="138" t="s">
        <v>454</v>
      </c>
      <c r="Q196" s="139"/>
      <c r="R196" s="139"/>
      <c r="S196" s="139"/>
      <c r="T196" s="139"/>
      <c r="U196" s="139"/>
      <c r="V196" s="139" t="s">
        <v>539</v>
      </c>
      <c r="W196" s="144"/>
      <c r="X196" s="144"/>
      <c r="Y196" s="144"/>
      <c r="Z196" s="145"/>
      <c r="AA196" s="128"/>
    </row>
    <row r="197" spans="1:27" x14ac:dyDescent="0.25">
      <c r="A197" s="39"/>
      <c r="B197" s="140"/>
      <c r="C197" s="141"/>
      <c r="D197" s="141"/>
      <c r="E197" s="141"/>
      <c r="F197" s="141"/>
      <c r="G197" s="141"/>
      <c r="H197" s="146"/>
      <c r="I197" s="146"/>
      <c r="J197" s="146"/>
      <c r="K197" s="146"/>
      <c r="L197" s="147"/>
      <c r="M197" s="128"/>
      <c r="O197" s="39"/>
      <c r="P197" s="140"/>
      <c r="Q197" s="141"/>
      <c r="R197" s="141"/>
      <c r="S197" s="141"/>
      <c r="T197" s="141"/>
      <c r="U197" s="141"/>
      <c r="V197" s="146"/>
      <c r="W197" s="146"/>
      <c r="X197" s="146"/>
      <c r="Y197" s="146"/>
      <c r="Z197" s="147"/>
      <c r="AA197" s="128"/>
    </row>
    <row r="198" spans="1:27" x14ac:dyDescent="0.25">
      <c r="A198" s="39"/>
      <c r="B198" s="140"/>
      <c r="C198" s="141"/>
      <c r="D198" s="141"/>
      <c r="E198" s="141"/>
      <c r="F198" s="141"/>
      <c r="G198" s="141"/>
      <c r="H198" s="146"/>
      <c r="I198" s="146"/>
      <c r="J198" s="146"/>
      <c r="K198" s="146"/>
      <c r="L198" s="147"/>
      <c r="M198" s="128"/>
      <c r="O198" s="39"/>
      <c r="P198" s="140"/>
      <c r="Q198" s="141"/>
      <c r="R198" s="141"/>
      <c r="S198" s="141"/>
      <c r="T198" s="141"/>
      <c r="U198" s="141"/>
      <c r="V198" s="146"/>
      <c r="W198" s="146"/>
      <c r="X198" s="146"/>
      <c r="Y198" s="146"/>
      <c r="Z198" s="147"/>
      <c r="AA198" s="128"/>
    </row>
    <row r="199" spans="1:27" x14ac:dyDescent="0.25">
      <c r="A199" s="39"/>
      <c r="B199" s="140"/>
      <c r="C199" s="141"/>
      <c r="D199" s="141"/>
      <c r="E199" s="141"/>
      <c r="F199" s="141"/>
      <c r="G199" s="141"/>
      <c r="H199" s="146"/>
      <c r="I199" s="146"/>
      <c r="J199" s="146"/>
      <c r="K199" s="146"/>
      <c r="L199" s="147"/>
      <c r="M199" s="128"/>
      <c r="O199" s="39"/>
      <c r="P199" s="140"/>
      <c r="Q199" s="141"/>
      <c r="R199" s="141"/>
      <c r="S199" s="141"/>
      <c r="T199" s="141"/>
      <c r="U199" s="141"/>
      <c r="V199" s="146"/>
      <c r="W199" s="146"/>
      <c r="X199" s="146"/>
      <c r="Y199" s="146"/>
      <c r="Z199" s="147"/>
      <c r="AA199" s="128"/>
    </row>
    <row r="200" spans="1:27" x14ac:dyDescent="0.25">
      <c r="A200" s="39"/>
      <c r="B200" s="140"/>
      <c r="C200" s="141"/>
      <c r="D200" s="141"/>
      <c r="E200" s="141"/>
      <c r="F200" s="141"/>
      <c r="G200" s="141"/>
      <c r="H200" s="146"/>
      <c r="I200" s="146"/>
      <c r="J200" s="146"/>
      <c r="K200" s="146"/>
      <c r="L200" s="147"/>
      <c r="M200" s="128"/>
      <c r="O200" s="39"/>
      <c r="P200" s="140"/>
      <c r="Q200" s="141"/>
      <c r="R200" s="141"/>
      <c r="S200" s="141"/>
      <c r="T200" s="141"/>
      <c r="U200" s="141"/>
      <c r="V200" s="146"/>
      <c r="W200" s="146"/>
      <c r="X200" s="146"/>
      <c r="Y200" s="146"/>
      <c r="Z200" s="147"/>
      <c r="AA200" s="128"/>
    </row>
    <row r="201" spans="1:27" x14ac:dyDescent="0.25">
      <c r="A201" s="39"/>
      <c r="B201" s="140"/>
      <c r="C201" s="141"/>
      <c r="D201" s="141"/>
      <c r="E201" s="141"/>
      <c r="F201" s="141"/>
      <c r="G201" s="141"/>
      <c r="H201" s="146"/>
      <c r="I201" s="146"/>
      <c r="J201" s="146"/>
      <c r="K201" s="146"/>
      <c r="L201" s="147"/>
      <c r="M201" s="128"/>
      <c r="O201" s="39"/>
      <c r="P201" s="140"/>
      <c r="Q201" s="141"/>
      <c r="R201" s="141"/>
      <c r="S201" s="141"/>
      <c r="T201" s="141"/>
      <c r="U201" s="141"/>
      <c r="V201" s="146"/>
      <c r="W201" s="146"/>
      <c r="X201" s="146"/>
      <c r="Y201" s="146"/>
      <c r="Z201" s="147"/>
      <c r="AA201" s="128"/>
    </row>
    <row r="202" spans="1:27" x14ac:dyDescent="0.25">
      <c r="A202" s="39"/>
      <c r="B202" s="140"/>
      <c r="C202" s="141"/>
      <c r="D202" s="141"/>
      <c r="E202" s="141"/>
      <c r="F202" s="141"/>
      <c r="G202" s="141"/>
      <c r="H202" s="146"/>
      <c r="I202" s="146"/>
      <c r="J202" s="146"/>
      <c r="K202" s="146"/>
      <c r="L202" s="147"/>
      <c r="M202" s="128"/>
      <c r="O202" s="39"/>
      <c r="P202" s="140"/>
      <c r="Q202" s="141"/>
      <c r="R202" s="141"/>
      <c r="S202" s="141"/>
      <c r="T202" s="141"/>
      <c r="U202" s="141"/>
      <c r="V202" s="146"/>
      <c r="W202" s="146"/>
      <c r="X202" s="146"/>
      <c r="Y202" s="146"/>
      <c r="Z202" s="147"/>
      <c r="AA202" s="128"/>
    </row>
    <row r="203" spans="1:27" ht="15.75" thickBot="1" x14ac:dyDescent="0.3">
      <c r="A203" s="39"/>
      <c r="B203" s="142"/>
      <c r="C203" s="143"/>
      <c r="D203" s="143"/>
      <c r="E203" s="143"/>
      <c r="F203" s="143"/>
      <c r="G203" s="143"/>
      <c r="H203" s="148"/>
      <c r="I203" s="148"/>
      <c r="J203" s="148"/>
      <c r="K203" s="148"/>
      <c r="L203" s="149"/>
      <c r="M203" s="128"/>
      <c r="O203" s="39"/>
      <c r="P203" s="142"/>
      <c r="Q203" s="143"/>
      <c r="R203" s="143"/>
      <c r="S203" s="143"/>
      <c r="T203" s="143"/>
      <c r="U203" s="143"/>
      <c r="V203" s="148"/>
      <c r="W203" s="148"/>
      <c r="X203" s="148"/>
      <c r="Y203" s="148"/>
      <c r="Z203" s="149"/>
      <c r="AA203" s="128"/>
    </row>
    <row r="204" spans="1:27" ht="15.75" thickBot="1" x14ac:dyDescent="0.3">
      <c r="A204" s="3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8"/>
      <c r="O204" s="3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8"/>
    </row>
    <row r="205" spans="1:27" x14ac:dyDescent="0.25">
      <c r="A205" s="39"/>
      <c r="B205" s="132" t="s">
        <v>493</v>
      </c>
      <c r="C205" s="133"/>
      <c r="D205" s="133"/>
      <c r="E205" s="133"/>
      <c r="F205" s="133"/>
      <c r="G205" s="133"/>
      <c r="H205" s="133"/>
      <c r="I205" s="133"/>
      <c r="J205" s="133"/>
      <c r="K205" s="133"/>
      <c r="L205" s="134"/>
      <c r="M205" s="128"/>
      <c r="O205" s="39"/>
      <c r="P205" s="132" t="s">
        <v>493</v>
      </c>
      <c r="Q205" s="133"/>
      <c r="R205" s="133"/>
      <c r="S205" s="133"/>
      <c r="T205" s="133"/>
      <c r="U205" s="133"/>
      <c r="V205" s="133"/>
      <c r="W205" s="133"/>
      <c r="X205" s="133"/>
      <c r="Y205" s="133"/>
      <c r="Z205" s="134"/>
      <c r="AA205" s="128"/>
    </row>
    <row r="206" spans="1:27" ht="15.75" thickBot="1" x14ac:dyDescent="0.3">
      <c r="A206" s="39"/>
      <c r="B206" s="135"/>
      <c r="C206" s="136"/>
      <c r="D206" s="136"/>
      <c r="E206" s="136"/>
      <c r="F206" s="136"/>
      <c r="G206" s="136"/>
      <c r="H206" s="136"/>
      <c r="I206" s="136"/>
      <c r="J206" s="136"/>
      <c r="K206" s="136"/>
      <c r="L206" s="137"/>
      <c r="M206" s="128"/>
      <c r="O206" s="39"/>
      <c r="P206" s="135"/>
      <c r="Q206" s="136"/>
      <c r="R206" s="136"/>
      <c r="S206" s="136"/>
      <c r="T206" s="136"/>
      <c r="U206" s="136"/>
      <c r="V206" s="136"/>
      <c r="W206" s="136"/>
      <c r="X206" s="136"/>
      <c r="Y206" s="136"/>
      <c r="Z206" s="137"/>
      <c r="AA206" s="128"/>
    </row>
    <row r="207" spans="1:27" x14ac:dyDescent="0.25">
      <c r="A207" s="39"/>
      <c r="B207" s="150" t="s">
        <v>561</v>
      </c>
      <c r="C207" s="144"/>
      <c r="D207" s="144"/>
      <c r="E207" s="144"/>
      <c r="F207" s="144"/>
      <c r="G207" s="144"/>
      <c r="H207" s="144" t="s">
        <v>524</v>
      </c>
      <c r="I207" s="144"/>
      <c r="J207" s="144"/>
      <c r="K207" s="144"/>
      <c r="L207" s="145"/>
      <c r="M207" s="128"/>
      <c r="O207" s="39"/>
      <c r="P207" s="150" t="s">
        <v>571</v>
      </c>
      <c r="Q207" s="144"/>
      <c r="R207" s="144"/>
      <c r="S207" s="144"/>
      <c r="T207" s="144"/>
      <c r="U207" s="144"/>
      <c r="V207" s="144" t="s">
        <v>528</v>
      </c>
      <c r="W207" s="144"/>
      <c r="X207" s="144"/>
      <c r="Y207" s="144"/>
      <c r="Z207" s="145"/>
      <c r="AA207" s="128"/>
    </row>
    <row r="208" spans="1:27" x14ac:dyDescent="0.25">
      <c r="A208" s="39"/>
      <c r="B208" s="151"/>
      <c r="C208" s="146"/>
      <c r="D208" s="146"/>
      <c r="E208" s="146"/>
      <c r="F208" s="146"/>
      <c r="G208" s="146"/>
      <c r="H208" s="146"/>
      <c r="I208" s="146"/>
      <c r="J208" s="146"/>
      <c r="K208" s="146"/>
      <c r="L208" s="147"/>
      <c r="M208" s="128"/>
      <c r="O208" s="39"/>
      <c r="P208" s="151"/>
      <c r="Q208" s="146"/>
      <c r="R208" s="146"/>
      <c r="S208" s="146"/>
      <c r="T208" s="146"/>
      <c r="U208" s="146"/>
      <c r="V208" s="146"/>
      <c r="W208" s="146"/>
      <c r="X208" s="146"/>
      <c r="Y208" s="146"/>
      <c r="Z208" s="147"/>
      <c r="AA208" s="128"/>
    </row>
    <row r="209" spans="1:27" x14ac:dyDescent="0.25">
      <c r="A209" s="39"/>
      <c r="B209" s="151"/>
      <c r="C209" s="146"/>
      <c r="D209" s="146"/>
      <c r="E209" s="146"/>
      <c r="F209" s="146"/>
      <c r="G209" s="146"/>
      <c r="H209" s="146"/>
      <c r="I209" s="146"/>
      <c r="J209" s="146"/>
      <c r="K209" s="146"/>
      <c r="L209" s="147"/>
      <c r="M209" s="128"/>
      <c r="O209" s="39"/>
      <c r="P209" s="151"/>
      <c r="Q209" s="146"/>
      <c r="R209" s="146"/>
      <c r="S209" s="146"/>
      <c r="T209" s="146"/>
      <c r="U209" s="146"/>
      <c r="V209" s="146"/>
      <c r="W209" s="146"/>
      <c r="X209" s="146"/>
      <c r="Y209" s="146"/>
      <c r="Z209" s="147"/>
      <c r="AA209" s="128"/>
    </row>
    <row r="210" spans="1:27" x14ac:dyDescent="0.25">
      <c r="A210" s="39"/>
      <c r="B210" s="151"/>
      <c r="C210" s="146"/>
      <c r="D210" s="146"/>
      <c r="E210" s="146"/>
      <c r="F210" s="146"/>
      <c r="G210" s="146"/>
      <c r="H210" s="146"/>
      <c r="I210" s="146"/>
      <c r="J210" s="146"/>
      <c r="K210" s="146"/>
      <c r="L210" s="147"/>
      <c r="M210" s="128"/>
      <c r="O210" s="39"/>
      <c r="P210" s="151"/>
      <c r="Q210" s="146"/>
      <c r="R210" s="146"/>
      <c r="S210" s="146"/>
      <c r="T210" s="146"/>
      <c r="U210" s="146"/>
      <c r="V210" s="146"/>
      <c r="W210" s="146"/>
      <c r="X210" s="146"/>
      <c r="Y210" s="146"/>
      <c r="Z210" s="147"/>
      <c r="AA210" s="128"/>
    </row>
    <row r="211" spans="1:27" x14ac:dyDescent="0.25">
      <c r="A211" s="39"/>
      <c r="B211" s="151"/>
      <c r="C211" s="146"/>
      <c r="D211" s="146"/>
      <c r="E211" s="146"/>
      <c r="F211" s="146"/>
      <c r="G211" s="146"/>
      <c r="H211" s="146"/>
      <c r="I211" s="146"/>
      <c r="J211" s="146"/>
      <c r="K211" s="146"/>
      <c r="L211" s="147"/>
      <c r="M211" s="128"/>
      <c r="O211" s="39"/>
      <c r="P211" s="151"/>
      <c r="Q211" s="146"/>
      <c r="R211" s="146"/>
      <c r="S211" s="146"/>
      <c r="T211" s="146"/>
      <c r="U211" s="146"/>
      <c r="V211" s="146"/>
      <c r="W211" s="146"/>
      <c r="X211" s="146"/>
      <c r="Y211" s="146"/>
      <c r="Z211" s="147"/>
      <c r="AA211" s="128"/>
    </row>
    <row r="212" spans="1:27" x14ac:dyDescent="0.25">
      <c r="A212" s="39"/>
      <c r="B212" s="151"/>
      <c r="C212" s="146"/>
      <c r="D212" s="146"/>
      <c r="E212" s="146"/>
      <c r="F212" s="146"/>
      <c r="G212" s="146"/>
      <c r="H212" s="146"/>
      <c r="I212" s="146"/>
      <c r="J212" s="146"/>
      <c r="K212" s="146"/>
      <c r="L212" s="147"/>
      <c r="M212" s="128"/>
      <c r="O212" s="39"/>
      <c r="P212" s="151"/>
      <c r="Q212" s="146"/>
      <c r="R212" s="146"/>
      <c r="S212" s="146"/>
      <c r="T212" s="146"/>
      <c r="U212" s="146"/>
      <c r="V212" s="146"/>
      <c r="W212" s="146"/>
      <c r="X212" s="146"/>
      <c r="Y212" s="146"/>
      <c r="Z212" s="147"/>
      <c r="AA212" s="128"/>
    </row>
    <row r="213" spans="1:27" x14ac:dyDescent="0.25">
      <c r="A213" s="39"/>
      <c r="B213" s="151"/>
      <c r="C213" s="146"/>
      <c r="D213" s="146"/>
      <c r="E213" s="146"/>
      <c r="F213" s="146"/>
      <c r="G213" s="146"/>
      <c r="H213" s="146"/>
      <c r="I213" s="146"/>
      <c r="J213" s="146"/>
      <c r="K213" s="146"/>
      <c r="L213" s="147"/>
      <c r="M213" s="128"/>
      <c r="O213" s="39"/>
      <c r="P213" s="151"/>
      <c r="Q213" s="146"/>
      <c r="R213" s="146"/>
      <c r="S213" s="146"/>
      <c r="T213" s="146"/>
      <c r="U213" s="146"/>
      <c r="V213" s="146"/>
      <c r="W213" s="146"/>
      <c r="X213" s="146"/>
      <c r="Y213" s="146"/>
      <c r="Z213" s="147"/>
      <c r="AA213" s="128"/>
    </row>
    <row r="214" spans="1:27" ht="15.75" thickBot="1" x14ac:dyDescent="0.3">
      <c r="A214" s="39"/>
      <c r="B214" s="152"/>
      <c r="C214" s="148"/>
      <c r="D214" s="148"/>
      <c r="E214" s="148"/>
      <c r="F214" s="148"/>
      <c r="G214" s="148"/>
      <c r="H214" s="148"/>
      <c r="I214" s="148"/>
      <c r="J214" s="148"/>
      <c r="K214" s="148"/>
      <c r="L214" s="149"/>
      <c r="M214" s="128"/>
      <c r="O214" s="39"/>
      <c r="P214" s="152"/>
      <c r="Q214" s="148"/>
      <c r="R214" s="148"/>
      <c r="S214" s="148"/>
      <c r="T214" s="148"/>
      <c r="U214" s="148"/>
      <c r="V214" s="148"/>
      <c r="W214" s="148"/>
      <c r="X214" s="148"/>
      <c r="Y214" s="148"/>
      <c r="Z214" s="149"/>
      <c r="AA214" s="128"/>
    </row>
    <row r="215" spans="1:27" ht="15.75" thickBot="1" x14ac:dyDescent="0.3">
      <c r="A215" s="4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1"/>
      <c r="O215" s="4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1"/>
    </row>
    <row r="216" spans="1:27" ht="15.75" thickBot="1" x14ac:dyDescent="0.3"/>
    <row r="217" spans="1:27" ht="15.75" thickBot="1" x14ac:dyDescent="0.3">
      <c r="O217" s="3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7"/>
    </row>
    <row r="218" spans="1:27" x14ac:dyDescent="0.25">
      <c r="O218" s="39"/>
      <c r="P218" s="132" t="s">
        <v>494</v>
      </c>
      <c r="Q218" s="133"/>
      <c r="R218" s="133"/>
      <c r="S218" s="133"/>
      <c r="T218" s="133"/>
      <c r="U218" s="133"/>
      <c r="V218" s="133"/>
      <c r="W218" s="133"/>
      <c r="X218" s="133"/>
      <c r="Y218" s="133"/>
      <c r="Z218" s="134"/>
      <c r="AA218" s="128"/>
    </row>
    <row r="219" spans="1:27" ht="15.75" thickBot="1" x14ac:dyDescent="0.3">
      <c r="O219" s="39"/>
      <c r="P219" s="135"/>
      <c r="Q219" s="136"/>
      <c r="R219" s="136"/>
      <c r="S219" s="136"/>
      <c r="T219" s="136"/>
      <c r="U219" s="136"/>
      <c r="V219" s="136"/>
      <c r="W219" s="136"/>
      <c r="X219" s="136"/>
      <c r="Y219" s="136"/>
      <c r="Z219" s="137"/>
      <c r="AA219" s="128"/>
    </row>
    <row r="220" spans="1:27" x14ac:dyDescent="0.25">
      <c r="O220" s="39"/>
      <c r="P220" s="138" t="s">
        <v>409</v>
      </c>
      <c r="Q220" s="139"/>
      <c r="R220" s="139"/>
      <c r="S220" s="139"/>
      <c r="T220" s="139"/>
      <c r="U220" s="139"/>
      <c r="V220" s="139" t="s">
        <v>538</v>
      </c>
      <c r="W220" s="144"/>
      <c r="X220" s="144"/>
      <c r="Y220" s="144"/>
      <c r="Z220" s="145"/>
      <c r="AA220" s="128"/>
    </row>
    <row r="221" spans="1:27" x14ac:dyDescent="0.25">
      <c r="O221" s="39"/>
      <c r="P221" s="140"/>
      <c r="Q221" s="141"/>
      <c r="R221" s="141"/>
      <c r="S221" s="141"/>
      <c r="T221" s="141"/>
      <c r="U221" s="141"/>
      <c r="V221" s="146"/>
      <c r="W221" s="146"/>
      <c r="X221" s="146"/>
      <c r="Y221" s="146"/>
      <c r="Z221" s="147"/>
      <c r="AA221" s="128"/>
    </row>
    <row r="222" spans="1:27" x14ac:dyDescent="0.25">
      <c r="O222" s="39"/>
      <c r="P222" s="140"/>
      <c r="Q222" s="141"/>
      <c r="R222" s="141"/>
      <c r="S222" s="141"/>
      <c r="T222" s="141"/>
      <c r="U222" s="141"/>
      <c r="V222" s="146"/>
      <c r="W222" s="146"/>
      <c r="X222" s="146"/>
      <c r="Y222" s="146"/>
      <c r="Z222" s="147"/>
      <c r="AA222" s="128"/>
    </row>
    <row r="223" spans="1:27" x14ac:dyDescent="0.25">
      <c r="O223" s="39"/>
      <c r="P223" s="140"/>
      <c r="Q223" s="141"/>
      <c r="R223" s="141"/>
      <c r="S223" s="141"/>
      <c r="T223" s="141"/>
      <c r="U223" s="141"/>
      <c r="V223" s="146"/>
      <c r="W223" s="146"/>
      <c r="X223" s="146"/>
      <c r="Y223" s="146"/>
      <c r="Z223" s="147"/>
      <c r="AA223" s="128"/>
    </row>
    <row r="224" spans="1:27" x14ac:dyDescent="0.25">
      <c r="O224" s="39"/>
      <c r="P224" s="140"/>
      <c r="Q224" s="141"/>
      <c r="R224" s="141"/>
      <c r="S224" s="141"/>
      <c r="T224" s="141"/>
      <c r="U224" s="141"/>
      <c r="V224" s="146"/>
      <c r="W224" s="146"/>
      <c r="X224" s="146"/>
      <c r="Y224" s="146"/>
      <c r="Z224" s="147"/>
      <c r="AA224" s="128"/>
    </row>
    <row r="225" spans="15:27" x14ac:dyDescent="0.25">
      <c r="O225" s="39"/>
      <c r="P225" s="140"/>
      <c r="Q225" s="141"/>
      <c r="R225" s="141"/>
      <c r="S225" s="141"/>
      <c r="T225" s="141"/>
      <c r="U225" s="141"/>
      <c r="V225" s="146"/>
      <c r="W225" s="146"/>
      <c r="X225" s="146"/>
      <c r="Y225" s="146"/>
      <c r="Z225" s="147"/>
      <c r="AA225" s="128"/>
    </row>
    <row r="226" spans="15:27" x14ac:dyDescent="0.25">
      <c r="O226" s="39"/>
      <c r="P226" s="140"/>
      <c r="Q226" s="141"/>
      <c r="R226" s="141"/>
      <c r="S226" s="141"/>
      <c r="T226" s="141"/>
      <c r="U226" s="141"/>
      <c r="V226" s="146"/>
      <c r="W226" s="146"/>
      <c r="X226" s="146"/>
      <c r="Y226" s="146"/>
      <c r="Z226" s="147"/>
      <c r="AA226" s="128"/>
    </row>
    <row r="227" spans="15:27" ht="15.75" thickBot="1" x14ac:dyDescent="0.3">
      <c r="O227" s="39"/>
      <c r="P227" s="142"/>
      <c r="Q227" s="143"/>
      <c r="R227" s="143"/>
      <c r="S227" s="143"/>
      <c r="T227" s="143"/>
      <c r="U227" s="143"/>
      <c r="V227" s="148"/>
      <c r="W227" s="148"/>
      <c r="X227" s="148"/>
      <c r="Y227" s="148"/>
      <c r="Z227" s="149"/>
      <c r="AA227" s="128"/>
    </row>
    <row r="228" spans="15:27" ht="15.75" thickBot="1" x14ac:dyDescent="0.3">
      <c r="O228" s="3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8"/>
    </row>
    <row r="229" spans="15:27" x14ac:dyDescent="0.25">
      <c r="O229" s="39"/>
      <c r="P229" s="132" t="s">
        <v>493</v>
      </c>
      <c r="Q229" s="133"/>
      <c r="R229" s="133"/>
      <c r="S229" s="133"/>
      <c r="T229" s="133"/>
      <c r="U229" s="133"/>
      <c r="V229" s="133"/>
      <c r="W229" s="133"/>
      <c r="X229" s="133"/>
      <c r="Y229" s="133"/>
      <c r="Z229" s="134"/>
      <c r="AA229" s="128"/>
    </row>
    <row r="230" spans="15:27" ht="15.75" thickBot="1" x14ac:dyDescent="0.3">
      <c r="O230" s="39"/>
      <c r="P230" s="135"/>
      <c r="Q230" s="136"/>
      <c r="R230" s="136"/>
      <c r="S230" s="136"/>
      <c r="T230" s="136"/>
      <c r="U230" s="136"/>
      <c r="V230" s="136"/>
      <c r="W230" s="136"/>
      <c r="X230" s="136"/>
      <c r="Y230" s="136"/>
      <c r="Z230" s="137"/>
      <c r="AA230" s="128"/>
    </row>
    <row r="231" spans="15:27" x14ac:dyDescent="0.25">
      <c r="O231" s="39"/>
      <c r="P231" s="150" t="s">
        <v>572</v>
      </c>
      <c r="Q231" s="144"/>
      <c r="R231" s="144"/>
      <c r="S231" s="144"/>
      <c r="T231" s="144"/>
      <c r="U231" s="144"/>
      <c r="V231" s="144" t="s">
        <v>526</v>
      </c>
      <c r="W231" s="144"/>
      <c r="X231" s="144"/>
      <c r="Y231" s="144"/>
      <c r="Z231" s="145"/>
      <c r="AA231" s="128"/>
    </row>
    <row r="232" spans="15:27" x14ac:dyDescent="0.25">
      <c r="O232" s="39"/>
      <c r="P232" s="151"/>
      <c r="Q232" s="146"/>
      <c r="R232" s="146"/>
      <c r="S232" s="146"/>
      <c r="T232" s="146"/>
      <c r="U232" s="146"/>
      <c r="V232" s="146"/>
      <c r="W232" s="146"/>
      <c r="X232" s="146"/>
      <c r="Y232" s="146"/>
      <c r="Z232" s="147"/>
      <c r="AA232" s="128"/>
    </row>
    <row r="233" spans="15:27" x14ac:dyDescent="0.25">
      <c r="O233" s="39"/>
      <c r="P233" s="151"/>
      <c r="Q233" s="146"/>
      <c r="R233" s="146"/>
      <c r="S233" s="146"/>
      <c r="T233" s="146"/>
      <c r="U233" s="146"/>
      <c r="V233" s="146"/>
      <c r="W233" s="146"/>
      <c r="X233" s="146"/>
      <c r="Y233" s="146"/>
      <c r="Z233" s="147"/>
      <c r="AA233" s="128"/>
    </row>
    <row r="234" spans="15:27" x14ac:dyDescent="0.25">
      <c r="O234" s="39"/>
      <c r="P234" s="151"/>
      <c r="Q234" s="146"/>
      <c r="R234" s="146"/>
      <c r="S234" s="146"/>
      <c r="T234" s="146"/>
      <c r="U234" s="146"/>
      <c r="V234" s="146"/>
      <c r="W234" s="146"/>
      <c r="X234" s="146"/>
      <c r="Y234" s="146"/>
      <c r="Z234" s="147"/>
      <c r="AA234" s="128"/>
    </row>
    <row r="235" spans="15:27" x14ac:dyDescent="0.25">
      <c r="O235" s="39"/>
      <c r="P235" s="151"/>
      <c r="Q235" s="146"/>
      <c r="R235" s="146"/>
      <c r="S235" s="146"/>
      <c r="T235" s="146"/>
      <c r="U235" s="146"/>
      <c r="V235" s="146"/>
      <c r="W235" s="146"/>
      <c r="X235" s="146"/>
      <c r="Y235" s="146"/>
      <c r="Z235" s="147"/>
      <c r="AA235" s="128"/>
    </row>
    <row r="236" spans="15:27" x14ac:dyDescent="0.25">
      <c r="O236" s="39"/>
      <c r="P236" s="151"/>
      <c r="Q236" s="146"/>
      <c r="R236" s="146"/>
      <c r="S236" s="146"/>
      <c r="T236" s="146"/>
      <c r="U236" s="146"/>
      <c r="V236" s="146"/>
      <c r="W236" s="146"/>
      <c r="X236" s="146"/>
      <c r="Y236" s="146"/>
      <c r="Z236" s="147"/>
      <c r="AA236" s="128"/>
    </row>
    <row r="237" spans="15:27" x14ac:dyDescent="0.25">
      <c r="O237" s="39"/>
      <c r="P237" s="151"/>
      <c r="Q237" s="146"/>
      <c r="R237" s="146"/>
      <c r="S237" s="146"/>
      <c r="T237" s="146"/>
      <c r="U237" s="146"/>
      <c r="V237" s="146"/>
      <c r="W237" s="146"/>
      <c r="X237" s="146"/>
      <c r="Y237" s="146"/>
      <c r="Z237" s="147"/>
      <c r="AA237" s="128"/>
    </row>
    <row r="238" spans="15:27" ht="15.75" thickBot="1" x14ac:dyDescent="0.3">
      <c r="O238" s="39"/>
      <c r="P238" s="152"/>
      <c r="Q238" s="148"/>
      <c r="R238" s="148"/>
      <c r="S238" s="148"/>
      <c r="T238" s="148"/>
      <c r="U238" s="148"/>
      <c r="V238" s="148"/>
      <c r="W238" s="148"/>
      <c r="X238" s="148"/>
      <c r="Y238" s="148"/>
      <c r="Z238" s="149"/>
      <c r="AA238" s="128"/>
    </row>
    <row r="239" spans="15:27" ht="15.75" thickBot="1" x14ac:dyDescent="0.3">
      <c r="O239" s="4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1"/>
    </row>
    <row r="240" spans="15:27" ht="15.75" thickBot="1" x14ac:dyDescent="0.3"/>
    <row r="241" spans="15:27" ht="15.75" thickBot="1" x14ac:dyDescent="0.3">
      <c r="O241" s="3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7"/>
    </row>
    <row r="242" spans="15:27" x14ac:dyDescent="0.25">
      <c r="O242" s="39"/>
      <c r="P242" s="132" t="s">
        <v>494</v>
      </c>
      <c r="Q242" s="133"/>
      <c r="R242" s="133"/>
      <c r="S242" s="133"/>
      <c r="T242" s="133"/>
      <c r="U242" s="133"/>
      <c r="V242" s="133"/>
      <c r="W242" s="133"/>
      <c r="X242" s="133"/>
      <c r="Y242" s="133"/>
      <c r="Z242" s="134"/>
      <c r="AA242" s="128"/>
    </row>
    <row r="243" spans="15:27" ht="15.75" thickBot="1" x14ac:dyDescent="0.3">
      <c r="O243" s="39"/>
      <c r="P243" s="135"/>
      <c r="Q243" s="136"/>
      <c r="R243" s="136"/>
      <c r="S243" s="136"/>
      <c r="T243" s="136"/>
      <c r="U243" s="136"/>
      <c r="V243" s="136"/>
      <c r="W243" s="136"/>
      <c r="X243" s="136"/>
      <c r="Y243" s="136"/>
      <c r="Z243" s="137"/>
      <c r="AA243" s="128"/>
    </row>
    <row r="244" spans="15:27" x14ac:dyDescent="0.25">
      <c r="O244" s="39"/>
      <c r="P244" s="138" t="s">
        <v>416</v>
      </c>
      <c r="Q244" s="139"/>
      <c r="R244" s="139"/>
      <c r="S244" s="139"/>
      <c r="T244" s="139"/>
      <c r="U244" s="139"/>
      <c r="V244" s="139" t="s">
        <v>540</v>
      </c>
      <c r="W244" s="144"/>
      <c r="X244" s="144"/>
      <c r="Y244" s="144"/>
      <c r="Z244" s="145"/>
      <c r="AA244" s="128"/>
    </row>
    <row r="245" spans="15:27" x14ac:dyDescent="0.25">
      <c r="O245" s="39"/>
      <c r="P245" s="140"/>
      <c r="Q245" s="141"/>
      <c r="R245" s="141"/>
      <c r="S245" s="141"/>
      <c r="T245" s="141"/>
      <c r="U245" s="141"/>
      <c r="V245" s="146"/>
      <c r="W245" s="146"/>
      <c r="X245" s="146"/>
      <c r="Y245" s="146"/>
      <c r="Z245" s="147"/>
      <c r="AA245" s="128"/>
    </row>
    <row r="246" spans="15:27" x14ac:dyDescent="0.25">
      <c r="O246" s="39"/>
      <c r="P246" s="140"/>
      <c r="Q246" s="141"/>
      <c r="R246" s="141"/>
      <c r="S246" s="141"/>
      <c r="T246" s="141"/>
      <c r="U246" s="141"/>
      <c r="V246" s="146"/>
      <c r="W246" s="146"/>
      <c r="X246" s="146"/>
      <c r="Y246" s="146"/>
      <c r="Z246" s="147"/>
      <c r="AA246" s="128"/>
    </row>
    <row r="247" spans="15:27" x14ac:dyDescent="0.25">
      <c r="O247" s="39"/>
      <c r="P247" s="140"/>
      <c r="Q247" s="141"/>
      <c r="R247" s="141"/>
      <c r="S247" s="141"/>
      <c r="T247" s="141"/>
      <c r="U247" s="141"/>
      <c r="V247" s="146"/>
      <c r="W247" s="146"/>
      <c r="X247" s="146"/>
      <c r="Y247" s="146"/>
      <c r="Z247" s="147"/>
      <c r="AA247" s="128"/>
    </row>
    <row r="248" spans="15:27" x14ac:dyDescent="0.25">
      <c r="O248" s="39"/>
      <c r="P248" s="140"/>
      <c r="Q248" s="141"/>
      <c r="R248" s="141"/>
      <c r="S248" s="141"/>
      <c r="T248" s="141"/>
      <c r="U248" s="141"/>
      <c r="V248" s="146"/>
      <c r="W248" s="146"/>
      <c r="X248" s="146"/>
      <c r="Y248" s="146"/>
      <c r="Z248" s="147"/>
      <c r="AA248" s="128"/>
    </row>
    <row r="249" spans="15:27" x14ac:dyDescent="0.25">
      <c r="O249" s="39"/>
      <c r="P249" s="140"/>
      <c r="Q249" s="141"/>
      <c r="R249" s="141"/>
      <c r="S249" s="141"/>
      <c r="T249" s="141"/>
      <c r="U249" s="141"/>
      <c r="V249" s="146"/>
      <c r="W249" s="146"/>
      <c r="X249" s="146"/>
      <c r="Y249" s="146"/>
      <c r="Z249" s="147"/>
      <c r="AA249" s="128"/>
    </row>
    <row r="250" spans="15:27" x14ac:dyDescent="0.25">
      <c r="O250" s="39"/>
      <c r="P250" s="140"/>
      <c r="Q250" s="141"/>
      <c r="R250" s="141"/>
      <c r="S250" s="141"/>
      <c r="T250" s="141"/>
      <c r="U250" s="141"/>
      <c r="V250" s="146"/>
      <c r="W250" s="146"/>
      <c r="X250" s="146"/>
      <c r="Y250" s="146"/>
      <c r="Z250" s="147"/>
      <c r="AA250" s="128"/>
    </row>
    <row r="251" spans="15:27" ht="15.75" thickBot="1" x14ac:dyDescent="0.3">
      <c r="O251" s="39"/>
      <c r="P251" s="142"/>
      <c r="Q251" s="143"/>
      <c r="R251" s="143"/>
      <c r="S251" s="143"/>
      <c r="T251" s="143"/>
      <c r="U251" s="143"/>
      <c r="V251" s="148"/>
      <c r="W251" s="148"/>
      <c r="X251" s="148"/>
      <c r="Y251" s="148"/>
      <c r="Z251" s="149"/>
      <c r="AA251" s="128"/>
    </row>
    <row r="252" spans="15:27" ht="15.75" thickBot="1" x14ac:dyDescent="0.3">
      <c r="O252" s="3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8"/>
    </row>
    <row r="253" spans="15:27" x14ac:dyDescent="0.25">
      <c r="O253" s="39"/>
      <c r="P253" s="132" t="s">
        <v>493</v>
      </c>
      <c r="Q253" s="133"/>
      <c r="R253" s="133"/>
      <c r="S253" s="133"/>
      <c r="T253" s="133"/>
      <c r="U253" s="133"/>
      <c r="V253" s="133"/>
      <c r="W253" s="133"/>
      <c r="X253" s="133"/>
      <c r="Y253" s="133"/>
      <c r="Z253" s="134"/>
      <c r="AA253" s="128"/>
    </row>
    <row r="254" spans="15:27" ht="15.75" thickBot="1" x14ac:dyDescent="0.3">
      <c r="O254" s="39"/>
      <c r="P254" s="135"/>
      <c r="Q254" s="136"/>
      <c r="R254" s="136"/>
      <c r="S254" s="136"/>
      <c r="T254" s="136"/>
      <c r="U254" s="136"/>
      <c r="V254" s="136"/>
      <c r="W254" s="136"/>
      <c r="X254" s="136"/>
      <c r="Y254" s="136"/>
      <c r="Z254" s="137"/>
      <c r="AA254" s="128"/>
    </row>
    <row r="255" spans="15:27" x14ac:dyDescent="0.25">
      <c r="O255" s="39"/>
      <c r="P255" s="150" t="s">
        <v>573</v>
      </c>
      <c r="Q255" s="144"/>
      <c r="R255" s="144"/>
      <c r="S255" s="144"/>
      <c r="T255" s="144"/>
      <c r="U255" s="144"/>
      <c r="V255" s="144" t="s">
        <v>525</v>
      </c>
      <c r="W255" s="144"/>
      <c r="X255" s="144"/>
      <c r="Y255" s="144"/>
      <c r="Z255" s="145"/>
      <c r="AA255" s="128"/>
    </row>
    <row r="256" spans="15:27" x14ac:dyDescent="0.25">
      <c r="O256" s="39"/>
      <c r="P256" s="151"/>
      <c r="Q256" s="146"/>
      <c r="R256" s="146"/>
      <c r="S256" s="146"/>
      <c r="T256" s="146"/>
      <c r="U256" s="146"/>
      <c r="V256" s="146"/>
      <c r="W256" s="146"/>
      <c r="X256" s="146"/>
      <c r="Y256" s="146"/>
      <c r="Z256" s="147"/>
      <c r="AA256" s="128"/>
    </row>
    <row r="257" spans="15:27" x14ac:dyDescent="0.25">
      <c r="O257" s="39"/>
      <c r="P257" s="151"/>
      <c r="Q257" s="146"/>
      <c r="R257" s="146"/>
      <c r="S257" s="146"/>
      <c r="T257" s="146"/>
      <c r="U257" s="146"/>
      <c r="V257" s="146"/>
      <c r="W257" s="146"/>
      <c r="X257" s="146"/>
      <c r="Y257" s="146"/>
      <c r="Z257" s="147"/>
      <c r="AA257" s="128"/>
    </row>
    <row r="258" spans="15:27" x14ac:dyDescent="0.25">
      <c r="O258" s="39"/>
      <c r="P258" s="151"/>
      <c r="Q258" s="146"/>
      <c r="R258" s="146"/>
      <c r="S258" s="146"/>
      <c r="T258" s="146"/>
      <c r="U258" s="146"/>
      <c r="V258" s="146"/>
      <c r="W258" s="146"/>
      <c r="X258" s="146"/>
      <c r="Y258" s="146"/>
      <c r="Z258" s="147"/>
      <c r="AA258" s="128"/>
    </row>
    <row r="259" spans="15:27" x14ac:dyDescent="0.25">
      <c r="O259" s="39"/>
      <c r="P259" s="151"/>
      <c r="Q259" s="146"/>
      <c r="R259" s="146"/>
      <c r="S259" s="146"/>
      <c r="T259" s="146"/>
      <c r="U259" s="146"/>
      <c r="V259" s="146"/>
      <c r="W259" s="146"/>
      <c r="X259" s="146"/>
      <c r="Y259" s="146"/>
      <c r="Z259" s="147"/>
      <c r="AA259" s="128"/>
    </row>
    <row r="260" spans="15:27" x14ac:dyDescent="0.25">
      <c r="O260" s="39"/>
      <c r="P260" s="151"/>
      <c r="Q260" s="146"/>
      <c r="R260" s="146"/>
      <c r="S260" s="146"/>
      <c r="T260" s="146"/>
      <c r="U260" s="146"/>
      <c r="V260" s="146"/>
      <c r="W260" s="146"/>
      <c r="X260" s="146"/>
      <c r="Y260" s="146"/>
      <c r="Z260" s="147"/>
      <c r="AA260" s="128"/>
    </row>
    <row r="261" spans="15:27" x14ac:dyDescent="0.25">
      <c r="O261" s="39"/>
      <c r="P261" s="151"/>
      <c r="Q261" s="146"/>
      <c r="R261" s="146"/>
      <c r="S261" s="146"/>
      <c r="T261" s="146"/>
      <c r="U261" s="146"/>
      <c r="V261" s="146"/>
      <c r="W261" s="146"/>
      <c r="X261" s="146"/>
      <c r="Y261" s="146"/>
      <c r="Z261" s="147"/>
      <c r="AA261" s="128"/>
    </row>
    <row r="262" spans="15:27" ht="15.75" thickBot="1" x14ac:dyDescent="0.3">
      <c r="O262" s="39"/>
      <c r="P262" s="152"/>
      <c r="Q262" s="148"/>
      <c r="R262" s="148"/>
      <c r="S262" s="148"/>
      <c r="T262" s="148"/>
      <c r="U262" s="148"/>
      <c r="V262" s="148"/>
      <c r="W262" s="148"/>
      <c r="X262" s="148"/>
      <c r="Y262" s="148"/>
      <c r="Z262" s="149"/>
      <c r="AA262" s="128"/>
    </row>
    <row r="263" spans="15:27" ht="15.75" thickBot="1" x14ac:dyDescent="0.3">
      <c r="O263" s="4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1"/>
    </row>
    <row r="264" spans="15:27" ht="15.75" thickBot="1" x14ac:dyDescent="0.3"/>
    <row r="265" spans="15:27" ht="15.75" thickBot="1" x14ac:dyDescent="0.3">
      <c r="O265" s="3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7"/>
    </row>
    <row r="266" spans="15:27" x14ac:dyDescent="0.25">
      <c r="O266" s="39"/>
      <c r="P266" s="132" t="s">
        <v>494</v>
      </c>
      <c r="Q266" s="133"/>
      <c r="R266" s="133"/>
      <c r="S266" s="133"/>
      <c r="T266" s="133"/>
      <c r="U266" s="133"/>
      <c r="V266" s="133"/>
      <c r="W266" s="133"/>
      <c r="X266" s="133"/>
      <c r="Y266" s="133"/>
      <c r="Z266" s="134"/>
      <c r="AA266" s="128"/>
    </row>
    <row r="267" spans="15:27" ht="15.75" thickBot="1" x14ac:dyDescent="0.3">
      <c r="O267" s="39"/>
      <c r="P267" s="135"/>
      <c r="Q267" s="136"/>
      <c r="R267" s="136"/>
      <c r="S267" s="136"/>
      <c r="T267" s="136"/>
      <c r="U267" s="136"/>
      <c r="V267" s="136"/>
      <c r="W267" s="136"/>
      <c r="X267" s="136"/>
      <c r="Y267" s="136"/>
      <c r="Z267" s="137"/>
      <c r="AA267" s="128"/>
    </row>
    <row r="268" spans="15:27" x14ac:dyDescent="0.25">
      <c r="O268" s="39"/>
      <c r="P268" s="138" t="s">
        <v>435</v>
      </c>
      <c r="Q268" s="139"/>
      <c r="R268" s="139"/>
      <c r="S268" s="139"/>
      <c r="T268" s="139"/>
      <c r="U268" s="139"/>
      <c r="V268" s="139" t="s">
        <v>541</v>
      </c>
      <c r="W268" s="144"/>
      <c r="X268" s="144"/>
      <c r="Y268" s="144"/>
      <c r="Z268" s="145"/>
      <c r="AA268" s="128"/>
    </row>
    <row r="269" spans="15:27" x14ac:dyDescent="0.25">
      <c r="O269" s="39"/>
      <c r="P269" s="140"/>
      <c r="Q269" s="141"/>
      <c r="R269" s="141"/>
      <c r="S269" s="141"/>
      <c r="T269" s="141"/>
      <c r="U269" s="141"/>
      <c r="V269" s="146"/>
      <c r="W269" s="146"/>
      <c r="X269" s="146"/>
      <c r="Y269" s="146"/>
      <c r="Z269" s="147"/>
      <c r="AA269" s="128"/>
    </row>
    <row r="270" spans="15:27" x14ac:dyDescent="0.25">
      <c r="O270" s="39"/>
      <c r="P270" s="140"/>
      <c r="Q270" s="141"/>
      <c r="R270" s="141"/>
      <c r="S270" s="141"/>
      <c r="T270" s="141"/>
      <c r="U270" s="141"/>
      <c r="V270" s="146"/>
      <c r="W270" s="146"/>
      <c r="X270" s="146"/>
      <c r="Y270" s="146"/>
      <c r="Z270" s="147"/>
      <c r="AA270" s="128"/>
    </row>
    <row r="271" spans="15:27" x14ac:dyDescent="0.25">
      <c r="O271" s="39"/>
      <c r="P271" s="140"/>
      <c r="Q271" s="141"/>
      <c r="R271" s="141"/>
      <c r="S271" s="141"/>
      <c r="T271" s="141"/>
      <c r="U271" s="141"/>
      <c r="V271" s="146"/>
      <c r="W271" s="146"/>
      <c r="X271" s="146"/>
      <c r="Y271" s="146"/>
      <c r="Z271" s="147"/>
      <c r="AA271" s="128"/>
    </row>
    <row r="272" spans="15:27" x14ac:dyDescent="0.25">
      <c r="O272" s="39"/>
      <c r="P272" s="140"/>
      <c r="Q272" s="141"/>
      <c r="R272" s="141"/>
      <c r="S272" s="141"/>
      <c r="T272" s="141"/>
      <c r="U272" s="141"/>
      <c r="V272" s="146"/>
      <c r="W272" s="146"/>
      <c r="X272" s="146"/>
      <c r="Y272" s="146"/>
      <c r="Z272" s="147"/>
      <c r="AA272" s="128"/>
    </row>
    <row r="273" spans="15:27" x14ac:dyDescent="0.25">
      <c r="O273" s="39"/>
      <c r="P273" s="140"/>
      <c r="Q273" s="141"/>
      <c r="R273" s="141"/>
      <c r="S273" s="141"/>
      <c r="T273" s="141"/>
      <c r="U273" s="141"/>
      <c r="V273" s="146"/>
      <c r="W273" s="146"/>
      <c r="X273" s="146"/>
      <c r="Y273" s="146"/>
      <c r="Z273" s="147"/>
      <c r="AA273" s="128"/>
    </row>
    <row r="274" spans="15:27" x14ac:dyDescent="0.25">
      <c r="O274" s="39"/>
      <c r="P274" s="140"/>
      <c r="Q274" s="141"/>
      <c r="R274" s="141"/>
      <c r="S274" s="141"/>
      <c r="T274" s="141"/>
      <c r="U274" s="141"/>
      <c r="V274" s="146"/>
      <c r="W274" s="146"/>
      <c r="X274" s="146"/>
      <c r="Y274" s="146"/>
      <c r="Z274" s="147"/>
      <c r="AA274" s="128"/>
    </row>
    <row r="275" spans="15:27" ht="15.75" thickBot="1" x14ac:dyDescent="0.3">
      <c r="O275" s="39"/>
      <c r="P275" s="142"/>
      <c r="Q275" s="143"/>
      <c r="R275" s="143"/>
      <c r="S275" s="143"/>
      <c r="T275" s="143"/>
      <c r="U275" s="143"/>
      <c r="V275" s="148"/>
      <c r="W275" s="148"/>
      <c r="X275" s="148"/>
      <c r="Y275" s="148"/>
      <c r="Z275" s="149"/>
      <c r="AA275" s="128"/>
    </row>
    <row r="276" spans="15:27" ht="15.75" thickBot="1" x14ac:dyDescent="0.3">
      <c r="O276" s="3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  <c r="AA276" s="128"/>
    </row>
    <row r="277" spans="15:27" x14ac:dyDescent="0.25">
      <c r="O277" s="39"/>
      <c r="P277" s="132" t="s">
        <v>493</v>
      </c>
      <c r="Q277" s="133"/>
      <c r="R277" s="133"/>
      <c r="S277" s="133"/>
      <c r="T277" s="133"/>
      <c r="U277" s="133"/>
      <c r="V277" s="133"/>
      <c r="W277" s="133"/>
      <c r="X277" s="133"/>
      <c r="Y277" s="133"/>
      <c r="Z277" s="134"/>
      <c r="AA277" s="128"/>
    </row>
    <row r="278" spans="15:27" ht="15.75" thickBot="1" x14ac:dyDescent="0.3">
      <c r="O278" s="39"/>
      <c r="P278" s="135"/>
      <c r="Q278" s="136"/>
      <c r="R278" s="136"/>
      <c r="S278" s="136"/>
      <c r="T278" s="136"/>
      <c r="U278" s="136"/>
      <c r="V278" s="136"/>
      <c r="W278" s="136"/>
      <c r="X278" s="136"/>
      <c r="Y278" s="136"/>
      <c r="Z278" s="137"/>
      <c r="AA278" s="128"/>
    </row>
    <row r="279" spans="15:27" x14ac:dyDescent="0.25">
      <c r="O279" s="39"/>
      <c r="P279" s="150" t="s">
        <v>574</v>
      </c>
      <c r="Q279" s="144"/>
      <c r="R279" s="144"/>
      <c r="S279" s="144"/>
      <c r="T279" s="144"/>
      <c r="U279" s="144"/>
      <c r="V279" s="144" t="s">
        <v>526</v>
      </c>
      <c r="W279" s="144"/>
      <c r="X279" s="144"/>
      <c r="Y279" s="144"/>
      <c r="Z279" s="145"/>
      <c r="AA279" s="128"/>
    </row>
    <row r="280" spans="15:27" x14ac:dyDescent="0.25">
      <c r="O280" s="39"/>
      <c r="P280" s="151"/>
      <c r="Q280" s="146"/>
      <c r="R280" s="146"/>
      <c r="S280" s="146"/>
      <c r="T280" s="146"/>
      <c r="U280" s="146"/>
      <c r="V280" s="146"/>
      <c r="W280" s="146"/>
      <c r="X280" s="146"/>
      <c r="Y280" s="146"/>
      <c r="Z280" s="147"/>
      <c r="AA280" s="128"/>
    </row>
    <row r="281" spans="15:27" x14ac:dyDescent="0.25">
      <c r="O281" s="39"/>
      <c r="P281" s="151"/>
      <c r="Q281" s="146"/>
      <c r="R281" s="146"/>
      <c r="S281" s="146"/>
      <c r="T281" s="146"/>
      <c r="U281" s="146"/>
      <c r="V281" s="146"/>
      <c r="W281" s="146"/>
      <c r="X281" s="146"/>
      <c r="Y281" s="146"/>
      <c r="Z281" s="147"/>
      <c r="AA281" s="128"/>
    </row>
    <row r="282" spans="15:27" x14ac:dyDescent="0.25">
      <c r="O282" s="39"/>
      <c r="P282" s="151"/>
      <c r="Q282" s="146"/>
      <c r="R282" s="146"/>
      <c r="S282" s="146"/>
      <c r="T282" s="146"/>
      <c r="U282" s="146"/>
      <c r="V282" s="146"/>
      <c r="W282" s="146"/>
      <c r="X282" s="146"/>
      <c r="Y282" s="146"/>
      <c r="Z282" s="147"/>
      <c r="AA282" s="128"/>
    </row>
    <row r="283" spans="15:27" x14ac:dyDescent="0.25">
      <c r="O283" s="39"/>
      <c r="P283" s="151"/>
      <c r="Q283" s="146"/>
      <c r="R283" s="146"/>
      <c r="S283" s="146"/>
      <c r="T283" s="146"/>
      <c r="U283" s="146"/>
      <c r="V283" s="146"/>
      <c r="W283" s="146"/>
      <c r="X283" s="146"/>
      <c r="Y283" s="146"/>
      <c r="Z283" s="147"/>
      <c r="AA283" s="128"/>
    </row>
    <row r="284" spans="15:27" x14ac:dyDescent="0.25">
      <c r="O284" s="39"/>
      <c r="P284" s="151"/>
      <c r="Q284" s="146"/>
      <c r="R284" s="146"/>
      <c r="S284" s="146"/>
      <c r="T284" s="146"/>
      <c r="U284" s="146"/>
      <c r="V284" s="146"/>
      <c r="W284" s="146"/>
      <c r="X284" s="146"/>
      <c r="Y284" s="146"/>
      <c r="Z284" s="147"/>
      <c r="AA284" s="128"/>
    </row>
    <row r="285" spans="15:27" x14ac:dyDescent="0.25">
      <c r="O285" s="39"/>
      <c r="P285" s="151"/>
      <c r="Q285" s="146"/>
      <c r="R285" s="146"/>
      <c r="S285" s="146"/>
      <c r="T285" s="146"/>
      <c r="U285" s="146"/>
      <c r="V285" s="146"/>
      <c r="W285" s="146"/>
      <c r="X285" s="146"/>
      <c r="Y285" s="146"/>
      <c r="Z285" s="147"/>
      <c r="AA285" s="128"/>
    </row>
    <row r="286" spans="15:27" ht="15.75" thickBot="1" x14ac:dyDescent="0.3">
      <c r="O286" s="39"/>
      <c r="P286" s="152"/>
      <c r="Q286" s="148"/>
      <c r="R286" s="148"/>
      <c r="S286" s="148"/>
      <c r="T286" s="148"/>
      <c r="U286" s="148"/>
      <c r="V286" s="148"/>
      <c r="W286" s="148"/>
      <c r="X286" s="148"/>
      <c r="Y286" s="148"/>
      <c r="Z286" s="149"/>
      <c r="AA286" s="128"/>
    </row>
    <row r="287" spans="15:27" ht="15.75" thickBot="1" x14ac:dyDescent="0.3">
      <c r="O287" s="4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1"/>
    </row>
    <row r="288" spans="15:27" ht="15.75" thickBot="1" x14ac:dyDescent="0.3"/>
    <row r="289" spans="15:27" ht="15.75" thickBot="1" x14ac:dyDescent="0.3">
      <c r="O289" s="3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7"/>
    </row>
    <row r="290" spans="15:27" x14ac:dyDescent="0.25">
      <c r="O290" s="39"/>
      <c r="P290" s="132" t="s">
        <v>494</v>
      </c>
      <c r="Q290" s="133"/>
      <c r="R290" s="133"/>
      <c r="S290" s="133"/>
      <c r="T290" s="133"/>
      <c r="U290" s="133"/>
      <c r="V290" s="133"/>
      <c r="W290" s="133"/>
      <c r="X290" s="133"/>
      <c r="Y290" s="133"/>
      <c r="Z290" s="134"/>
      <c r="AA290" s="128"/>
    </row>
    <row r="291" spans="15:27" ht="15.75" thickBot="1" x14ac:dyDescent="0.3">
      <c r="O291" s="39"/>
      <c r="P291" s="135"/>
      <c r="Q291" s="136"/>
      <c r="R291" s="136"/>
      <c r="S291" s="136"/>
      <c r="T291" s="136"/>
      <c r="U291" s="136"/>
      <c r="V291" s="136"/>
      <c r="W291" s="136"/>
      <c r="X291" s="136"/>
      <c r="Y291" s="136"/>
      <c r="Z291" s="137"/>
      <c r="AA291" s="128"/>
    </row>
    <row r="292" spans="15:27" x14ac:dyDescent="0.25">
      <c r="O292" s="39"/>
      <c r="P292" s="138" t="s">
        <v>410</v>
      </c>
      <c r="Q292" s="139"/>
      <c r="R292" s="139"/>
      <c r="S292" s="139"/>
      <c r="T292" s="139"/>
      <c r="U292" s="139"/>
      <c r="V292" s="139" t="s">
        <v>542</v>
      </c>
      <c r="W292" s="144"/>
      <c r="X292" s="144"/>
      <c r="Y292" s="144"/>
      <c r="Z292" s="145"/>
      <c r="AA292" s="128"/>
    </row>
    <row r="293" spans="15:27" x14ac:dyDescent="0.25">
      <c r="O293" s="39"/>
      <c r="P293" s="140"/>
      <c r="Q293" s="141"/>
      <c r="R293" s="141"/>
      <c r="S293" s="141"/>
      <c r="T293" s="141"/>
      <c r="U293" s="141"/>
      <c r="V293" s="146"/>
      <c r="W293" s="146"/>
      <c r="X293" s="146"/>
      <c r="Y293" s="146"/>
      <c r="Z293" s="147"/>
      <c r="AA293" s="128"/>
    </row>
    <row r="294" spans="15:27" x14ac:dyDescent="0.25">
      <c r="O294" s="39"/>
      <c r="P294" s="140"/>
      <c r="Q294" s="141"/>
      <c r="R294" s="141"/>
      <c r="S294" s="141"/>
      <c r="T294" s="141"/>
      <c r="U294" s="141"/>
      <c r="V294" s="146"/>
      <c r="W294" s="146"/>
      <c r="X294" s="146"/>
      <c r="Y294" s="146"/>
      <c r="Z294" s="147"/>
      <c r="AA294" s="128"/>
    </row>
    <row r="295" spans="15:27" x14ac:dyDescent="0.25">
      <c r="O295" s="39"/>
      <c r="P295" s="140"/>
      <c r="Q295" s="141"/>
      <c r="R295" s="141"/>
      <c r="S295" s="141"/>
      <c r="T295" s="141"/>
      <c r="U295" s="141"/>
      <c r="V295" s="146"/>
      <c r="W295" s="146"/>
      <c r="X295" s="146"/>
      <c r="Y295" s="146"/>
      <c r="Z295" s="147"/>
      <c r="AA295" s="128"/>
    </row>
    <row r="296" spans="15:27" x14ac:dyDescent="0.25">
      <c r="O296" s="39"/>
      <c r="P296" s="140"/>
      <c r="Q296" s="141"/>
      <c r="R296" s="141"/>
      <c r="S296" s="141"/>
      <c r="T296" s="141"/>
      <c r="U296" s="141"/>
      <c r="V296" s="146"/>
      <c r="W296" s="146"/>
      <c r="X296" s="146"/>
      <c r="Y296" s="146"/>
      <c r="Z296" s="147"/>
      <c r="AA296" s="128"/>
    </row>
    <row r="297" spans="15:27" x14ac:dyDescent="0.25">
      <c r="O297" s="39"/>
      <c r="P297" s="140"/>
      <c r="Q297" s="141"/>
      <c r="R297" s="141"/>
      <c r="S297" s="141"/>
      <c r="T297" s="141"/>
      <c r="U297" s="141"/>
      <c r="V297" s="146"/>
      <c r="W297" s="146"/>
      <c r="X297" s="146"/>
      <c r="Y297" s="146"/>
      <c r="Z297" s="147"/>
      <c r="AA297" s="128"/>
    </row>
    <row r="298" spans="15:27" x14ac:dyDescent="0.25">
      <c r="O298" s="39"/>
      <c r="P298" s="140"/>
      <c r="Q298" s="141"/>
      <c r="R298" s="141"/>
      <c r="S298" s="141"/>
      <c r="T298" s="141"/>
      <c r="U298" s="141"/>
      <c r="V298" s="146"/>
      <c r="W298" s="146"/>
      <c r="X298" s="146"/>
      <c r="Y298" s="146"/>
      <c r="Z298" s="147"/>
      <c r="AA298" s="128"/>
    </row>
    <row r="299" spans="15:27" ht="15.75" thickBot="1" x14ac:dyDescent="0.3">
      <c r="O299" s="39"/>
      <c r="P299" s="142"/>
      <c r="Q299" s="143"/>
      <c r="R299" s="143"/>
      <c r="S299" s="143"/>
      <c r="T299" s="143"/>
      <c r="U299" s="143"/>
      <c r="V299" s="148"/>
      <c r="W299" s="148"/>
      <c r="X299" s="148"/>
      <c r="Y299" s="148"/>
      <c r="Z299" s="149"/>
      <c r="AA299" s="128"/>
    </row>
    <row r="300" spans="15:27" ht="15.75" thickBot="1" x14ac:dyDescent="0.3">
      <c r="O300" s="3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  <c r="AA300" s="128"/>
    </row>
    <row r="301" spans="15:27" x14ac:dyDescent="0.25">
      <c r="O301" s="39"/>
      <c r="P301" s="132" t="s">
        <v>493</v>
      </c>
      <c r="Q301" s="133"/>
      <c r="R301" s="133"/>
      <c r="S301" s="133"/>
      <c r="T301" s="133"/>
      <c r="U301" s="133"/>
      <c r="V301" s="133"/>
      <c r="W301" s="133"/>
      <c r="X301" s="133"/>
      <c r="Y301" s="133"/>
      <c r="Z301" s="134"/>
      <c r="AA301" s="128"/>
    </row>
    <row r="302" spans="15:27" ht="15.75" thickBot="1" x14ac:dyDescent="0.3">
      <c r="O302" s="39"/>
      <c r="P302" s="135"/>
      <c r="Q302" s="136"/>
      <c r="R302" s="136"/>
      <c r="S302" s="136"/>
      <c r="T302" s="136"/>
      <c r="U302" s="136"/>
      <c r="V302" s="136"/>
      <c r="W302" s="136"/>
      <c r="X302" s="136"/>
      <c r="Y302" s="136"/>
      <c r="Z302" s="137"/>
      <c r="AA302" s="128"/>
    </row>
    <row r="303" spans="15:27" x14ac:dyDescent="0.25">
      <c r="O303" s="39"/>
      <c r="P303" s="153" t="s">
        <v>575</v>
      </c>
      <c r="Q303" s="144"/>
      <c r="R303" s="144"/>
      <c r="S303" s="144"/>
      <c r="T303" s="144"/>
      <c r="U303" s="144"/>
      <c r="V303" s="144" t="s">
        <v>527</v>
      </c>
      <c r="W303" s="144"/>
      <c r="X303" s="144"/>
      <c r="Y303" s="144"/>
      <c r="Z303" s="145"/>
      <c r="AA303" s="128"/>
    </row>
    <row r="304" spans="15:27" x14ac:dyDescent="0.25">
      <c r="O304" s="39"/>
      <c r="P304" s="151"/>
      <c r="Q304" s="146"/>
      <c r="R304" s="146"/>
      <c r="S304" s="146"/>
      <c r="T304" s="146"/>
      <c r="U304" s="146"/>
      <c r="V304" s="146"/>
      <c r="W304" s="146"/>
      <c r="X304" s="146"/>
      <c r="Y304" s="146"/>
      <c r="Z304" s="147"/>
      <c r="AA304" s="128"/>
    </row>
    <row r="305" spans="15:27" x14ac:dyDescent="0.25">
      <c r="O305" s="39"/>
      <c r="P305" s="151"/>
      <c r="Q305" s="146"/>
      <c r="R305" s="146"/>
      <c r="S305" s="146"/>
      <c r="T305" s="146"/>
      <c r="U305" s="146"/>
      <c r="V305" s="146"/>
      <c r="W305" s="146"/>
      <c r="X305" s="146"/>
      <c r="Y305" s="146"/>
      <c r="Z305" s="147"/>
      <c r="AA305" s="128"/>
    </row>
    <row r="306" spans="15:27" x14ac:dyDescent="0.25">
      <c r="O306" s="39"/>
      <c r="P306" s="151"/>
      <c r="Q306" s="146"/>
      <c r="R306" s="146"/>
      <c r="S306" s="146"/>
      <c r="T306" s="146"/>
      <c r="U306" s="146"/>
      <c r="V306" s="146"/>
      <c r="W306" s="146"/>
      <c r="X306" s="146"/>
      <c r="Y306" s="146"/>
      <c r="Z306" s="147"/>
      <c r="AA306" s="128"/>
    </row>
    <row r="307" spans="15:27" x14ac:dyDescent="0.25">
      <c r="O307" s="39"/>
      <c r="P307" s="151"/>
      <c r="Q307" s="146"/>
      <c r="R307" s="146"/>
      <c r="S307" s="146"/>
      <c r="T307" s="146"/>
      <c r="U307" s="146"/>
      <c r="V307" s="146"/>
      <c r="W307" s="146"/>
      <c r="X307" s="146"/>
      <c r="Y307" s="146"/>
      <c r="Z307" s="147"/>
      <c r="AA307" s="128"/>
    </row>
    <row r="308" spans="15:27" x14ac:dyDescent="0.25">
      <c r="O308" s="39"/>
      <c r="P308" s="151"/>
      <c r="Q308" s="146"/>
      <c r="R308" s="146"/>
      <c r="S308" s="146"/>
      <c r="T308" s="146"/>
      <c r="U308" s="146"/>
      <c r="V308" s="146"/>
      <c r="W308" s="146"/>
      <c r="X308" s="146"/>
      <c r="Y308" s="146"/>
      <c r="Z308" s="147"/>
      <c r="AA308" s="128"/>
    </row>
    <row r="309" spans="15:27" x14ac:dyDescent="0.25">
      <c r="O309" s="39"/>
      <c r="P309" s="151"/>
      <c r="Q309" s="146"/>
      <c r="R309" s="146"/>
      <c r="S309" s="146"/>
      <c r="T309" s="146"/>
      <c r="U309" s="146"/>
      <c r="V309" s="146"/>
      <c r="W309" s="146"/>
      <c r="X309" s="146"/>
      <c r="Y309" s="146"/>
      <c r="Z309" s="147"/>
      <c r="AA309" s="128"/>
    </row>
    <row r="310" spans="15:27" ht="15.75" thickBot="1" x14ac:dyDescent="0.3">
      <c r="O310" s="39"/>
      <c r="P310" s="152"/>
      <c r="Q310" s="148"/>
      <c r="R310" s="148"/>
      <c r="S310" s="148"/>
      <c r="T310" s="148"/>
      <c r="U310" s="148"/>
      <c r="V310" s="148"/>
      <c r="W310" s="148"/>
      <c r="X310" s="148"/>
      <c r="Y310" s="148"/>
      <c r="Z310" s="149"/>
      <c r="AA310" s="128"/>
    </row>
    <row r="311" spans="15:27" ht="15.75" thickBot="1" x14ac:dyDescent="0.3">
      <c r="O311" s="4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1"/>
    </row>
    <row r="312" spans="15:27" ht="15.75" thickBot="1" x14ac:dyDescent="0.3"/>
    <row r="313" spans="15:27" ht="15.75" thickBot="1" x14ac:dyDescent="0.3">
      <c r="O313" s="3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7"/>
    </row>
    <row r="314" spans="15:27" x14ac:dyDescent="0.25">
      <c r="O314" s="39"/>
      <c r="P314" s="132" t="s">
        <v>494</v>
      </c>
      <c r="Q314" s="133"/>
      <c r="R314" s="133"/>
      <c r="S314" s="133"/>
      <c r="T314" s="133"/>
      <c r="U314" s="133"/>
      <c r="V314" s="133"/>
      <c r="W314" s="133"/>
      <c r="X314" s="133"/>
      <c r="Y314" s="133"/>
      <c r="Z314" s="134"/>
      <c r="AA314" s="128"/>
    </row>
    <row r="315" spans="15:27" ht="15.75" thickBot="1" x14ac:dyDescent="0.3">
      <c r="O315" s="39"/>
      <c r="P315" s="135"/>
      <c r="Q315" s="136"/>
      <c r="R315" s="136"/>
      <c r="S315" s="136"/>
      <c r="T315" s="136"/>
      <c r="U315" s="136"/>
      <c r="V315" s="136"/>
      <c r="W315" s="136"/>
      <c r="X315" s="136"/>
      <c r="Y315" s="136"/>
      <c r="Z315" s="137"/>
      <c r="AA315" s="128"/>
    </row>
    <row r="316" spans="15:27" x14ac:dyDescent="0.25">
      <c r="O316" s="39"/>
      <c r="P316" s="138" t="s">
        <v>401</v>
      </c>
      <c r="Q316" s="139"/>
      <c r="R316" s="139"/>
      <c r="S316" s="139"/>
      <c r="T316" s="139"/>
      <c r="U316" s="139"/>
      <c r="V316" s="139" t="s">
        <v>543</v>
      </c>
      <c r="W316" s="144"/>
      <c r="X316" s="144"/>
      <c r="Y316" s="144"/>
      <c r="Z316" s="145"/>
      <c r="AA316" s="128"/>
    </row>
    <row r="317" spans="15:27" x14ac:dyDescent="0.25">
      <c r="O317" s="39"/>
      <c r="P317" s="140"/>
      <c r="Q317" s="141"/>
      <c r="R317" s="141"/>
      <c r="S317" s="141"/>
      <c r="T317" s="141"/>
      <c r="U317" s="141"/>
      <c r="V317" s="146"/>
      <c r="W317" s="146"/>
      <c r="X317" s="146"/>
      <c r="Y317" s="146"/>
      <c r="Z317" s="147"/>
      <c r="AA317" s="128"/>
    </row>
    <row r="318" spans="15:27" x14ac:dyDescent="0.25">
      <c r="O318" s="39"/>
      <c r="P318" s="140"/>
      <c r="Q318" s="141"/>
      <c r="R318" s="141"/>
      <c r="S318" s="141"/>
      <c r="T318" s="141"/>
      <c r="U318" s="141"/>
      <c r="V318" s="146"/>
      <c r="W318" s="146"/>
      <c r="X318" s="146"/>
      <c r="Y318" s="146"/>
      <c r="Z318" s="147"/>
      <c r="AA318" s="128"/>
    </row>
    <row r="319" spans="15:27" x14ac:dyDescent="0.25">
      <c r="O319" s="39"/>
      <c r="P319" s="140"/>
      <c r="Q319" s="141"/>
      <c r="R319" s="141"/>
      <c r="S319" s="141"/>
      <c r="T319" s="141"/>
      <c r="U319" s="141"/>
      <c r="V319" s="146"/>
      <c r="W319" s="146"/>
      <c r="X319" s="146"/>
      <c r="Y319" s="146"/>
      <c r="Z319" s="147"/>
      <c r="AA319" s="128"/>
    </row>
    <row r="320" spans="15:27" x14ac:dyDescent="0.25">
      <c r="O320" s="39"/>
      <c r="P320" s="140"/>
      <c r="Q320" s="141"/>
      <c r="R320" s="141"/>
      <c r="S320" s="141"/>
      <c r="T320" s="141"/>
      <c r="U320" s="141"/>
      <c r="V320" s="146"/>
      <c r="W320" s="146"/>
      <c r="X320" s="146"/>
      <c r="Y320" s="146"/>
      <c r="Z320" s="147"/>
      <c r="AA320" s="128"/>
    </row>
    <row r="321" spans="15:27" x14ac:dyDescent="0.25">
      <c r="O321" s="39"/>
      <c r="P321" s="140"/>
      <c r="Q321" s="141"/>
      <c r="R321" s="141"/>
      <c r="S321" s="141"/>
      <c r="T321" s="141"/>
      <c r="U321" s="141"/>
      <c r="V321" s="146"/>
      <c r="W321" s="146"/>
      <c r="X321" s="146"/>
      <c r="Y321" s="146"/>
      <c r="Z321" s="147"/>
      <c r="AA321" s="128"/>
    </row>
    <row r="322" spans="15:27" x14ac:dyDescent="0.25">
      <c r="O322" s="39"/>
      <c r="P322" s="140"/>
      <c r="Q322" s="141"/>
      <c r="R322" s="141"/>
      <c r="S322" s="141"/>
      <c r="T322" s="141"/>
      <c r="U322" s="141"/>
      <c r="V322" s="146"/>
      <c r="W322" s="146"/>
      <c r="X322" s="146"/>
      <c r="Y322" s="146"/>
      <c r="Z322" s="147"/>
      <c r="AA322" s="128"/>
    </row>
    <row r="323" spans="15:27" ht="15.75" thickBot="1" x14ac:dyDescent="0.3">
      <c r="O323" s="39"/>
      <c r="P323" s="142"/>
      <c r="Q323" s="143"/>
      <c r="R323" s="143"/>
      <c r="S323" s="143"/>
      <c r="T323" s="143"/>
      <c r="U323" s="143"/>
      <c r="V323" s="148"/>
      <c r="W323" s="148"/>
      <c r="X323" s="148"/>
      <c r="Y323" s="148"/>
      <c r="Z323" s="149"/>
      <c r="AA323" s="128"/>
    </row>
    <row r="324" spans="15:27" ht="15.75" thickBot="1" x14ac:dyDescent="0.3">
      <c r="O324" s="3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  <c r="AA324" s="128"/>
    </row>
    <row r="325" spans="15:27" x14ac:dyDescent="0.25">
      <c r="O325" s="39"/>
      <c r="P325" s="132" t="s">
        <v>493</v>
      </c>
      <c r="Q325" s="133"/>
      <c r="R325" s="133"/>
      <c r="S325" s="133"/>
      <c r="T325" s="133"/>
      <c r="U325" s="133"/>
      <c r="V325" s="133"/>
      <c r="W325" s="133"/>
      <c r="X325" s="133"/>
      <c r="Y325" s="133"/>
      <c r="Z325" s="134"/>
      <c r="AA325" s="128"/>
    </row>
    <row r="326" spans="15:27" ht="15.75" thickBot="1" x14ac:dyDescent="0.3">
      <c r="O326" s="39"/>
      <c r="P326" s="135"/>
      <c r="Q326" s="136"/>
      <c r="R326" s="136"/>
      <c r="S326" s="136"/>
      <c r="T326" s="136"/>
      <c r="U326" s="136"/>
      <c r="V326" s="136"/>
      <c r="W326" s="136"/>
      <c r="X326" s="136"/>
      <c r="Y326" s="136"/>
      <c r="Z326" s="137"/>
      <c r="AA326" s="128"/>
    </row>
    <row r="327" spans="15:27" x14ac:dyDescent="0.25">
      <c r="O327" s="39"/>
      <c r="P327" s="150" t="s">
        <v>576</v>
      </c>
      <c r="Q327" s="144"/>
      <c r="R327" s="144"/>
      <c r="S327" s="144"/>
      <c r="T327" s="144"/>
      <c r="U327" s="144"/>
      <c r="V327" s="144" t="s">
        <v>532</v>
      </c>
      <c r="W327" s="144"/>
      <c r="X327" s="144"/>
      <c r="Y327" s="144"/>
      <c r="Z327" s="145"/>
      <c r="AA327" s="128"/>
    </row>
    <row r="328" spans="15:27" x14ac:dyDescent="0.25">
      <c r="O328" s="39"/>
      <c r="P328" s="151"/>
      <c r="Q328" s="146"/>
      <c r="R328" s="146"/>
      <c r="S328" s="146"/>
      <c r="T328" s="146"/>
      <c r="U328" s="146"/>
      <c r="V328" s="146"/>
      <c r="W328" s="146"/>
      <c r="X328" s="146"/>
      <c r="Y328" s="146"/>
      <c r="Z328" s="147"/>
      <c r="AA328" s="128"/>
    </row>
    <row r="329" spans="15:27" x14ac:dyDescent="0.25">
      <c r="O329" s="39"/>
      <c r="P329" s="151"/>
      <c r="Q329" s="146"/>
      <c r="R329" s="146"/>
      <c r="S329" s="146"/>
      <c r="T329" s="146"/>
      <c r="U329" s="146"/>
      <c r="V329" s="146"/>
      <c r="W329" s="146"/>
      <c r="X329" s="146"/>
      <c r="Y329" s="146"/>
      <c r="Z329" s="147"/>
      <c r="AA329" s="128"/>
    </row>
    <row r="330" spans="15:27" x14ac:dyDescent="0.25">
      <c r="O330" s="39"/>
      <c r="P330" s="151"/>
      <c r="Q330" s="146"/>
      <c r="R330" s="146"/>
      <c r="S330" s="146"/>
      <c r="T330" s="146"/>
      <c r="U330" s="146"/>
      <c r="V330" s="146"/>
      <c r="W330" s="146"/>
      <c r="X330" s="146"/>
      <c r="Y330" s="146"/>
      <c r="Z330" s="147"/>
      <c r="AA330" s="128"/>
    </row>
    <row r="331" spans="15:27" x14ac:dyDescent="0.25">
      <c r="O331" s="39"/>
      <c r="P331" s="151"/>
      <c r="Q331" s="146"/>
      <c r="R331" s="146"/>
      <c r="S331" s="146"/>
      <c r="T331" s="146"/>
      <c r="U331" s="146"/>
      <c r="V331" s="146"/>
      <c r="W331" s="146"/>
      <c r="X331" s="146"/>
      <c r="Y331" s="146"/>
      <c r="Z331" s="147"/>
      <c r="AA331" s="128"/>
    </row>
    <row r="332" spans="15:27" x14ac:dyDescent="0.25">
      <c r="O332" s="39"/>
      <c r="P332" s="151"/>
      <c r="Q332" s="146"/>
      <c r="R332" s="146"/>
      <c r="S332" s="146"/>
      <c r="T332" s="146"/>
      <c r="U332" s="146"/>
      <c r="V332" s="146"/>
      <c r="W332" s="146"/>
      <c r="X332" s="146"/>
      <c r="Y332" s="146"/>
      <c r="Z332" s="147"/>
      <c r="AA332" s="128"/>
    </row>
    <row r="333" spans="15:27" x14ac:dyDescent="0.25">
      <c r="O333" s="39"/>
      <c r="P333" s="151"/>
      <c r="Q333" s="146"/>
      <c r="R333" s="146"/>
      <c r="S333" s="146"/>
      <c r="T333" s="146"/>
      <c r="U333" s="146"/>
      <c r="V333" s="146"/>
      <c r="W333" s="146"/>
      <c r="X333" s="146"/>
      <c r="Y333" s="146"/>
      <c r="Z333" s="147"/>
      <c r="AA333" s="128"/>
    </row>
    <row r="334" spans="15:27" ht="15.75" thickBot="1" x14ac:dyDescent="0.3">
      <c r="O334" s="39"/>
      <c r="P334" s="152"/>
      <c r="Q334" s="148"/>
      <c r="R334" s="148"/>
      <c r="S334" s="148"/>
      <c r="T334" s="148"/>
      <c r="U334" s="148"/>
      <c r="V334" s="148"/>
      <c r="W334" s="148"/>
      <c r="X334" s="148"/>
      <c r="Y334" s="148"/>
      <c r="Z334" s="149"/>
      <c r="AA334" s="128"/>
    </row>
    <row r="335" spans="15:27" ht="15.75" thickBot="1" x14ac:dyDescent="0.3">
      <c r="O335" s="4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1"/>
    </row>
    <row r="336" spans="15:27" ht="15.75" thickBot="1" x14ac:dyDescent="0.3"/>
    <row r="337" spans="15:27" ht="15.75" thickBot="1" x14ac:dyDescent="0.3">
      <c r="O337" s="3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7"/>
    </row>
    <row r="338" spans="15:27" x14ac:dyDescent="0.25">
      <c r="O338" s="39"/>
      <c r="P338" s="132" t="s">
        <v>494</v>
      </c>
      <c r="Q338" s="133"/>
      <c r="R338" s="133"/>
      <c r="S338" s="133"/>
      <c r="T338" s="133"/>
      <c r="U338" s="133"/>
      <c r="V338" s="133"/>
      <c r="W338" s="133"/>
      <c r="X338" s="133"/>
      <c r="Y338" s="133"/>
      <c r="Z338" s="134"/>
      <c r="AA338" s="128"/>
    </row>
    <row r="339" spans="15:27" ht="15.75" thickBot="1" x14ac:dyDescent="0.3">
      <c r="O339" s="39"/>
      <c r="P339" s="135"/>
      <c r="Q339" s="136"/>
      <c r="R339" s="136"/>
      <c r="S339" s="136"/>
      <c r="T339" s="136"/>
      <c r="U339" s="136"/>
      <c r="V339" s="136"/>
      <c r="W339" s="136"/>
      <c r="X339" s="136"/>
      <c r="Y339" s="136"/>
      <c r="Z339" s="137"/>
      <c r="AA339" s="128"/>
    </row>
    <row r="340" spans="15:27" x14ac:dyDescent="0.25">
      <c r="O340" s="39"/>
      <c r="P340" s="138" t="s">
        <v>412</v>
      </c>
      <c r="Q340" s="139"/>
      <c r="R340" s="139"/>
      <c r="S340" s="139"/>
      <c r="T340" s="139"/>
      <c r="U340" s="139"/>
      <c r="V340" s="139" t="s">
        <v>544</v>
      </c>
      <c r="W340" s="144"/>
      <c r="X340" s="144"/>
      <c r="Y340" s="144"/>
      <c r="Z340" s="145"/>
      <c r="AA340" s="128"/>
    </row>
    <row r="341" spans="15:27" x14ac:dyDescent="0.25">
      <c r="O341" s="39"/>
      <c r="P341" s="140"/>
      <c r="Q341" s="141"/>
      <c r="R341" s="141"/>
      <c r="S341" s="141"/>
      <c r="T341" s="141"/>
      <c r="U341" s="141"/>
      <c r="V341" s="146"/>
      <c r="W341" s="146"/>
      <c r="X341" s="146"/>
      <c r="Y341" s="146"/>
      <c r="Z341" s="147"/>
      <c r="AA341" s="128"/>
    </row>
    <row r="342" spans="15:27" x14ac:dyDescent="0.25">
      <c r="O342" s="39"/>
      <c r="P342" s="140"/>
      <c r="Q342" s="141"/>
      <c r="R342" s="141"/>
      <c r="S342" s="141"/>
      <c r="T342" s="141"/>
      <c r="U342" s="141"/>
      <c r="V342" s="146"/>
      <c r="W342" s="146"/>
      <c r="X342" s="146"/>
      <c r="Y342" s="146"/>
      <c r="Z342" s="147"/>
      <c r="AA342" s="128"/>
    </row>
    <row r="343" spans="15:27" x14ac:dyDescent="0.25">
      <c r="O343" s="39"/>
      <c r="P343" s="140"/>
      <c r="Q343" s="141"/>
      <c r="R343" s="141"/>
      <c r="S343" s="141"/>
      <c r="T343" s="141"/>
      <c r="U343" s="141"/>
      <c r="V343" s="146"/>
      <c r="W343" s="146"/>
      <c r="X343" s="146"/>
      <c r="Y343" s="146"/>
      <c r="Z343" s="147"/>
      <c r="AA343" s="128"/>
    </row>
    <row r="344" spans="15:27" x14ac:dyDescent="0.25">
      <c r="O344" s="39"/>
      <c r="P344" s="140"/>
      <c r="Q344" s="141"/>
      <c r="R344" s="141"/>
      <c r="S344" s="141"/>
      <c r="T344" s="141"/>
      <c r="U344" s="141"/>
      <c r="V344" s="146"/>
      <c r="W344" s="146"/>
      <c r="X344" s="146"/>
      <c r="Y344" s="146"/>
      <c r="Z344" s="147"/>
      <c r="AA344" s="128"/>
    </row>
    <row r="345" spans="15:27" x14ac:dyDescent="0.25">
      <c r="O345" s="39"/>
      <c r="P345" s="140"/>
      <c r="Q345" s="141"/>
      <c r="R345" s="141"/>
      <c r="S345" s="141"/>
      <c r="T345" s="141"/>
      <c r="U345" s="141"/>
      <c r="V345" s="146"/>
      <c r="W345" s="146"/>
      <c r="X345" s="146"/>
      <c r="Y345" s="146"/>
      <c r="Z345" s="147"/>
      <c r="AA345" s="128"/>
    </row>
    <row r="346" spans="15:27" x14ac:dyDescent="0.25">
      <c r="O346" s="39"/>
      <c r="P346" s="140"/>
      <c r="Q346" s="141"/>
      <c r="R346" s="141"/>
      <c r="S346" s="141"/>
      <c r="T346" s="141"/>
      <c r="U346" s="141"/>
      <c r="V346" s="146"/>
      <c r="W346" s="146"/>
      <c r="X346" s="146"/>
      <c r="Y346" s="146"/>
      <c r="Z346" s="147"/>
      <c r="AA346" s="128"/>
    </row>
    <row r="347" spans="15:27" ht="15.75" thickBot="1" x14ac:dyDescent="0.3">
      <c r="O347" s="39"/>
      <c r="P347" s="142"/>
      <c r="Q347" s="143"/>
      <c r="R347" s="143"/>
      <c r="S347" s="143"/>
      <c r="T347" s="143"/>
      <c r="U347" s="143"/>
      <c r="V347" s="148"/>
      <c r="W347" s="148"/>
      <c r="X347" s="148"/>
      <c r="Y347" s="148"/>
      <c r="Z347" s="149"/>
      <c r="AA347" s="128"/>
    </row>
    <row r="348" spans="15:27" ht="15.75" thickBot="1" x14ac:dyDescent="0.3">
      <c r="O348" s="3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  <c r="AA348" s="128"/>
    </row>
    <row r="349" spans="15:27" x14ac:dyDescent="0.25">
      <c r="O349" s="39"/>
      <c r="P349" s="132" t="s">
        <v>493</v>
      </c>
      <c r="Q349" s="133"/>
      <c r="R349" s="133"/>
      <c r="S349" s="133"/>
      <c r="T349" s="133"/>
      <c r="U349" s="133"/>
      <c r="V349" s="133"/>
      <c r="W349" s="133"/>
      <c r="X349" s="133"/>
      <c r="Y349" s="133"/>
      <c r="Z349" s="134"/>
      <c r="AA349" s="128"/>
    </row>
    <row r="350" spans="15:27" ht="15.75" thickBot="1" x14ac:dyDescent="0.3">
      <c r="O350" s="39"/>
      <c r="P350" s="135"/>
      <c r="Q350" s="136"/>
      <c r="R350" s="136"/>
      <c r="S350" s="136"/>
      <c r="T350" s="136"/>
      <c r="U350" s="136"/>
      <c r="V350" s="136"/>
      <c r="W350" s="136"/>
      <c r="X350" s="136"/>
      <c r="Y350" s="136"/>
      <c r="Z350" s="137"/>
      <c r="AA350" s="128"/>
    </row>
    <row r="351" spans="15:27" x14ac:dyDescent="0.25">
      <c r="O351" s="39"/>
      <c r="P351" s="150" t="s">
        <v>577</v>
      </c>
      <c r="Q351" s="144"/>
      <c r="R351" s="144"/>
      <c r="S351" s="144"/>
      <c r="T351" s="144"/>
      <c r="U351" s="144"/>
      <c r="V351" s="144" t="s">
        <v>528</v>
      </c>
      <c r="W351" s="144"/>
      <c r="X351" s="144"/>
      <c r="Y351" s="144"/>
      <c r="Z351" s="145"/>
      <c r="AA351" s="128"/>
    </row>
    <row r="352" spans="15:27" x14ac:dyDescent="0.25">
      <c r="O352" s="39"/>
      <c r="P352" s="151"/>
      <c r="Q352" s="146"/>
      <c r="R352" s="146"/>
      <c r="S352" s="146"/>
      <c r="T352" s="146"/>
      <c r="U352" s="146"/>
      <c r="V352" s="146"/>
      <c r="W352" s="146"/>
      <c r="X352" s="146"/>
      <c r="Y352" s="146"/>
      <c r="Z352" s="147"/>
      <c r="AA352" s="128"/>
    </row>
    <row r="353" spans="15:27" x14ac:dyDescent="0.25">
      <c r="O353" s="39"/>
      <c r="P353" s="151"/>
      <c r="Q353" s="146"/>
      <c r="R353" s="146"/>
      <c r="S353" s="146"/>
      <c r="T353" s="146"/>
      <c r="U353" s="146"/>
      <c r="V353" s="146"/>
      <c r="W353" s="146"/>
      <c r="X353" s="146"/>
      <c r="Y353" s="146"/>
      <c r="Z353" s="147"/>
      <c r="AA353" s="128"/>
    </row>
    <row r="354" spans="15:27" x14ac:dyDescent="0.25">
      <c r="O354" s="39"/>
      <c r="P354" s="151"/>
      <c r="Q354" s="146"/>
      <c r="R354" s="146"/>
      <c r="S354" s="146"/>
      <c r="T354" s="146"/>
      <c r="U354" s="146"/>
      <c r="V354" s="146"/>
      <c r="W354" s="146"/>
      <c r="X354" s="146"/>
      <c r="Y354" s="146"/>
      <c r="Z354" s="147"/>
      <c r="AA354" s="128"/>
    </row>
    <row r="355" spans="15:27" x14ac:dyDescent="0.25">
      <c r="O355" s="39"/>
      <c r="P355" s="151"/>
      <c r="Q355" s="146"/>
      <c r="R355" s="146"/>
      <c r="S355" s="146"/>
      <c r="T355" s="146"/>
      <c r="U355" s="146"/>
      <c r="V355" s="146"/>
      <c r="W355" s="146"/>
      <c r="X355" s="146"/>
      <c r="Y355" s="146"/>
      <c r="Z355" s="147"/>
      <c r="AA355" s="128"/>
    </row>
    <row r="356" spans="15:27" x14ac:dyDescent="0.25">
      <c r="O356" s="39"/>
      <c r="P356" s="151"/>
      <c r="Q356" s="146"/>
      <c r="R356" s="146"/>
      <c r="S356" s="146"/>
      <c r="T356" s="146"/>
      <c r="U356" s="146"/>
      <c r="V356" s="146"/>
      <c r="W356" s="146"/>
      <c r="X356" s="146"/>
      <c r="Y356" s="146"/>
      <c r="Z356" s="147"/>
      <c r="AA356" s="128"/>
    </row>
    <row r="357" spans="15:27" x14ac:dyDescent="0.25">
      <c r="O357" s="39"/>
      <c r="P357" s="151"/>
      <c r="Q357" s="146"/>
      <c r="R357" s="146"/>
      <c r="S357" s="146"/>
      <c r="T357" s="146"/>
      <c r="U357" s="146"/>
      <c r="V357" s="146"/>
      <c r="W357" s="146"/>
      <c r="X357" s="146"/>
      <c r="Y357" s="146"/>
      <c r="Z357" s="147"/>
      <c r="AA357" s="128"/>
    </row>
    <row r="358" spans="15:27" ht="15.75" thickBot="1" x14ac:dyDescent="0.3">
      <c r="O358" s="39"/>
      <c r="P358" s="152"/>
      <c r="Q358" s="148"/>
      <c r="R358" s="148"/>
      <c r="S358" s="148"/>
      <c r="T358" s="148"/>
      <c r="U358" s="148"/>
      <c r="V358" s="148"/>
      <c r="W358" s="148"/>
      <c r="X358" s="148"/>
      <c r="Y358" s="148"/>
      <c r="Z358" s="149"/>
      <c r="AA358" s="128"/>
    </row>
    <row r="359" spans="15:27" ht="15.75" thickBot="1" x14ac:dyDescent="0.3">
      <c r="O359" s="4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1"/>
    </row>
    <row r="360" spans="15:27" ht="15.75" thickBot="1" x14ac:dyDescent="0.3"/>
    <row r="361" spans="15:27" ht="15.75" thickBot="1" x14ac:dyDescent="0.3">
      <c r="O361" s="3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7"/>
    </row>
    <row r="362" spans="15:27" x14ac:dyDescent="0.25">
      <c r="O362" s="39"/>
      <c r="P362" s="132" t="s">
        <v>494</v>
      </c>
      <c r="Q362" s="133"/>
      <c r="R362" s="133"/>
      <c r="S362" s="133"/>
      <c r="T362" s="133"/>
      <c r="U362" s="133"/>
      <c r="V362" s="133"/>
      <c r="W362" s="133"/>
      <c r="X362" s="133"/>
      <c r="Y362" s="133"/>
      <c r="Z362" s="134"/>
      <c r="AA362" s="128"/>
    </row>
    <row r="363" spans="15:27" ht="15.75" thickBot="1" x14ac:dyDescent="0.3">
      <c r="O363" s="39"/>
      <c r="P363" s="135"/>
      <c r="Q363" s="136"/>
      <c r="R363" s="136"/>
      <c r="S363" s="136"/>
      <c r="T363" s="136"/>
      <c r="U363" s="136"/>
      <c r="V363" s="136"/>
      <c r="W363" s="136"/>
      <c r="X363" s="136"/>
      <c r="Y363" s="136"/>
      <c r="Z363" s="137"/>
      <c r="AA363" s="128"/>
    </row>
    <row r="364" spans="15:27" x14ac:dyDescent="0.25">
      <c r="O364" s="39"/>
      <c r="P364" s="138" t="s">
        <v>407</v>
      </c>
      <c r="Q364" s="139"/>
      <c r="R364" s="139"/>
      <c r="S364" s="139"/>
      <c r="T364" s="139"/>
      <c r="U364" s="139"/>
      <c r="V364" s="139" t="s">
        <v>545</v>
      </c>
      <c r="W364" s="144"/>
      <c r="X364" s="144"/>
      <c r="Y364" s="144"/>
      <c r="Z364" s="145"/>
      <c r="AA364" s="128"/>
    </row>
    <row r="365" spans="15:27" x14ac:dyDescent="0.25">
      <c r="O365" s="39"/>
      <c r="P365" s="140"/>
      <c r="Q365" s="141"/>
      <c r="R365" s="141"/>
      <c r="S365" s="141"/>
      <c r="T365" s="141"/>
      <c r="U365" s="141"/>
      <c r="V365" s="146"/>
      <c r="W365" s="146"/>
      <c r="X365" s="146"/>
      <c r="Y365" s="146"/>
      <c r="Z365" s="147"/>
      <c r="AA365" s="128"/>
    </row>
    <row r="366" spans="15:27" x14ac:dyDescent="0.25">
      <c r="O366" s="39"/>
      <c r="P366" s="140"/>
      <c r="Q366" s="141"/>
      <c r="R366" s="141"/>
      <c r="S366" s="141"/>
      <c r="T366" s="141"/>
      <c r="U366" s="141"/>
      <c r="V366" s="146"/>
      <c r="W366" s="146"/>
      <c r="X366" s="146"/>
      <c r="Y366" s="146"/>
      <c r="Z366" s="147"/>
      <c r="AA366" s="128"/>
    </row>
    <row r="367" spans="15:27" x14ac:dyDescent="0.25">
      <c r="O367" s="39"/>
      <c r="P367" s="140"/>
      <c r="Q367" s="141"/>
      <c r="R367" s="141"/>
      <c r="S367" s="141"/>
      <c r="T367" s="141"/>
      <c r="U367" s="141"/>
      <c r="V367" s="146"/>
      <c r="W367" s="146"/>
      <c r="X367" s="146"/>
      <c r="Y367" s="146"/>
      <c r="Z367" s="147"/>
      <c r="AA367" s="128"/>
    </row>
    <row r="368" spans="15:27" x14ac:dyDescent="0.25">
      <c r="O368" s="39"/>
      <c r="P368" s="140"/>
      <c r="Q368" s="141"/>
      <c r="R368" s="141"/>
      <c r="S368" s="141"/>
      <c r="T368" s="141"/>
      <c r="U368" s="141"/>
      <c r="V368" s="146"/>
      <c r="W368" s="146"/>
      <c r="X368" s="146"/>
      <c r="Y368" s="146"/>
      <c r="Z368" s="147"/>
      <c r="AA368" s="128"/>
    </row>
    <row r="369" spans="15:27" x14ac:dyDescent="0.25">
      <c r="O369" s="39"/>
      <c r="P369" s="140"/>
      <c r="Q369" s="141"/>
      <c r="R369" s="141"/>
      <c r="S369" s="141"/>
      <c r="T369" s="141"/>
      <c r="U369" s="141"/>
      <c r="V369" s="146"/>
      <c r="W369" s="146"/>
      <c r="X369" s="146"/>
      <c r="Y369" s="146"/>
      <c r="Z369" s="147"/>
      <c r="AA369" s="128"/>
    </row>
    <row r="370" spans="15:27" x14ac:dyDescent="0.25">
      <c r="O370" s="39"/>
      <c r="P370" s="140"/>
      <c r="Q370" s="141"/>
      <c r="R370" s="141"/>
      <c r="S370" s="141"/>
      <c r="T370" s="141"/>
      <c r="U370" s="141"/>
      <c r="V370" s="146"/>
      <c r="W370" s="146"/>
      <c r="X370" s="146"/>
      <c r="Y370" s="146"/>
      <c r="Z370" s="147"/>
      <c r="AA370" s="128"/>
    </row>
    <row r="371" spans="15:27" ht="15.75" thickBot="1" x14ac:dyDescent="0.3">
      <c r="O371" s="39"/>
      <c r="P371" s="142"/>
      <c r="Q371" s="143"/>
      <c r="R371" s="143"/>
      <c r="S371" s="143"/>
      <c r="T371" s="143"/>
      <c r="U371" s="143"/>
      <c r="V371" s="148"/>
      <c r="W371" s="148"/>
      <c r="X371" s="148"/>
      <c r="Y371" s="148"/>
      <c r="Z371" s="149"/>
      <c r="AA371" s="128"/>
    </row>
    <row r="372" spans="15:27" ht="15.75" thickBot="1" x14ac:dyDescent="0.3">
      <c r="O372" s="3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  <c r="AA372" s="128"/>
    </row>
    <row r="373" spans="15:27" x14ac:dyDescent="0.25">
      <c r="O373" s="39"/>
      <c r="P373" s="132" t="s">
        <v>493</v>
      </c>
      <c r="Q373" s="133"/>
      <c r="R373" s="133"/>
      <c r="S373" s="133"/>
      <c r="T373" s="133"/>
      <c r="U373" s="133"/>
      <c r="V373" s="133"/>
      <c r="W373" s="133"/>
      <c r="X373" s="133"/>
      <c r="Y373" s="133"/>
      <c r="Z373" s="134"/>
      <c r="AA373" s="128"/>
    </row>
    <row r="374" spans="15:27" ht="15.75" thickBot="1" x14ac:dyDescent="0.3">
      <c r="O374" s="39"/>
      <c r="P374" s="135"/>
      <c r="Q374" s="136"/>
      <c r="R374" s="136"/>
      <c r="S374" s="136"/>
      <c r="T374" s="136"/>
      <c r="U374" s="136"/>
      <c r="V374" s="136"/>
      <c r="W374" s="136"/>
      <c r="X374" s="136"/>
      <c r="Y374" s="136"/>
      <c r="Z374" s="137"/>
      <c r="AA374" s="128"/>
    </row>
    <row r="375" spans="15:27" x14ac:dyDescent="0.25">
      <c r="O375" s="39"/>
      <c r="P375" s="153" t="s">
        <v>578</v>
      </c>
      <c r="Q375" s="144"/>
      <c r="R375" s="144"/>
      <c r="S375" s="144"/>
      <c r="T375" s="144"/>
      <c r="U375" s="144"/>
      <c r="V375" s="144" t="s">
        <v>530</v>
      </c>
      <c r="W375" s="144"/>
      <c r="X375" s="144"/>
      <c r="Y375" s="144"/>
      <c r="Z375" s="145"/>
      <c r="AA375" s="128"/>
    </row>
    <row r="376" spans="15:27" x14ac:dyDescent="0.25">
      <c r="O376" s="39"/>
      <c r="P376" s="151"/>
      <c r="Q376" s="146"/>
      <c r="R376" s="146"/>
      <c r="S376" s="146"/>
      <c r="T376" s="146"/>
      <c r="U376" s="146"/>
      <c r="V376" s="146"/>
      <c r="W376" s="146"/>
      <c r="X376" s="146"/>
      <c r="Y376" s="146"/>
      <c r="Z376" s="147"/>
      <c r="AA376" s="128"/>
    </row>
    <row r="377" spans="15:27" x14ac:dyDescent="0.25">
      <c r="O377" s="39"/>
      <c r="P377" s="151"/>
      <c r="Q377" s="146"/>
      <c r="R377" s="146"/>
      <c r="S377" s="146"/>
      <c r="T377" s="146"/>
      <c r="U377" s="146"/>
      <c r="V377" s="146"/>
      <c r="W377" s="146"/>
      <c r="X377" s="146"/>
      <c r="Y377" s="146"/>
      <c r="Z377" s="147"/>
      <c r="AA377" s="128"/>
    </row>
    <row r="378" spans="15:27" x14ac:dyDescent="0.25">
      <c r="O378" s="39"/>
      <c r="P378" s="151"/>
      <c r="Q378" s="146"/>
      <c r="R378" s="146"/>
      <c r="S378" s="146"/>
      <c r="T378" s="146"/>
      <c r="U378" s="146"/>
      <c r="V378" s="146"/>
      <c r="W378" s="146"/>
      <c r="X378" s="146"/>
      <c r="Y378" s="146"/>
      <c r="Z378" s="147"/>
      <c r="AA378" s="128"/>
    </row>
    <row r="379" spans="15:27" x14ac:dyDescent="0.25">
      <c r="O379" s="39"/>
      <c r="P379" s="151"/>
      <c r="Q379" s="146"/>
      <c r="R379" s="146"/>
      <c r="S379" s="146"/>
      <c r="T379" s="146"/>
      <c r="U379" s="146"/>
      <c r="V379" s="146"/>
      <c r="W379" s="146"/>
      <c r="X379" s="146"/>
      <c r="Y379" s="146"/>
      <c r="Z379" s="147"/>
      <c r="AA379" s="128"/>
    </row>
    <row r="380" spans="15:27" x14ac:dyDescent="0.25">
      <c r="O380" s="39"/>
      <c r="P380" s="151"/>
      <c r="Q380" s="146"/>
      <c r="R380" s="146"/>
      <c r="S380" s="146"/>
      <c r="T380" s="146"/>
      <c r="U380" s="146"/>
      <c r="V380" s="146"/>
      <c r="W380" s="146"/>
      <c r="X380" s="146"/>
      <c r="Y380" s="146"/>
      <c r="Z380" s="147"/>
      <c r="AA380" s="128"/>
    </row>
    <row r="381" spans="15:27" x14ac:dyDescent="0.25">
      <c r="O381" s="39"/>
      <c r="P381" s="151"/>
      <c r="Q381" s="146"/>
      <c r="R381" s="146"/>
      <c r="S381" s="146"/>
      <c r="T381" s="146"/>
      <c r="U381" s="146"/>
      <c r="V381" s="146"/>
      <c r="W381" s="146"/>
      <c r="X381" s="146"/>
      <c r="Y381" s="146"/>
      <c r="Z381" s="147"/>
      <c r="AA381" s="128"/>
    </row>
    <row r="382" spans="15:27" ht="15.75" thickBot="1" x14ac:dyDescent="0.3">
      <c r="O382" s="39"/>
      <c r="P382" s="152"/>
      <c r="Q382" s="148"/>
      <c r="R382" s="148"/>
      <c r="S382" s="148"/>
      <c r="T382" s="148"/>
      <c r="U382" s="148"/>
      <c r="V382" s="148"/>
      <c r="W382" s="148"/>
      <c r="X382" s="148"/>
      <c r="Y382" s="148"/>
      <c r="Z382" s="149"/>
      <c r="AA382" s="128"/>
    </row>
    <row r="383" spans="15:27" ht="15.75" thickBot="1" x14ac:dyDescent="0.3">
      <c r="O383" s="4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1"/>
    </row>
  </sheetData>
  <mergeCells count="150">
    <mergeCell ref="B2:L3"/>
    <mergeCell ref="B4:G11"/>
    <mergeCell ref="H4:L11"/>
    <mergeCell ref="B13:L14"/>
    <mergeCell ref="B15:G22"/>
    <mergeCell ref="H15:L22"/>
    <mergeCell ref="B50:L51"/>
    <mergeCell ref="B52:G59"/>
    <mergeCell ref="H52:L59"/>
    <mergeCell ref="B61:L62"/>
    <mergeCell ref="B63:G70"/>
    <mergeCell ref="H63:L70"/>
    <mergeCell ref="B26:L27"/>
    <mergeCell ref="B28:G35"/>
    <mergeCell ref="H28:L35"/>
    <mergeCell ref="B37:L38"/>
    <mergeCell ref="B39:G46"/>
    <mergeCell ref="H39:L46"/>
    <mergeCell ref="B98:L99"/>
    <mergeCell ref="B100:G107"/>
    <mergeCell ref="H100:L107"/>
    <mergeCell ref="B109:L110"/>
    <mergeCell ref="B111:G118"/>
    <mergeCell ref="H111:L118"/>
    <mergeCell ref="B74:L75"/>
    <mergeCell ref="B76:G83"/>
    <mergeCell ref="H76:L83"/>
    <mergeCell ref="B85:L86"/>
    <mergeCell ref="B87:G94"/>
    <mergeCell ref="H87:L94"/>
    <mergeCell ref="B146:L147"/>
    <mergeCell ref="B148:G155"/>
    <mergeCell ref="H148:L155"/>
    <mergeCell ref="B157:L158"/>
    <mergeCell ref="B159:G166"/>
    <mergeCell ref="H159:L166"/>
    <mergeCell ref="B122:L123"/>
    <mergeCell ref="B124:G131"/>
    <mergeCell ref="H124:L131"/>
    <mergeCell ref="B133:L134"/>
    <mergeCell ref="B135:G142"/>
    <mergeCell ref="H135:L142"/>
    <mergeCell ref="B194:L195"/>
    <mergeCell ref="B196:G203"/>
    <mergeCell ref="H196:L203"/>
    <mergeCell ref="B205:L206"/>
    <mergeCell ref="B207:G214"/>
    <mergeCell ref="H207:L214"/>
    <mergeCell ref="B170:L171"/>
    <mergeCell ref="B172:G179"/>
    <mergeCell ref="H172:L179"/>
    <mergeCell ref="B181:L182"/>
    <mergeCell ref="B183:G190"/>
    <mergeCell ref="H183:L190"/>
    <mergeCell ref="P26:Z27"/>
    <mergeCell ref="P28:U35"/>
    <mergeCell ref="V28:Z35"/>
    <mergeCell ref="P37:Z38"/>
    <mergeCell ref="P39:U46"/>
    <mergeCell ref="V39:Z46"/>
    <mergeCell ref="P2:Z3"/>
    <mergeCell ref="P4:U11"/>
    <mergeCell ref="V4:Z11"/>
    <mergeCell ref="P13:Z14"/>
    <mergeCell ref="P15:U22"/>
    <mergeCell ref="V15:Z22"/>
    <mergeCell ref="P74:Z75"/>
    <mergeCell ref="P76:U83"/>
    <mergeCell ref="V76:Z83"/>
    <mergeCell ref="P85:Z86"/>
    <mergeCell ref="P87:U94"/>
    <mergeCell ref="V87:Z94"/>
    <mergeCell ref="P50:Z51"/>
    <mergeCell ref="P52:U59"/>
    <mergeCell ref="V52:Z59"/>
    <mergeCell ref="P61:Z62"/>
    <mergeCell ref="P63:U70"/>
    <mergeCell ref="V63:Z70"/>
    <mergeCell ref="P122:Z123"/>
    <mergeCell ref="P124:U131"/>
    <mergeCell ref="V124:Z131"/>
    <mergeCell ref="P133:Z134"/>
    <mergeCell ref="P135:U142"/>
    <mergeCell ref="V135:Z142"/>
    <mergeCell ref="P98:Z99"/>
    <mergeCell ref="P100:U107"/>
    <mergeCell ref="V100:Z107"/>
    <mergeCell ref="P109:Z110"/>
    <mergeCell ref="P111:U118"/>
    <mergeCell ref="V111:Z118"/>
    <mergeCell ref="P170:Z171"/>
    <mergeCell ref="P172:U179"/>
    <mergeCell ref="V172:Z179"/>
    <mergeCell ref="P181:Z182"/>
    <mergeCell ref="P183:U190"/>
    <mergeCell ref="V183:Z190"/>
    <mergeCell ref="P146:Z147"/>
    <mergeCell ref="P148:U155"/>
    <mergeCell ref="V148:Z155"/>
    <mergeCell ref="P157:Z158"/>
    <mergeCell ref="P159:U166"/>
    <mergeCell ref="V159:Z166"/>
    <mergeCell ref="P218:Z219"/>
    <mergeCell ref="P220:U227"/>
    <mergeCell ref="V220:Z227"/>
    <mergeCell ref="P229:Z230"/>
    <mergeCell ref="P231:U238"/>
    <mergeCell ref="V231:Z238"/>
    <mergeCell ref="P194:Z195"/>
    <mergeCell ref="P196:U203"/>
    <mergeCell ref="V196:Z203"/>
    <mergeCell ref="P205:Z206"/>
    <mergeCell ref="P207:U214"/>
    <mergeCell ref="V207:Z214"/>
    <mergeCell ref="P266:Z267"/>
    <mergeCell ref="P268:U275"/>
    <mergeCell ref="V268:Z275"/>
    <mergeCell ref="P277:Z278"/>
    <mergeCell ref="P279:U286"/>
    <mergeCell ref="V279:Z286"/>
    <mergeCell ref="P242:Z243"/>
    <mergeCell ref="P244:U251"/>
    <mergeCell ref="V244:Z251"/>
    <mergeCell ref="P253:Z254"/>
    <mergeCell ref="P255:U262"/>
    <mergeCell ref="V255:Z262"/>
    <mergeCell ref="P314:Z315"/>
    <mergeCell ref="P316:U323"/>
    <mergeCell ref="V316:Z323"/>
    <mergeCell ref="P325:Z326"/>
    <mergeCell ref="P327:U334"/>
    <mergeCell ref="V327:Z334"/>
    <mergeCell ref="P290:Z291"/>
    <mergeCell ref="P292:U299"/>
    <mergeCell ref="V292:Z299"/>
    <mergeCell ref="P301:Z302"/>
    <mergeCell ref="P303:U310"/>
    <mergeCell ref="V303:Z310"/>
    <mergeCell ref="P362:Z363"/>
    <mergeCell ref="P364:U371"/>
    <mergeCell ref="V364:Z371"/>
    <mergeCell ref="P373:Z374"/>
    <mergeCell ref="P375:U382"/>
    <mergeCell ref="V375:Z382"/>
    <mergeCell ref="P338:Z339"/>
    <mergeCell ref="P340:U347"/>
    <mergeCell ref="V340:Z347"/>
    <mergeCell ref="P349:Z350"/>
    <mergeCell ref="P351:U358"/>
    <mergeCell ref="V351:Z35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6EFA-153F-4A2E-81DF-608AEDDA5575}">
  <dimension ref="A1:M61"/>
  <sheetViews>
    <sheetView topLeftCell="A40" workbookViewId="0">
      <selection activeCell="T49" sqref="T49"/>
    </sheetView>
  </sheetViews>
  <sheetFormatPr defaultRowHeight="15" x14ac:dyDescent="0.25"/>
  <sheetData>
    <row r="1" spans="1:13" x14ac:dyDescent="0.25">
      <c r="A1" t="s">
        <v>488</v>
      </c>
      <c r="B1" t="s">
        <v>32</v>
      </c>
      <c r="C1" t="s">
        <v>22</v>
      </c>
      <c r="D1" t="s">
        <v>23</v>
      </c>
      <c r="F1" t="s">
        <v>488</v>
      </c>
      <c r="G1" t="s">
        <v>488</v>
      </c>
      <c r="H1" t="s">
        <v>22</v>
      </c>
      <c r="I1" t="s">
        <v>396</v>
      </c>
      <c r="J1" t="s">
        <v>485</v>
      </c>
      <c r="K1" t="s">
        <v>486</v>
      </c>
      <c r="L1" t="s">
        <v>489</v>
      </c>
      <c r="M1" t="s">
        <v>490</v>
      </c>
    </row>
    <row r="2" spans="1:13" x14ac:dyDescent="0.25">
      <c r="A2">
        <v>1</v>
      </c>
      <c r="B2">
        <v>1</v>
      </c>
      <c r="C2">
        <v>2</v>
      </c>
      <c r="D2">
        <v>1</v>
      </c>
      <c r="F2" t="str">
        <f>"Day " &amp; G2</f>
        <v>Day 1</v>
      </c>
      <c r="G2">
        <v>1</v>
      </c>
      <c r="H2">
        <f>SUMIF($A:$A,$G2,C:C)</f>
        <v>3</v>
      </c>
      <c r="I2">
        <f>SUMIF($A:$A,$G2,D:D)</f>
        <v>4</v>
      </c>
      <c r="J2">
        <f>H10</f>
        <v>21</v>
      </c>
      <c r="K2">
        <f>I10</f>
        <v>26</v>
      </c>
      <c r="L2">
        <f>AVERAGEIF(A:A,G2,C:C)</f>
        <v>1.5</v>
      </c>
      <c r="M2">
        <f>AVERAGEIF(A:A,G2,D:D)</f>
        <v>2</v>
      </c>
    </row>
    <row r="3" spans="1:13" x14ac:dyDescent="0.25">
      <c r="A3">
        <v>2</v>
      </c>
      <c r="B3">
        <v>2</v>
      </c>
      <c r="C3">
        <v>3</v>
      </c>
      <c r="D3">
        <v>2</v>
      </c>
      <c r="F3" t="str">
        <f t="shared" ref="F3:F9" si="0">"Day " &amp; G3</f>
        <v>Day 2</v>
      </c>
      <c r="G3">
        <v>2</v>
      </c>
      <c r="H3">
        <f t="shared" ref="H3:H8" si="1">SUMIF($A:$A,$G3,C:C)</f>
        <v>3</v>
      </c>
      <c r="I3">
        <f t="shared" ref="I3:I9" si="2">SUMIF($A:$A,$G3,D:D)</f>
        <v>2</v>
      </c>
      <c r="J3">
        <f>J2-H2</f>
        <v>18</v>
      </c>
      <c r="K3">
        <f>K2-I2</f>
        <v>22</v>
      </c>
      <c r="L3">
        <f t="shared" ref="L3:L8" si="3">AVERAGEIF(A:A,G3,C:C)</f>
        <v>3</v>
      </c>
      <c r="M3">
        <f t="shared" ref="M3:M8" si="4">AVERAGEIF(A:A,G3,D:D)</f>
        <v>2</v>
      </c>
    </row>
    <row r="4" spans="1:13" x14ac:dyDescent="0.25">
      <c r="A4">
        <v>1</v>
      </c>
      <c r="B4">
        <v>3</v>
      </c>
      <c r="C4">
        <v>1</v>
      </c>
      <c r="D4">
        <v>3</v>
      </c>
      <c r="F4" t="str">
        <f t="shared" si="0"/>
        <v>Day 3</v>
      </c>
      <c r="G4">
        <v>3</v>
      </c>
      <c r="H4">
        <f t="shared" si="1"/>
        <v>5</v>
      </c>
      <c r="I4">
        <f t="shared" si="2"/>
        <v>7</v>
      </c>
      <c r="J4">
        <f t="shared" ref="J4:J9" si="5">J3-H3</f>
        <v>15</v>
      </c>
      <c r="K4">
        <f t="shared" ref="K4:K9" si="6">K3-I3</f>
        <v>20</v>
      </c>
      <c r="L4">
        <f t="shared" si="3"/>
        <v>5</v>
      </c>
      <c r="M4">
        <f t="shared" si="4"/>
        <v>7</v>
      </c>
    </row>
    <row r="5" spans="1:13" x14ac:dyDescent="0.25">
      <c r="A5">
        <v>3</v>
      </c>
      <c r="B5">
        <v>4</v>
      </c>
      <c r="C5">
        <v>5</v>
      </c>
      <c r="D5">
        <v>7</v>
      </c>
      <c r="F5" t="str">
        <f t="shared" si="0"/>
        <v>Day 5</v>
      </c>
      <c r="G5">
        <v>5</v>
      </c>
      <c r="H5">
        <f t="shared" si="1"/>
        <v>3</v>
      </c>
      <c r="I5">
        <f t="shared" si="2"/>
        <v>3</v>
      </c>
      <c r="J5">
        <f t="shared" si="5"/>
        <v>10</v>
      </c>
      <c r="K5">
        <f t="shared" si="6"/>
        <v>13</v>
      </c>
      <c r="L5">
        <f t="shared" si="3"/>
        <v>3</v>
      </c>
      <c r="M5">
        <f t="shared" si="4"/>
        <v>3</v>
      </c>
    </row>
    <row r="6" spans="1:13" x14ac:dyDescent="0.25">
      <c r="A6">
        <v>5</v>
      </c>
      <c r="B6">
        <v>5</v>
      </c>
      <c r="C6">
        <v>3</v>
      </c>
      <c r="D6">
        <v>3</v>
      </c>
      <c r="F6" t="str">
        <f t="shared" si="0"/>
        <v>Day 6</v>
      </c>
      <c r="G6">
        <v>6</v>
      </c>
      <c r="H6">
        <f t="shared" si="1"/>
        <v>2</v>
      </c>
      <c r="I6">
        <f t="shared" si="2"/>
        <v>4</v>
      </c>
      <c r="J6">
        <f t="shared" si="5"/>
        <v>7</v>
      </c>
      <c r="K6">
        <f t="shared" si="6"/>
        <v>10</v>
      </c>
      <c r="L6">
        <f t="shared" si="3"/>
        <v>1</v>
      </c>
      <c r="M6">
        <f t="shared" si="4"/>
        <v>2</v>
      </c>
    </row>
    <row r="7" spans="1:13" x14ac:dyDescent="0.25">
      <c r="A7">
        <v>6</v>
      </c>
      <c r="B7">
        <v>6</v>
      </c>
      <c r="C7">
        <v>1</v>
      </c>
      <c r="D7">
        <v>2</v>
      </c>
      <c r="F7" t="str">
        <f t="shared" si="0"/>
        <v>Day 8</v>
      </c>
      <c r="G7">
        <v>8</v>
      </c>
      <c r="H7">
        <f t="shared" si="1"/>
        <v>4</v>
      </c>
      <c r="I7">
        <f t="shared" si="2"/>
        <v>5</v>
      </c>
      <c r="J7">
        <f t="shared" si="5"/>
        <v>5</v>
      </c>
      <c r="K7">
        <f t="shared" si="6"/>
        <v>6</v>
      </c>
      <c r="L7">
        <f t="shared" si="3"/>
        <v>4</v>
      </c>
      <c r="M7">
        <f t="shared" si="4"/>
        <v>5</v>
      </c>
    </row>
    <row r="8" spans="1:13" x14ac:dyDescent="0.25">
      <c r="A8">
        <v>6</v>
      </c>
      <c r="B8">
        <v>7</v>
      </c>
      <c r="C8">
        <v>1</v>
      </c>
      <c r="D8">
        <v>2</v>
      </c>
      <c r="F8" t="str">
        <f t="shared" si="0"/>
        <v>Day 9</v>
      </c>
      <c r="G8">
        <v>9</v>
      </c>
      <c r="H8">
        <f t="shared" si="1"/>
        <v>1</v>
      </c>
      <c r="I8">
        <f t="shared" si="2"/>
        <v>1</v>
      </c>
      <c r="J8">
        <f t="shared" si="5"/>
        <v>1</v>
      </c>
      <c r="K8">
        <f t="shared" si="6"/>
        <v>1</v>
      </c>
      <c r="L8">
        <f t="shared" si="3"/>
        <v>1</v>
      </c>
      <c r="M8">
        <f t="shared" si="4"/>
        <v>1</v>
      </c>
    </row>
    <row r="9" spans="1:13" x14ac:dyDescent="0.25">
      <c r="A9">
        <v>8</v>
      </c>
      <c r="B9">
        <v>8</v>
      </c>
      <c r="C9">
        <v>4</v>
      </c>
      <c r="D9">
        <v>5</v>
      </c>
      <c r="F9" t="str">
        <f t="shared" si="0"/>
        <v>Day 10</v>
      </c>
      <c r="G9">
        <v>10</v>
      </c>
      <c r="I9">
        <f t="shared" si="2"/>
        <v>0</v>
      </c>
      <c r="J9">
        <f t="shared" si="5"/>
        <v>0</v>
      </c>
      <c r="K9">
        <f t="shared" si="6"/>
        <v>0</v>
      </c>
    </row>
    <row r="10" spans="1:13" ht="15.75" thickBot="1" x14ac:dyDescent="0.3">
      <c r="A10">
        <v>9</v>
      </c>
      <c r="B10">
        <v>9</v>
      </c>
      <c r="C10">
        <v>1</v>
      </c>
      <c r="D10">
        <v>1</v>
      </c>
      <c r="H10">
        <f>SUM(H2:H9)</f>
        <v>21</v>
      </c>
      <c r="I10">
        <f>SUM(I2:I9)</f>
        <v>26</v>
      </c>
    </row>
    <row r="11" spans="1:13" ht="15.75" thickBot="1" x14ac:dyDescent="0.3">
      <c r="K11" s="123" t="s">
        <v>491</v>
      </c>
      <c r="L11" s="124">
        <f>AVERAGE(L2:L8)</f>
        <v>2.6428571428571428</v>
      </c>
      <c r="M11" s="125">
        <f>AVERAGE(M2:M8)</f>
        <v>3.1428571428571428</v>
      </c>
    </row>
    <row r="16" spans="1:13" x14ac:dyDescent="0.25">
      <c r="A16" t="s">
        <v>488</v>
      </c>
      <c r="B16" t="s">
        <v>488</v>
      </c>
      <c r="C16" t="s">
        <v>22</v>
      </c>
      <c r="D16" t="s">
        <v>396</v>
      </c>
      <c r="E16" t="s">
        <v>505</v>
      </c>
      <c r="F16" t="s">
        <v>23</v>
      </c>
    </row>
    <row r="17" spans="1:7" x14ac:dyDescent="0.25">
      <c r="A17" t="s">
        <v>495</v>
      </c>
      <c r="B17">
        <v>1</v>
      </c>
      <c r="C17">
        <v>3</v>
      </c>
      <c r="D17">
        <v>4</v>
      </c>
      <c r="E17">
        <f>C37</f>
        <v>91</v>
      </c>
      <c r="F17">
        <f>D37</f>
        <v>93</v>
      </c>
    </row>
    <row r="18" spans="1:7" x14ac:dyDescent="0.25">
      <c r="A18" t="s">
        <v>496</v>
      </c>
      <c r="B18">
        <v>2</v>
      </c>
      <c r="C18">
        <v>3</v>
      </c>
      <c r="D18">
        <v>2</v>
      </c>
      <c r="E18">
        <f>E17-C17</f>
        <v>88</v>
      </c>
      <c r="F18">
        <f>F17-D17</f>
        <v>89</v>
      </c>
    </row>
    <row r="19" spans="1:7" x14ac:dyDescent="0.25">
      <c r="A19" t="s">
        <v>497</v>
      </c>
      <c r="B19">
        <v>3</v>
      </c>
      <c r="C19">
        <v>5</v>
      </c>
      <c r="D19">
        <v>7</v>
      </c>
      <c r="E19">
        <f t="shared" ref="E19:E36" si="7">E18-C18</f>
        <v>85</v>
      </c>
      <c r="F19">
        <f t="shared" ref="F19:F36" si="8">F18-D18</f>
        <v>87</v>
      </c>
    </row>
    <row r="20" spans="1:7" x14ac:dyDescent="0.25">
      <c r="A20" t="s">
        <v>498</v>
      </c>
      <c r="B20">
        <v>5</v>
      </c>
      <c r="C20">
        <v>3</v>
      </c>
      <c r="D20">
        <v>3</v>
      </c>
      <c r="E20">
        <f t="shared" si="7"/>
        <v>80</v>
      </c>
      <c r="F20">
        <f t="shared" si="8"/>
        <v>80</v>
      </c>
    </row>
    <row r="21" spans="1:7" x14ac:dyDescent="0.25">
      <c r="A21" t="s">
        <v>499</v>
      </c>
      <c r="B21">
        <v>6</v>
      </c>
      <c r="C21">
        <v>2</v>
      </c>
      <c r="D21">
        <v>4</v>
      </c>
      <c r="E21">
        <f t="shared" si="7"/>
        <v>77</v>
      </c>
      <c r="F21">
        <f t="shared" si="8"/>
        <v>77</v>
      </c>
    </row>
    <row r="22" spans="1:7" x14ac:dyDescent="0.25">
      <c r="A22" t="s">
        <v>500</v>
      </c>
      <c r="B22">
        <v>8</v>
      </c>
      <c r="C22">
        <v>4</v>
      </c>
      <c r="D22">
        <v>5</v>
      </c>
      <c r="E22">
        <f t="shared" si="7"/>
        <v>75</v>
      </c>
      <c r="F22">
        <f t="shared" si="8"/>
        <v>73</v>
      </c>
    </row>
    <row r="23" spans="1:7" x14ac:dyDescent="0.25">
      <c r="A23" t="s">
        <v>501</v>
      </c>
      <c r="B23">
        <v>9</v>
      </c>
      <c r="C23">
        <v>1</v>
      </c>
      <c r="D23">
        <v>1</v>
      </c>
      <c r="E23">
        <f t="shared" si="7"/>
        <v>71</v>
      </c>
      <c r="F23">
        <f t="shared" si="8"/>
        <v>68</v>
      </c>
    </row>
    <row r="24" spans="1:7" x14ac:dyDescent="0.25">
      <c r="A24" t="s">
        <v>502</v>
      </c>
      <c r="B24">
        <v>10</v>
      </c>
      <c r="C24">
        <v>0</v>
      </c>
      <c r="D24">
        <v>0</v>
      </c>
      <c r="E24">
        <f t="shared" si="7"/>
        <v>70</v>
      </c>
      <c r="F24">
        <f t="shared" si="8"/>
        <v>67</v>
      </c>
      <c r="G24">
        <f>SUM(D17:D24)</f>
        <v>26</v>
      </c>
    </row>
    <row r="25" spans="1:7" x14ac:dyDescent="0.25">
      <c r="A25" t="str">
        <f>"Day " &amp; B25</f>
        <v>Day 11</v>
      </c>
      <c r="B25">
        <v>11</v>
      </c>
      <c r="C25">
        <v>7</v>
      </c>
      <c r="D25">
        <v>9</v>
      </c>
      <c r="E25">
        <f t="shared" si="7"/>
        <v>70</v>
      </c>
      <c r="F25">
        <f t="shared" si="8"/>
        <v>67</v>
      </c>
    </row>
    <row r="26" spans="1:7" x14ac:dyDescent="0.25">
      <c r="A26" t="str">
        <f t="shared" ref="A26:A36" si="9">"Day " &amp; B26</f>
        <v>Day 12</v>
      </c>
      <c r="B26">
        <v>12</v>
      </c>
      <c r="C26">
        <v>5</v>
      </c>
      <c r="D26">
        <v>4</v>
      </c>
      <c r="E26">
        <f t="shared" si="7"/>
        <v>63</v>
      </c>
      <c r="F26">
        <f t="shared" si="8"/>
        <v>58</v>
      </c>
    </row>
    <row r="27" spans="1:7" x14ac:dyDescent="0.25">
      <c r="A27" t="str">
        <f t="shared" si="9"/>
        <v>Day 13</v>
      </c>
      <c r="B27">
        <v>13</v>
      </c>
      <c r="C27">
        <v>7</v>
      </c>
      <c r="D27">
        <v>7</v>
      </c>
      <c r="E27">
        <f t="shared" si="7"/>
        <v>58</v>
      </c>
      <c r="F27">
        <f t="shared" si="8"/>
        <v>54</v>
      </c>
    </row>
    <row r="28" spans="1:7" x14ac:dyDescent="0.25">
      <c r="A28" t="str">
        <f t="shared" si="9"/>
        <v>Day 14</v>
      </c>
      <c r="B28">
        <v>14</v>
      </c>
      <c r="C28">
        <v>9</v>
      </c>
      <c r="D28">
        <v>9</v>
      </c>
      <c r="E28">
        <f t="shared" si="7"/>
        <v>51</v>
      </c>
      <c r="F28">
        <f t="shared" si="8"/>
        <v>47</v>
      </c>
    </row>
    <row r="29" spans="1:7" x14ac:dyDescent="0.25">
      <c r="A29" t="str">
        <f t="shared" si="9"/>
        <v>Day 15</v>
      </c>
      <c r="B29">
        <v>15</v>
      </c>
      <c r="C29">
        <v>6</v>
      </c>
      <c r="D29">
        <v>8</v>
      </c>
      <c r="E29">
        <f t="shared" si="7"/>
        <v>42</v>
      </c>
      <c r="F29">
        <f t="shared" si="8"/>
        <v>38</v>
      </c>
    </row>
    <row r="30" spans="1:7" x14ac:dyDescent="0.25">
      <c r="A30" t="str">
        <f t="shared" si="9"/>
        <v>Day 16</v>
      </c>
      <c r="B30">
        <v>16</v>
      </c>
      <c r="C30">
        <v>5</v>
      </c>
      <c r="D30">
        <v>3</v>
      </c>
      <c r="E30">
        <f t="shared" si="7"/>
        <v>36</v>
      </c>
      <c r="F30">
        <f t="shared" si="8"/>
        <v>30</v>
      </c>
    </row>
    <row r="31" spans="1:7" x14ac:dyDescent="0.25">
      <c r="A31" t="str">
        <f t="shared" si="9"/>
        <v>Day 17</v>
      </c>
      <c r="B31">
        <v>17</v>
      </c>
      <c r="C31">
        <v>5</v>
      </c>
      <c r="D31">
        <v>5</v>
      </c>
      <c r="E31">
        <f t="shared" si="7"/>
        <v>31</v>
      </c>
      <c r="F31">
        <f t="shared" si="8"/>
        <v>27</v>
      </c>
    </row>
    <row r="32" spans="1:7" x14ac:dyDescent="0.25">
      <c r="A32" t="str">
        <f t="shared" si="9"/>
        <v>Day 18</v>
      </c>
      <c r="B32">
        <v>18</v>
      </c>
      <c r="C32">
        <v>6</v>
      </c>
      <c r="D32">
        <v>7</v>
      </c>
      <c r="E32">
        <f t="shared" si="7"/>
        <v>26</v>
      </c>
      <c r="F32">
        <f t="shared" si="8"/>
        <v>22</v>
      </c>
    </row>
    <row r="33" spans="1:8" x14ac:dyDescent="0.25">
      <c r="A33" t="str">
        <f t="shared" si="9"/>
        <v>Day 19</v>
      </c>
      <c r="B33">
        <v>19</v>
      </c>
      <c r="C33">
        <v>8</v>
      </c>
      <c r="D33">
        <v>4</v>
      </c>
      <c r="E33">
        <f t="shared" si="7"/>
        <v>20</v>
      </c>
      <c r="F33">
        <f t="shared" si="8"/>
        <v>15</v>
      </c>
    </row>
    <row r="34" spans="1:8" x14ac:dyDescent="0.25">
      <c r="A34" t="str">
        <f t="shared" si="9"/>
        <v>Day 20</v>
      </c>
      <c r="B34">
        <v>20</v>
      </c>
      <c r="C34">
        <v>7</v>
      </c>
      <c r="D34">
        <v>5</v>
      </c>
      <c r="E34">
        <f t="shared" si="7"/>
        <v>12</v>
      </c>
      <c r="F34">
        <f t="shared" si="8"/>
        <v>11</v>
      </c>
    </row>
    <row r="35" spans="1:8" x14ac:dyDescent="0.25">
      <c r="A35" t="str">
        <f t="shared" si="9"/>
        <v>Day 21</v>
      </c>
      <c r="B35">
        <v>21</v>
      </c>
      <c r="C35">
        <v>5</v>
      </c>
      <c r="D35">
        <v>6</v>
      </c>
      <c r="E35">
        <f t="shared" si="7"/>
        <v>5</v>
      </c>
      <c r="F35">
        <f t="shared" si="8"/>
        <v>6</v>
      </c>
    </row>
    <row r="36" spans="1:8" x14ac:dyDescent="0.25">
      <c r="A36" t="str">
        <f t="shared" si="9"/>
        <v>Day 22</v>
      </c>
      <c r="B36">
        <v>22</v>
      </c>
      <c r="C36">
        <v>0</v>
      </c>
      <c r="D36">
        <v>0</v>
      </c>
      <c r="E36">
        <f t="shared" si="7"/>
        <v>0</v>
      </c>
      <c r="F36">
        <f t="shared" si="8"/>
        <v>0</v>
      </c>
      <c r="G36">
        <f>SUM(D25:D36)</f>
        <v>67</v>
      </c>
    </row>
    <row r="37" spans="1:8" x14ac:dyDescent="0.25">
      <c r="C37">
        <f>SUM(C17:C36)</f>
        <v>91</v>
      </c>
      <c r="D37">
        <f>SUM(D17:D36)</f>
        <v>93</v>
      </c>
    </row>
    <row r="40" spans="1:8" x14ac:dyDescent="0.25">
      <c r="F40" t="s">
        <v>71</v>
      </c>
      <c r="G40">
        <v>26</v>
      </c>
    </row>
    <row r="41" spans="1:8" x14ac:dyDescent="0.25">
      <c r="A41" t="s">
        <v>488</v>
      </c>
      <c r="B41" t="s">
        <v>505</v>
      </c>
      <c r="C41" t="s">
        <v>23</v>
      </c>
      <c r="F41" t="s">
        <v>73</v>
      </c>
      <c r="G41">
        <v>67</v>
      </c>
    </row>
    <row r="42" spans="1:8" x14ac:dyDescent="0.25">
      <c r="A42" t="s">
        <v>495</v>
      </c>
      <c r="B42">
        <v>0</v>
      </c>
      <c r="C42">
        <v>0</v>
      </c>
      <c r="F42" t="s">
        <v>516</v>
      </c>
      <c r="G42">
        <v>10</v>
      </c>
    </row>
    <row r="43" spans="1:8" x14ac:dyDescent="0.25">
      <c r="A43" t="s">
        <v>496</v>
      </c>
      <c r="B43">
        <v>3</v>
      </c>
      <c r="C43">
        <v>4</v>
      </c>
    </row>
    <row r="44" spans="1:8" x14ac:dyDescent="0.25">
      <c r="A44" t="s">
        <v>497</v>
      </c>
      <c r="B44">
        <v>6</v>
      </c>
      <c r="C44">
        <v>6</v>
      </c>
      <c r="F44" t="s">
        <v>71</v>
      </c>
      <c r="G44" t="s">
        <v>73</v>
      </c>
      <c r="H44" t="s">
        <v>516</v>
      </c>
    </row>
    <row r="45" spans="1:8" x14ac:dyDescent="0.25">
      <c r="A45" t="s">
        <v>498</v>
      </c>
      <c r="B45">
        <v>11</v>
      </c>
      <c r="C45">
        <v>13</v>
      </c>
      <c r="F45">
        <v>26</v>
      </c>
      <c r="G45">
        <v>67</v>
      </c>
      <c r="H45">
        <v>10</v>
      </c>
    </row>
    <row r="46" spans="1:8" x14ac:dyDescent="0.25">
      <c r="A46" t="s">
        <v>499</v>
      </c>
      <c r="B46">
        <v>14</v>
      </c>
      <c r="C46">
        <v>16</v>
      </c>
    </row>
    <row r="47" spans="1:8" x14ac:dyDescent="0.25">
      <c r="A47" t="s">
        <v>500</v>
      </c>
      <c r="B47">
        <v>16</v>
      </c>
      <c r="C47">
        <v>20</v>
      </c>
    </row>
    <row r="48" spans="1:8" x14ac:dyDescent="0.25">
      <c r="A48" t="s">
        <v>501</v>
      </c>
      <c r="B48">
        <v>20</v>
      </c>
      <c r="C48">
        <v>25</v>
      </c>
    </row>
    <row r="49" spans="1:3" x14ac:dyDescent="0.25">
      <c r="A49" t="s">
        <v>502</v>
      </c>
      <c r="B49">
        <v>21</v>
      </c>
      <c r="C49">
        <v>26</v>
      </c>
    </row>
    <row r="50" spans="1:3" x14ac:dyDescent="0.25">
      <c r="A50" t="s">
        <v>503</v>
      </c>
      <c r="B50">
        <v>21</v>
      </c>
      <c r="C50">
        <v>26</v>
      </c>
    </row>
    <row r="51" spans="1:3" x14ac:dyDescent="0.25">
      <c r="A51" t="s">
        <v>504</v>
      </c>
      <c r="B51">
        <v>28</v>
      </c>
      <c r="C51">
        <v>35</v>
      </c>
    </row>
    <row r="52" spans="1:3" x14ac:dyDescent="0.25">
      <c r="A52" t="s">
        <v>506</v>
      </c>
      <c r="B52">
        <v>33</v>
      </c>
      <c r="C52">
        <v>39</v>
      </c>
    </row>
    <row r="53" spans="1:3" x14ac:dyDescent="0.25">
      <c r="A53" t="s">
        <v>507</v>
      </c>
      <c r="B53">
        <v>40</v>
      </c>
      <c r="C53">
        <v>46</v>
      </c>
    </row>
    <row r="54" spans="1:3" x14ac:dyDescent="0.25">
      <c r="A54" t="s">
        <v>508</v>
      </c>
      <c r="B54">
        <v>49</v>
      </c>
      <c r="C54">
        <v>55</v>
      </c>
    </row>
    <row r="55" spans="1:3" x14ac:dyDescent="0.25">
      <c r="A55" t="s">
        <v>509</v>
      </c>
      <c r="B55">
        <v>55</v>
      </c>
      <c r="C55">
        <v>63</v>
      </c>
    </row>
    <row r="56" spans="1:3" x14ac:dyDescent="0.25">
      <c r="A56" t="s">
        <v>510</v>
      </c>
      <c r="B56">
        <v>60</v>
      </c>
      <c r="C56">
        <v>66</v>
      </c>
    </row>
    <row r="57" spans="1:3" x14ac:dyDescent="0.25">
      <c r="A57" t="s">
        <v>511</v>
      </c>
      <c r="B57">
        <v>65</v>
      </c>
      <c r="C57">
        <v>71</v>
      </c>
    </row>
    <row r="58" spans="1:3" x14ac:dyDescent="0.25">
      <c r="A58" t="s">
        <v>512</v>
      </c>
      <c r="B58">
        <v>71</v>
      </c>
      <c r="C58">
        <v>78</v>
      </c>
    </row>
    <row r="59" spans="1:3" x14ac:dyDescent="0.25">
      <c r="A59" t="s">
        <v>513</v>
      </c>
      <c r="B59">
        <v>79</v>
      </c>
      <c r="C59">
        <v>82</v>
      </c>
    </row>
    <row r="60" spans="1:3" x14ac:dyDescent="0.25">
      <c r="A60" t="s">
        <v>514</v>
      </c>
      <c r="B60">
        <v>86</v>
      </c>
      <c r="C60">
        <v>87</v>
      </c>
    </row>
    <row r="61" spans="1:3" x14ac:dyDescent="0.25">
      <c r="A61" t="s">
        <v>515</v>
      </c>
      <c r="B61">
        <v>91</v>
      </c>
      <c r="C61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workbookViewId="0">
      <selection activeCell="M21" sqref="M21"/>
    </sheetView>
  </sheetViews>
  <sheetFormatPr defaultRowHeight="15" x14ac:dyDescent="0.25"/>
  <cols>
    <col min="1" max="1" width="11.5703125" style="18" customWidth="1"/>
    <col min="2" max="2" width="44.7109375" customWidth="1"/>
    <col min="3" max="3" width="49.5703125" bestFit="1" customWidth="1"/>
    <col min="4" max="4" width="16.28515625" bestFit="1" customWidth="1"/>
    <col min="5" max="5" width="8.42578125" customWidth="1"/>
    <col min="6" max="6" width="13.5703125" customWidth="1"/>
    <col min="7" max="7" width="12.140625" customWidth="1"/>
    <col min="8" max="8" width="8.140625" bestFit="1" customWidth="1"/>
  </cols>
  <sheetData>
    <row r="1" spans="1:8" x14ac:dyDescent="0.25">
      <c r="A1" s="20" t="s">
        <v>32</v>
      </c>
      <c r="B1" s="2" t="s">
        <v>13</v>
      </c>
      <c r="C1" s="2" t="s">
        <v>33</v>
      </c>
      <c r="D1" s="2" t="s">
        <v>24</v>
      </c>
      <c r="E1" s="2" t="s">
        <v>34</v>
      </c>
      <c r="F1" s="2" t="s">
        <v>35</v>
      </c>
      <c r="G1" s="2" t="s">
        <v>36</v>
      </c>
      <c r="H1" s="2" t="s">
        <v>85</v>
      </c>
    </row>
    <row r="2" spans="1:8" x14ac:dyDescent="0.25">
      <c r="A2" s="20">
        <v>1</v>
      </c>
      <c r="B2" s="2" t="s">
        <v>12</v>
      </c>
      <c r="C2" s="2" t="s">
        <v>38</v>
      </c>
      <c r="D2" s="2" t="s">
        <v>37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/>
    </row>
    <row r="3" spans="1:8" x14ac:dyDescent="0.25">
      <c r="A3" s="20">
        <v>2</v>
      </c>
      <c r="B3" s="2" t="s">
        <v>14</v>
      </c>
      <c r="C3" s="2" t="s">
        <v>39</v>
      </c>
      <c r="D3" s="2" t="s">
        <v>37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/>
    </row>
    <row r="4" spans="1:8" x14ac:dyDescent="0.25">
      <c r="A4" s="20">
        <v>2</v>
      </c>
      <c r="B4" s="2" t="s">
        <v>14</v>
      </c>
      <c r="C4" s="2" t="s">
        <v>40</v>
      </c>
      <c r="D4" s="2" t="s">
        <v>41</v>
      </c>
      <c r="E4" s="2"/>
      <c r="F4" s="2"/>
      <c r="G4" s="2"/>
      <c r="H4" s="2"/>
    </row>
    <row r="5" spans="1:8" x14ac:dyDescent="0.25">
      <c r="A5" s="20">
        <v>5</v>
      </c>
      <c r="B5" s="2" t="s">
        <v>17</v>
      </c>
      <c r="C5" s="2" t="s">
        <v>49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/>
    </row>
    <row r="6" spans="1:8" x14ac:dyDescent="0.25">
      <c r="A6" s="20">
        <v>5</v>
      </c>
      <c r="B6" s="2" t="s">
        <v>17</v>
      </c>
      <c r="C6" s="2" t="s">
        <v>50</v>
      </c>
      <c r="D6" s="2"/>
      <c r="E6" s="2"/>
      <c r="F6" s="2"/>
      <c r="G6" s="2"/>
      <c r="H6" s="2"/>
    </row>
    <row r="7" spans="1:8" x14ac:dyDescent="0.25">
      <c r="A7" s="20">
        <v>5</v>
      </c>
      <c r="B7" s="2" t="s">
        <v>17</v>
      </c>
      <c r="C7" s="2" t="s">
        <v>51</v>
      </c>
      <c r="D7" s="2"/>
      <c r="E7" s="2"/>
      <c r="F7" s="2"/>
      <c r="G7" s="2"/>
      <c r="H7" s="2"/>
    </row>
    <row r="8" spans="1:8" x14ac:dyDescent="0.25">
      <c r="A8" s="20">
        <v>5</v>
      </c>
      <c r="B8" s="2" t="s">
        <v>17</v>
      </c>
      <c r="C8" s="2" t="s">
        <v>52</v>
      </c>
      <c r="D8" s="2"/>
      <c r="E8" s="2"/>
      <c r="F8" s="2"/>
      <c r="G8" s="2"/>
      <c r="H8" s="2"/>
    </row>
    <row r="9" spans="1:8" x14ac:dyDescent="0.25">
      <c r="A9" s="20">
        <v>7</v>
      </c>
      <c r="B9" s="2" t="s">
        <v>19</v>
      </c>
      <c r="C9" s="2" t="s">
        <v>55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/>
    </row>
    <row r="10" spans="1:8" x14ac:dyDescent="0.25">
      <c r="A10" s="20">
        <v>7</v>
      </c>
      <c r="B10" s="2" t="s">
        <v>19</v>
      </c>
      <c r="C10" s="2" t="s">
        <v>49</v>
      </c>
      <c r="D10" s="2"/>
      <c r="E10" s="2"/>
      <c r="F10" s="2"/>
      <c r="G10" s="2"/>
      <c r="H10" s="2"/>
    </row>
    <row r="11" spans="1:8" x14ac:dyDescent="0.25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/>
    </row>
    <row r="12" spans="1:8" x14ac:dyDescent="0.25">
      <c r="A12" s="20">
        <v>3</v>
      </c>
      <c r="B12" s="2" t="s">
        <v>15</v>
      </c>
      <c r="C12" s="2" t="s">
        <v>42</v>
      </c>
      <c r="D12" s="2" t="s">
        <v>43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/>
    </row>
    <row r="13" spans="1:8" x14ac:dyDescent="0.25">
      <c r="A13" s="20">
        <v>4</v>
      </c>
      <c r="B13" s="2" t="s">
        <v>16</v>
      </c>
      <c r="C13" s="2" t="s">
        <v>44</v>
      </c>
      <c r="D13" s="2"/>
      <c r="E13" s="2"/>
      <c r="F13" s="2">
        <f>INDEX('User Stories Sprint 1'!$E:$E,MATCH($A13,'User Stories Sprint 1'!$B:$B,0))</f>
        <v>5</v>
      </c>
      <c r="G13" s="2">
        <v>6</v>
      </c>
      <c r="H13" s="2"/>
    </row>
    <row r="14" spans="1:8" x14ac:dyDescent="0.25">
      <c r="A14" s="20">
        <v>4</v>
      </c>
      <c r="B14" s="2" t="s">
        <v>16</v>
      </c>
      <c r="C14" s="2" t="s">
        <v>70</v>
      </c>
      <c r="D14" s="2"/>
      <c r="E14" s="2"/>
      <c r="F14" s="2"/>
      <c r="G14" s="2"/>
      <c r="H14" s="2"/>
    </row>
    <row r="15" spans="1:8" x14ac:dyDescent="0.25">
      <c r="A15" s="20">
        <v>4</v>
      </c>
      <c r="B15" s="2" t="s">
        <v>16</v>
      </c>
      <c r="C15" s="2" t="s">
        <v>45</v>
      </c>
      <c r="D15" s="2"/>
      <c r="E15" s="2"/>
      <c r="F15" s="2"/>
      <c r="G15" s="2"/>
      <c r="H15" s="2"/>
    </row>
    <row r="16" spans="1:8" x14ac:dyDescent="0.25">
      <c r="A16" s="20">
        <v>4</v>
      </c>
      <c r="B16" s="2" t="s">
        <v>16</v>
      </c>
      <c r="C16" s="2" t="s">
        <v>46</v>
      </c>
      <c r="D16" s="2"/>
      <c r="E16" s="2"/>
      <c r="F16" s="2"/>
      <c r="G16" s="2"/>
      <c r="H16" s="2"/>
    </row>
    <row r="17" spans="1:8" x14ac:dyDescent="0.25">
      <c r="A17" s="20">
        <v>4</v>
      </c>
      <c r="B17" s="2" t="s">
        <v>16</v>
      </c>
      <c r="C17" s="2" t="s">
        <v>47</v>
      </c>
      <c r="D17" s="2"/>
      <c r="E17" s="2"/>
      <c r="F17" s="2"/>
      <c r="G17" s="2"/>
      <c r="H17" s="2"/>
    </row>
    <row r="18" spans="1:8" x14ac:dyDescent="0.25">
      <c r="A18" s="20">
        <v>4</v>
      </c>
      <c r="B18" s="2" t="s">
        <v>16</v>
      </c>
      <c r="C18" s="2" t="s">
        <v>48</v>
      </c>
      <c r="D18" s="2"/>
      <c r="E18" s="2"/>
      <c r="F18" s="2"/>
      <c r="G18" s="2"/>
      <c r="H18" s="2"/>
    </row>
    <row r="19" spans="1:8" x14ac:dyDescent="0.25">
      <c r="A19" s="20">
        <v>6</v>
      </c>
      <c r="B19" s="2" t="s">
        <v>18</v>
      </c>
      <c r="C19" s="2" t="s">
        <v>53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2</v>
      </c>
      <c r="H19" s="2"/>
    </row>
    <row r="20" spans="1:8" x14ac:dyDescent="0.25">
      <c r="A20" s="20">
        <v>6</v>
      </c>
      <c r="B20" s="2" t="s">
        <v>18</v>
      </c>
      <c r="C20" s="2" t="s">
        <v>54</v>
      </c>
      <c r="D20" s="2"/>
      <c r="E20" s="2"/>
      <c r="F20" s="2"/>
      <c r="G20" s="2"/>
      <c r="H20" s="2"/>
    </row>
    <row r="21" spans="1:8" x14ac:dyDescent="0.25">
      <c r="A21" s="20">
        <v>8</v>
      </c>
      <c r="B21" s="2" t="s">
        <v>20</v>
      </c>
      <c r="C21" s="2" t="s">
        <v>56</v>
      </c>
      <c r="D21" s="2"/>
      <c r="E21" s="2"/>
      <c r="F21" s="2">
        <f>INDEX('User Stories Sprint 1'!$E:$E,MATCH($A21,'User Stories Sprint 1'!$B:$B,0))</f>
        <v>4</v>
      </c>
      <c r="G21" s="2">
        <f>INDEX('User Stories Sprint 1'!$F:$F,MATCH($A21,'User Stories Sprint 1'!$B:$B,0))</f>
        <v>5</v>
      </c>
      <c r="H21" s="2"/>
    </row>
    <row r="22" spans="1:8" x14ac:dyDescent="0.25">
      <c r="F22">
        <f>SUM(F2:F21)</f>
        <v>21</v>
      </c>
      <c r="G22">
        <f>SUM(G2:G21)</f>
        <v>25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P25"/>
  <sheetViews>
    <sheetView workbookViewId="0">
      <selection activeCell="D18" sqref="D18"/>
    </sheetView>
  </sheetViews>
  <sheetFormatPr defaultRowHeight="15" x14ac:dyDescent="0.25"/>
  <cols>
    <col min="2" max="2" width="47.28515625" style="19" customWidth="1"/>
    <col min="3" max="3" width="7.42578125" style="19" customWidth="1"/>
    <col min="4" max="7" width="9.140625" style="18"/>
    <col min="8" max="11" width="12.28515625" style="18" customWidth="1"/>
    <col min="12" max="12" width="27.28515625" style="18" customWidth="1"/>
    <col min="13" max="13" width="58.28515625" customWidth="1"/>
    <col min="15" max="15" width="15" bestFit="1" customWidth="1"/>
  </cols>
  <sheetData>
    <row r="1" spans="1:16" ht="15.75" thickBot="1" x14ac:dyDescent="0.3">
      <c r="A1" s="92"/>
      <c r="B1" s="93"/>
      <c r="C1" s="93"/>
      <c r="D1" s="94"/>
      <c r="E1" s="94"/>
      <c r="F1" s="94"/>
      <c r="G1" s="94"/>
      <c r="H1" s="94"/>
      <c r="I1" s="94"/>
      <c r="J1" s="94"/>
      <c r="K1" s="94"/>
      <c r="L1" s="94"/>
    </row>
    <row r="2" spans="1:16" ht="30.75" thickBot="1" x14ac:dyDescent="0.3">
      <c r="A2" s="92"/>
      <c r="B2" s="95" t="s">
        <v>13</v>
      </c>
      <c r="C2" s="96" t="s">
        <v>32</v>
      </c>
      <c r="D2" s="97" t="s">
        <v>10</v>
      </c>
      <c r="E2" s="97" t="s">
        <v>488</v>
      </c>
      <c r="F2" s="97" t="s">
        <v>60</v>
      </c>
      <c r="G2" s="97" t="s">
        <v>22</v>
      </c>
      <c r="H2" s="98" t="s">
        <v>23</v>
      </c>
      <c r="I2" s="120" t="s">
        <v>484</v>
      </c>
      <c r="J2" s="120" t="s">
        <v>485</v>
      </c>
      <c r="K2" s="120" t="s">
        <v>486</v>
      </c>
      <c r="L2" s="99" t="s">
        <v>465</v>
      </c>
      <c r="M2" s="34" t="s">
        <v>25</v>
      </c>
      <c r="O2" t="s">
        <v>465</v>
      </c>
      <c r="P2" t="s">
        <v>474</v>
      </c>
    </row>
    <row r="3" spans="1:16" x14ac:dyDescent="0.25">
      <c r="A3" s="92"/>
      <c r="B3" s="100" t="s">
        <v>398</v>
      </c>
      <c r="C3" s="101">
        <v>1</v>
      </c>
      <c r="D3" s="102">
        <v>7</v>
      </c>
      <c r="E3" s="103">
        <v>1</v>
      </c>
      <c r="F3" s="103" t="s">
        <v>57</v>
      </c>
      <c r="G3" s="102">
        <v>4</v>
      </c>
      <c r="H3" s="104">
        <v>6</v>
      </c>
      <c r="I3" s="121">
        <v>1</v>
      </c>
      <c r="J3" s="121">
        <f>G19</f>
        <v>70</v>
      </c>
      <c r="K3" s="121">
        <f>H19</f>
        <v>67</v>
      </c>
      <c r="L3" s="101" t="s">
        <v>469</v>
      </c>
      <c r="M3" s="23" t="s">
        <v>456</v>
      </c>
      <c r="O3" t="s">
        <v>473</v>
      </c>
      <c r="P3">
        <f t="shared" ref="P3:P9" si="0">SUMIF(L:L,O3,G:G)</f>
        <v>15</v>
      </c>
    </row>
    <row r="4" spans="1:16" x14ac:dyDescent="0.25">
      <c r="A4" s="92"/>
      <c r="B4" s="105" t="s">
        <v>399</v>
      </c>
      <c r="C4" s="101">
        <v>2</v>
      </c>
      <c r="D4" s="102">
        <v>10</v>
      </c>
      <c r="E4" s="102">
        <v>1</v>
      </c>
      <c r="F4" s="102" t="s">
        <v>57</v>
      </c>
      <c r="G4" s="102">
        <v>3</v>
      </c>
      <c r="H4" s="104">
        <v>3</v>
      </c>
      <c r="I4" s="121">
        <v>1</v>
      </c>
      <c r="J4" s="121">
        <f>J3-G3</f>
        <v>66</v>
      </c>
      <c r="K4" s="121">
        <f>K3-H3</f>
        <v>61</v>
      </c>
      <c r="L4" s="101" t="s">
        <v>466</v>
      </c>
      <c r="M4" s="23" t="s">
        <v>457</v>
      </c>
      <c r="O4" t="s">
        <v>470</v>
      </c>
      <c r="P4">
        <f t="shared" si="0"/>
        <v>10</v>
      </c>
    </row>
    <row r="5" spans="1:16" x14ac:dyDescent="0.25">
      <c r="A5" s="92"/>
      <c r="B5" s="105" t="s">
        <v>411</v>
      </c>
      <c r="C5" s="106">
        <v>6</v>
      </c>
      <c r="D5" s="102">
        <v>9</v>
      </c>
      <c r="E5" s="102">
        <v>2</v>
      </c>
      <c r="F5" s="102" t="s">
        <v>57</v>
      </c>
      <c r="G5" s="102">
        <v>5</v>
      </c>
      <c r="H5" s="104">
        <v>4</v>
      </c>
      <c r="I5" s="121">
        <v>1</v>
      </c>
      <c r="J5" s="121">
        <f t="shared" ref="J5:J18" si="1">J4-G4</f>
        <v>63</v>
      </c>
      <c r="K5" s="121">
        <f t="shared" ref="K5:K18" si="2">K4-H4</f>
        <v>58</v>
      </c>
      <c r="L5" s="101" t="s">
        <v>470</v>
      </c>
      <c r="M5" s="23" t="s">
        <v>458</v>
      </c>
      <c r="O5" t="s">
        <v>471</v>
      </c>
      <c r="P5">
        <f t="shared" si="0"/>
        <v>19</v>
      </c>
    </row>
    <row r="6" spans="1:16" x14ac:dyDescent="0.25">
      <c r="A6" s="92"/>
      <c r="B6" s="105" t="s">
        <v>405</v>
      </c>
      <c r="C6" s="101">
        <v>9</v>
      </c>
      <c r="D6" s="102">
        <v>9</v>
      </c>
      <c r="E6" s="102">
        <v>3</v>
      </c>
      <c r="F6" s="102" t="s">
        <v>57</v>
      </c>
      <c r="G6" s="102">
        <v>7</v>
      </c>
      <c r="H6" s="104">
        <v>7</v>
      </c>
      <c r="I6" s="121">
        <v>1</v>
      </c>
      <c r="J6" s="121">
        <f t="shared" si="1"/>
        <v>58</v>
      </c>
      <c r="K6" s="121">
        <f t="shared" si="2"/>
        <v>54</v>
      </c>
      <c r="L6" s="101" t="s">
        <v>471</v>
      </c>
      <c r="M6" s="23"/>
      <c r="O6" t="s">
        <v>472</v>
      </c>
      <c r="P6">
        <f t="shared" si="0"/>
        <v>13</v>
      </c>
    </row>
    <row r="7" spans="1:16" x14ac:dyDescent="0.25">
      <c r="A7" s="92"/>
      <c r="B7" s="105" t="s">
        <v>406</v>
      </c>
      <c r="C7" s="101">
        <v>10</v>
      </c>
      <c r="D7" s="102">
        <v>8</v>
      </c>
      <c r="E7" s="102">
        <v>4</v>
      </c>
      <c r="F7" s="102" t="s">
        <v>57</v>
      </c>
      <c r="G7" s="102">
        <v>4</v>
      </c>
      <c r="H7" s="104">
        <v>3</v>
      </c>
      <c r="I7" s="121">
        <v>1</v>
      </c>
      <c r="J7" s="121">
        <f t="shared" si="1"/>
        <v>51</v>
      </c>
      <c r="K7" s="121">
        <f t="shared" si="2"/>
        <v>47</v>
      </c>
      <c r="L7" s="101" t="s">
        <v>468</v>
      </c>
      <c r="M7" s="23"/>
      <c r="O7" t="s">
        <v>469</v>
      </c>
      <c r="P7">
        <f t="shared" si="0"/>
        <v>8</v>
      </c>
    </row>
    <row r="8" spans="1:16" ht="30" x14ac:dyDescent="0.25">
      <c r="A8" s="92"/>
      <c r="B8" s="107" t="s">
        <v>400</v>
      </c>
      <c r="C8" s="108">
        <v>3</v>
      </c>
      <c r="D8" s="109">
        <v>5</v>
      </c>
      <c r="E8" s="109">
        <v>4</v>
      </c>
      <c r="F8" s="109" t="s">
        <v>58</v>
      </c>
      <c r="G8" s="109">
        <v>3</v>
      </c>
      <c r="H8" s="110">
        <v>2</v>
      </c>
      <c r="I8" s="121">
        <v>2</v>
      </c>
      <c r="J8" s="121">
        <f t="shared" si="1"/>
        <v>47</v>
      </c>
      <c r="K8" s="121">
        <f t="shared" si="2"/>
        <v>44</v>
      </c>
      <c r="L8" s="101" t="s">
        <v>473</v>
      </c>
      <c r="M8" s="23"/>
      <c r="O8" t="s">
        <v>466</v>
      </c>
      <c r="P8">
        <f t="shared" si="0"/>
        <v>13</v>
      </c>
    </row>
    <row r="9" spans="1:16" ht="30" x14ac:dyDescent="0.25">
      <c r="A9" s="92"/>
      <c r="B9" s="111" t="s">
        <v>403</v>
      </c>
      <c r="C9" s="122">
        <v>5</v>
      </c>
      <c r="D9" s="113">
        <v>4</v>
      </c>
      <c r="E9" s="113">
        <v>4</v>
      </c>
      <c r="F9" s="113" t="s">
        <v>58</v>
      </c>
      <c r="G9" s="113">
        <v>2</v>
      </c>
      <c r="H9" s="114">
        <v>4</v>
      </c>
      <c r="I9" s="121">
        <v>2</v>
      </c>
      <c r="J9" s="121">
        <f t="shared" si="1"/>
        <v>44</v>
      </c>
      <c r="K9" s="121">
        <f t="shared" si="2"/>
        <v>42</v>
      </c>
      <c r="L9" s="101" t="s">
        <v>469</v>
      </c>
      <c r="M9" s="23" t="s">
        <v>455</v>
      </c>
      <c r="O9" t="s">
        <v>468</v>
      </c>
      <c r="P9">
        <f t="shared" si="0"/>
        <v>4</v>
      </c>
    </row>
    <row r="10" spans="1:16" x14ac:dyDescent="0.25">
      <c r="A10" s="92"/>
      <c r="B10" s="107" t="s">
        <v>404</v>
      </c>
      <c r="C10" s="108">
        <v>8</v>
      </c>
      <c r="D10" s="109">
        <v>3</v>
      </c>
      <c r="E10" s="109">
        <v>5</v>
      </c>
      <c r="F10" s="109" t="s">
        <v>58</v>
      </c>
      <c r="G10" s="109">
        <v>2</v>
      </c>
      <c r="H10" s="110">
        <v>3</v>
      </c>
      <c r="I10" s="121">
        <v>2</v>
      </c>
      <c r="J10" s="121">
        <f t="shared" si="1"/>
        <v>42</v>
      </c>
      <c r="K10" s="121">
        <f t="shared" si="2"/>
        <v>38</v>
      </c>
      <c r="L10" s="101" t="s">
        <v>469</v>
      </c>
      <c r="M10" s="23"/>
    </row>
    <row r="11" spans="1:16" x14ac:dyDescent="0.25">
      <c r="A11" s="92"/>
      <c r="B11" s="107" t="s">
        <v>454</v>
      </c>
      <c r="C11" s="115">
        <v>12</v>
      </c>
      <c r="D11" s="109">
        <v>4</v>
      </c>
      <c r="E11" s="109">
        <v>5</v>
      </c>
      <c r="F11" s="109" t="s">
        <v>58</v>
      </c>
      <c r="G11" s="109">
        <v>4</v>
      </c>
      <c r="H11" s="110">
        <v>5</v>
      </c>
      <c r="I11" s="121">
        <v>2</v>
      </c>
      <c r="J11" s="121">
        <f t="shared" si="1"/>
        <v>40</v>
      </c>
      <c r="K11" s="121">
        <f t="shared" si="2"/>
        <v>35</v>
      </c>
      <c r="L11" s="101" t="s">
        <v>471</v>
      </c>
      <c r="M11" s="23"/>
    </row>
    <row r="12" spans="1:16" x14ac:dyDescent="0.25">
      <c r="A12" s="92"/>
      <c r="B12" s="107" t="s">
        <v>409</v>
      </c>
      <c r="C12" s="115">
        <v>13</v>
      </c>
      <c r="D12" s="109">
        <v>3</v>
      </c>
      <c r="E12" s="109">
        <v>6</v>
      </c>
      <c r="F12" s="109" t="s">
        <v>58</v>
      </c>
      <c r="G12" s="109">
        <v>5</v>
      </c>
      <c r="H12" s="110">
        <v>3</v>
      </c>
      <c r="I12" s="121">
        <v>2</v>
      </c>
      <c r="J12" s="121">
        <f t="shared" si="1"/>
        <v>36</v>
      </c>
      <c r="K12" s="121">
        <f t="shared" si="2"/>
        <v>30</v>
      </c>
      <c r="L12" s="101" t="s">
        <v>472</v>
      </c>
      <c r="M12" s="23"/>
    </row>
    <row r="13" spans="1:16" x14ac:dyDescent="0.25">
      <c r="A13" s="92"/>
      <c r="B13" s="105" t="s">
        <v>416</v>
      </c>
      <c r="C13" s="106">
        <v>15</v>
      </c>
      <c r="D13" s="102">
        <v>6</v>
      </c>
      <c r="E13" s="102">
        <v>7</v>
      </c>
      <c r="F13" s="102" t="s">
        <v>58</v>
      </c>
      <c r="G13" s="102">
        <v>2</v>
      </c>
      <c r="H13" s="104">
        <v>2</v>
      </c>
      <c r="I13" s="121">
        <v>2</v>
      </c>
      <c r="J13" s="121">
        <f t="shared" si="1"/>
        <v>31</v>
      </c>
      <c r="K13" s="121">
        <f t="shared" si="2"/>
        <v>27</v>
      </c>
      <c r="L13" s="101" t="s">
        <v>470</v>
      </c>
      <c r="M13" s="23"/>
    </row>
    <row r="14" spans="1:16" x14ac:dyDescent="0.25">
      <c r="A14" s="92"/>
      <c r="B14" s="105" t="s">
        <v>435</v>
      </c>
      <c r="C14" s="101">
        <v>16</v>
      </c>
      <c r="D14" s="102">
        <v>6</v>
      </c>
      <c r="E14" s="102">
        <v>7</v>
      </c>
      <c r="F14" s="102" t="s">
        <v>58</v>
      </c>
      <c r="G14" s="102">
        <v>3</v>
      </c>
      <c r="H14" s="104">
        <v>3</v>
      </c>
      <c r="I14" s="121">
        <v>2</v>
      </c>
      <c r="J14" s="121">
        <f t="shared" si="1"/>
        <v>29</v>
      </c>
      <c r="K14" s="121">
        <f t="shared" si="2"/>
        <v>25</v>
      </c>
      <c r="L14" s="101" t="s">
        <v>470</v>
      </c>
      <c r="M14" s="23"/>
    </row>
    <row r="15" spans="1:16" ht="30" x14ac:dyDescent="0.25">
      <c r="A15" s="92"/>
      <c r="B15" s="111" t="s">
        <v>410</v>
      </c>
      <c r="C15" s="112">
        <v>14</v>
      </c>
      <c r="D15" s="113">
        <v>3</v>
      </c>
      <c r="E15" s="113">
        <v>8</v>
      </c>
      <c r="F15" s="113" t="s">
        <v>59</v>
      </c>
      <c r="G15" s="113">
        <v>6</v>
      </c>
      <c r="H15" s="114">
        <v>7</v>
      </c>
      <c r="I15" s="121">
        <v>3</v>
      </c>
      <c r="J15" s="121">
        <f t="shared" si="1"/>
        <v>26</v>
      </c>
      <c r="K15" s="121">
        <f t="shared" si="2"/>
        <v>22</v>
      </c>
      <c r="L15" s="101" t="s">
        <v>471</v>
      </c>
      <c r="M15" s="23"/>
    </row>
    <row r="16" spans="1:16" ht="30" x14ac:dyDescent="0.25">
      <c r="A16" s="92"/>
      <c r="B16" s="107" t="s">
        <v>401</v>
      </c>
      <c r="C16" s="108">
        <v>4</v>
      </c>
      <c r="D16" s="109">
        <v>1</v>
      </c>
      <c r="E16" s="109">
        <v>9</v>
      </c>
      <c r="F16" s="109" t="s">
        <v>402</v>
      </c>
      <c r="G16" s="109">
        <v>8</v>
      </c>
      <c r="H16" s="110">
        <v>4</v>
      </c>
      <c r="I16" s="121">
        <v>4</v>
      </c>
      <c r="J16" s="121">
        <f t="shared" si="1"/>
        <v>20</v>
      </c>
      <c r="K16" s="121">
        <f t="shared" si="2"/>
        <v>15</v>
      </c>
      <c r="L16" s="101" t="s">
        <v>472</v>
      </c>
      <c r="M16" s="23"/>
    </row>
    <row r="17" spans="1:13" x14ac:dyDescent="0.25">
      <c r="A17" s="92"/>
      <c r="B17" s="107" t="s">
        <v>412</v>
      </c>
      <c r="C17" s="115">
        <v>7</v>
      </c>
      <c r="D17" s="109">
        <v>1</v>
      </c>
      <c r="E17" s="109">
        <v>10</v>
      </c>
      <c r="F17" s="109" t="s">
        <v>402</v>
      </c>
      <c r="G17" s="109">
        <v>7</v>
      </c>
      <c r="H17" s="110">
        <v>5</v>
      </c>
      <c r="I17" s="121">
        <v>4</v>
      </c>
      <c r="J17" s="121">
        <f t="shared" si="1"/>
        <v>12</v>
      </c>
      <c r="K17" s="121">
        <f t="shared" si="2"/>
        <v>11</v>
      </c>
      <c r="L17" s="101" t="s">
        <v>473</v>
      </c>
      <c r="M17" s="23"/>
    </row>
    <row r="18" spans="1:13" ht="15.75" thickBot="1" x14ac:dyDescent="0.3">
      <c r="A18" s="92"/>
      <c r="B18" s="116" t="s">
        <v>407</v>
      </c>
      <c r="C18" s="117">
        <v>11</v>
      </c>
      <c r="D18" s="118">
        <v>1</v>
      </c>
      <c r="E18" s="118">
        <v>11</v>
      </c>
      <c r="F18" s="118" t="s">
        <v>402</v>
      </c>
      <c r="G18" s="118">
        <v>5</v>
      </c>
      <c r="H18" s="119">
        <v>6</v>
      </c>
      <c r="I18" s="121">
        <v>4</v>
      </c>
      <c r="J18" s="121">
        <f t="shared" si="1"/>
        <v>5</v>
      </c>
      <c r="K18" s="121">
        <f t="shared" si="2"/>
        <v>6</v>
      </c>
      <c r="L18" s="101" t="s">
        <v>473</v>
      </c>
      <c r="M18" s="28"/>
    </row>
    <row r="19" spans="1:13" x14ac:dyDescent="0.25">
      <c r="A19" s="92"/>
      <c r="B19" s="93" t="s">
        <v>487</v>
      </c>
      <c r="C19" s="93"/>
      <c r="D19" s="94"/>
      <c r="E19" s="94"/>
      <c r="F19" s="94"/>
      <c r="G19" s="94">
        <f>SUM(G3:G18)</f>
        <v>70</v>
      </c>
      <c r="H19" s="94">
        <f>SUM(H3:H18)</f>
        <v>67</v>
      </c>
      <c r="I19" s="94"/>
      <c r="J19" s="94">
        <v>0</v>
      </c>
      <c r="K19" s="94">
        <v>0</v>
      </c>
      <c r="L19" s="94"/>
    </row>
    <row r="20" spans="1:13" x14ac:dyDescent="0.25">
      <c r="A20" s="92"/>
      <c r="B20" s="93"/>
      <c r="C20" s="93"/>
      <c r="D20" s="94"/>
      <c r="E20" s="94"/>
      <c r="F20" s="94"/>
      <c r="G20" s="94"/>
      <c r="H20" s="94"/>
      <c r="I20" s="94"/>
      <c r="J20" s="94"/>
      <c r="K20" s="94"/>
      <c r="L20" s="94"/>
    </row>
    <row r="21" spans="1:13" x14ac:dyDescent="0.25">
      <c r="B21" s="87" t="s">
        <v>475</v>
      </c>
      <c r="C21" s="87"/>
      <c r="D21" s="20"/>
      <c r="E21" s="20"/>
      <c r="F21" s="20"/>
      <c r="G21" s="20">
        <v>10</v>
      </c>
      <c r="H21" s="20"/>
      <c r="I21" s="20"/>
      <c r="J21" s="20"/>
      <c r="K21" s="20"/>
      <c r="L21" s="21" t="s">
        <v>466</v>
      </c>
    </row>
    <row r="22" spans="1:13" x14ac:dyDescent="0.25">
      <c r="B22" s="87" t="s">
        <v>476</v>
      </c>
      <c r="C22" s="87"/>
      <c r="D22" s="20"/>
      <c r="E22" s="20"/>
      <c r="F22" s="20"/>
      <c r="G22" s="20">
        <v>2</v>
      </c>
      <c r="H22" s="20"/>
      <c r="I22" s="20"/>
      <c r="J22" s="20"/>
      <c r="K22" s="20"/>
      <c r="L22" s="20" t="s">
        <v>471</v>
      </c>
    </row>
    <row r="23" spans="1:13" x14ac:dyDescent="0.25">
      <c r="B23" s="87" t="s">
        <v>478</v>
      </c>
      <c r="C23" s="87"/>
      <c r="D23" s="20"/>
      <c r="E23" s="20"/>
      <c r="F23" s="20"/>
      <c r="G23" s="20">
        <v>2</v>
      </c>
      <c r="H23" s="20"/>
      <c r="I23" s="20"/>
      <c r="J23" s="20"/>
      <c r="K23" s="20"/>
      <c r="L23" s="20" t="s">
        <v>477</v>
      </c>
    </row>
    <row r="24" spans="1:13" x14ac:dyDescent="0.25">
      <c r="B24" s="87" t="s">
        <v>480</v>
      </c>
      <c r="C24" s="87"/>
      <c r="D24" s="20"/>
      <c r="E24" s="20"/>
      <c r="F24" s="20"/>
      <c r="G24" s="20">
        <v>3</v>
      </c>
      <c r="H24" s="20"/>
      <c r="I24" s="20"/>
      <c r="J24" s="20"/>
      <c r="K24" s="20"/>
      <c r="L24" s="20" t="s">
        <v>477</v>
      </c>
    </row>
    <row r="25" spans="1:13" x14ac:dyDescent="0.25">
      <c r="B25" s="87" t="s">
        <v>479</v>
      </c>
      <c r="C25" s="87"/>
      <c r="D25" s="20"/>
      <c r="E25" s="20"/>
      <c r="F25" s="20"/>
      <c r="G25" s="20">
        <v>4</v>
      </c>
      <c r="H25" s="20"/>
      <c r="I25" s="20"/>
      <c r="J25" s="20"/>
      <c r="K25" s="20"/>
      <c r="L25" s="20" t="s">
        <v>477</v>
      </c>
    </row>
  </sheetData>
  <autoFilter ref="B2:I18" xr:uid="{70B08412-9C19-4F92-A913-14D2C1262DF4}">
    <sortState xmlns:xlrd2="http://schemas.microsoft.com/office/spreadsheetml/2017/richdata2" ref="B3:I18">
      <sortCondition ref="I2:I1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A772-BBAA-4257-A737-EFB34A611397}">
  <dimension ref="A1:N17"/>
  <sheetViews>
    <sheetView workbookViewId="0">
      <selection activeCell="A4" sqref="A4"/>
    </sheetView>
  </sheetViews>
  <sheetFormatPr defaultRowHeight="15" x14ac:dyDescent="0.25"/>
  <cols>
    <col min="13" max="13" width="16.140625" bestFit="1" customWidth="1"/>
    <col min="14" max="14" width="14.42578125" bestFit="1" customWidth="1"/>
  </cols>
  <sheetData>
    <row r="1" spans="1:14" x14ac:dyDescent="0.25">
      <c r="A1" t="s">
        <v>488</v>
      </c>
      <c r="B1" t="s">
        <v>22</v>
      </c>
      <c r="C1" t="s">
        <v>23</v>
      </c>
      <c r="D1" t="s">
        <v>32</v>
      </c>
      <c r="G1" t="s">
        <v>488</v>
      </c>
      <c r="H1" t="s">
        <v>488</v>
      </c>
      <c r="I1" t="s">
        <v>22</v>
      </c>
      <c r="J1" t="s">
        <v>23</v>
      </c>
      <c r="K1" t="s">
        <v>485</v>
      </c>
      <c r="L1" t="s">
        <v>486</v>
      </c>
      <c r="M1" t="s">
        <v>489</v>
      </c>
      <c r="N1" t="s">
        <v>490</v>
      </c>
    </row>
    <row r="2" spans="1:14" x14ac:dyDescent="0.25">
      <c r="A2">
        <v>1</v>
      </c>
      <c r="B2">
        <v>4</v>
      </c>
      <c r="C2">
        <v>6</v>
      </c>
      <c r="D2">
        <v>1</v>
      </c>
      <c r="G2" t="str">
        <f>"Day " &amp; H2</f>
        <v>Day 1</v>
      </c>
      <c r="H2">
        <v>1</v>
      </c>
      <c r="I2">
        <f>SUMIF($A:$A,$H2,B:B)</f>
        <v>7</v>
      </c>
      <c r="J2">
        <f>SUMIF($A:$A,$H2,C:C)</f>
        <v>9</v>
      </c>
      <c r="K2">
        <f>I14</f>
        <v>70</v>
      </c>
      <c r="L2">
        <f>J14</f>
        <v>67</v>
      </c>
      <c r="M2">
        <f>AVERAGEIF(A:A,H2,B:B)</f>
        <v>3.5</v>
      </c>
      <c r="N2">
        <f t="shared" ref="N2:N12" si="0">AVERAGEIF(A:A,H2,C:C)</f>
        <v>4.5</v>
      </c>
    </row>
    <row r="3" spans="1:14" x14ac:dyDescent="0.25">
      <c r="A3">
        <v>1</v>
      </c>
      <c r="B3">
        <v>3</v>
      </c>
      <c r="C3">
        <v>3</v>
      </c>
      <c r="D3">
        <v>2</v>
      </c>
      <c r="G3" t="str">
        <f t="shared" ref="G3:G13" si="1">"Day " &amp; H3</f>
        <v>Day 2</v>
      </c>
      <c r="H3">
        <v>2</v>
      </c>
      <c r="I3">
        <f t="shared" ref="I3:I13" si="2">SUMIF($A:$A,$H3,B:B)</f>
        <v>5</v>
      </c>
      <c r="J3">
        <f t="shared" ref="J3:J13" si="3">SUMIF($A:$A,$H3,C:C)</f>
        <v>4</v>
      </c>
      <c r="K3">
        <f>K2-I2</f>
        <v>63</v>
      </c>
      <c r="L3">
        <f>L2-J2</f>
        <v>58</v>
      </c>
      <c r="M3">
        <f t="shared" ref="M3:M12" si="4">AVERAGEIF(A:A,H3,B:B)</f>
        <v>5</v>
      </c>
      <c r="N3">
        <f t="shared" si="0"/>
        <v>4</v>
      </c>
    </row>
    <row r="4" spans="1:14" x14ac:dyDescent="0.25">
      <c r="A4">
        <v>2</v>
      </c>
      <c r="B4">
        <v>5</v>
      </c>
      <c r="C4">
        <v>4</v>
      </c>
      <c r="D4">
        <v>6</v>
      </c>
      <c r="G4" t="str">
        <f t="shared" si="1"/>
        <v>Day 3</v>
      </c>
      <c r="H4">
        <v>3</v>
      </c>
      <c r="I4">
        <f t="shared" si="2"/>
        <v>7</v>
      </c>
      <c r="J4">
        <f t="shared" si="3"/>
        <v>7</v>
      </c>
      <c r="K4">
        <f t="shared" ref="K4:K13" si="5">K3-I3</f>
        <v>58</v>
      </c>
      <c r="L4">
        <f t="shared" ref="L4:L13" si="6">L3-J3</f>
        <v>54</v>
      </c>
      <c r="M4">
        <f t="shared" si="4"/>
        <v>7</v>
      </c>
      <c r="N4">
        <f t="shared" si="0"/>
        <v>7</v>
      </c>
    </row>
    <row r="5" spans="1:14" x14ac:dyDescent="0.25">
      <c r="A5">
        <v>3</v>
      </c>
      <c r="B5">
        <v>7</v>
      </c>
      <c r="C5">
        <v>7</v>
      </c>
      <c r="D5">
        <v>9</v>
      </c>
      <c r="G5" t="str">
        <f t="shared" si="1"/>
        <v>Day 4</v>
      </c>
      <c r="H5">
        <v>4</v>
      </c>
      <c r="I5">
        <f t="shared" si="2"/>
        <v>9</v>
      </c>
      <c r="J5">
        <f t="shared" si="3"/>
        <v>9</v>
      </c>
      <c r="K5">
        <f t="shared" si="5"/>
        <v>51</v>
      </c>
      <c r="L5">
        <f t="shared" si="6"/>
        <v>47</v>
      </c>
      <c r="M5">
        <f t="shared" si="4"/>
        <v>3</v>
      </c>
      <c r="N5">
        <f t="shared" si="0"/>
        <v>3</v>
      </c>
    </row>
    <row r="6" spans="1:14" x14ac:dyDescent="0.25">
      <c r="A6">
        <v>4</v>
      </c>
      <c r="B6">
        <v>4</v>
      </c>
      <c r="C6">
        <v>3</v>
      </c>
      <c r="D6">
        <v>10</v>
      </c>
      <c r="G6" t="str">
        <f t="shared" si="1"/>
        <v>Day 5</v>
      </c>
      <c r="H6">
        <v>5</v>
      </c>
      <c r="I6">
        <f t="shared" si="2"/>
        <v>6</v>
      </c>
      <c r="J6">
        <f t="shared" si="3"/>
        <v>8</v>
      </c>
      <c r="K6">
        <f t="shared" si="5"/>
        <v>42</v>
      </c>
      <c r="L6">
        <f t="shared" si="6"/>
        <v>38</v>
      </c>
      <c r="M6">
        <f t="shared" si="4"/>
        <v>3</v>
      </c>
      <c r="N6">
        <f t="shared" si="0"/>
        <v>4</v>
      </c>
    </row>
    <row r="7" spans="1:14" x14ac:dyDescent="0.25">
      <c r="A7">
        <v>4</v>
      </c>
      <c r="B7">
        <v>3</v>
      </c>
      <c r="C7">
        <v>2</v>
      </c>
      <c r="D7">
        <v>3</v>
      </c>
      <c r="G7" t="str">
        <f t="shared" si="1"/>
        <v>Day 6</v>
      </c>
      <c r="H7">
        <v>6</v>
      </c>
      <c r="I7">
        <f t="shared" si="2"/>
        <v>5</v>
      </c>
      <c r="J7">
        <f t="shared" si="3"/>
        <v>3</v>
      </c>
      <c r="K7">
        <f t="shared" si="5"/>
        <v>36</v>
      </c>
      <c r="L7">
        <f t="shared" si="6"/>
        <v>30</v>
      </c>
      <c r="M7">
        <f t="shared" si="4"/>
        <v>5</v>
      </c>
      <c r="N7">
        <f t="shared" si="0"/>
        <v>3</v>
      </c>
    </row>
    <row r="8" spans="1:14" x14ac:dyDescent="0.25">
      <c r="A8">
        <v>4</v>
      </c>
      <c r="B8">
        <v>2</v>
      </c>
      <c r="C8">
        <v>4</v>
      </c>
      <c r="D8">
        <v>5</v>
      </c>
      <c r="G8" t="str">
        <f t="shared" si="1"/>
        <v>Day 7</v>
      </c>
      <c r="H8">
        <v>7</v>
      </c>
      <c r="I8">
        <f t="shared" si="2"/>
        <v>5</v>
      </c>
      <c r="J8">
        <f t="shared" si="3"/>
        <v>5</v>
      </c>
      <c r="K8">
        <f t="shared" si="5"/>
        <v>31</v>
      </c>
      <c r="L8">
        <f t="shared" si="6"/>
        <v>27</v>
      </c>
      <c r="M8">
        <f t="shared" si="4"/>
        <v>2.5</v>
      </c>
      <c r="N8">
        <f t="shared" si="0"/>
        <v>2.5</v>
      </c>
    </row>
    <row r="9" spans="1:14" x14ac:dyDescent="0.25">
      <c r="A9">
        <v>5</v>
      </c>
      <c r="B9">
        <v>2</v>
      </c>
      <c r="C9">
        <v>3</v>
      </c>
      <c r="D9">
        <v>8</v>
      </c>
      <c r="G9" t="str">
        <f t="shared" si="1"/>
        <v>Day 8</v>
      </c>
      <c r="H9">
        <v>8</v>
      </c>
      <c r="I9">
        <f t="shared" si="2"/>
        <v>6</v>
      </c>
      <c r="J9">
        <f t="shared" si="3"/>
        <v>7</v>
      </c>
      <c r="K9">
        <f t="shared" si="5"/>
        <v>26</v>
      </c>
      <c r="L9">
        <f t="shared" si="6"/>
        <v>22</v>
      </c>
      <c r="M9">
        <f t="shared" si="4"/>
        <v>6</v>
      </c>
      <c r="N9">
        <f t="shared" si="0"/>
        <v>7</v>
      </c>
    </row>
    <row r="10" spans="1:14" x14ac:dyDescent="0.25">
      <c r="A10">
        <v>5</v>
      </c>
      <c r="B10">
        <v>4</v>
      </c>
      <c r="C10">
        <v>5</v>
      </c>
      <c r="D10">
        <v>12</v>
      </c>
      <c r="G10" t="str">
        <f t="shared" si="1"/>
        <v>Day 9</v>
      </c>
      <c r="H10">
        <v>9</v>
      </c>
      <c r="I10">
        <f t="shared" si="2"/>
        <v>8</v>
      </c>
      <c r="J10">
        <f t="shared" si="3"/>
        <v>4</v>
      </c>
      <c r="K10">
        <f t="shared" si="5"/>
        <v>20</v>
      </c>
      <c r="L10">
        <f t="shared" si="6"/>
        <v>15</v>
      </c>
      <c r="M10">
        <f t="shared" si="4"/>
        <v>8</v>
      </c>
      <c r="N10">
        <f t="shared" si="0"/>
        <v>4</v>
      </c>
    </row>
    <row r="11" spans="1:14" x14ac:dyDescent="0.25">
      <c r="A11">
        <v>6</v>
      </c>
      <c r="B11">
        <v>5</v>
      </c>
      <c r="C11">
        <v>3</v>
      </c>
      <c r="D11">
        <v>13</v>
      </c>
      <c r="G11" t="str">
        <f t="shared" si="1"/>
        <v>Day 10</v>
      </c>
      <c r="H11">
        <v>10</v>
      </c>
      <c r="I11">
        <f t="shared" si="2"/>
        <v>7</v>
      </c>
      <c r="J11">
        <f t="shared" si="3"/>
        <v>5</v>
      </c>
      <c r="K11">
        <f t="shared" si="5"/>
        <v>12</v>
      </c>
      <c r="L11">
        <f t="shared" si="6"/>
        <v>11</v>
      </c>
      <c r="M11">
        <f t="shared" si="4"/>
        <v>7</v>
      </c>
      <c r="N11">
        <f t="shared" si="0"/>
        <v>5</v>
      </c>
    </row>
    <row r="12" spans="1:14" x14ac:dyDescent="0.25">
      <c r="A12">
        <v>7</v>
      </c>
      <c r="B12">
        <v>2</v>
      </c>
      <c r="C12">
        <v>2</v>
      </c>
      <c r="D12">
        <v>15</v>
      </c>
      <c r="G12" t="str">
        <f t="shared" si="1"/>
        <v>Day 11</v>
      </c>
      <c r="H12">
        <v>11</v>
      </c>
      <c r="I12">
        <f t="shared" si="2"/>
        <v>5</v>
      </c>
      <c r="J12">
        <f t="shared" si="3"/>
        <v>6</v>
      </c>
      <c r="K12">
        <f t="shared" si="5"/>
        <v>5</v>
      </c>
      <c r="L12">
        <f t="shared" si="6"/>
        <v>6</v>
      </c>
      <c r="M12">
        <f t="shared" si="4"/>
        <v>5</v>
      </c>
      <c r="N12">
        <f t="shared" si="0"/>
        <v>6</v>
      </c>
    </row>
    <row r="13" spans="1:14" x14ac:dyDescent="0.25">
      <c r="A13">
        <v>7</v>
      </c>
      <c r="B13">
        <v>3</v>
      </c>
      <c r="C13">
        <v>3</v>
      </c>
      <c r="D13">
        <v>16</v>
      </c>
      <c r="G13" t="str">
        <f t="shared" si="1"/>
        <v>Day 12</v>
      </c>
      <c r="H13">
        <v>12</v>
      </c>
      <c r="I13">
        <f t="shared" si="2"/>
        <v>0</v>
      </c>
      <c r="J13">
        <f t="shared" si="3"/>
        <v>0</v>
      </c>
      <c r="K13">
        <f t="shared" si="5"/>
        <v>0</v>
      </c>
      <c r="L13">
        <f t="shared" si="6"/>
        <v>0</v>
      </c>
    </row>
    <row r="14" spans="1:14" ht="15.75" thickBot="1" x14ac:dyDescent="0.3">
      <c r="A14">
        <v>8</v>
      </c>
      <c r="B14">
        <v>6</v>
      </c>
      <c r="C14">
        <v>7</v>
      </c>
      <c r="D14">
        <v>14</v>
      </c>
      <c r="I14">
        <f>SUM(I2:I13)</f>
        <v>70</v>
      </c>
      <c r="J14">
        <f>SUM(J2:J13)</f>
        <v>67</v>
      </c>
    </row>
    <row r="15" spans="1:14" ht="15.75" thickBot="1" x14ac:dyDescent="0.3">
      <c r="A15">
        <v>9</v>
      </c>
      <c r="B15">
        <v>8</v>
      </c>
      <c r="C15">
        <v>4</v>
      </c>
      <c r="D15">
        <v>4</v>
      </c>
      <c r="L15" s="123" t="s">
        <v>491</v>
      </c>
      <c r="M15" s="124">
        <f>AVERAGE(M2:M12)</f>
        <v>5</v>
      </c>
      <c r="N15" s="125">
        <f>AVERAGE(N2:N12)</f>
        <v>4.5454545454545459</v>
      </c>
    </row>
    <row r="16" spans="1:14" x14ac:dyDescent="0.25">
      <c r="A16">
        <v>10</v>
      </c>
      <c r="B16">
        <v>7</v>
      </c>
      <c r="C16">
        <v>5</v>
      </c>
      <c r="D16">
        <v>7</v>
      </c>
    </row>
    <row r="17" spans="1:4" x14ac:dyDescent="0.25">
      <c r="A17">
        <v>11</v>
      </c>
      <c r="B17">
        <v>5</v>
      </c>
      <c r="C17">
        <v>6</v>
      </c>
      <c r="D17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36A-3240-48CC-95DE-2B454B379535}">
  <dimension ref="A1:I46"/>
  <sheetViews>
    <sheetView zoomScale="90" zoomScaleNormal="90" workbookViewId="0">
      <selection activeCell="D20" sqref="D20"/>
    </sheetView>
  </sheetViews>
  <sheetFormatPr defaultRowHeight="15" x14ac:dyDescent="0.25"/>
  <cols>
    <col min="1" max="1" width="11.5703125" style="18" customWidth="1"/>
    <col min="2" max="2" width="80.140625" customWidth="1"/>
    <col min="3" max="3" width="60.28515625" customWidth="1"/>
    <col min="4" max="4" width="17.5703125" style="18" customWidth="1"/>
    <col min="5" max="5" width="17.7109375" style="85" bestFit="1" customWidth="1"/>
    <col min="6" max="6" width="9" customWidth="1"/>
    <col min="7" max="7" width="15.5703125" customWidth="1"/>
    <col min="8" max="8" width="14.140625" customWidth="1"/>
    <col min="9" max="9" width="8.140625" bestFit="1" customWidth="1"/>
  </cols>
  <sheetData>
    <row r="1" spans="1:9" x14ac:dyDescent="0.25">
      <c r="A1" s="20" t="s">
        <v>32</v>
      </c>
      <c r="B1" s="2" t="s">
        <v>13</v>
      </c>
      <c r="C1" s="2" t="s">
        <v>33</v>
      </c>
      <c r="D1" s="20" t="s">
        <v>60</v>
      </c>
      <c r="E1" s="2" t="s">
        <v>465</v>
      </c>
      <c r="F1" s="2" t="s">
        <v>34</v>
      </c>
      <c r="G1" s="2" t="s">
        <v>35</v>
      </c>
      <c r="H1" s="2" t="s">
        <v>36</v>
      </c>
      <c r="I1" s="2" t="s">
        <v>85</v>
      </c>
    </row>
    <row r="2" spans="1:9" x14ac:dyDescent="0.25">
      <c r="A2" s="80">
        <v>0</v>
      </c>
      <c r="B2" s="91" t="s">
        <v>461</v>
      </c>
      <c r="C2" s="91" t="s">
        <v>464</v>
      </c>
      <c r="D2" s="81" t="s">
        <v>58</v>
      </c>
      <c r="E2" s="2"/>
      <c r="F2" s="2"/>
      <c r="G2" s="2"/>
      <c r="H2" s="2"/>
      <c r="I2" s="2"/>
    </row>
    <row r="3" spans="1:9" x14ac:dyDescent="0.25">
      <c r="A3" s="80">
        <v>5</v>
      </c>
      <c r="B3" s="91" t="s">
        <v>403</v>
      </c>
      <c r="C3" s="91" t="s">
        <v>424</v>
      </c>
      <c r="D3" s="81" t="s">
        <v>58</v>
      </c>
      <c r="E3" s="2" t="s">
        <v>471</v>
      </c>
      <c r="F3" s="2"/>
      <c r="G3" s="2"/>
      <c r="H3" s="2"/>
      <c r="I3" s="2"/>
    </row>
    <row r="4" spans="1:9" x14ac:dyDescent="0.25">
      <c r="A4" s="80">
        <v>5</v>
      </c>
      <c r="B4" s="91" t="s">
        <v>403</v>
      </c>
      <c r="C4" s="91" t="s">
        <v>425</v>
      </c>
      <c r="D4" s="84" t="s">
        <v>58</v>
      </c>
      <c r="E4" s="2" t="s">
        <v>471</v>
      </c>
      <c r="F4" s="2"/>
      <c r="G4" s="2"/>
      <c r="H4" s="2"/>
      <c r="I4" s="2"/>
    </row>
    <row r="5" spans="1:9" x14ac:dyDescent="0.25">
      <c r="A5" s="81">
        <v>0</v>
      </c>
      <c r="B5" s="90" t="s">
        <v>460</v>
      </c>
      <c r="C5" s="90" t="s">
        <v>463</v>
      </c>
      <c r="D5" s="80" t="s">
        <v>57</v>
      </c>
      <c r="E5" s="2" t="s">
        <v>467</v>
      </c>
      <c r="F5" s="2"/>
      <c r="G5" s="2"/>
      <c r="H5" s="2"/>
      <c r="I5" s="2"/>
    </row>
    <row r="6" spans="1:9" x14ac:dyDescent="0.25">
      <c r="A6" s="88">
        <v>0</v>
      </c>
      <c r="B6" s="89" t="s">
        <v>459</v>
      </c>
      <c r="C6" s="89" t="s">
        <v>462</v>
      </c>
      <c r="D6" s="80" t="s">
        <v>57</v>
      </c>
      <c r="E6" s="2" t="s">
        <v>466</v>
      </c>
      <c r="F6" s="2"/>
      <c r="G6" s="2"/>
      <c r="H6" s="2"/>
      <c r="I6" s="2"/>
    </row>
    <row r="7" spans="1:9" x14ac:dyDescent="0.25">
      <c r="A7" s="88">
        <v>1</v>
      </c>
      <c r="B7" s="89" t="s">
        <v>398</v>
      </c>
      <c r="C7" s="89" t="s">
        <v>413</v>
      </c>
      <c r="D7" s="80" t="s">
        <v>57</v>
      </c>
      <c r="E7" s="2" t="s">
        <v>468</v>
      </c>
      <c r="F7" s="2"/>
      <c r="G7" s="2"/>
      <c r="H7" s="2"/>
      <c r="I7" s="2"/>
    </row>
    <row r="8" spans="1:9" x14ac:dyDescent="0.25">
      <c r="A8" s="88">
        <v>1</v>
      </c>
      <c r="B8" s="89" t="s">
        <v>398</v>
      </c>
      <c r="C8" s="89" t="s">
        <v>414</v>
      </c>
      <c r="D8" s="80" t="s">
        <v>57</v>
      </c>
      <c r="E8" s="2" t="s">
        <v>468</v>
      </c>
      <c r="F8" s="2"/>
      <c r="G8" s="2"/>
      <c r="H8" s="2"/>
      <c r="I8" s="2"/>
    </row>
    <row r="9" spans="1:9" x14ac:dyDescent="0.25">
      <c r="A9" s="88">
        <v>1</v>
      </c>
      <c r="B9" s="89" t="s">
        <v>398</v>
      </c>
      <c r="C9" s="89" t="s">
        <v>415</v>
      </c>
      <c r="D9" s="80" t="s">
        <v>57</v>
      </c>
      <c r="E9" s="2" t="s">
        <v>468</v>
      </c>
      <c r="F9" s="2"/>
      <c r="G9" s="2"/>
      <c r="H9" s="2"/>
      <c r="I9" s="2"/>
    </row>
    <row r="10" spans="1:9" x14ac:dyDescent="0.25">
      <c r="A10" s="88">
        <v>2</v>
      </c>
      <c r="B10" s="89" t="s">
        <v>399</v>
      </c>
      <c r="C10" s="89" t="s">
        <v>481</v>
      </c>
      <c r="D10" s="80" t="s">
        <v>57</v>
      </c>
      <c r="E10" s="2" t="s">
        <v>472</v>
      </c>
      <c r="F10" s="2"/>
      <c r="G10" s="2"/>
      <c r="H10" s="2"/>
      <c r="I10" s="2"/>
    </row>
    <row r="11" spans="1:9" x14ac:dyDescent="0.25">
      <c r="A11" s="88">
        <v>2</v>
      </c>
      <c r="B11" s="89" t="s">
        <v>399</v>
      </c>
      <c r="C11" s="89" t="s">
        <v>417</v>
      </c>
      <c r="D11" s="80" t="s">
        <v>57</v>
      </c>
      <c r="E11" s="2" t="s">
        <v>472</v>
      </c>
      <c r="F11" s="2"/>
      <c r="G11" s="2"/>
      <c r="H11" s="2"/>
      <c r="I11" s="2"/>
    </row>
    <row r="12" spans="1:9" x14ac:dyDescent="0.25">
      <c r="A12" s="88">
        <v>2</v>
      </c>
      <c r="B12" s="89" t="s">
        <v>399</v>
      </c>
      <c r="C12" s="89" t="s">
        <v>418</v>
      </c>
      <c r="D12" s="80"/>
      <c r="E12" s="2" t="s">
        <v>472</v>
      </c>
      <c r="F12" s="2"/>
      <c r="G12" s="2"/>
      <c r="H12" s="2"/>
      <c r="I12" s="2"/>
    </row>
    <row r="13" spans="1:9" x14ac:dyDescent="0.25">
      <c r="A13" s="88">
        <v>3</v>
      </c>
      <c r="B13" s="89" t="s">
        <v>400</v>
      </c>
      <c r="C13" s="89" t="s">
        <v>419</v>
      </c>
      <c r="D13" s="81" t="s">
        <v>58</v>
      </c>
      <c r="E13" s="2" t="s">
        <v>469</v>
      </c>
      <c r="F13" s="2"/>
      <c r="G13" s="2"/>
      <c r="H13" s="2"/>
      <c r="I13" s="2"/>
    </row>
    <row r="14" spans="1:9" x14ac:dyDescent="0.25">
      <c r="A14" s="88">
        <v>3</v>
      </c>
      <c r="B14" s="89" t="s">
        <v>400</v>
      </c>
      <c r="C14" s="89" t="s">
        <v>420</v>
      </c>
      <c r="D14" s="84" t="s">
        <v>58</v>
      </c>
      <c r="E14" s="2" t="s">
        <v>469</v>
      </c>
      <c r="F14" s="2"/>
      <c r="G14" s="2"/>
      <c r="H14" s="2"/>
      <c r="I14" s="2"/>
    </row>
    <row r="15" spans="1:9" x14ac:dyDescent="0.25">
      <c r="A15" s="88">
        <v>3</v>
      </c>
      <c r="B15" s="89" t="s">
        <v>400</v>
      </c>
      <c r="C15" s="89" t="s">
        <v>421</v>
      </c>
      <c r="D15" s="84" t="s">
        <v>58</v>
      </c>
      <c r="E15" s="2" t="s">
        <v>469</v>
      </c>
      <c r="F15" s="2"/>
      <c r="G15" s="2"/>
      <c r="H15" s="2"/>
      <c r="I15" s="2"/>
    </row>
    <row r="16" spans="1:9" x14ac:dyDescent="0.25">
      <c r="A16" s="88">
        <v>4</v>
      </c>
      <c r="B16" s="89" t="s">
        <v>401</v>
      </c>
      <c r="C16" s="89" t="s">
        <v>423</v>
      </c>
      <c r="D16" s="83" t="s">
        <v>402</v>
      </c>
      <c r="E16" s="2" t="s">
        <v>472</v>
      </c>
      <c r="F16" s="2"/>
      <c r="G16" s="2"/>
      <c r="H16" s="2"/>
      <c r="I16" s="2"/>
    </row>
    <row r="17" spans="1:9" x14ac:dyDescent="0.25">
      <c r="A17" s="88">
        <v>4</v>
      </c>
      <c r="B17" s="89" t="s">
        <v>401</v>
      </c>
      <c r="C17" s="89" t="s">
        <v>422</v>
      </c>
      <c r="D17" s="83" t="s">
        <v>402</v>
      </c>
      <c r="E17" s="2" t="s">
        <v>472</v>
      </c>
      <c r="F17" s="2"/>
      <c r="G17" s="2"/>
      <c r="H17" s="2"/>
      <c r="I17" s="2"/>
    </row>
    <row r="18" spans="1:9" x14ac:dyDescent="0.25">
      <c r="A18" s="88">
        <v>6</v>
      </c>
      <c r="B18" s="89" t="s">
        <v>411</v>
      </c>
      <c r="C18" s="89" t="s">
        <v>426</v>
      </c>
      <c r="D18" s="80" t="s">
        <v>57</v>
      </c>
      <c r="E18" s="2" t="s">
        <v>466</v>
      </c>
      <c r="F18" s="2"/>
      <c r="G18" s="2"/>
      <c r="H18" s="2"/>
      <c r="I18" s="2"/>
    </row>
    <row r="19" spans="1:9" x14ac:dyDescent="0.25">
      <c r="A19" s="88">
        <v>6</v>
      </c>
      <c r="B19" s="89" t="s">
        <v>411</v>
      </c>
      <c r="C19" s="89" t="s">
        <v>428</v>
      </c>
      <c r="D19" s="80" t="s">
        <v>57</v>
      </c>
      <c r="E19" s="2" t="s">
        <v>466</v>
      </c>
      <c r="F19" s="2"/>
      <c r="G19" s="2"/>
      <c r="H19" s="2"/>
      <c r="I19" s="2"/>
    </row>
    <row r="20" spans="1:9" x14ac:dyDescent="0.25">
      <c r="A20" s="88">
        <v>6</v>
      </c>
      <c r="B20" s="89" t="s">
        <v>411</v>
      </c>
      <c r="C20" s="89" t="s">
        <v>427</v>
      </c>
      <c r="D20" s="80" t="s">
        <v>57</v>
      </c>
      <c r="E20" s="2" t="s">
        <v>466</v>
      </c>
      <c r="F20" s="2"/>
      <c r="G20" s="2"/>
      <c r="H20" s="2"/>
      <c r="I20" s="2"/>
    </row>
    <row r="21" spans="1:9" x14ac:dyDescent="0.25">
      <c r="A21" s="88">
        <v>7</v>
      </c>
      <c r="B21" s="89" t="s">
        <v>412</v>
      </c>
      <c r="C21" s="89" t="s">
        <v>429</v>
      </c>
      <c r="D21" s="82" t="s">
        <v>402</v>
      </c>
      <c r="E21" s="2" t="s">
        <v>473</v>
      </c>
      <c r="F21" s="2"/>
      <c r="G21" s="2"/>
      <c r="H21" s="2"/>
      <c r="I21" s="2"/>
    </row>
    <row r="22" spans="1:9" x14ac:dyDescent="0.25">
      <c r="A22" s="88">
        <v>7</v>
      </c>
      <c r="B22" s="89" t="s">
        <v>412</v>
      </c>
      <c r="C22" s="89" t="s">
        <v>430</v>
      </c>
      <c r="D22" s="82" t="s">
        <v>402</v>
      </c>
      <c r="E22" s="2" t="s">
        <v>473</v>
      </c>
      <c r="F22" s="2"/>
      <c r="G22" s="2"/>
      <c r="H22" s="2"/>
      <c r="I22" s="2"/>
    </row>
    <row r="23" spans="1:9" x14ac:dyDescent="0.25">
      <c r="A23" s="88">
        <v>7</v>
      </c>
      <c r="B23" s="89" t="s">
        <v>412</v>
      </c>
      <c r="C23" s="89" t="s">
        <v>431</v>
      </c>
      <c r="D23" s="82" t="s">
        <v>402</v>
      </c>
      <c r="E23" s="2" t="s">
        <v>473</v>
      </c>
      <c r="F23" s="2"/>
      <c r="G23" s="2"/>
      <c r="H23" s="2"/>
      <c r="I23" s="2"/>
    </row>
    <row r="24" spans="1:9" x14ac:dyDescent="0.25">
      <c r="A24" s="88">
        <v>8</v>
      </c>
      <c r="B24" s="89" t="s">
        <v>404</v>
      </c>
      <c r="C24" s="89" t="s">
        <v>432</v>
      </c>
      <c r="D24" s="81" t="s">
        <v>58</v>
      </c>
      <c r="E24" s="2" t="s">
        <v>470</v>
      </c>
      <c r="F24" s="2"/>
      <c r="G24" s="2"/>
      <c r="H24" s="2"/>
      <c r="I24" s="2"/>
    </row>
    <row r="25" spans="1:9" x14ac:dyDescent="0.25">
      <c r="A25" s="88">
        <v>8</v>
      </c>
      <c r="B25" s="89" t="s">
        <v>404</v>
      </c>
      <c r="C25" s="89" t="s">
        <v>433</v>
      </c>
      <c r="D25" s="81" t="s">
        <v>58</v>
      </c>
      <c r="E25" s="2" t="s">
        <v>470</v>
      </c>
      <c r="F25" s="2"/>
      <c r="G25" s="2"/>
      <c r="H25" s="2"/>
      <c r="I25" s="2"/>
    </row>
    <row r="26" spans="1:9" x14ac:dyDescent="0.25">
      <c r="A26" s="88">
        <v>9</v>
      </c>
      <c r="B26" s="89" t="s">
        <v>405</v>
      </c>
      <c r="C26" s="89" t="s">
        <v>434</v>
      </c>
      <c r="D26" s="80" t="s">
        <v>57</v>
      </c>
      <c r="E26" s="2" t="s">
        <v>470</v>
      </c>
      <c r="F26" s="2"/>
      <c r="G26" s="2"/>
      <c r="H26" s="2"/>
      <c r="I26" s="2"/>
    </row>
    <row r="27" spans="1:9" x14ac:dyDescent="0.25">
      <c r="A27" s="88">
        <v>9</v>
      </c>
      <c r="B27" s="89" t="s">
        <v>405</v>
      </c>
      <c r="C27" s="89" t="s">
        <v>436</v>
      </c>
      <c r="D27" s="80" t="s">
        <v>57</v>
      </c>
      <c r="E27" s="2" t="s">
        <v>470</v>
      </c>
      <c r="F27" s="2"/>
      <c r="G27" s="2"/>
      <c r="H27" s="2"/>
      <c r="I27" s="2"/>
    </row>
    <row r="28" spans="1:9" x14ac:dyDescent="0.25">
      <c r="A28" s="88">
        <v>9</v>
      </c>
      <c r="B28" s="89" t="s">
        <v>405</v>
      </c>
      <c r="C28" s="89" t="s">
        <v>437</v>
      </c>
      <c r="D28" s="80" t="s">
        <v>57</v>
      </c>
      <c r="E28" s="2" t="s">
        <v>470</v>
      </c>
      <c r="F28" s="2"/>
      <c r="G28" s="2"/>
      <c r="H28" s="2"/>
      <c r="I28" s="2"/>
    </row>
    <row r="29" spans="1:9" x14ac:dyDescent="0.25">
      <c r="A29" s="81">
        <v>10</v>
      </c>
      <c r="B29" s="90" t="s">
        <v>406</v>
      </c>
      <c r="C29" s="90" t="s">
        <v>438</v>
      </c>
      <c r="D29" s="80" t="s">
        <v>57</v>
      </c>
      <c r="E29" s="2" t="s">
        <v>471</v>
      </c>
      <c r="F29" s="2"/>
      <c r="G29" s="2"/>
      <c r="H29" s="2"/>
      <c r="I29" s="2"/>
    </row>
    <row r="30" spans="1:9" x14ac:dyDescent="0.25">
      <c r="A30" s="81">
        <v>10</v>
      </c>
      <c r="B30" s="90" t="s">
        <v>406</v>
      </c>
      <c r="C30" s="90" t="s">
        <v>439</v>
      </c>
      <c r="D30" s="80" t="s">
        <v>57</v>
      </c>
      <c r="E30" s="2" t="s">
        <v>471</v>
      </c>
      <c r="F30" s="2"/>
      <c r="G30" s="2"/>
      <c r="H30" s="2"/>
      <c r="I30" s="2"/>
    </row>
    <row r="31" spans="1:9" x14ac:dyDescent="0.25">
      <c r="A31" s="81">
        <v>10</v>
      </c>
      <c r="B31" s="90" t="s">
        <v>406</v>
      </c>
      <c r="C31" s="90" t="s">
        <v>440</v>
      </c>
      <c r="D31" s="80" t="s">
        <v>57</v>
      </c>
      <c r="E31" s="2" t="s">
        <v>471</v>
      </c>
      <c r="F31" s="2"/>
      <c r="G31" s="2"/>
      <c r="H31" s="2"/>
      <c r="I31" s="2"/>
    </row>
    <row r="32" spans="1:9" x14ac:dyDescent="0.25">
      <c r="A32" s="81">
        <v>10</v>
      </c>
      <c r="B32" s="90" t="s">
        <v>406</v>
      </c>
      <c r="C32" s="90" t="s">
        <v>441</v>
      </c>
      <c r="D32" s="80" t="s">
        <v>57</v>
      </c>
      <c r="E32" s="2" t="s">
        <v>471</v>
      </c>
      <c r="F32" s="2"/>
      <c r="G32" s="2"/>
      <c r="H32" s="2"/>
      <c r="I32" s="2"/>
    </row>
    <row r="33" spans="1:9" x14ac:dyDescent="0.25">
      <c r="A33" s="81">
        <v>10</v>
      </c>
      <c r="B33" s="90" t="s">
        <v>406</v>
      </c>
      <c r="C33" s="90" t="s">
        <v>442</v>
      </c>
      <c r="D33" s="80" t="s">
        <v>57</v>
      </c>
      <c r="E33" s="2" t="s">
        <v>471</v>
      </c>
      <c r="F33" s="2"/>
      <c r="G33" s="2"/>
      <c r="H33" s="2"/>
      <c r="I33" s="2"/>
    </row>
    <row r="34" spans="1:9" x14ac:dyDescent="0.25">
      <c r="A34" s="81">
        <v>11</v>
      </c>
      <c r="B34" s="90" t="s">
        <v>407</v>
      </c>
      <c r="C34" s="90" t="s">
        <v>423</v>
      </c>
      <c r="D34" s="82" t="s">
        <v>402</v>
      </c>
      <c r="E34" s="2" t="s">
        <v>473</v>
      </c>
      <c r="F34" s="2"/>
      <c r="G34" s="2"/>
      <c r="H34" s="2"/>
      <c r="I34" s="2"/>
    </row>
    <row r="35" spans="1:9" x14ac:dyDescent="0.25">
      <c r="A35" s="81">
        <v>11</v>
      </c>
      <c r="B35" s="90" t="s">
        <v>407</v>
      </c>
      <c r="C35" s="90" t="s">
        <v>443</v>
      </c>
      <c r="D35" s="82" t="s">
        <v>402</v>
      </c>
      <c r="E35" s="2" t="s">
        <v>473</v>
      </c>
      <c r="F35" s="2"/>
      <c r="G35" s="2"/>
      <c r="H35" s="2"/>
      <c r="I35" s="2"/>
    </row>
    <row r="36" spans="1:9" x14ac:dyDescent="0.25">
      <c r="A36" s="81">
        <v>12</v>
      </c>
      <c r="B36" s="90" t="s">
        <v>408</v>
      </c>
      <c r="C36" s="90" t="s">
        <v>444</v>
      </c>
      <c r="D36" s="81" t="s">
        <v>58</v>
      </c>
      <c r="E36" s="2" t="s">
        <v>472</v>
      </c>
      <c r="F36" s="2"/>
      <c r="G36" s="2"/>
      <c r="H36" s="2"/>
      <c r="I36" s="2"/>
    </row>
    <row r="37" spans="1:9" x14ac:dyDescent="0.25">
      <c r="A37" s="81">
        <v>12</v>
      </c>
      <c r="B37" s="90" t="s">
        <v>408</v>
      </c>
      <c r="C37" s="90" t="s">
        <v>446</v>
      </c>
      <c r="D37" s="81" t="s">
        <v>58</v>
      </c>
      <c r="E37" s="2" t="s">
        <v>472</v>
      </c>
      <c r="F37" s="2"/>
      <c r="G37" s="2"/>
      <c r="H37" s="2"/>
      <c r="I37" s="2"/>
    </row>
    <row r="38" spans="1:9" x14ac:dyDescent="0.25">
      <c r="A38" s="81">
        <v>12</v>
      </c>
      <c r="B38" s="90" t="s">
        <v>408</v>
      </c>
      <c r="C38" s="90" t="s">
        <v>445</v>
      </c>
      <c r="D38" s="81" t="s">
        <v>58</v>
      </c>
      <c r="E38" s="2" t="s">
        <v>472</v>
      </c>
      <c r="F38" s="2"/>
      <c r="G38" s="2"/>
      <c r="H38" s="2"/>
      <c r="I38" s="2"/>
    </row>
    <row r="39" spans="1:9" x14ac:dyDescent="0.25">
      <c r="A39" s="88">
        <v>13</v>
      </c>
      <c r="B39" s="89" t="s">
        <v>409</v>
      </c>
      <c r="C39" s="89" t="s">
        <v>447</v>
      </c>
      <c r="D39" s="81" t="s">
        <v>58</v>
      </c>
      <c r="E39" s="2" t="s">
        <v>470</v>
      </c>
      <c r="F39" s="2"/>
      <c r="G39" s="2"/>
      <c r="H39" s="2"/>
      <c r="I39" s="2"/>
    </row>
    <row r="40" spans="1:9" x14ac:dyDescent="0.25">
      <c r="A40" s="88">
        <v>13</v>
      </c>
      <c r="B40" s="89" t="s">
        <v>409</v>
      </c>
      <c r="C40" s="89" t="s">
        <v>448</v>
      </c>
      <c r="D40" s="81" t="s">
        <v>58</v>
      </c>
      <c r="E40" s="2" t="s">
        <v>470</v>
      </c>
      <c r="F40" s="2"/>
      <c r="G40" s="2"/>
      <c r="H40" s="2"/>
      <c r="I40" s="2"/>
    </row>
    <row r="41" spans="1:9" x14ac:dyDescent="0.25">
      <c r="A41" s="81">
        <v>14</v>
      </c>
      <c r="B41" s="90" t="s">
        <v>410</v>
      </c>
      <c r="C41" s="90" t="s">
        <v>449</v>
      </c>
      <c r="D41" s="86" t="s">
        <v>59</v>
      </c>
      <c r="E41" s="2" t="s">
        <v>471</v>
      </c>
      <c r="F41" s="2"/>
      <c r="G41" s="2"/>
      <c r="H41" s="2"/>
      <c r="I41" s="2"/>
    </row>
    <row r="42" spans="1:9" x14ac:dyDescent="0.25">
      <c r="A42" s="81">
        <v>14</v>
      </c>
      <c r="B42" s="90" t="s">
        <v>410</v>
      </c>
      <c r="C42" s="90" t="s">
        <v>450</v>
      </c>
      <c r="D42" s="86" t="s">
        <v>59</v>
      </c>
      <c r="E42" s="2" t="s">
        <v>471</v>
      </c>
      <c r="F42" s="2"/>
      <c r="G42" s="2"/>
      <c r="H42" s="2"/>
      <c r="I42" s="2"/>
    </row>
    <row r="43" spans="1:9" x14ac:dyDescent="0.25">
      <c r="A43" s="88">
        <v>15</v>
      </c>
      <c r="B43" s="89" t="s">
        <v>416</v>
      </c>
      <c r="C43" s="89" t="s">
        <v>451</v>
      </c>
      <c r="D43" s="81" t="s">
        <v>58</v>
      </c>
      <c r="E43" s="2" t="s">
        <v>469</v>
      </c>
      <c r="F43" s="2"/>
      <c r="G43" s="2"/>
      <c r="H43" s="2"/>
      <c r="I43" s="2"/>
    </row>
    <row r="44" spans="1:9" x14ac:dyDescent="0.25">
      <c r="A44" s="88">
        <v>16</v>
      </c>
      <c r="B44" s="89" t="s">
        <v>435</v>
      </c>
      <c r="C44" s="89" t="s">
        <v>452</v>
      </c>
      <c r="D44" s="81" t="s">
        <v>58</v>
      </c>
      <c r="E44" s="2" t="s">
        <v>473</v>
      </c>
      <c r="F44" s="2"/>
      <c r="G44" s="2"/>
      <c r="H44" s="2"/>
      <c r="I44" s="2"/>
    </row>
    <row r="45" spans="1:9" x14ac:dyDescent="0.25">
      <c r="A45" s="88">
        <v>16</v>
      </c>
      <c r="B45" s="89" t="s">
        <v>435</v>
      </c>
      <c r="C45" s="89" t="s">
        <v>453</v>
      </c>
      <c r="D45" s="81" t="s">
        <v>58</v>
      </c>
      <c r="E45" s="2" t="s">
        <v>473</v>
      </c>
      <c r="F45" s="2"/>
      <c r="G45" s="2"/>
      <c r="H45" s="2"/>
      <c r="I45" s="2"/>
    </row>
    <row r="46" spans="1:9" x14ac:dyDescent="0.25">
      <c r="G46">
        <f>SUM(G5:G45)</f>
        <v>0</v>
      </c>
      <c r="H46">
        <f>SUM(H5:H45)</f>
        <v>0</v>
      </c>
    </row>
  </sheetData>
  <autoFilter ref="A1:I46" xr:uid="{9515D1DC-4AE1-4B79-A751-D444B917CA23}">
    <sortState xmlns:xlrd2="http://schemas.microsoft.com/office/spreadsheetml/2017/richdata2" ref="A2:I46">
      <sortCondition sortBy="cellColor" ref="C1:C46" dxfId="1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:N35"/>
  <sheetViews>
    <sheetView zoomScale="85" zoomScaleNormal="85" workbookViewId="0">
      <selection activeCell="R18" sqref="R18"/>
    </sheetView>
  </sheetViews>
  <sheetFormatPr defaultRowHeight="15" x14ac:dyDescent="0.25"/>
  <cols>
    <col min="2" max="2" width="63.42578125" customWidth="1"/>
    <col min="3" max="3" width="11" customWidth="1"/>
    <col min="4" max="4" width="12.28515625" bestFit="1" customWidth="1"/>
    <col min="5" max="5" width="10.85546875" bestFit="1" customWidth="1"/>
    <col min="6" max="6" width="12.42578125" customWidth="1"/>
    <col min="7" max="7" width="9.140625" customWidth="1"/>
    <col min="8" max="8" width="14.7109375" customWidth="1"/>
    <col min="12" max="12" width="28.85546875" bestFit="1" customWidth="1"/>
    <col min="13" max="13" width="5.140625" bestFit="1" customWidth="1"/>
    <col min="14" max="14" width="7.7109375" bestFit="1" customWidth="1"/>
  </cols>
  <sheetData>
    <row r="1" spans="1:5" x14ac:dyDescent="0.25">
      <c r="A1" s="75" t="s">
        <v>32</v>
      </c>
      <c r="B1" s="76" t="s">
        <v>386</v>
      </c>
      <c r="C1" s="75" t="s">
        <v>387</v>
      </c>
      <c r="D1" s="75" t="s">
        <v>35</v>
      </c>
      <c r="E1" s="75" t="s">
        <v>36</v>
      </c>
    </row>
    <row r="2" spans="1:5" x14ac:dyDescent="0.25">
      <c r="A2" s="77">
        <v>1</v>
      </c>
      <c r="B2" s="2" t="s">
        <v>38</v>
      </c>
      <c r="C2" s="20" t="s">
        <v>388</v>
      </c>
      <c r="D2" s="20">
        <v>2</v>
      </c>
      <c r="E2" s="20">
        <v>1</v>
      </c>
    </row>
    <row r="3" spans="1:5" x14ac:dyDescent="0.25">
      <c r="A3" s="77">
        <v>2</v>
      </c>
      <c r="B3" s="2" t="s">
        <v>39</v>
      </c>
      <c r="C3" s="20" t="s">
        <v>388</v>
      </c>
      <c r="D3" s="20">
        <v>3</v>
      </c>
      <c r="E3" s="20">
        <v>2</v>
      </c>
    </row>
    <row r="4" spans="1:5" x14ac:dyDescent="0.25">
      <c r="A4" s="77">
        <v>2</v>
      </c>
      <c r="B4" s="2" t="s">
        <v>40</v>
      </c>
      <c r="C4" s="20"/>
      <c r="D4" s="20"/>
      <c r="E4" s="20"/>
    </row>
    <row r="5" spans="1:5" x14ac:dyDescent="0.25">
      <c r="A5" s="77">
        <v>3</v>
      </c>
      <c r="B5" s="2" t="s">
        <v>42</v>
      </c>
      <c r="C5" s="20" t="s">
        <v>388</v>
      </c>
      <c r="D5" s="20">
        <v>3</v>
      </c>
      <c r="E5" s="20">
        <v>3</v>
      </c>
    </row>
    <row r="6" spans="1:5" x14ac:dyDescent="0.25">
      <c r="A6" s="77">
        <v>4</v>
      </c>
      <c r="B6" s="2" t="s">
        <v>44</v>
      </c>
      <c r="C6" s="20"/>
      <c r="D6" s="20"/>
      <c r="E6" s="20"/>
    </row>
    <row r="7" spans="1:5" x14ac:dyDescent="0.25">
      <c r="A7" s="77">
        <v>4</v>
      </c>
      <c r="B7" s="2" t="s">
        <v>70</v>
      </c>
      <c r="C7" s="20"/>
      <c r="D7" s="20"/>
      <c r="E7" s="20"/>
    </row>
    <row r="8" spans="1:5" x14ac:dyDescent="0.25">
      <c r="A8" s="77">
        <v>4</v>
      </c>
      <c r="B8" s="2" t="s">
        <v>45</v>
      </c>
      <c r="C8" s="20" t="s">
        <v>388</v>
      </c>
      <c r="D8" s="20">
        <v>1</v>
      </c>
      <c r="E8" s="20">
        <v>2</v>
      </c>
    </row>
    <row r="9" spans="1:5" x14ac:dyDescent="0.25">
      <c r="A9" s="77">
        <v>4</v>
      </c>
      <c r="B9" s="2" t="s">
        <v>46</v>
      </c>
      <c r="C9" s="20"/>
      <c r="D9" s="20"/>
      <c r="E9" s="20"/>
    </row>
    <row r="10" spans="1:5" x14ac:dyDescent="0.25">
      <c r="A10" s="77">
        <v>4</v>
      </c>
      <c r="B10" s="2" t="s">
        <v>47</v>
      </c>
      <c r="C10" s="20" t="s">
        <v>388</v>
      </c>
      <c r="D10" s="20">
        <v>1</v>
      </c>
      <c r="E10" s="20">
        <v>1</v>
      </c>
    </row>
    <row r="11" spans="1:5" x14ac:dyDescent="0.25">
      <c r="A11" s="77">
        <v>4</v>
      </c>
      <c r="B11" s="2" t="s">
        <v>48</v>
      </c>
      <c r="C11" s="20" t="s">
        <v>388</v>
      </c>
      <c r="D11" s="20">
        <v>1</v>
      </c>
      <c r="E11" s="20">
        <v>3</v>
      </c>
    </row>
    <row r="12" spans="1:5" x14ac:dyDescent="0.25">
      <c r="A12" s="77">
        <v>5</v>
      </c>
      <c r="B12" s="2" t="s">
        <v>49</v>
      </c>
      <c r="C12" s="20" t="s">
        <v>388</v>
      </c>
      <c r="D12" s="20">
        <v>5</v>
      </c>
      <c r="E12" s="20">
        <v>6</v>
      </c>
    </row>
    <row r="13" spans="1:5" x14ac:dyDescent="0.25">
      <c r="A13" s="77">
        <v>5</v>
      </c>
      <c r="B13" s="2" t="s">
        <v>50</v>
      </c>
      <c r="C13" s="20"/>
      <c r="D13" s="20"/>
      <c r="E13" s="20"/>
    </row>
    <row r="14" spans="1:5" x14ac:dyDescent="0.25">
      <c r="A14" s="77">
        <v>5</v>
      </c>
      <c r="B14" s="2" t="s">
        <v>51</v>
      </c>
      <c r="C14" s="20"/>
      <c r="D14" s="20"/>
      <c r="E14" s="20"/>
    </row>
    <row r="15" spans="1:5" x14ac:dyDescent="0.25">
      <c r="A15" s="77">
        <v>5</v>
      </c>
      <c r="B15" s="2" t="s">
        <v>52</v>
      </c>
      <c r="C15" s="20"/>
      <c r="D15" s="20"/>
      <c r="E15" s="20"/>
    </row>
    <row r="16" spans="1:5" x14ac:dyDescent="0.25">
      <c r="A16" s="77">
        <v>6</v>
      </c>
      <c r="B16" s="2" t="s">
        <v>53</v>
      </c>
      <c r="C16" s="20" t="s">
        <v>388</v>
      </c>
      <c r="D16" s="20">
        <v>1</v>
      </c>
      <c r="E16" s="20">
        <v>0</v>
      </c>
    </row>
    <row r="17" spans="1:14" x14ac:dyDescent="0.25">
      <c r="A17" s="77">
        <v>6</v>
      </c>
      <c r="B17" s="2" t="s">
        <v>54</v>
      </c>
      <c r="C17" s="20"/>
      <c r="D17" s="20"/>
      <c r="E17" s="20"/>
    </row>
    <row r="18" spans="1:14" x14ac:dyDescent="0.25">
      <c r="A18" s="77">
        <v>7</v>
      </c>
      <c r="B18" s="2" t="s">
        <v>55</v>
      </c>
      <c r="C18" s="20"/>
      <c r="D18" s="20"/>
      <c r="E18" s="20"/>
    </row>
    <row r="19" spans="1:14" x14ac:dyDescent="0.25">
      <c r="A19" s="77">
        <v>7</v>
      </c>
      <c r="B19" s="2" t="s">
        <v>49</v>
      </c>
      <c r="C19" s="20"/>
      <c r="D19" s="20"/>
      <c r="E19" s="20"/>
    </row>
    <row r="20" spans="1:14" x14ac:dyDescent="0.25">
      <c r="A20" s="77">
        <v>8</v>
      </c>
      <c r="B20" s="2" t="s">
        <v>56</v>
      </c>
      <c r="C20" s="20" t="s">
        <v>388</v>
      </c>
      <c r="D20" s="20">
        <v>1</v>
      </c>
      <c r="E20" s="20">
        <v>0</v>
      </c>
    </row>
    <row r="21" spans="1:14" x14ac:dyDescent="0.25">
      <c r="A21" s="77">
        <v>9</v>
      </c>
      <c r="B21" s="78" t="s">
        <v>389</v>
      </c>
      <c r="C21" s="20"/>
      <c r="D21" s="20"/>
      <c r="E21" s="20"/>
    </row>
    <row r="22" spans="1:14" x14ac:dyDescent="0.25">
      <c r="A22" s="77" t="s">
        <v>385</v>
      </c>
      <c r="B22" s="78"/>
      <c r="C22" s="2"/>
      <c r="D22" s="2"/>
      <c r="E22" s="2"/>
    </row>
    <row r="23" spans="1:14" x14ac:dyDescent="0.25">
      <c r="H23" t="s">
        <v>391</v>
      </c>
      <c r="L23" t="s">
        <v>391</v>
      </c>
    </row>
    <row r="24" spans="1:14" ht="15.75" thickBot="1" x14ac:dyDescent="0.3">
      <c r="H24" s="20" t="s">
        <v>392</v>
      </c>
      <c r="I24" s="20" t="s">
        <v>390</v>
      </c>
      <c r="J24" s="20" t="s">
        <v>396</v>
      </c>
      <c r="L24" s="20" t="s">
        <v>392</v>
      </c>
      <c r="M24" s="20" t="s">
        <v>390</v>
      </c>
      <c r="N24" s="20" t="s">
        <v>396</v>
      </c>
    </row>
    <row r="25" spans="1:14" ht="15.75" thickBot="1" x14ac:dyDescent="0.3">
      <c r="A25" s="32" t="s">
        <v>32</v>
      </c>
      <c r="B25" s="31" t="s">
        <v>13</v>
      </c>
      <c r="C25" s="33" t="s">
        <v>10</v>
      </c>
      <c r="D25" s="33" t="s">
        <v>60</v>
      </c>
      <c r="E25" s="33" t="s">
        <v>22</v>
      </c>
      <c r="F25" s="33" t="s">
        <v>23</v>
      </c>
      <c r="H25" s="20">
        <v>1</v>
      </c>
      <c r="I25" s="20">
        <v>18</v>
      </c>
      <c r="J25" s="20">
        <v>19</v>
      </c>
      <c r="L25" s="20">
        <v>1</v>
      </c>
      <c r="M25" s="20">
        <v>18</v>
      </c>
      <c r="N25" s="20">
        <v>19</v>
      </c>
    </row>
    <row r="26" spans="1:14" ht="14.25" customHeight="1" x14ac:dyDescent="0.25">
      <c r="A26" s="11">
        <v>1</v>
      </c>
      <c r="B26" s="27" t="s">
        <v>12</v>
      </c>
      <c r="C26" s="12">
        <v>10</v>
      </c>
      <c r="D26" s="12" t="s">
        <v>58</v>
      </c>
      <c r="E26" s="12">
        <v>2</v>
      </c>
      <c r="F26" s="12">
        <v>1</v>
      </c>
      <c r="H26" s="20" t="s">
        <v>26</v>
      </c>
      <c r="I26" s="20">
        <v>16</v>
      </c>
      <c r="J26" s="20">
        <v>18</v>
      </c>
      <c r="L26" s="20">
        <v>2</v>
      </c>
      <c r="M26" s="20">
        <v>16</v>
      </c>
      <c r="N26" s="20">
        <v>18</v>
      </c>
    </row>
    <row r="27" spans="1:14" ht="14.25" customHeight="1" x14ac:dyDescent="0.25">
      <c r="A27" s="29">
        <v>2</v>
      </c>
      <c r="B27" s="22" t="s">
        <v>14</v>
      </c>
      <c r="C27" s="21">
        <v>10</v>
      </c>
      <c r="D27" s="12" t="s">
        <v>58</v>
      </c>
      <c r="E27" s="21">
        <v>3</v>
      </c>
      <c r="F27" s="21">
        <v>2</v>
      </c>
      <c r="H27" s="20" t="s">
        <v>27</v>
      </c>
      <c r="I27" s="20">
        <v>13</v>
      </c>
      <c r="J27" s="20">
        <v>16</v>
      </c>
      <c r="L27" s="20">
        <v>3</v>
      </c>
      <c r="M27" s="20">
        <v>13</v>
      </c>
      <c r="N27" s="20">
        <v>16</v>
      </c>
    </row>
    <row r="28" spans="1:14" ht="14.25" customHeight="1" x14ac:dyDescent="0.25">
      <c r="A28" s="29">
        <v>3</v>
      </c>
      <c r="B28" s="22" t="s">
        <v>15</v>
      </c>
      <c r="C28" s="21">
        <v>8</v>
      </c>
      <c r="D28" s="21" t="s">
        <v>58</v>
      </c>
      <c r="E28" s="21">
        <v>1</v>
      </c>
      <c r="F28" s="21">
        <v>3</v>
      </c>
      <c r="H28" s="20" t="s">
        <v>28</v>
      </c>
      <c r="I28" s="20">
        <v>12</v>
      </c>
      <c r="J28" s="20">
        <v>13</v>
      </c>
      <c r="L28" s="20">
        <v>4</v>
      </c>
      <c r="M28" s="20">
        <v>12</v>
      </c>
      <c r="N28" s="20">
        <v>13</v>
      </c>
    </row>
    <row r="29" spans="1:14" ht="14.25" customHeight="1" x14ac:dyDescent="0.25">
      <c r="A29" s="29">
        <v>4</v>
      </c>
      <c r="B29" s="22" t="s">
        <v>16</v>
      </c>
      <c r="C29" s="21">
        <v>6</v>
      </c>
      <c r="D29" s="21" t="s">
        <v>59</v>
      </c>
      <c r="E29" s="21">
        <v>5</v>
      </c>
      <c r="F29" s="21">
        <v>7</v>
      </c>
      <c r="H29" s="20" t="s">
        <v>393</v>
      </c>
      <c r="I29" s="20">
        <v>7</v>
      </c>
      <c r="J29" s="20">
        <v>8</v>
      </c>
      <c r="L29" s="20">
        <v>5</v>
      </c>
      <c r="M29" s="20">
        <v>7</v>
      </c>
      <c r="N29" s="20">
        <v>8</v>
      </c>
    </row>
    <row r="30" spans="1:14" ht="14.25" customHeight="1" x14ac:dyDescent="0.25">
      <c r="A30" s="29">
        <v>5</v>
      </c>
      <c r="B30" s="22" t="s">
        <v>17</v>
      </c>
      <c r="C30" s="21">
        <v>10</v>
      </c>
      <c r="D30" s="21" t="s">
        <v>57</v>
      </c>
      <c r="E30" s="21">
        <v>3</v>
      </c>
      <c r="F30" s="21">
        <v>3</v>
      </c>
      <c r="H30" s="20" t="s">
        <v>29</v>
      </c>
      <c r="I30" s="20">
        <v>4</v>
      </c>
      <c r="J30" s="20">
        <v>5</v>
      </c>
      <c r="L30" s="20">
        <v>6</v>
      </c>
      <c r="M30" s="20">
        <v>4</v>
      </c>
      <c r="N30" s="20">
        <v>5</v>
      </c>
    </row>
    <row r="31" spans="1:14" ht="14.25" customHeight="1" x14ac:dyDescent="0.25">
      <c r="A31" s="29">
        <v>6</v>
      </c>
      <c r="B31" s="22" t="s">
        <v>18</v>
      </c>
      <c r="C31" s="21">
        <v>8</v>
      </c>
      <c r="D31" s="21" t="s">
        <v>58</v>
      </c>
      <c r="E31" s="21">
        <v>1</v>
      </c>
      <c r="F31" s="21">
        <v>2</v>
      </c>
      <c r="H31" s="20" t="s">
        <v>394</v>
      </c>
      <c r="I31" s="20">
        <v>3</v>
      </c>
      <c r="J31" s="20">
        <v>4</v>
      </c>
      <c r="L31" s="20">
        <v>7</v>
      </c>
      <c r="M31" s="20">
        <v>3</v>
      </c>
      <c r="N31" s="20">
        <v>4</v>
      </c>
    </row>
    <row r="32" spans="1:14" ht="14.25" customHeight="1" x14ac:dyDescent="0.25">
      <c r="A32" s="29">
        <v>7</v>
      </c>
      <c r="B32" s="22" t="s">
        <v>19</v>
      </c>
      <c r="C32" s="21">
        <v>7</v>
      </c>
      <c r="D32" s="21" t="s">
        <v>57</v>
      </c>
      <c r="E32" s="21">
        <v>1</v>
      </c>
      <c r="F32" s="21">
        <v>2</v>
      </c>
      <c r="H32" s="20" t="s">
        <v>30</v>
      </c>
      <c r="I32" s="20">
        <v>2</v>
      </c>
      <c r="J32" s="20">
        <v>2</v>
      </c>
      <c r="L32" s="20">
        <v>8</v>
      </c>
      <c r="M32" s="20">
        <v>2</v>
      </c>
      <c r="N32" s="20">
        <v>2</v>
      </c>
    </row>
    <row r="33" spans="1:14" ht="14.25" customHeight="1" x14ac:dyDescent="0.25">
      <c r="A33" s="29">
        <v>8</v>
      </c>
      <c r="B33" s="22" t="s">
        <v>397</v>
      </c>
      <c r="C33" s="21">
        <v>8</v>
      </c>
      <c r="D33" s="21" t="s">
        <v>59</v>
      </c>
      <c r="E33" s="21">
        <v>4</v>
      </c>
      <c r="F33" s="21">
        <v>5</v>
      </c>
      <c r="H33" s="20" t="s">
        <v>395</v>
      </c>
      <c r="I33" s="20">
        <v>1</v>
      </c>
      <c r="J33" s="20">
        <v>1</v>
      </c>
      <c r="L33" s="20">
        <v>9</v>
      </c>
      <c r="M33" s="20">
        <v>1</v>
      </c>
      <c r="N33" s="20">
        <v>1</v>
      </c>
    </row>
    <row r="34" spans="1:14" ht="14.25" customHeight="1" thickBot="1" x14ac:dyDescent="0.3">
      <c r="A34" s="30">
        <v>9</v>
      </c>
      <c r="B34" s="24" t="s">
        <v>21</v>
      </c>
      <c r="C34" s="25">
        <v>9</v>
      </c>
      <c r="D34" s="25" t="s">
        <v>58</v>
      </c>
      <c r="E34" s="25">
        <v>1</v>
      </c>
      <c r="F34" s="25">
        <v>1</v>
      </c>
      <c r="H34" s="20" t="s">
        <v>31</v>
      </c>
      <c r="I34" s="20">
        <v>0</v>
      </c>
      <c r="J34" s="20">
        <v>0</v>
      </c>
      <c r="L34" s="20">
        <v>10</v>
      </c>
      <c r="M34" s="20">
        <v>0</v>
      </c>
      <c r="N34" s="20">
        <v>0</v>
      </c>
    </row>
    <row r="35" spans="1:14" ht="20.25" customHeight="1" x14ac:dyDescent="0.25">
      <c r="E35" s="79">
        <f>SUM(E26:E34)</f>
        <v>21</v>
      </c>
      <c r="F35" s="79">
        <f>SUM(F26:F34)</f>
        <v>26</v>
      </c>
    </row>
  </sheetData>
  <sortState xmlns:xlrd2="http://schemas.microsoft.com/office/spreadsheetml/2017/richdata2" ref="A26:F34">
    <sortCondition ref="A26:A34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Timeline</vt:lpstr>
      <vt:lpstr>User Stories Sprint 1</vt:lpstr>
      <vt:lpstr>User Story Cards</vt:lpstr>
      <vt:lpstr>Sheet2</vt:lpstr>
      <vt:lpstr>Tasks Sprint 1</vt:lpstr>
      <vt:lpstr>User Stories Sprint 2</vt:lpstr>
      <vt:lpstr>Sheet1</vt:lpstr>
      <vt:lpstr>Tasks Sprint 2</vt:lpstr>
      <vt:lpstr>Template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Mawhrin-Skel</cp:lastModifiedBy>
  <dcterms:created xsi:type="dcterms:W3CDTF">2020-01-20T11:46:07Z</dcterms:created>
  <dcterms:modified xsi:type="dcterms:W3CDTF">2020-02-15T23:17:35Z</dcterms:modified>
</cp:coreProperties>
</file>