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f\OneDrive\Documentos\PLANILHAS\"/>
    </mc:Choice>
  </mc:AlternateContent>
  <xr:revisionPtr revIDLastSave="0" documentId="13_ncr:1_{E938B854-539D-4288-8CCB-124C7112405A}" xr6:coauthVersionLast="46" xr6:coauthVersionMax="46" xr10:uidLastSave="{00000000-0000-0000-0000-000000000000}"/>
  <bookViews>
    <workbookView xWindow="-120" yWindow="-120" windowWidth="29040" windowHeight="15840" firstSheet="10" activeTab="14" xr2:uid="{2DA51288-24DB-4814-A08C-0E50B11F913F}"/>
  </bookViews>
  <sheets>
    <sheet name="TESTE1" sheetId="1" r:id="rId1"/>
    <sheet name="TESTE2" sheetId="2" r:id="rId2"/>
    <sheet name="TESTE3" sheetId="3" r:id="rId3"/>
    <sheet name="CLEN GAMING VENDAS" sheetId="4" r:id="rId4"/>
    <sheet name="TABELA DA CLEAN GAMING" sheetId="7" r:id="rId5"/>
    <sheet name="DADOS DA CLEAN GAMING" sheetId="5" r:id="rId6"/>
    <sheet name="DADOS_NISSAN_SATISFAÇÃO_UNIVERS" sheetId="9" r:id="rId7"/>
    <sheet name="NISSAN-2020" sheetId="8" r:id="rId8"/>
    <sheet name="TABELA AUXILIAR-NISSAN-2020" sheetId="13" r:id="rId9"/>
    <sheet name="LAYOUT_DASHBOARD_NISSAN_2020" sheetId="10" r:id="rId10"/>
    <sheet name="DASHBOARD NISSAN 2020" sheetId="15" r:id="rId11"/>
    <sheet name="NISSAN-2021" sheetId="16" r:id="rId12"/>
    <sheet name="LAYOUT_DASHBOARD_NISSAN_2021" sheetId="19" r:id="rId13"/>
    <sheet name="TABELA_AUXILIAR_NISSAN_2021" sheetId="18" r:id="rId14"/>
    <sheet name="DASHBOARD NISSAN 2021" sheetId="20" r:id="rId15"/>
  </sheets>
  <definedNames>
    <definedName name="_xlnm._FilterDatabase" localSheetId="0" hidden="1">TESTE1!$F$3:$F$16</definedName>
    <definedName name="NativeTimeline_DATAS_2020">#N/A</definedName>
    <definedName name="NativeTimeline_DATAS_2021">#N/A</definedName>
    <definedName name="porcento">TESTE1!$E$23</definedName>
    <definedName name="porcento2">TESTE1!$E$24</definedName>
    <definedName name="SegmentaçãodeDados_FUNCIONÁRIO_2020">#N/A</definedName>
    <definedName name="SegmentaçãodeDados_FUNCIONÁRIO_2021">#N/A</definedName>
  </definedNames>
  <calcPr calcId="191029"/>
  <pivotCaches>
    <pivotCache cacheId="0" r:id="rId16"/>
    <pivotCache cacheId="1" r:id="rId17"/>
    <pivotCache cacheId="1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1"/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F26" i="4"/>
  <c r="B3" i="15"/>
  <c r="B3" i="20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23" i="1"/>
  <c r="F16" i="3" l="1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G5" i="3"/>
  <c r="G9" i="2"/>
  <c r="G7" i="2"/>
  <c r="G6" i="2"/>
  <c r="G8" i="2"/>
  <c r="G10" i="2"/>
  <c r="G11" i="2"/>
  <c r="G12" i="2"/>
  <c r="G13" i="2"/>
  <c r="G14" i="2"/>
  <c r="G15" i="2"/>
  <c r="G5" i="2"/>
  <c r="F16" i="2"/>
  <c r="E16" i="2"/>
  <c r="D16" i="2"/>
  <c r="C16" i="2"/>
  <c r="F27" i="1"/>
  <c r="F28" i="1"/>
  <c r="F29" i="1"/>
  <c r="F30" i="1"/>
  <c r="G27" i="1"/>
  <c r="F26" i="1"/>
  <c r="G26" i="1" s="1"/>
  <c r="F24" i="1"/>
  <c r="G24" i="1" s="1"/>
  <c r="F25" i="1"/>
  <c r="F31" i="1"/>
  <c r="F32" i="1"/>
  <c r="F33" i="1"/>
  <c r="F34" i="1"/>
  <c r="F35" i="1"/>
  <c r="F36" i="1"/>
  <c r="F23" i="1"/>
  <c r="G23" i="1" s="1"/>
  <c r="G25" i="1"/>
  <c r="F11" i="1"/>
  <c r="G11" i="1" s="1"/>
  <c r="F13" i="1"/>
  <c r="G13" i="1" s="1"/>
  <c r="F7" i="1"/>
  <c r="G7" i="1" s="1"/>
  <c r="F3" i="1"/>
  <c r="G3" i="1" s="1"/>
  <c r="F14" i="1"/>
  <c r="G14" i="1" s="1"/>
  <c r="F15" i="1"/>
  <c r="G15" i="1" s="1"/>
  <c r="F4" i="1"/>
  <c r="G4" i="1" s="1"/>
  <c r="F10" i="1"/>
  <c r="G10" i="1" s="1"/>
  <c r="F5" i="1"/>
  <c r="G5" i="1" s="1"/>
  <c r="F12" i="1"/>
  <c r="G12" i="1" s="1"/>
  <c r="F6" i="1"/>
  <c r="G6" i="1" s="1"/>
  <c r="F8" i="1"/>
  <c r="G8" i="1" s="1"/>
  <c r="F9" i="1"/>
  <c r="G9" i="1" s="1"/>
  <c r="F16" i="1"/>
  <c r="G16" i="1" s="1"/>
  <c r="G29" i="1" l="1"/>
  <c r="G28" i="1"/>
  <c r="G30" i="1" l="1"/>
  <c r="G31" i="1" l="1"/>
  <c r="G32" i="1" l="1"/>
  <c r="G33" i="1" l="1"/>
  <c r="G34" i="1" l="1"/>
  <c r="G35" i="1" l="1"/>
  <c r="G36" i="1"/>
</calcChain>
</file>

<file path=xl/sharedStrings.xml><?xml version="1.0" encoding="utf-8"?>
<sst xmlns="http://schemas.openxmlformats.org/spreadsheetml/2006/main" count="1214" uniqueCount="149">
  <si>
    <t>DATA DE ADMISSÃO</t>
  </si>
  <si>
    <t>FUNÇÃO</t>
  </si>
  <si>
    <t>SALÁRIO</t>
  </si>
  <si>
    <t>NOME</t>
  </si>
  <si>
    <t>ANTONIO</t>
  </si>
  <si>
    <t>GERALDO</t>
  </si>
  <si>
    <t>JOÃO</t>
  </si>
  <si>
    <t>EDRO</t>
  </si>
  <si>
    <t>CLARA</t>
  </si>
  <si>
    <t>EDIMILSON</t>
  </si>
  <si>
    <t>JULIO</t>
  </si>
  <si>
    <t>JERSON</t>
  </si>
  <si>
    <t>GABRIEL</t>
  </si>
  <si>
    <t>ENZO</t>
  </si>
  <si>
    <t>ROBERTO</t>
  </si>
  <si>
    <t>DANIEL</t>
  </si>
  <si>
    <t>HUGO</t>
  </si>
  <si>
    <t>SAMUEL</t>
  </si>
  <si>
    <t>FUNCIONÁRIOS DE VENDAS</t>
  </si>
  <si>
    <t>% DO SALÁRIO</t>
  </si>
  <si>
    <t>PORCENTAGEM DO SALÁRIO</t>
  </si>
  <si>
    <t>CLASSE</t>
  </si>
  <si>
    <t>Entradas</t>
  </si>
  <si>
    <t>Total</t>
  </si>
  <si>
    <t>Minas Gerais</t>
  </si>
  <si>
    <t>Rio de Janeiro</t>
  </si>
  <si>
    <t>São Paulo</t>
  </si>
  <si>
    <t>Amapá</t>
  </si>
  <si>
    <t>Espirito Santo</t>
  </si>
  <si>
    <t>Goiás</t>
  </si>
  <si>
    <t>Janeiro</t>
  </si>
  <si>
    <t>Fevereiro</t>
  </si>
  <si>
    <t>Março</t>
  </si>
  <si>
    <t>Abril</t>
  </si>
  <si>
    <t>Meta</t>
  </si>
  <si>
    <t>Mercado Smart Fluxo de Caixa</t>
  </si>
  <si>
    <t>Santa Catarina</t>
  </si>
  <si>
    <t>Rio Grande do Sul</t>
  </si>
  <si>
    <t>Paraná</t>
  </si>
  <si>
    <t>Bahia</t>
  </si>
  <si>
    <t>Sergipe</t>
  </si>
  <si>
    <t>CLASSIFICAÇÃO</t>
  </si>
  <si>
    <t>CÓDIGO DO PRODUTO</t>
  </si>
  <si>
    <t>DATA DE VENDA</t>
  </si>
  <si>
    <t>PRODUTO</t>
  </si>
  <si>
    <t>PREÇO</t>
  </si>
  <si>
    <t>STATUS</t>
  </si>
  <si>
    <t>02</t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</si>
  <si>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</si>
  <si>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</si>
  <si>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</si>
  <si>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</si>
  <si>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</si>
  <si>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</si>
  <si>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</si>
  <si>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</si>
  <si>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</si>
  <si>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</si>
  <si>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</si>
  <si>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</si>
  <si>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</si>
  <si>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</si>
  <si>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</si>
  <si>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</si>
  <si>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</si>
  <si>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</si>
  <si>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</si>
  <si>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IPHONE X</t>
  </si>
  <si>
    <t>IPAD 12 PRO</t>
  </si>
  <si>
    <t>SAMSUNG NOTE 10</t>
  </si>
  <si>
    <t>SAMSUNG NOTE 10 LITE</t>
  </si>
  <si>
    <t>PC XTREME</t>
  </si>
  <si>
    <t>PC SIMPLES</t>
  </si>
  <si>
    <t>PC STANDARD</t>
  </si>
  <si>
    <t>PC WORK</t>
  </si>
  <si>
    <t>PC CLEAN</t>
  </si>
  <si>
    <t>TECLADO G47</t>
  </si>
  <si>
    <t>TECLADO TG56</t>
  </si>
  <si>
    <t>MOUSE Q12</t>
  </si>
  <si>
    <t>MOUSE Q30</t>
  </si>
  <si>
    <t>FONE ZG70 PRO</t>
  </si>
  <si>
    <t>FONE CLEAN WORK</t>
  </si>
  <si>
    <t>MONITOR SPEED</t>
  </si>
  <si>
    <t>MONITOR HIGH</t>
  </si>
  <si>
    <t>MONITOR 144HZ</t>
  </si>
  <si>
    <t>MONITOR 240HZ</t>
  </si>
  <si>
    <t>MOUSEPAD RGB Q3</t>
  </si>
  <si>
    <t>DADOS</t>
  </si>
  <si>
    <t>OK</t>
  </si>
  <si>
    <t>NÃO</t>
  </si>
  <si>
    <t>Total Geral</t>
  </si>
  <si>
    <t>Rótulos de Linha</t>
  </si>
  <si>
    <t>Soma de PREÇO</t>
  </si>
  <si>
    <t>CLEAN PC</t>
  </si>
  <si>
    <t>Rótulos de Coluna</t>
  </si>
  <si>
    <t>QUANTIDADE</t>
  </si>
  <si>
    <t>TOTAL</t>
  </si>
  <si>
    <t>(Vários itens)</t>
  </si>
  <si>
    <t>SENTRA</t>
  </si>
  <si>
    <t>VERSA</t>
  </si>
  <si>
    <t>LEAF</t>
  </si>
  <si>
    <t>FRONTIER</t>
  </si>
  <si>
    <t>KICKS</t>
  </si>
  <si>
    <t>GT-R</t>
  </si>
  <si>
    <t>GTR-34</t>
  </si>
  <si>
    <t>MARCH</t>
  </si>
  <si>
    <t>CLEBIN</t>
  </si>
  <si>
    <t>TONY</t>
  </si>
  <si>
    <t>ANDRÉ</t>
  </si>
  <si>
    <t>SATISFAÇÃO AO COMPRAR</t>
  </si>
  <si>
    <t>EXCELENTE</t>
  </si>
  <si>
    <t>MUITO BOM</t>
  </si>
  <si>
    <t>BOM</t>
  </si>
  <si>
    <t>RUIM</t>
  </si>
  <si>
    <t>RAZOÁVEL</t>
  </si>
  <si>
    <t>NISSAN DASHBOARD</t>
  </si>
  <si>
    <t>CARROS</t>
  </si>
  <si>
    <t>PREÇOS</t>
  </si>
  <si>
    <t>DATAS-2020</t>
  </si>
  <si>
    <t>DATAS-2021</t>
  </si>
  <si>
    <t>CARRO-2020</t>
  </si>
  <si>
    <t>PREÇO-2020</t>
  </si>
  <si>
    <t>FUNCIONÁRIO-2020</t>
  </si>
  <si>
    <t>SATISFAÇÃO AO COMPRAR2020</t>
  </si>
  <si>
    <t>CARRO-2021</t>
  </si>
  <si>
    <t>PREÇO-2021</t>
  </si>
  <si>
    <t>FUNCIONÁRIO-2021</t>
  </si>
  <si>
    <t>SATISFAÇÃO AO COMPRAR-2021</t>
  </si>
  <si>
    <t>Soma de PREÇO-2020</t>
  </si>
  <si>
    <t>jan</t>
  </si>
  <si>
    <t>fev</t>
  </si>
  <si>
    <t>mar</t>
  </si>
  <si>
    <t>abr</t>
  </si>
  <si>
    <t>Vendas</t>
  </si>
  <si>
    <t>NISSAN-2020</t>
  </si>
  <si>
    <t>NISSAN-2021</t>
  </si>
  <si>
    <t>FUNCIONÁRIOS</t>
  </si>
  <si>
    <t>GTR-35</t>
  </si>
  <si>
    <t>GTR-36</t>
  </si>
  <si>
    <t>mai</t>
  </si>
  <si>
    <t>jun</t>
  </si>
  <si>
    <t>jul</t>
  </si>
  <si>
    <t>ago</t>
  </si>
  <si>
    <t>set</t>
  </si>
  <si>
    <t>out</t>
  </si>
  <si>
    <t>nov</t>
  </si>
  <si>
    <t>dez</t>
  </si>
  <si>
    <t>Soma de PREÇO-2021</t>
  </si>
  <si>
    <t>Layout Dashboard Nissan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</si>
</sst>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7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0" fillId="2" borderId="1" xfId="0" applyFill="1" applyBorder="1"/>
    <xf numFmtId="0" fontId="3" fillId="2" borderId="1" xfId="0" applyFont="1" applyFill="1" applyBorder="1" applyAlignment="1">
      <alignment vertical="top"/>
    </xf>
    <xf numFmtId="1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3" fillId="2" borderId="1" xfId="0" applyFont="1" applyFill="1" applyBorder="1"/>
    <xf numFmtId="0" fontId="0" fillId="2" borderId="1" xfId="0" applyFont="1" applyFill="1" applyBorder="1"/>
    <xf numFmtId="14" fontId="3" fillId="2" borderId="1" xfId="0" applyNumberFormat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Alignment="1"/>
    <xf numFmtId="2" fontId="0" fillId="2" borderId="1" xfId="0" applyNumberFormat="1" applyFill="1" applyBorder="1" applyAlignment="1"/>
    <xf numFmtId="0" fontId="4" fillId="4" borderId="1" xfId="0" applyFont="1" applyFill="1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4" fontId="0" fillId="0" borderId="0" xfId="0" applyNumberFormat="1"/>
    <xf numFmtId="164" fontId="0" fillId="6" borderId="0" xfId="0" applyNumberFormat="1" applyFill="1"/>
    <xf numFmtId="164" fontId="0" fillId="2" borderId="0" xfId="0" applyNumberFormat="1" applyFill="1"/>
    <xf numFmtId="164" fontId="0" fillId="2" borderId="0" xfId="0" applyNumberFormat="1" applyFill="1" applyBorder="1"/>
    <xf numFmtId="0" fontId="0" fillId="5" borderId="0" xfId="0" applyFill="1"/>
    <xf numFmtId="0" fontId="0" fillId="7" borderId="0" xfId="0" applyFill="1"/>
    <xf numFmtId="0" fontId="6" fillId="2" borderId="0" xfId="0" applyFont="1" applyFill="1" applyAlignment="1"/>
    <xf numFmtId="0" fontId="6" fillId="5" borderId="0" xfId="0" applyFont="1" applyFill="1"/>
    <xf numFmtId="164" fontId="0" fillId="5" borderId="0" xfId="0" applyNumberFormat="1" applyFill="1"/>
    <xf numFmtId="0" fontId="0" fillId="9" borderId="0" xfId="0" applyFill="1" applyAlignment="1">
      <alignment horizontal="center" vertical="center"/>
    </xf>
    <xf numFmtId="49" fontId="0" fillId="0" borderId="0" xfId="1" applyNumberFormat="1" applyFont="1"/>
    <xf numFmtId="49" fontId="0" fillId="0" borderId="1" xfId="1" applyNumberFormat="1" applyFont="1" applyBorder="1" applyAlignment="1">
      <alignment horizontal="center"/>
    </xf>
    <xf numFmtId="0" fontId="0" fillId="0" borderId="1" xfId="0" applyBorder="1"/>
    <xf numFmtId="0" fontId="4" fillId="11" borderId="0" xfId="0" applyFont="1" applyFill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44" fontId="0" fillId="0" borderId="1" xfId="0" applyNumberFormat="1" applyBorder="1"/>
    <xf numFmtId="49" fontId="0" fillId="0" borderId="2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/>
    <xf numFmtId="44" fontId="0" fillId="0" borderId="2" xfId="0" applyNumberFormat="1" applyBorder="1"/>
    <xf numFmtId="0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1" xfId="0" applyFill="1" applyBorder="1"/>
    <xf numFmtId="0" fontId="0" fillId="0" borderId="6" xfId="0" applyBorder="1" applyAlignment="1">
      <alignment horizontal="center"/>
    </xf>
    <xf numFmtId="0" fontId="0" fillId="12" borderId="0" xfId="0" applyFill="1"/>
    <xf numFmtId="44" fontId="0" fillId="0" borderId="0" xfId="0" applyNumberFormat="1"/>
    <xf numFmtId="0" fontId="6" fillId="5" borderId="1" xfId="0" applyFont="1" applyFill="1" applyBorder="1"/>
    <xf numFmtId="44" fontId="6" fillId="5" borderId="1" xfId="0" applyNumberFormat="1" applyFont="1" applyFill="1" applyBorder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14" fontId="6" fillId="14" borderId="1" xfId="0" applyNumberFormat="1" applyFont="1" applyFill="1" applyBorder="1"/>
    <xf numFmtId="14" fontId="0" fillId="15" borderId="1" xfId="0" applyNumberFormat="1" applyFill="1" applyBorder="1"/>
    <xf numFmtId="14" fontId="0" fillId="0" borderId="1" xfId="0" applyNumberFormat="1" applyBorder="1"/>
    <xf numFmtId="14" fontId="0" fillId="16" borderId="1" xfId="0" applyNumberFormat="1" applyFill="1" applyBorder="1"/>
    <xf numFmtId="14" fontId="0" fillId="17" borderId="1" xfId="0" applyNumberFormat="1" applyFill="1" applyBorder="1"/>
    <xf numFmtId="14" fontId="0" fillId="18" borderId="1" xfId="0" applyNumberFormat="1" applyFill="1" applyBorder="1"/>
    <xf numFmtId="14" fontId="0" fillId="19" borderId="1" xfId="0" applyNumberFormat="1" applyFill="1" applyBorder="1"/>
    <xf numFmtId="14" fontId="0" fillId="20" borderId="1" xfId="0" applyNumberFormat="1" applyFill="1" applyBorder="1"/>
    <xf numFmtId="14" fontId="0" fillId="21" borderId="1" xfId="0" applyNumberFormat="1" applyFill="1" applyBorder="1"/>
    <xf numFmtId="0" fontId="0" fillId="13" borderId="0" xfId="0" applyFill="1" applyAlignment="1">
      <alignment horizontal="center"/>
    </xf>
    <xf numFmtId="0" fontId="0" fillId="13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1" borderId="1" xfId="0" applyFill="1" applyBorder="1"/>
    <xf numFmtId="0" fontId="6" fillId="21" borderId="1" xfId="0" applyFont="1" applyFill="1" applyBorder="1"/>
    <xf numFmtId="44" fontId="6" fillId="21" borderId="1" xfId="0" applyNumberFormat="1" applyFont="1" applyFill="1" applyBorder="1"/>
    <xf numFmtId="0" fontId="14" fillId="22" borderId="0" xfId="0" applyFont="1" applyFill="1" applyAlignment="1">
      <alignment horizontal="center" vertical="center"/>
    </xf>
    <xf numFmtId="164" fontId="13" fillId="22" borderId="0" xfId="0" applyNumberFormat="1" applyFont="1" applyFill="1" applyAlignment="1">
      <alignment horizontal="center" vertical="center"/>
    </xf>
    <xf numFmtId="0" fontId="0" fillId="23" borderId="0" xfId="0" applyFill="1"/>
    <xf numFmtId="14" fontId="0" fillId="0" borderId="0" xfId="0" applyNumberFormat="1"/>
    <xf numFmtId="14" fontId="4" fillId="22" borderId="0" xfId="0" applyNumberFormat="1" applyFont="1" applyFill="1"/>
    <xf numFmtId="14" fontId="4" fillId="10" borderId="0" xfId="0" applyNumberFormat="1" applyFont="1" applyFill="1"/>
    <xf numFmtId="14" fontId="0" fillId="16" borderId="3" xfId="0" applyNumberFormat="1" applyFill="1" applyBorder="1"/>
    <xf numFmtId="14" fontId="0" fillId="8" borderId="3" xfId="0" applyNumberFormat="1" applyFill="1" applyBorder="1"/>
    <xf numFmtId="14" fontId="0" fillId="2" borderId="3" xfId="0" applyNumberFormat="1" applyFill="1" applyBorder="1"/>
    <xf numFmtId="14" fontId="6" fillId="25" borderId="3" xfId="0" applyNumberFormat="1" applyFont="1" applyFill="1" applyBorder="1"/>
    <xf numFmtId="14" fontId="0" fillId="25" borderId="3" xfId="0" applyNumberFormat="1" applyFill="1" applyBorder="1"/>
    <xf numFmtId="14" fontId="0" fillId="26" borderId="3" xfId="0" applyNumberFormat="1" applyFill="1" applyBorder="1"/>
    <xf numFmtId="14" fontId="4" fillId="27" borderId="3" xfId="0" applyNumberFormat="1" applyFont="1" applyFill="1" applyBorder="1"/>
    <xf numFmtId="44" fontId="0" fillId="13" borderId="0" xfId="0" applyNumberFormat="1" applyFill="1" applyAlignment="1">
      <alignment horizontal="center"/>
    </xf>
    <xf numFmtId="0" fontId="0" fillId="28" borderId="0" xfId="0" applyFill="1"/>
    <xf numFmtId="44" fontId="0" fillId="28" borderId="0" xfId="0" applyNumberFormat="1" applyFill="1"/>
    <xf numFmtId="14" fontId="0" fillId="28" borderId="0" xfId="0" applyNumberFormat="1" applyFill="1"/>
    <xf numFmtId="0" fontId="4" fillId="17" borderId="1" xfId="0" applyFont="1" applyFill="1" applyBorder="1"/>
    <xf numFmtId="44" fontId="4" fillId="17" borderId="1" xfId="0" applyNumberFormat="1" applyFont="1" applyFill="1" applyBorder="1"/>
    <xf numFmtId="0" fontId="0" fillId="28" borderId="0" xfId="0" applyFill="1" applyBorder="1"/>
    <xf numFmtId="14" fontId="4" fillId="27" borderId="7" xfId="0" applyNumberFormat="1" applyFont="1" applyFill="1" applyBorder="1"/>
    <xf numFmtId="0" fontId="4" fillId="17" borderId="2" xfId="0" applyFont="1" applyFill="1" applyBorder="1"/>
    <xf numFmtId="44" fontId="4" fillId="17" borderId="2" xfId="0" applyNumberFormat="1" applyFont="1" applyFill="1" applyBorder="1"/>
    <xf numFmtId="0" fontId="4" fillId="28" borderId="0" xfId="0" applyFont="1" applyFill="1" applyBorder="1"/>
    <xf numFmtId="44" fontId="4" fillId="28" borderId="0" xfId="0" applyNumberFormat="1" applyFont="1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5" fillId="24" borderId="0" xfId="0" applyFont="1" applyFill="1" applyAlignment="1">
      <alignment horizontal="center" vertical="center"/>
    </xf>
    <xf numFmtId="0" fontId="0" fillId="10" borderId="0" xfId="0" applyFill="1"/>
    <xf numFmtId="0" fontId="16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164" fontId="18" fillId="11" borderId="0" xfId="0" applyNumberFormat="1" applyFont="1" applyFill="1" applyAlignment="1">
      <alignment horizontal="center" vertical="center"/>
    </xf>
    <xf numFmtId="0" fontId="18" fillId="11" borderId="0" xfId="0" applyNumberFormat="1" applyFont="1" applyFill="1" applyAlignment="1">
      <alignment horizontal="center" vertical="center"/>
    </xf>
    <xf numFmtId="0" fontId="0" fillId="11" borderId="0" xfId="0" applyFill="1"/>
  </cellXfs>
  <cellStyles count="2">
    <cellStyle name="Normal" xfId="0" builtinId="0"/>
    <cellStyle name="Vírgula" xfId="1" builtinId="3"/>
  </cellStyles>
  <dxfs count="52">
    <dxf>
      <font>
        <color theme="0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b/>
        <sz val="11"/>
        <color theme="1"/>
      </font>
      <fill>
        <patternFill>
          <bgColor theme="1" tint="0.14996795556505021"/>
        </patternFill>
      </fill>
    </dxf>
    <dxf>
      <fill>
        <patternFill patternType="solid">
          <fgColor theme="0"/>
          <bgColor theme="1" tint="0.1499679555650502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Estilo de Linha do Tempo 1" pivot="0" table="0" count="9" xr9:uid="{3A033FC4-8056-4DC9-B5F3-3F7E0D0BFFF0}">
      <tableStyleElement type="wholeTable" dxfId="3"/>
      <tableStyleElement type="headerRow" dxfId="2"/>
    </tableStyle>
    <tableStyle name="Estilo de Segmentação de Dados 1" pivot="0" table="0" count="6" xr9:uid="{AF7BA4A6-1802-4690-A814-68AE94EA59C6}">
      <tableStyleElement type="wholeTable" dxfId="1"/>
      <tableStyleElement type="headerRow" dxfId="0"/>
    </tableStyle>
  </tableStyles>
  <colors>
    <mruColors>
      <color rgb="FF00CC00"/>
      <color rgb="FF99FF99"/>
      <color rgb="FF33CCCC"/>
    </mruColors>
  </colors>
  <extLst>
    <ext xmlns:x14="http://schemas.microsoft.com/office/spreadsheetml/2009/9/main" uri="{46F421CA-312F-682f-3DD2-61675219B42D}">
      <x14:dxfs count="13"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>
              <bgColor rgb="FF0070C0"/>
            </patternFill>
          </fill>
        </dxf>
        <dxf>
          <fill>
            <patternFill patternType="solid">
              <fgColor theme="0" tint="-0.14996795556505021"/>
              <bgColor theme="0" tint="-0.499984740745262"/>
            </patternFill>
          </fill>
        </dxf>
        <dxf>
          <fill>
            <patternFill patternType="solid">
              <fgColor theme="0"/>
              <bgColor rgb="FF0070C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>
              <bgColor rgb="FF0070C0"/>
            </patternFill>
          </fill>
        </dxf>
        <dxf>
          <fill>
            <patternFill patternType="solid">
              <fgColor theme="0" tint="-0.14996795556505021"/>
              <bgColor theme="0" tint="-0.499984740745262"/>
            </patternFill>
          </fill>
        </dxf>
        <dxf>
          <fill>
            <patternFill patternType="solid">
              <fgColor theme="0"/>
              <bgColor rgb="FF0070C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AUXILIAR-NISSAN-2020'!$B$4:$E$4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'TABELA AUXILIAR-NISSAN-2020'!$B$6:$E$6</c:f>
              <c:numCache>
                <c:formatCode>_("R$"* #,##0.00_);_("R$"* \(#,##0.00\);_("R$"* "-"??_);_(@_)</c:formatCode>
                <c:ptCount val="4"/>
                <c:pt idx="0">
                  <c:v>2718650</c:v>
                </c:pt>
                <c:pt idx="1">
                  <c:v>4235990</c:v>
                </c:pt>
                <c:pt idx="2">
                  <c:v>3421630</c:v>
                </c:pt>
                <c:pt idx="3">
                  <c:v>3833780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0-4B92-A3D9-1A9A1EB0B1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670032"/>
        <c:axId val="522681264"/>
      </c:lineChart>
      <c:catAx>
        <c:axId val="5226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81264"/>
        <c:crosses val="autoZero"/>
        <c:auto val="1"/>
        <c:lblAlgn val="ctr"/>
        <c:lblOffset val="100"/>
        <c:noMultiLvlLbl val="0"/>
      </c:catAx>
      <c:valAx>
        <c:axId val="5226812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267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2-49CD-9515-961AFD65A4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32-49CD-9515-961AFD65A4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32-49CD-9515-961AFD65A4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32-49CD-9515-961AFD65A40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AUXILIAR-NISSAN-2020'!$A$18:$A$21</c:f>
              <c:strCache>
                <c:ptCount val="4"/>
                <c:pt idx="0">
                  <c:v>ANDRÉ</c:v>
                </c:pt>
                <c:pt idx="1">
                  <c:v>CLEBIN</c:v>
                </c:pt>
                <c:pt idx="2">
                  <c:v>JULIO</c:v>
                </c:pt>
                <c:pt idx="3">
                  <c:v>TONY</c:v>
                </c:pt>
              </c:strCache>
            </c:strRef>
          </c:cat>
          <c:val>
            <c:numRef>
              <c:f>'TABELA AUXILIAR-NISSAN-2020'!$B$18:$B$21</c:f>
              <c:numCache>
                <c:formatCode>_("R$"* #,##0.00_);_("R$"* \(#,##0.00\);_("R$"* "-"??_);_(@_)</c:formatCode>
                <c:ptCount val="4"/>
                <c:pt idx="0">
                  <c:v>4638820</c:v>
                </c:pt>
                <c:pt idx="1">
                  <c:v>4549210</c:v>
                </c:pt>
                <c:pt idx="2">
                  <c:v>4491770</c:v>
                </c:pt>
                <c:pt idx="3">
                  <c:v>530250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C5A-B666-1F407D7FCA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"Satisfação"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9A-45D7-927F-9DCF87B43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9A-45D7-927F-9DCF87B438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9A-45D7-927F-9DCF87B438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AUXILIAR-NISSAN-2020'!$A$30:$A$32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MUITO BOM</c:v>
                </c:pt>
              </c:strCache>
            </c:strRef>
          </c:cat>
          <c:val>
            <c:numRef>
              <c:f>'TABELA AUXILIAR-NISSAN-2020'!$B$30:$B$32</c:f>
              <c:numCache>
                <c:formatCode>General</c:formatCode>
                <c:ptCount val="3"/>
                <c:pt idx="0">
                  <c:v>650420</c:v>
                </c:pt>
                <c:pt idx="1">
                  <c:v>12681030</c:v>
                </c:pt>
                <c:pt idx="2">
                  <c:v>878600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0-427F-815D-023374FF81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944310311559414E-2"/>
          <c:y val="0.19645617827183368"/>
          <c:w val="0.90664742860931857"/>
          <c:h val="0.68066114284734014"/>
        </c:manualLayout>
      </c:layout>
      <c:lineChart>
        <c:grouping val="standard"/>
        <c:varyColors val="0"/>
        <c:ser>
          <c:idx val="0"/>
          <c:order val="0"/>
          <c:tx>
            <c:v>"Vendas"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TABELA_AUXILIAR_NISSAN_2021!$B$4:$M$4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TABELA_AUXILIAR_NISSAN_2021!$B$6:$M$6</c:f>
              <c:numCache>
                <c:formatCode>_("R$"* #,##0.00_);_("R$"* \(#,##0.00\);_("R$"* "-"??_);_(@_)</c:formatCode>
                <c:ptCount val="12"/>
                <c:pt idx="0">
                  <c:v>771730</c:v>
                </c:pt>
                <c:pt idx="1">
                  <c:v>4148660</c:v>
                </c:pt>
                <c:pt idx="2">
                  <c:v>6671700</c:v>
                </c:pt>
                <c:pt idx="3">
                  <c:v>5199840</c:v>
                </c:pt>
                <c:pt idx="4">
                  <c:v>12792820</c:v>
                </c:pt>
                <c:pt idx="5">
                  <c:v>25518560</c:v>
                </c:pt>
                <c:pt idx="6">
                  <c:v>10866730</c:v>
                </c:pt>
                <c:pt idx="7">
                  <c:v>4265370</c:v>
                </c:pt>
                <c:pt idx="8">
                  <c:v>8706350</c:v>
                </c:pt>
                <c:pt idx="9">
                  <c:v>6721330</c:v>
                </c:pt>
                <c:pt idx="10">
                  <c:v>10198250</c:v>
                </c:pt>
                <c:pt idx="11">
                  <c:v>5730490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9-443D-A45E-A9D2023370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905631"/>
        <c:axId val="923906463"/>
      </c:lineChart>
      <c:catAx>
        <c:axId val="9239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906463"/>
        <c:crosses val="autoZero"/>
        <c:auto val="1"/>
        <c:lblAlgn val="ctr"/>
        <c:lblOffset val="100"/>
        <c:noMultiLvlLbl val="0"/>
      </c:catAx>
      <c:valAx>
        <c:axId val="9239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905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64275031073662"/>
          <c:y val="0.10638361381297924"/>
          <c:w val="5.4381288524414761E-2"/>
          <c:h val="7.3671549479949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TABELA_AUXILIAR_NISSAN_2021!$A$13:$A$16</c:f>
              <c:strCache>
                <c:ptCount val="4"/>
                <c:pt idx="0">
                  <c:v>ANDRÉ</c:v>
                </c:pt>
                <c:pt idx="1">
                  <c:v>CLEBIN</c:v>
                </c:pt>
                <c:pt idx="2">
                  <c:v>JULIO</c:v>
                </c:pt>
                <c:pt idx="3">
                  <c:v>TONY</c:v>
                </c:pt>
              </c:strCache>
            </c:strRef>
          </c:cat>
          <c:val>
            <c:numRef>
              <c:f>TABELA_AUXILIAR_NISSAN_2021!$B$13:$B$16</c:f>
              <c:numCache>
                <c:formatCode>_("R$"* #,##0.00_);_("R$"* \(#,##0.00\);_("R$"* "-"??_);_(@_)</c:formatCode>
                <c:ptCount val="4"/>
                <c:pt idx="0">
                  <c:v>17474280</c:v>
                </c:pt>
                <c:pt idx="1">
                  <c:v>27282160</c:v>
                </c:pt>
                <c:pt idx="2">
                  <c:v>26277510</c:v>
                </c:pt>
                <c:pt idx="3">
                  <c:v>30557880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5-4FA1-8DB9-120867CD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"Satisfação"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C0-42B4-8F4A-5A30C7EA44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EC0-42B4-8F4A-5A30C7EA4412}"/>
              </c:ext>
            </c:extLst>
          </c:dPt>
          <c:dLbls>
            <c:dLbl>
              <c:idx val="1"/>
              <c:layout>
                <c:manualLayout>
                  <c:x val="-7.3989432423309284E-2"/>
                  <c:y val="-0.24120494273152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C0-42B4-8F4A-5A30C7EA4412}"/>
                </c:ext>
              </c:extLst>
            </c:dLbl>
            <c:dLbl>
              <c:idx val="2"/>
              <c:layout>
                <c:manualLayout>
                  <c:x val="9.2900985801971613E-3"/>
                  <c:y val="-2.98142893773563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C0-42B4-8F4A-5A30C7EA4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TABELA_AUXILIAR_NISSAN_2021!$A$23:$A$25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MUITO BOM</c:v>
                </c:pt>
              </c:strCache>
            </c:strRef>
          </c:cat>
          <c:val>
            <c:numRef>
              <c:f>TABELA_AUXILIAR_NISSAN_2021!$B$23:$B$25</c:f>
              <c:numCache>
                <c:formatCode>_("R$"* #,##0.00_);_("R$"* \(#,##0.00\);_("R$"* "-"??_);_(@_)</c:formatCode>
                <c:ptCount val="3"/>
                <c:pt idx="0">
                  <c:v>10991060</c:v>
                </c:pt>
                <c:pt idx="1">
                  <c:v>74180870</c:v>
                </c:pt>
                <c:pt idx="2">
                  <c:v>16419900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42B4-8F4A-5A30C7EA44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7689626935203"/>
          <c:y val="0.22136089835497938"/>
          <c:w val="0.86771531617141306"/>
          <c:h val="0.48703553920286097"/>
        </c:manualLayout>
      </c:layout>
      <c:barChart>
        <c:barDir val="col"/>
        <c:grouping val="clustered"/>
        <c:varyColors val="0"/>
        <c:ser>
          <c:idx val="0"/>
          <c:order val="0"/>
          <c:tx>
            <c:v>"Carros"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TABELA_AUXILIAR_NISSAN_2021!$A$31:$A$40</c:f>
              <c:strCache>
                <c:ptCount val="10"/>
                <c:pt idx="0">
                  <c:v>FRONTIER</c:v>
                </c:pt>
                <c:pt idx="1">
                  <c:v>GT-R</c:v>
                </c:pt>
                <c:pt idx="2">
                  <c:v>GTR-34</c:v>
                </c:pt>
                <c:pt idx="3">
                  <c:v>GTR-35</c:v>
                </c:pt>
                <c:pt idx="4">
                  <c:v>GTR-36</c:v>
                </c:pt>
                <c:pt idx="5">
                  <c:v>KICKS</c:v>
                </c:pt>
                <c:pt idx="6">
                  <c:v>LEAF</c:v>
                </c:pt>
                <c:pt idx="7">
                  <c:v>MARCH</c:v>
                </c:pt>
                <c:pt idx="8">
                  <c:v>SENTRA</c:v>
                </c:pt>
                <c:pt idx="9">
                  <c:v>VERSA</c:v>
                </c:pt>
              </c:strCache>
            </c:strRef>
          </c:cat>
          <c:val>
            <c:numRef>
              <c:f>TABELA_AUXILIAR_NISSAN_2021!$B$31:$B$40</c:f>
              <c:numCache>
                <c:formatCode>_("R$"* #,##0.00_);_("R$"* \(#,##0.00\);_("R$"* "-"??_);_(@_)</c:formatCode>
                <c:ptCount val="10"/>
                <c:pt idx="0">
                  <c:v>4276530</c:v>
                </c:pt>
                <c:pt idx="1">
                  <c:v>33300000</c:v>
                </c:pt>
                <c:pt idx="2">
                  <c:v>49200000</c:v>
                </c:pt>
                <c:pt idx="3">
                  <c:v>1200000</c:v>
                </c:pt>
                <c:pt idx="4">
                  <c:v>1200000</c:v>
                </c:pt>
                <c:pt idx="5">
                  <c:v>1539780</c:v>
                </c:pt>
                <c:pt idx="6">
                  <c:v>7178390</c:v>
                </c:pt>
                <c:pt idx="7">
                  <c:v>1081290</c:v>
                </c:pt>
                <c:pt idx="8">
                  <c:v>1745990</c:v>
                </c:pt>
                <c:pt idx="9">
                  <c:v>869850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6-43F7-8DF3-BE066F78C5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68559951"/>
        <c:axId val="1068549135"/>
      </c:barChart>
      <c:catAx>
        <c:axId val="10685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49135"/>
        <c:crosses val="autoZero"/>
        <c:auto val="1"/>
        <c:lblAlgn val="ctr"/>
        <c:lblOffset val="100"/>
        <c:noMultiLvlLbl val="0"/>
      </c:catAx>
      <c:valAx>
        <c:axId val="1068549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4</xdr:row>
      <xdr:rowOff>19050</xdr:rowOff>
    </xdr:from>
    <xdr:to>
      <xdr:col>2</xdr:col>
      <xdr:colOff>123826</xdr:colOff>
      <xdr:row>6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489768-1AB0-4D1E-BE95-482B98EA80E9}"/>
            </a:ext>
          </a:extLst>
        </xdr:cNvPr>
        <xdr:cNvSpPr/>
      </xdr:nvSpPr>
      <xdr:spPr>
        <a:xfrm>
          <a:off x="28576" y="781050"/>
          <a:ext cx="1314450" cy="542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Vendas 2020</a:t>
          </a:r>
        </a:p>
        <a:p>
          <a:pPr algn="l"/>
          <a:r>
            <a:rPr lang="pt-BR" sz="1100" baseline="0"/>
            <a:t>XXX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38099</xdr:colOff>
      <xdr:row>7</xdr:row>
      <xdr:rowOff>58615</xdr:rowOff>
    </xdr:from>
    <xdr:to>
      <xdr:col>2</xdr:col>
      <xdr:colOff>133350</xdr:colOff>
      <xdr:row>18</xdr:row>
      <xdr:rowOff>168519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702FBDD-1E29-4E1C-BE1E-F064056A5EDD}"/>
            </a:ext>
          </a:extLst>
        </xdr:cNvPr>
        <xdr:cNvSpPr/>
      </xdr:nvSpPr>
      <xdr:spPr>
        <a:xfrm>
          <a:off x="38099" y="1392115"/>
          <a:ext cx="1311520" cy="22054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219075</xdr:colOff>
      <xdr:row>4</xdr:row>
      <xdr:rowOff>38100</xdr:rowOff>
    </xdr:from>
    <xdr:to>
      <xdr:col>20</xdr:col>
      <xdr:colOff>542925</xdr:colOff>
      <xdr:row>11</xdr:row>
      <xdr:rowOff>161925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1F4503B-46A4-4FD6-87A7-41A7C8E32C55}"/>
            </a:ext>
          </a:extLst>
        </xdr:cNvPr>
        <xdr:cNvSpPr/>
      </xdr:nvSpPr>
      <xdr:spPr>
        <a:xfrm>
          <a:off x="1438275" y="800100"/>
          <a:ext cx="11296650" cy="1457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 Gráfica</a:t>
          </a:r>
          <a:r>
            <a:rPr lang="pt-BR" sz="1100" baseline="0"/>
            <a:t> das Vendas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234462</xdr:colOff>
      <xdr:row>12</xdr:row>
      <xdr:rowOff>58615</xdr:rowOff>
    </xdr:from>
    <xdr:to>
      <xdr:col>7</xdr:col>
      <xdr:colOff>556846</xdr:colOff>
      <xdr:row>18</xdr:row>
      <xdr:rowOff>175846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4D9220D-FC28-4D99-9611-4311E48C47A8}"/>
            </a:ext>
          </a:extLst>
        </xdr:cNvPr>
        <xdr:cNvSpPr/>
      </xdr:nvSpPr>
      <xdr:spPr>
        <a:xfrm>
          <a:off x="1450731" y="2344615"/>
          <a:ext cx="3363057" cy="12602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 dos</a:t>
          </a:r>
          <a:r>
            <a:rPr lang="pt-BR" sz="1100" baseline="0"/>
            <a:t> 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21981</xdr:colOff>
      <xdr:row>12</xdr:row>
      <xdr:rowOff>65942</xdr:rowOff>
    </xdr:from>
    <xdr:to>
      <xdr:col>14</xdr:col>
      <xdr:colOff>190500</xdr:colOff>
      <xdr:row>18</xdr:row>
      <xdr:rowOff>168519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1B32DD0-C8D5-4D69-84AE-BD0B649AEB85}"/>
            </a:ext>
          </a:extLst>
        </xdr:cNvPr>
        <xdr:cNvSpPr/>
      </xdr:nvSpPr>
      <xdr:spPr>
        <a:xfrm>
          <a:off x="4887058" y="2351942"/>
          <a:ext cx="3817327" cy="1245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Datas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263769</xdr:colOff>
      <xdr:row>12</xdr:row>
      <xdr:rowOff>65942</xdr:rowOff>
    </xdr:from>
    <xdr:to>
      <xdr:col>20</xdr:col>
      <xdr:colOff>556846</xdr:colOff>
      <xdr:row>18</xdr:row>
      <xdr:rowOff>168519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D1505-03BC-4D14-9613-8D8DEBBBD9A6}"/>
            </a:ext>
          </a:extLst>
        </xdr:cNvPr>
        <xdr:cNvSpPr/>
      </xdr:nvSpPr>
      <xdr:spPr>
        <a:xfrm>
          <a:off x="8777654" y="2351942"/>
          <a:ext cx="3941884" cy="1245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</a:t>
          </a:r>
          <a:r>
            <a:rPr lang="pt-BR" sz="1100" baseline="0"/>
            <a:t> de Satisfação do Cliente 2020</a:t>
          </a:r>
        </a:p>
        <a:p>
          <a:pPr algn="l"/>
          <a:endParaRPr lang="pt-BR" sz="1100" baseline="0"/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66675</xdr:rowOff>
    </xdr:from>
    <xdr:to>
      <xdr:col>1</xdr:col>
      <xdr:colOff>2047875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-2020">
              <a:extLst>
                <a:ext uri="{FF2B5EF4-FFF2-40B4-BE49-F238E27FC236}">
                  <a16:creationId xmlns:a16="http://schemas.microsoft.com/office/drawing/2014/main" id="{275BB4C9-754F-4849-AA6C-4F3DCED5A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-202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953691"/>
              <a:ext cx="2047875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1</xdr:row>
      <xdr:rowOff>14286</xdr:rowOff>
    </xdr:from>
    <xdr:to>
      <xdr:col>15</xdr:col>
      <xdr:colOff>601266</xdr:colOff>
      <xdr:row>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3E67A-0D09-49D5-A2C3-12E18979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74413</xdr:colOff>
      <xdr:row>9</xdr:row>
      <xdr:rowOff>35718</xdr:rowOff>
    </xdr:from>
    <xdr:to>
      <xdr:col>7</xdr:col>
      <xdr:colOff>0</xdr:colOff>
      <xdr:row>16</xdr:row>
      <xdr:rowOff>41672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CCF490-BBC5-4414-B33C-049B1E6D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17859</xdr:colOff>
      <xdr:row>9</xdr:row>
      <xdr:rowOff>35719</xdr:rowOff>
    </xdr:from>
    <xdr:to>
      <xdr:col>11</xdr:col>
      <xdr:colOff>601266</xdr:colOff>
      <xdr:row>16</xdr:row>
      <xdr:rowOff>41671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S-2020">
              <a:extLst>
                <a:ext uri="{FF2B5EF4-FFF2-40B4-BE49-F238E27FC236}">
                  <a16:creationId xmlns:a16="http://schemas.microsoft.com/office/drawing/2014/main" id="{3A4136D6-2C93-4F0C-ACE9-6136D5187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S-202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265" y="2065735"/>
              <a:ext cx="3012282" cy="1339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12</xdr:col>
      <xdr:colOff>62507</xdr:colOff>
      <xdr:row>9</xdr:row>
      <xdr:rowOff>41672</xdr:rowOff>
    </xdr:from>
    <xdr:to>
      <xdr:col>15</xdr:col>
      <xdr:colOff>595313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E920F7-6DC9-4252-86D9-F7113FB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76200</xdr:rowOff>
    </xdr:from>
    <xdr:to>
      <xdr:col>4</xdr:col>
      <xdr:colOff>523875</xdr:colOff>
      <xdr:row>13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4021220-D057-4621-901D-30C33A4C1198}"/>
            </a:ext>
          </a:extLst>
        </xdr:cNvPr>
        <xdr:cNvSpPr/>
      </xdr:nvSpPr>
      <xdr:spPr>
        <a:xfrm>
          <a:off x="66675" y="1409700"/>
          <a:ext cx="2895600" cy="1219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4000"/>
            <a:t>Vendas</a:t>
          </a:r>
          <a:r>
            <a:rPr lang="pt-BR" sz="4000" baseline="0"/>
            <a:t> xxx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47625</xdr:colOff>
      <xdr:row>14</xdr:row>
      <xdr:rowOff>47625</xdr:rowOff>
    </xdr:from>
    <xdr:to>
      <xdr:col>4</xdr:col>
      <xdr:colOff>542925</xdr:colOff>
      <xdr:row>31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B33DF1-880E-4AF1-80EB-5A85D2EAEF9E}"/>
            </a:ext>
          </a:extLst>
        </xdr:cNvPr>
        <xdr:cNvSpPr/>
      </xdr:nvSpPr>
      <xdr:spPr>
        <a:xfrm>
          <a:off x="47625" y="2714625"/>
          <a:ext cx="2933700" cy="3343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Vendedores</a:t>
          </a:r>
          <a:r>
            <a:rPr lang="pt-BR" sz="2800" baseline="0"/>
            <a:t> Filtro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7</xdr:row>
      <xdr:rowOff>28575</xdr:rowOff>
    </xdr:from>
    <xdr:to>
      <xdr:col>28</xdr:col>
      <xdr:colOff>523875</xdr:colOff>
      <xdr:row>20</xdr:row>
      <xdr:rowOff>114300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3AC8F35-D4B7-4540-AD84-60D3ADD6F33D}"/>
            </a:ext>
          </a:extLst>
        </xdr:cNvPr>
        <xdr:cNvSpPr/>
      </xdr:nvSpPr>
      <xdr:spPr>
        <a:xfrm>
          <a:off x="3048000" y="1362075"/>
          <a:ext cx="14544675" cy="2562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9600"/>
            <a:t>Gráfico</a:t>
          </a:r>
          <a:r>
            <a:rPr lang="pt-BR" sz="9600" baseline="0"/>
            <a:t> de Vendas xxx</a:t>
          </a:r>
          <a:endParaRPr lang="pt-BR" sz="9600"/>
        </a:p>
      </xdr:txBody>
    </xdr:sp>
    <xdr:clientData/>
  </xdr:twoCellAnchor>
  <xdr:twoCellAnchor>
    <xdr:from>
      <xdr:col>5</xdr:col>
      <xdr:colOff>47625</xdr:colOff>
      <xdr:row>21</xdr:row>
      <xdr:rowOff>47625</xdr:rowOff>
    </xdr:from>
    <xdr:to>
      <xdr:col>10</xdr:col>
      <xdr:colOff>561975</xdr:colOff>
      <xdr:row>31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A82B925-0A42-4778-81AC-4DCCC5BEB8CE}"/>
            </a:ext>
          </a:extLst>
        </xdr:cNvPr>
        <xdr:cNvSpPr/>
      </xdr:nvSpPr>
      <xdr:spPr>
        <a:xfrm>
          <a:off x="3095625" y="4048125"/>
          <a:ext cx="3562350" cy="2000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4000"/>
            <a:t>Gráfico de Análise</a:t>
          </a:r>
          <a:r>
            <a:rPr lang="pt-BR" sz="4000" baseline="0"/>
            <a:t> de 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47625</xdr:colOff>
      <xdr:row>21</xdr:row>
      <xdr:rowOff>47625</xdr:rowOff>
    </xdr:from>
    <xdr:to>
      <xdr:col>16</xdr:col>
      <xdr:colOff>561975</xdr:colOff>
      <xdr:row>31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0B94245-FDF2-4A5B-ADEA-E39FA338089F}"/>
            </a:ext>
          </a:extLst>
        </xdr:cNvPr>
        <xdr:cNvSpPr/>
      </xdr:nvSpPr>
      <xdr:spPr>
        <a:xfrm>
          <a:off x="6753225" y="4048125"/>
          <a:ext cx="3562350" cy="2000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6000"/>
            <a:t>Análise</a:t>
          </a:r>
          <a:r>
            <a:rPr lang="pt-BR" sz="6000" baseline="0"/>
            <a:t> de Satisfação</a:t>
          </a:r>
          <a:endParaRPr lang="pt-BR" sz="6000"/>
        </a:p>
      </xdr:txBody>
    </xdr:sp>
    <xdr:clientData/>
  </xdr:twoCellAnchor>
  <xdr:twoCellAnchor>
    <xdr:from>
      <xdr:col>17</xdr:col>
      <xdr:colOff>57150</xdr:colOff>
      <xdr:row>21</xdr:row>
      <xdr:rowOff>47625</xdr:rowOff>
    </xdr:from>
    <xdr:to>
      <xdr:col>22</xdr:col>
      <xdr:colOff>523875</xdr:colOff>
      <xdr:row>31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0DAE136-2972-46EE-B365-34823007FC56}"/>
            </a:ext>
          </a:extLst>
        </xdr:cNvPr>
        <xdr:cNvSpPr/>
      </xdr:nvSpPr>
      <xdr:spPr>
        <a:xfrm>
          <a:off x="10420350" y="4048125"/>
          <a:ext cx="3514725" cy="20097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5400"/>
            <a:t>Carros</a:t>
          </a:r>
          <a:r>
            <a:rPr lang="pt-BR" sz="5400" baseline="0"/>
            <a:t> Mais Vendido</a:t>
          </a:r>
          <a:endParaRPr lang="pt-BR" sz="5400"/>
        </a:p>
      </xdr:txBody>
    </xdr:sp>
    <xdr:clientData/>
  </xdr:twoCellAnchor>
  <xdr:twoCellAnchor>
    <xdr:from>
      <xdr:col>23</xdr:col>
      <xdr:colOff>76200</xdr:colOff>
      <xdr:row>21</xdr:row>
      <xdr:rowOff>66675</xdr:rowOff>
    </xdr:from>
    <xdr:to>
      <xdr:col>28</xdr:col>
      <xdr:colOff>552450</xdr:colOff>
      <xdr:row>31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C2363CF-C1B0-42EE-9AA5-9BDD3BB78208}"/>
            </a:ext>
          </a:extLst>
        </xdr:cNvPr>
        <xdr:cNvSpPr/>
      </xdr:nvSpPr>
      <xdr:spPr>
        <a:xfrm>
          <a:off x="14097000" y="4067175"/>
          <a:ext cx="3524250" cy="1990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6600"/>
            <a:t>Datas xxx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38100</xdr:rowOff>
    </xdr:from>
    <xdr:to>
      <xdr:col>2</xdr:col>
      <xdr:colOff>9524</xdr:colOff>
      <xdr:row>21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-2021">
              <a:extLst>
                <a:ext uri="{FF2B5EF4-FFF2-40B4-BE49-F238E27FC236}">
                  <a16:creationId xmlns:a16="http://schemas.microsoft.com/office/drawing/2014/main" id="{982918EB-D3E5-44D1-8139-C57CE9EF3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-20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53" y="1461247"/>
              <a:ext cx="2050677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33337</xdr:colOff>
      <xdr:row>0</xdr:row>
      <xdr:rowOff>28575</xdr:rowOff>
    </xdr:from>
    <xdr:to>
      <xdr:col>28</xdr:col>
      <xdr:colOff>581025</xdr:colOff>
      <xdr:row>10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22850-85C1-4528-AECC-A2347887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43392</xdr:colOff>
      <xdr:row>11</xdr:row>
      <xdr:rowOff>33337</xdr:rowOff>
    </xdr:from>
    <xdr:to>
      <xdr:col>7</xdr:col>
      <xdr:colOff>609600</xdr:colOff>
      <xdr:row>21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F86D23-EAE5-4784-BE93-D31BFCF9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11</xdr:row>
      <xdr:rowOff>42862</xdr:rowOff>
    </xdr:from>
    <xdr:to>
      <xdr:col>14</xdr:col>
      <xdr:colOff>17992</xdr:colOff>
      <xdr:row>21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16D7C5-FAD1-499C-B7DC-40275D4C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79374</xdr:colOff>
      <xdr:row>11</xdr:row>
      <xdr:rowOff>46566</xdr:rowOff>
    </xdr:from>
    <xdr:to>
      <xdr:col>28</xdr:col>
      <xdr:colOff>582082</xdr:colOff>
      <xdr:row>21</xdr:row>
      <xdr:rowOff>148167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BBBE93-2E12-4724-A2DF-F3A7397A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33073</xdr:colOff>
      <xdr:row>0</xdr:row>
      <xdr:rowOff>34393</xdr:rowOff>
    </xdr:from>
    <xdr:to>
      <xdr:col>33</xdr:col>
      <xdr:colOff>273843</xdr:colOff>
      <xdr:row>21</xdr:row>
      <xdr:rowOff>130968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S-2021">
              <a:extLst>
                <a:ext uri="{FF2B5EF4-FFF2-40B4-BE49-F238E27FC236}">
                  <a16:creationId xmlns:a16="http://schemas.microsoft.com/office/drawing/2014/main" id="{25A9AEFF-6C4A-4613-B6AF-C283B0ED5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S-20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7955" y="34393"/>
              <a:ext cx="2661241" cy="494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45.634911574074" createdVersion="6" refreshedVersion="6" minRefreshableVersion="3" recordCount="20" xr:uid="{1269A282-4102-428A-BBA7-B47EFFEBEF8E}">
  <cacheSource type="worksheet">
    <worksheetSource name="PICHAUPC"/>
  </cacheSource>
  <cacheFields count="5">
    <cacheField name="CÓDIGO DO PRODUTO" numFmtId="49">
      <sharedItems count="2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</sharedItems>
    </cacheField>
    <cacheField name="DATA DE VENDA" numFmtId="14">
      <sharedItems containsSemiMixedTypes="0" containsNonDate="0" containsDate="1" containsString="0" minDate="2021-02-01T00:00:00" maxDate="2021-02-21T00:00:00" count="20"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</sharedItems>
    </cacheField>
    <cacheField name="PRODUTO" numFmtId="0">
      <sharedItems count="20">
        <s v="IPHONE X"/>
        <s v="IPAD 12 PRO"/>
        <s v="SAMSUNG NOTE 10"/>
        <s v="SAMSUNG NOTE 10 LITE"/>
        <s v="PC XTREME"/>
        <s v="PC SIMPLES"/>
        <s v="PC STANDARD"/>
        <s v="PC WORK"/>
        <s v="PC CLEAN"/>
        <s v="TECLADO G47"/>
        <s v="TECLADO TG56"/>
        <s v="MOUSE Q12"/>
        <s v="MOUSE Q30"/>
        <s v="FONE ZG70 PRO"/>
        <s v="FONE CLEAN WORK"/>
        <s v="MONITOR SPEED"/>
        <s v="MONITOR HIGH"/>
        <s v="MONITOR 144HZ"/>
        <s v="MONITOR 240HZ"/>
        <s v="MOUSEPAD RGB Q3"/>
      </sharedItems>
    </cacheField>
    <cacheField name="PREÇO" numFmtId="44">
      <sharedItems containsSemiMixedTypes="0" containsString="0" containsNumber="1" containsInteger="1" minValue="200" maxValue="10000" count="16">
        <n v="10000"/>
        <n v="3500"/>
        <n v="3000"/>
        <n v="2500"/>
        <n v="5000"/>
        <n v="2000"/>
        <n v="1500"/>
        <n v="576"/>
        <n v="379"/>
        <n v="467"/>
        <n v="600"/>
        <n v="482"/>
        <n v="270"/>
        <n v="1200"/>
        <n v="1000"/>
        <n v="200"/>
      </sharedItems>
    </cacheField>
    <cacheField name="STATUS" numFmtId="0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47.394828240744" createdVersion="6" refreshedVersion="6" minRefreshableVersion="3" recordCount="42" xr:uid="{8C661E5F-B1D0-4173-9FD0-11AF5D4853A2}">
  <cacheSource type="worksheet">
    <worksheetSource name="Tabela2"/>
  </cacheSource>
  <cacheFields count="6">
    <cacheField name="DATAS-2020" numFmtId="14">
      <sharedItems containsSemiMixedTypes="0" containsNonDate="0" containsDate="1" containsString="0" minDate="2020-01-01T00:00:00" maxDate="2020-04-21T00:00:00" count="42">
        <d v="2020-01-01T00:00:00"/>
        <d v="2020-01-05T00:00:00"/>
        <d v="2020-01-10T00:00:00"/>
        <d v="2020-01-12T00:00:00"/>
        <d v="2020-01-20T00:00:00"/>
        <d v="2020-01-28T00:00:00"/>
        <d v="2020-01-29T00:00:00"/>
        <d v="2020-01-31T00:00:00"/>
        <d v="2020-02-01T00:00:00"/>
        <d v="2020-02-03T00:00:00"/>
        <d v="2020-02-05T00:00:00"/>
        <d v="2020-02-06T00:00:00"/>
        <d v="2020-02-08T00:00:00"/>
        <d v="2020-02-10T00:00:00"/>
        <d v="2020-02-13T00:00:00"/>
        <d v="2020-02-16T00:00:00"/>
        <d v="2020-02-18T00:00:00"/>
        <d v="2020-02-19T00:00:00"/>
        <d v="2020-02-21T00:00:00"/>
        <d v="2020-02-22T00:00:00"/>
        <d v="2020-02-23T00:00:00"/>
        <d v="2020-02-25T00:00:00"/>
        <d v="2020-02-27T00:00:00"/>
        <d v="2020-02-29T00:00:00"/>
        <d v="2020-03-01T00:00:00"/>
        <d v="2020-03-02T00:00:00"/>
        <d v="2020-03-04T00:00:00"/>
        <d v="2020-03-06T00:00:00"/>
        <d v="2020-03-08T00:00:00"/>
        <d v="2020-03-10T00:00:00"/>
        <d v="2020-03-15T00:00:00"/>
        <d v="2020-03-17T00:00:00"/>
        <d v="2020-03-18T00:00:00"/>
        <d v="2020-03-24T00:00:00"/>
        <d v="2020-03-25T00:00:00"/>
        <d v="2020-04-01T00:00:00"/>
        <d v="2020-04-03T00:00:00"/>
        <d v="2020-04-05T00:00:00"/>
        <d v="2020-04-07T00:00:00"/>
        <d v="2020-04-11T00:00:00"/>
        <d v="2020-04-18T00:00:00"/>
        <d v="2020-04-20T00:00:00"/>
      </sharedItems>
      <fieldGroup par="5" base="0">
        <rangePr groupBy="days" startDate="2020-01-01T00:00:00" endDate="2020-04-21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04/2020"/>
        </groupItems>
      </fieldGroup>
    </cacheField>
    <cacheField name="CARRO-2020" numFmtId="0">
      <sharedItems count="8">
        <s v="SENTRA"/>
        <s v="VERSA"/>
        <s v="LEAF"/>
        <s v="FRONTIER"/>
        <s v="KICKS"/>
        <s v="GT-R"/>
        <s v="GTR-34"/>
        <s v="MARCH"/>
      </sharedItems>
    </cacheField>
    <cacheField name="PREÇO-2020" numFmtId="44">
      <sharedItems containsSemiMixedTypes="0" containsString="0" containsNumber="1" containsInteger="1" minValue="51490" maxValue="1200000" count="8">
        <n v="85790"/>
        <n v="57990"/>
        <n v="195000"/>
        <n v="158390"/>
        <n v="69990"/>
        <n v="900000"/>
        <n v="1200000"/>
        <n v="51490"/>
      </sharedItems>
    </cacheField>
    <cacheField name="FUNCIONÁRIO-2020" numFmtId="0">
      <sharedItems count="4">
        <s v="CLEBIN"/>
        <s v="JULIO"/>
        <s v="TONY"/>
        <s v="ANDRÉ"/>
      </sharedItems>
    </cacheField>
    <cacheField name="SATISFAÇÃO AO COMPRAR2020" numFmtId="0">
      <sharedItems count="3">
        <s v="MUITO BOM"/>
        <s v="EXCELENTE"/>
        <s v="BOM"/>
      </sharedItems>
    </cacheField>
    <cacheField name="Meses" numFmtId="0" databaseField="0">
      <fieldGroup base="0">
        <rangePr groupBy="months" startDate="2020-01-01T00:00:00" endDate="2020-04-2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4/2020"/>
        </groupItems>
      </fieldGroup>
    </cacheField>
  </cacheFields>
  <extLst>
    <ext xmlns:x14="http://schemas.microsoft.com/office/spreadsheetml/2009/9/main" uri="{725AE2AE-9491-48be-B2B4-4EB974FC3084}">
      <x14:pivotCacheDefinition pivotCacheId="135406301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57.401847453701" createdVersion="6" refreshedVersion="6" minRefreshableVersion="3" recordCount="223" xr:uid="{F2B2F219-BE5C-473D-99F6-5D15C1900770}">
  <cacheSource type="worksheet">
    <worksheetSource name="Tabela3"/>
  </cacheSource>
  <cacheFields count="6">
    <cacheField name="DATAS-2021" numFmtId="14">
      <sharedItems containsSemiMixedTypes="0" containsNonDate="0" containsDate="1" containsString="0" minDate="2021-01-02T00:00:00" maxDate="2022-01-01T00:00:00" count="223">
        <d v="2021-01-02T00:00:00"/>
        <d v="2021-01-06T00:00:00"/>
        <d v="2021-01-09T00:00:00"/>
        <d v="2021-01-10T00:00:00"/>
        <d v="2021-01-12T00:00:00"/>
        <d v="2021-01-17T00:00:00"/>
        <d v="2021-01-19T00:00:00"/>
        <d v="2021-01-24T00:00:00"/>
        <d v="2021-02-04T00:00:00"/>
        <d v="2021-02-05T00:00:00"/>
        <d v="2021-02-08T00:00:00"/>
        <d v="2021-02-11T00:00:00"/>
        <d v="2021-02-15T00:00:00"/>
        <d v="2021-02-19T00:00:00"/>
        <d v="2021-02-21T00:00:00"/>
        <d v="2021-02-24T00:00:00"/>
        <d v="2021-02-28T00:00:00"/>
        <d v="2021-03-01T00:00:00"/>
        <d v="2021-03-02T00:00:00"/>
        <d v="2021-03-04T00:00:00"/>
        <d v="2021-03-05T00:00:00"/>
        <d v="2021-03-07T00:00:00"/>
        <d v="2021-03-10T00:00:00"/>
        <d v="2021-03-12T00:00:00"/>
        <d v="2021-03-15T00:00:00"/>
        <d v="2021-03-16T00:00:00"/>
        <d v="2021-03-18T00:00:00"/>
        <d v="2021-03-19T00:00:00"/>
        <d v="2021-03-20T00:00:00"/>
        <d v="2021-03-21T00:00:00"/>
        <d v="2021-03-24T00:00:00"/>
        <d v="2021-03-25T00:00:00"/>
        <d v="2021-03-27T00:00:00"/>
        <d v="2021-03-28T00:00:00"/>
        <d v="2021-03-30T00:00:00"/>
        <d v="2021-03-31T00:00:00"/>
        <d v="2021-04-01T00:00:00"/>
        <d v="2021-04-03T00:00:00"/>
        <d v="2021-04-06T00:00:00"/>
        <d v="2021-04-07T00:00:00"/>
        <d v="2021-04-09T00:00:00"/>
        <d v="2021-04-11T00:00:00"/>
        <d v="2021-04-14T00:00:00"/>
        <d v="2021-04-16T00:00:00"/>
        <d v="2021-04-17T00:00:00"/>
        <d v="2021-04-20T00:00:00"/>
        <d v="2021-04-22T00:00:00"/>
        <d v="2021-04-24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7T00:00:00"/>
        <d v="2021-08-09T00:00:00"/>
        <d v="2021-08-11T00:00:00"/>
        <d v="2021-08-14T00:00:00"/>
        <d v="2021-08-15T00:00:00"/>
        <d v="2021-08-18T00:00:00"/>
        <d v="2021-08-19T00:00:00"/>
        <d v="2021-08-21T00:00:00"/>
        <d v="2021-08-24T00:00:00"/>
        <d v="2021-08-27T00:00:00"/>
        <d v="2021-08-28T00:00:00"/>
        <d v="2021-08-30T00:00:00"/>
        <d v="2021-08-31T00:00:00"/>
        <d v="2021-09-01T00:00:00"/>
        <d v="2021-09-02T00:00:00"/>
        <d v="2021-09-06T00:00:00"/>
        <d v="2021-09-07T00:00:00"/>
        <d v="2021-09-08T00:00:00"/>
        <d v="2021-09-11T00:00:00"/>
        <d v="2021-09-12T00:00:00"/>
        <d v="2021-09-16T00:00:00"/>
        <d v="2021-09-18T00:00:00"/>
        <d v="2021-09-20T00:00:00"/>
        <d v="2021-09-22T00:00:00"/>
        <d v="2021-09-24T00:00:00"/>
        <d v="2021-09-25T00:00:00"/>
        <d v="2021-09-28T00:00:00"/>
        <d v="2021-09-29T00:00:00"/>
        <d v="2021-09-30T00:00:00"/>
        <d v="2021-10-01T00:00:00"/>
        <d v="2021-10-04T00:00:00"/>
        <d v="2021-10-07T00:00:00"/>
        <d v="2021-10-09T00:00:00"/>
        <d v="2021-10-11T00:00:00"/>
        <d v="2021-10-12T00:00:00"/>
        <d v="2021-10-15T00:00:00"/>
        <d v="2021-10-16T00:00:00"/>
        <d v="2021-10-17T00:00:00"/>
        <d v="2021-10-19T00:00:00"/>
        <d v="2021-10-23T00:00:00"/>
        <d v="2021-10-25T00:00:00"/>
        <d v="2021-10-28T00:00:00"/>
        <d v="2021-10-29T00:00:00"/>
        <d v="2021-10-30T00:00:00"/>
        <d v="2021-10-31T00:00:00"/>
        <d v="2021-11-01T00:00:00"/>
        <d v="2021-11-02T00:00:00"/>
        <d v="2021-11-04T00:00:00"/>
        <d v="2021-11-06T00:00:00"/>
        <d v="2021-11-11T00:00:00"/>
        <d v="2021-11-13T00:00:00"/>
        <d v="2021-11-16T00:00:00"/>
        <d v="2021-11-17T00:00:00"/>
        <d v="2021-11-19T00:00:00"/>
        <d v="2021-11-20T00:00:00"/>
        <d v="2021-11-22T00:00:00"/>
        <d v="2021-11-24T00:00:00"/>
        <d v="2021-11-27T00:00:00"/>
        <d v="2021-11-28T00:00:00"/>
        <d v="2021-11-30T00:00:00"/>
        <d v="2021-12-01T00:00:00"/>
        <d v="2021-12-03T00:00:00"/>
        <d v="2021-12-04T00:00:00"/>
        <d v="2021-12-05T00:00:00"/>
        <d v="2021-12-07T00:00:00"/>
        <d v="2021-12-08T00:00:00"/>
        <d v="2021-12-11T00:00:00"/>
        <d v="2021-12-12T00:00:00"/>
        <d v="2021-12-15T00:00:00"/>
        <d v="2021-12-16T00:00:00"/>
        <d v="2021-12-17T00:00:00"/>
        <d v="2021-12-18T00:00:00"/>
        <d v="2021-12-21T00:00:00"/>
        <d v="2021-12-22T00:00:00"/>
        <d v="2021-12-24T00:00:00"/>
        <d v="2021-12-27T00:00:00"/>
        <d v="2021-12-28T00:00:00"/>
        <d v="2021-12-29T00:00:00"/>
        <d v="2021-12-31T00:00:00"/>
      </sharedItems>
      <fieldGroup par="5" base="0">
        <rangePr groupBy="days" startDate="2021-01-02T00:00:00" endDate="2022-01-01T00:00:00"/>
        <groupItems count="368">
          <s v="&lt;02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2"/>
        </groupItems>
      </fieldGroup>
    </cacheField>
    <cacheField name="CARRO-2021" numFmtId="0">
      <sharedItems count="10">
        <s v="MARCH"/>
        <s v="VERSA"/>
        <s v="SENTRA"/>
        <s v="FRONTIER"/>
        <s v="LEAF"/>
        <s v="GT-R"/>
        <s v="KICKS"/>
        <s v="GTR-34"/>
        <s v="GTR-35"/>
        <s v="GTR-36"/>
      </sharedItems>
    </cacheField>
    <cacheField name="PREÇO-2021" numFmtId="44">
      <sharedItems containsSemiMixedTypes="0" containsString="0" containsNumber="1" containsInteger="1" minValue="51490" maxValue="1200000"/>
    </cacheField>
    <cacheField name="FUNCIONÁRIO-2021" numFmtId="0">
      <sharedItems count="4">
        <s v="TONY"/>
        <s v="JULIO"/>
        <s v="CLEBIN"/>
        <s v="ANDRÉ"/>
      </sharedItems>
    </cacheField>
    <cacheField name="SATISFAÇÃO AO COMPRAR-2021" numFmtId="0">
      <sharedItems count="3">
        <s v="MUITO BOM"/>
        <s v="EXCELENTE"/>
        <s v="BOM"/>
      </sharedItems>
    </cacheField>
    <cacheField name="Meses" numFmtId="0" databaseField="0">
      <fieldGroup base="0">
        <rangePr groupBy="months" startDate="2021-01-02T00:00:00" endDate="2022-01-01T00:00:00"/>
        <groupItems count="14">
          <s v="&lt;02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4956103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</r>
  <r>
    <x v="1"/>
    <x v="1"/>
    <x v="1"/>
    <x v="1"/>
    <x v="1"/>
  </r>
  <r>
    <x v="2"/>
    <x v="2"/>
    <x v="2"/>
    <x v="2"/>
    <x v="1"/>
  </r>
  <r>
    <x v="3"/>
    <x v="3"/>
    <x v="3"/>
    <x v="3"/>
    <x v="0"/>
  </r>
  <r>
    <x v="4"/>
    <x v="4"/>
    <x v="4"/>
    <x v="4"/>
    <x v="0"/>
  </r>
  <r>
    <x v="5"/>
    <x v="5"/>
    <x v="5"/>
    <x v="1"/>
    <x v="0"/>
  </r>
  <r>
    <x v="6"/>
    <x v="6"/>
    <x v="6"/>
    <x v="3"/>
    <x v="1"/>
  </r>
  <r>
    <x v="7"/>
    <x v="7"/>
    <x v="7"/>
    <x v="5"/>
    <x v="0"/>
  </r>
  <r>
    <x v="8"/>
    <x v="8"/>
    <x v="8"/>
    <x v="6"/>
    <x v="0"/>
  </r>
  <r>
    <x v="9"/>
    <x v="9"/>
    <x v="9"/>
    <x v="7"/>
    <x v="0"/>
  </r>
  <r>
    <x v="10"/>
    <x v="10"/>
    <x v="10"/>
    <x v="8"/>
    <x v="1"/>
  </r>
  <r>
    <x v="11"/>
    <x v="11"/>
    <x v="11"/>
    <x v="9"/>
    <x v="0"/>
  </r>
  <r>
    <x v="12"/>
    <x v="12"/>
    <x v="12"/>
    <x v="10"/>
    <x v="1"/>
  </r>
  <r>
    <x v="13"/>
    <x v="13"/>
    <x v="13"/>
    <x v="11"/>
    <x v="0"/>
  </r>
  <r>
    <x v="14"/>
    <x v="14"/>
    <x v="14"/>
    <x v="12"/>
    <x v="0"/>
  </r>
  <r>
    <x v="15"/>
    <x v="15"/>
    <x v="15"/>
    <x v="13"/>
    <x v="0"/>
  </r>
  <r>
    <x v="16"/>
    <x v="16"/>
    <x v="16"/>
    <x v="6"/>
    <x v="0"/>
  </r>
  <r>
    <x v="17"/>
    <x v="17"/>
    <x v="17"/>
    <x v="14"/>
    <x v="0"/>
  </r>
  <r>
    <x v="18"/>
    <x v="18"/>
    <x v="18"/>
    <x v="5"/>
    <x v="1"/>
  </r>
  <r>
    <x v="19"/>
    <x v="19"/>
    <x v="19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</r>
  <r>
    <x v="1"/>
    <x v="1"/>
    <x v="1"/>
    <x v="1"/>
    <x v="1"/>
  </r>
  <r>
    <x v="2"/>
    <x v="2"/>
    <x v="2"/>
    <x v="1"/>
    <x v="1"/>
  </r>
  <r>
    <x v="3"/>
    <x v="3"/>
    <x v="3"/>
    <x v="0"/>
    <x v="1"/>
  </r>
  <r>
    <x v="4"/>
    <x v="4"/>
    <x v="4"/>
    <x v="2"/>
    <x v="2"/>
  </r>
  <r>
    <x v="5"/>
    <x v="5"/>
    <x v="5"/>
    <x v="3"/>
    <x v="1"/>
  </r>
  <r>
    <x v="6"/>
    <x v="6"/>
    <x v="6"/>
    <x v="0"/>
    <x v="1"/>
  </r>
  <r>
    <x v="7"/>
    <x v="7"/>
    <x v="7"/>
    <x v="3"/>
    <x v="2"/>
  </r>
  <r>
    <x v="8"/>
    <x v="3"/>
    <x v="3"/>
    <x v="0"/>
    <x v="1"/>
  </r>
  <r>
    <x v="9"/>
    <x v="1"/>
    <x v="0"/>
    <x v="1"/>
    <x v="0"/>
  </r>
  <r>
    <x v="10"/>
    <x v="5"/>
    <x v="5"/>
    <x v="1"/>
    <x v="1"/>
  </r>
  <r>
    <x v="11"/>
    <x v="7"/>
    <x v="7"/>
    <x v="0"/>
    <x v="2"/>
  </r>
  <r>
    <x v="12"/>
    <x v="7"/>
    <x v="7"/>
    <x v="2"/>
    <x v="0"/>
  </r>
  <r>
    <x v="13"/>
    <x v="7"/>
    <x v="7"/>
    <x v="3"/>
    <x v="0"/>
  </r>
  <r>
    <x v="14"/>
    <x v="7"/>
    <x v="7"/>
    <x v="0"/>
    <x v="2"/>
  </r>
  <r>
    <x v="15"/>
    <x v="2"/>
    <x v="2"/>
    <x v="3"/>
    <x v="1"/>
  </r>
  <r>
    <x v="16"/>
    <x v="2"/>
    <x v="2"/>
    <x v="0"/>
    <x v="1"/>
  </r>
  <r>
    <x v="17"/>
    <x v="6"/>
    <x v="6"/>
    <x v="1"/>
    <x v="1"/>
  </r>
  <r>
    <x v="18"/>
    <x v="5"/>
    <x v="5"/>
    <x v="1"/>
    <x v="1"/>
  </r>
  <r>
    <x v="19"/>
    <x v="0"/>
    <x v="1"/>
    <x v="0"/>
    <x v="1"/>
  </r>
  <r>
    <x v="20"/>
    <x v="0"/>
    <x v="1"/>
    <x v="2"/>
    <x v="0"/>
  </r>
  <r>
    <x v="21"/>
    <x v="4"/>
    <x v="4"/>
    <x v="3"/>
    <x v="0"/>
  </r>
  <r>
    <x v="22"/>
    <x v="3"/>
    <x v="3"/>
    <x v="0"/>
    <x v="1"/>
  </r>
  <r>
    <x v="23"/>
    <x v="7"/>
    <x v="7"/>
    <x v="3"/>
    <x v="2"/>
  </r>
  <r>
    <x v="24"/>
    <x v="5"/>
    <x v="5"/>
    <x v="3"/>
    <x v="1"/>
  </r>
  <r>
    <x v="25"/>
    <x v="5"/>
    <x v="5"/>
    <x v="0"/>
    <x v="1"/>
  </r>
  <r>
    <x v="26"/>
    <x v="5"/>
    <x v="5"/>
    <x v="3"/>
    <x v="1"/>
  </r>
  <r>
    <x v="27"/>
    <x v="7"/>
    <x v="7"/>
    <x v="3"/>
    <x v="1"/>
  </r>
  <r>
    <x v="28"/>
    <x v="7"/>
    <x v="7"/>
    <x v="0"/>
    <x v="2"/>
  </r>
  <r>
    <x v="29"/>
    <x v="7"/>
    <x v="7"/>
    <x v="3"/>
    <x v="0"/>
  </r>
  <r>
    <x v="30"/>
    <x v="0"/>
    <x v="0"/>
    <x v="2"/>
    <x v="0"/>
  </r>
  <r>
    <x v="31"/>
    <x v="1"/>
    <x v="1"/>
    <x v="1"/>
    <x v="2"/>
  </r>
  <r>
    <x v="32"/>
    <x v="2"/>
    <x v="2"/>
    <x v="0"/>
    <x v="0"/>
  </r>
  <r>
    <x v="33"/>
    <x v="3"/>
    <x v="3"/>
    <x v="3"/>
    <x v="1"/>
  </r>
  <r>
    <x v="34"/>
    <x v="4"/>
    <x v="4"/>
    <x v="2"/>
    <x v="2"/>
  </r>
  <r>
    <x v="35"/>
    <x v="5"/>
    <x v="5"/>
    <x v="1"/>
    <x v="1"/>
  </r>
  <r>
    <x v="36"/>
    <x v="6"/>
    <x v="6"/>
    <x v="0"/>
    <x v="1"/>
  </r>
  <r>
    <x v="37"/>
    <x v="6"/>
    <x v="6"/>
    <x v="3"/>
    <x v="1"/>
  </r>
  <r>
    <x v="38"/>
    <x v="2"/>
    <x v="2"/>
    <x v="2"/>
    <x v="1"/>
  </r>
  <r>
    <x v="39"/>
    <x v="2"/>
    <x v="2"/>
    <x v="1"/>
    <x v="2"/>
  </r>
  <r>
    <x v="40"/>
    <x v="0"/>
    <x v="0"/>
    <x v="0"/>
    <x v="0"/>
  </r>
  <r>
    <x v="41"/>
    <x v="1"/>
    <x v="1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n v="51490"/>
    <x v="0"/>
    <x v="0"/>
  </r>
  <r>
    <x v="1"/>
    <x v="1"/>
    <n v="57990"/>
    <x v="1"/>
    <x v="0"/>
  </r>
  <r>
    <x v="2"/>
    <x v="2"/>
    <n v="85790"/>
    <x v="2"/>
    <x v="0"/>
  </r>
  <r>
    <x v="3"/>
    <x v="2"/>
    <n v="85790"/>
    <x v="3"/>
    <x v="1"/>
  </r>
  <r>
    <x v="4"/>
    <x v="3"/>
    <n v="158390"/>
    <x v="3"/>
    <x v="1"/>
  </r>
  <r>
    <x v="5"/>
    <x v="0"/>
    <n v="51490"/>
    <x v="1"/>
    <x v="0"/>
  </r>
  <r>
    <x v="6"/>
    <x v="4"/>
    <n v="195000"/>
    <x v="2"/>
    <x v="1"/>
  </r>
  <r>
    <x v="7"/>
    <x v="2"/>
    <n v="85790"/>
    <x v="3"/>
    <x v="0"/>
  </r>
  <r>
    <x v="8"/>
    <x v="5"/>
    <n v="900000"/>
    <x v="0"/>
    <x v="1"/>
  </r>
  <r>
    <x v="9"/>
    <x v="5"/>
    <n v="900000"/>
    <x v="1"/>
    <x v="1"/>
  </r>
  <r>
    <x v="10"/>
    <x v="5"/>
    <n v="900000"/>
    <x v="2"/>
    <x v="1"/>
  </r>
  <r>
    <x v="11"/>
    <x v="5"/>
    <n v="900000"/>
    <x v="3"/>
    <x v="1"/>
  </r>
  <r>
    <x v="12"/>
    <x v="4"/>
    <n v="195000"/>
    <x v="0"/>
    <x v="1"/>
  </r>
  <r>
    <x v="13"/>
    <x v="1"/>
    <n v="57990"/>
    <x v="1"/>
    <x v="1"/>
  </r>
  <r>
    <x v="14"/>
    <x v="2"/>
    <n v="85790"/>
    <x v="2"/>
    <x v="0"/>
  </r>
  <r>
    <x v="15"/>
    <x v="0"/>
    <n v="51490"/>
    <x v="3"/>
    <x v="2"/>
  </r>
  <r>
    <x v="16"/>
    <x v="3"/>
    <n v="158390"/>
    <x v="0"/>
    <x v="1"/>
  </r>
  <r>
    <x v="17"/>
    <x v="3"/>
    <n v="158390"/>
    <x v="1"/>
    <x v="1"/>
  </r>
  <r>
    <x v="18"/>
    <x v="4"/>
    <n v="195000"/>
    <x v="2"/>
    <x v="1"/>
  </r>
  <r>
    <x v="19"/>
    <x v="2"/>
    <n v="57990"/>
    <x v="3"/>
    <x v="1"/>
  </r>
  <r>
    <x v="20"/>
    <x v="5"/>
    <n v="900000"/>
    <x v="0"/>
    <x v="1"/>
  </r>
  <r>
    <x v="21"/>
    <x v="6"/>
    <n v="69990"/>
    <x v="1"/>
    <x v="1"/>
  </r>
  <r>
    <x v="22"/>
    <x v="7"/>
    <n v="1200000"/>
    <x v="2"/>
    <x v="1"/>
  </r>
  <r>
    <x v="23"/>
    <x v="0"/>
    <n v="51490"/>
    <x v="3"/>
    <x v="0"/>
  </r>
  <r>
    <x v="24"/>
    <x v="4"/>
    <n v="195000"/>
    <x v="0"/>
    <x v="2"/>
  </r>
  <r>
    <x v="25"/>
    <x v="1"/>
    <n v="57990"/>
    <x v="1"/>
    <x v="0"/>
  </r>
  <r>
    <x v="26"/>
    <x v="0"/>
    <n v="51490"/>
    <x v="2"/>
    <x v="1"/>
  </r>
  <r>
    <x v="27"/>
    <x v="5"/>
    <n v="900000"/>
    <x v="3"/>
    <x v="0"/>
  </r>
  <r>
    <x v="28"/>
    <x v="1"/>
    <n v="57990"/>
    <x v="0"/>
    <x v="2"/>
  </r>
  <r>
    <x v="29"/>
    <x v="4"/>
    <n v="195000"/>
    <x v="1"/>
    <x v="1"/>
  </r>
  <r>
    <x v="30"/>
    <x v="3"/>
    <n v="158390"/>
    <x v="2"/>
    <x v="1"/>
  </r>
  <r>
    <x v="31"/>
    <x v="5"/>
    <n v="900000"/>
    <x v="3"/>
    <x v="0"/>
  </r>
  <r>
    <x v="32"/>
    <x v="7"/>
    <n v="1200000"/>
    <x v="0"/>
    <x v="2"/>
  </r>
  <r>
    <x v="33"/>
    <x v="6"/>
    <n v="69990"/>
    <x v="1"/>
    <x v="2"/>
  </r>
  <r>
    <x v="34"/>
    <x v="4"/>
    <n v="195000"/>
    <x v="2"/>
    <x v="1"/>
  </r>
  <r>
    <x v="35"/>
    <x v="1"/>
    <n v="57990"/>
    <x v="3"/>
    <x v="1"/>
  </r>
  <r>
    <x v="36"/>
    <x v="5"/>
    <n v="900000"/>
    <x v="0"/>
    <x v="0"/>
  </r>
  <r>
    <x v="37"/>
    <x v="7"/>
    <n v="1200000"/>
    <x v="1"/>
    <x v="0"/>
  </r>
  <r>
    <x v="38"/>
    <x v="4"/>
    <n v="195000"/>
    <x v="2"/>
    <x v="2"/>
  </r>
  <r>
    <x v="39"/>
    <x v="2"/>
    <n v="85790"/>
    <x v="3"/>
    <x v="1"/>
  </r>
  <r>
    <x v="40"/>
    <x v="3"/>
    <n v="158390"/>
    <x v="0"/>
    <x v="1"/>
  </r>
  <r>
    <x v="41"/>
    <x v="0"/>
    <n v="51490"/>
    <x v="1"/>
    <x v="1"/>
  </r>
  <r>
    <x v="42"/>
    <x v="4"/>
    <n v="195000"/>
    <x v="2"/>
    <x v="1"/>
  </r>
  <r>
    <x v="43"/>
    <x v="5"/>
    <n v="900000"/>
    <x v="3"/>
    <x v="2"/>
  </r>
  <r>
    <x v="44"/>
    <x v="7"/>
    <n v="1200000"/>
    <x v="0"/>
    <x v="0"/>
  </r>
  <r>
    <x v="45"/>
    <x v="2"/>
    <n v="85790"/>
    <x v="1"/>
    <x v="2"/>
  </r>
  <r>
    <x v="46"/>
    <x v="3"/>
    <n v="158390"/>
    <x v="2"/>
    <x v="0"/>
  </r>
  <r>
    <x v="47"/>
    <x v="6"/>
    <n v="69990"/>
    <x v="3"/>
    <x v="1"/>
  </r>
  <r>
    <x v="48"/>
    <x v="4"/>
    <n v="158390"/>
    <x v="0"/>
    <x v="1"/>
  </r>
  <r>
    <x v="49"/>
    <x v="3"/>
    <n v="158390"/>
    <x v="1"/>
    <x v="0"/>
  </r>
  <r>
    <x v="50"/>
    <x v="6"/>
    <n v="69990"/>
    <x v="2"/>
    <x v="2"/>
  </r>
  <r>
    <x v="51"/>
    <x v="5"/>
    <n v="900000"/>
    <x v="3"/>
    <x v="1"/>
  </r>
  <r>
    <x v="52"/>
    <x v="7"/>
    <n v="1200000"/>
    <x v="0"/>
    <x v="1"/>
  </r>
  <r>
    <x v="53"/>
    <x v="1"/>
    <n v="57990"/>
    <x v="1"/>
    <x v="0"/>
  </r>
  <r>
    <x v="54"/>
    <x v="2"/>
    <n v="85790"/>
    <x v="2"/>
    <x v="0"/>
  </r>
  <r>
    <x v="55"/>
    <x v="3"/>
    <n v="158390"/>
    <x v="3"/>
    <x v="1"/>
  </r>
  <r>
    <x v="56"/>
    <x v="0"/>
    <n v="51490"/>
    <x v="0"/>
    <x v="1"/>
  </r>
  <r>
    <x v="57"/>
    <x v="5"/>
    <n v="900000"/>
    <x v="1"/>
    <x v="1"/>
  </r>
  <r>
    <x v="58"/>
    <x v="1"/>
    <n v="57990"/>
    <x v="2"/>
    <x v="0"/>
  </r>
  <r>
    <x v="59"/>
    <x v="2"/>
    <n v="85790"/>
    <x v="3"/>
    <x v="0"/>
  </r>
  <r>
    <x v="60"/>
    <x v="5"/>
    <n v="900000"/>
    <x v="0"/>
    <x v="1"/>
  </r>
  <r>
    <x v="61"/>
    <x v="7"/>
    <n v="1200000"/>
    <x v="1"/>
    <x v="1"/>
  </r>
  <r>
    <x v="62"/>
    <x v="7"/>
    <n v="1200000"/>
    <x v="2"/>
    <x v="1"/>
  </r>
  <r>
    <x v="63"/>
    <x v="3"/>
    <n v="158390"/>
    <x v="3"/>
    <x v="0"/>
  </r>
  <r>
    <x v="64"/>
    <x v="5"/>
    <n v="900000"/>
    <x v="0"/>
    <x v="1"/>
  </r>
  <r>
    <x v="65"/>
    <x v="2"/>
    <n v="85790"/>
    <x v="1"/>
    <x v="0"/>
  </r>
  <r>
    <x v="66"/>
    <x v="4"/>
    <n v="195000"/>
    <x v="2"/>
    <x v="0"/>
  </r>
  <r>
    <x v="67"/>
    <x v="2"/>
    <n v="85790"/>
    <x v="3"/>
    <x v="1"/>
  </r>
  <r>
    <x v="68"/>
    <x v="2"/>
    <n v="85790"/>
    <x v="0"/>
    <x v="1"/>
  </r>
  <r>
    <x v="69"/>
    <x v="6"/>
    <n v="69990"/>
    <x v="1"/>
    <x v="2"/>
  </r>
  <r>
    <x v="70"/>
    <x v="0"/>
    <n v="51490"/>
    <x v="2"/>
    <x v="2"/>
  </r>
  <r>
    <x v="71"/>
    <x v="4"/>
    <n v="195000"/>
    <x v="3"/>
    <x v="0"/>
  </r>
  <r>
    <x v="72"/>
    <x v="6"/>
    <n v="69990"/>
    <x v="0"/>
    <x v="1"/>
  </r>
  <r>
    <x v="73"/>
    <x v="5"/>
    <n v="900000"/>
    <x v="1"/>
    <x v="1"/>
  </r>
  <r>
    <x v="74"/>
    <x v="7"/>
    <n v="1200000"/>
    <x v="2"/>
    <x v="1"/>
  </r>
  <r>
    <x v="75"/>
    <x v="4"/>
    <n v="195000"/>
    <x v="3"/>
    <x v="0"/>
  </r>
  <r>
    <x v="76"/>
    <x v="7"/>
    <n v="1200000"/>
    <x v="0"/>
    <x v="1"/>
  </r>
  <r>
    <x v="77"/>
    <x v="3"/>
    <n v="158390"/>
    <x v="1"/>
    <x v="2"/>
  </r>
  <r>
    <x v="78"/>
    <x v="1"/>
    <n v="57990"/>
    <x v="2"/>
    <x v="1"/>
  </r>
  <r>
    <x v="79"/>
    <x v="5"/>
    <n v="900000"/>
    <x v="0"/>
    <x v="1"/>
  </r>
  <r>
    <x v="80"/>
    <x v="5"/>
    <n v="900000"/>
    <x v="1"/>
    <x v="1"/>
  </r>
  <r>
    <x v="81"/>
    <x v="7"/>
    <n v="1200000"/>
    <x v="2"/>
    <x v="1"/>
  </r>
  <r>
    <x v="82"/>
    <x v="7"/>
    <n v="1200000"/>
    <x v="0"/>
    <x v="1"/>
  </r>
  <r>
    <x v="83"/>
    <x v="7"/>
    <n v="1200000"/>
    <x v="1"/>
    <x v="1"/>
  </r>
  <r>
    <x v="84"/>
    <x v="5"/>
    <n v="900000"/>
    <x v="2"/>
    <x v="1"/>
  </r>
  <r>
    <x v="85"/>
    <x v="7"/>
    <n v="1200000"/>
    <x v="0"/>
    <x v="1"/>
  </r>
  <r>
    <x v="86"/>
    <x v="7"/>
    <n v="1200000"/>
    <x v="1"/>
    <x v="1"/>
  </r>
  <r>
    <x v="87"/>
    <x v="5"/>
    <n v="900000"/>
    <x v="2"/>
    <x v="1"/>
  </r>
  <r>
    <x v="88"/>
    <x v="5"/>
    <n v="900000"/>
    <x v="0"/>
    <x v="1"/>
  </r>
  <r>
    <x v="89"/>
    <x v="7"/>
    <n v="1200000"/>
    <x v="1"/>
    <x v="1"/>
  </r>
  <r>
    <x v="90"/>
    <x v="7"/>
    <n v="1200000"/>
    <x v="2"/>
    <x v="1"/>
  </r>
  <r>
    <x v="91"/>
    <x v="4"/>
    <n v="195000"/>
    <x v="0"/>
    <x v="1"/>
  </r>
  <r>
    <x v="92"/>
    <x v="4"/>
    <n v="195000"/>
    <x v="1"/>
    <x v="1"/>
  </r>
  <r>
    <x v="93"/>
    <x v="3"/>
    <n v="158390"/>
    <x v="2"/>
    <x v="1"/>
  </r>
  <r>
    <x v="94"/>
    <x v="3"/>
    <n v="158390"/>
    <x v="0"/>
    <x v="1"/>
  </r>
  <r>
    <x v="95"/>
    <x v="5"/>
    <n v="900000"/>
    <x v="1"/>
    <x v="1"/>
  </r>
  <r>
    <x v="96"/>
    <x v="7"/>
    <n v="1200000"/>
    <x v="2"/>
    <x v="1"/>
  </r>
  <r>
    <x v="97"/>
    <x v="5"/>
    <n v="900000"/>
    <x v="0"/>
    <x v="1"/>
  </r>
  <r>
    <x v="98"/>
    <x v="5"/>
    <n v="900000"/>
    <x v="3"/>
    <x v="1"/>
  </r>
  <r>
    <x v="99"/>
    <x v="7"/>
    <n v="1200000"/>
    <x v="1"/>
    <x v="1"/>
  </r>
  <r>
    <x v="100"/>
    <x v="5"/>
    <n v="900000"/>
    <x v="2"/>
    <x v="1"/>
  </r>
  <r>
    <x v="101"/>
    <x v="4"/>
    <n v="195000"/>
    <x v="0"/>
    <x v="1"/>
  </r>
  <r>
    <x v="102"/>
    <x v="3"/>
    <n v="158390"/>
    <x v="3"/>
    <x v="1"/>
  </r>
  <r>
    <x v="103"/>
    <x v="3"/>
    <n v="158390"/>
    <x v="1"/>
    <x v="1"/>
  </r>
  <r>
    <x v="104"/>
    <x v="7"/>
    <n v="1200000"/>
    <x v="2"/>
    <x v="1"/>
  </r>
  <r>
    <x v="105"/>
    <x v="5"/>
    <n v="900000"/>
    <x v="0"/>
    <x v="1"/>
  </r>
  <r>
    <x v="106"/>
    <x v="7"/>
    <n v="1200000"/>
    <x v="3"/>
    <x v="1"/>
  </r>
  <r>
    <x v="107"/>
    <x v="5"/>
    <n v="900000"/>
    <x v="1"/>
    <x v="1"/>
  </r>
  <r>
    <x v="108"/>
    <x v="7"/>
    <n v="1200000"/>
    <x v="2"/>
    <x v="1"/>
  </r>
  <r>
    <x v="109"/>
    <x v="4"/>
    <n v="195000"/>
    <x v="0"/>
    <x v="1"/>
  </r>
  <r>
    <x v="110"/>
    <x v="4"/>
    <n v="195000"/>
    <x v="3"/>
    <x v="1"/>
  </r>
  <r>
    <x v="111"/>
    <x v="4"/>
    <n v="195000"/>
    <x v="1"/>
    <x v="1"/>
  </r>
  <r>
    <x v="112"/>
    <x v="4"/>
    <n v="195000"/>
    <x v="2"/>
    <x v="1"/>
  </r>
  <r>
    <x v="113"/>
    <x v="3"/>
    <n v="158390"/>
    <x v="0"/>
    <x v="1"/>
  </r>
  <r>
    <x v="114"/>
    <x v="6"/>
    <n v="69990"/>
    <x v="3"/>
    <x v="0"/>
  </r>
  <r>
    <x v="115"/>
    <x v="1"/>
    <n v="57990"/>
    <x v="1"/>
    <x v="0"/>
  </r>
  <r>
    <x v="116"/>
    <x v="2"/>
    <n v="85790"/>
    <x v="2"/>
    <x v="0"/>
  </r>
  <r>
    <x v="117"/>
    <x v="5"/>
    <n v="900000"/>
    <x v="0"/>
    <x v="1"/>
  </r>
  <r>
    <x v="118"/>
    <x v="4"/>
    <n v="195000"/>
    <x v="3"/>
    <x v="0"/>
  </r>
  <r>
    <x v="119"/>
    <x v="0"/>
    <n v="51490"/>
    <x v="1"/>
    <x v="0"/>
  </r>
  <r>
    <x v="120"/>
    <x v="0"/>
    <n v="51490"/>
    <x v="2"/>
    <x v="0"/>
  </r>
  <r>
    <x v="121"/>
    <x v="0"/>
    <n v="51490"/>
    <x v="0"/>
    <x v="1"/>
  </r>
  <r>
    <x v="122"/>
    <x v="0"/>
    <n v="51490"/>
    <x v="3"/>
    <x v="1"/>
  </r>
  <r>
    <x v="123"/>
    <x v="4"/>
    <n v="195000"/>
    <x v="1"/>
    <x v="0"/>
  </r>
  <r>
    <x v="124"/>
    <x v="3"/>
    <n v="158390"/>
    <x v="2"/>
    <x v="1"/>
  </r>
  <r>
    <x v="125"/>
    <x v="2"/>
    <n v="85790"/>
    <x v="0"/>
    <x v="1"/>
  </r>
  <r>
    <x v="126"/>
    <x v="2"/>
    <n v="85790"/>
    <x v="3"/>
    <x v="0"/>
  </r>
  <r>
    <x v="127"/>
    <x v="7"/>
    <n v="1200000"/>
    <x v="1"/>
    <x v="1"/>
  </r>
  <r>
    <x v="128"/>
    <x v="4"/>
    <n v="195000"/>
    <x v="2"/>
    <x v="0"/>
  </r>
  <r>
    <x v="129"/>
    <x v="3"/>
    <n v="158390"/>
    <x v="0"/>
    <x v="1"/>
  </r>
  <r>
    <x v="130"/>
    <x v="6"/>
    <n v="69990"/>
    <x v="3"/>
    <x v="1"/>
  </r>
  <r>
    <x v="131"/>
    <x v="6"/>
    <n v="69990"/>
    <x v="1"/>
    <x v="0"/>
  </r>
  <r>
    <x v="132"/>
    <x v="0"/>
    <n v="51490"/>
    <x v="2"/>
    <x v="2"/>
  </r>
  <r>
    <x v="133"/>
    <x v="2"/>
    <n v="85790"/>
    <x v="0"/>
    <x v="2"/>
  </r>
  <r>
    <x v="134"/>
    <x v="1"/>
    <n v="57990"/>
    <x v="3"/>
    <x v="2"/>
  </r>
  <r>
    <x v="135"/>
    <x v="7"/>
    <n v="1200000"/>
    <x v="1"/>
    <x v="1"/>
  </r>
  <r>
    <x v="136"/>
    <x v="7"/>
    <n v="1200000"/>
    <x v="2"/>
    <x v="1"/>
  </r>
  <r>
    <x v="137"/>
    <x v="7"/>
    <n v="1200000"/>
    <x v="0"/>
    <x v="1"/>
  </r>
  <r>
    <x v="138"/>
    <x v="7"/>
    <n v="1200000"/>
    <x v="3"/>
    <x v="1"/>
  </r>
  <r>
    <x v="139"/>
    <x v="7"/>
    <n v="1200000"/>
    <x v="1"/>
    <x v="1"/>
  </r>
  <r>
    <x v="140"/>
    <x v="2"/>
    <n v="85790"/>
    <x v="2"/>
    <x v="0"/>
  </r>
  <r>
    <x v="141"/>
    <x v="2"/>
    <n v="85790"/>
    <x v="0"/>
    <x v="0"/>
  </r>
  <r>
    <x v="142"/>
    <x v="1"/>
    <n v="57990"/>
    <x v="3"/>
    <x v="0"/>
  </r>
  <r>
    <x v="143"/>
    <x v="1"/>
    <n v="57990"/>
    <x v="1"/>
    <x v="0"/>
  </r>
  <r>
    <x v="144"/>
    <x v="4"/>
    <n v="195000"/>
    <x v="2"/>
    <x v="1"/>
  </r>
  <r>
    <x v="145"/>
    <x v="3"/>
    <n v="158390"/>
    <x v="0"/>
    <x v="1"/>
  </r>
  <r>
    <x v="146"/>
    <x v="6"/>
    <n v="69990"/>
    <x v="3"/>
    <x v="1"/>
  </r>
  <r>
    <x v="147"/>
    <x v="3"/>
    <n v="158390"/>
    <x v="1"/>
    <x v="1"/>
  </r>
  <r>
    <x v="148"/>
    <x v="6"/>
    <n v="69990"/>
    <x v="2"/>
    <x v="0"/>
  </r>
  <r>
    <x v="149"/>
    <x v="7"/>
    <n v="1200000"/>
    <x v="0"/>
    <x v="0"/>
  </r>
  <r>
    <x v="150"/>
    <x v="0"/>
    <n v="51490"/>
    <x v="3"/>
    <x v="1"/>
  </r>
  <r>
    <x v="151"/>
    <x v="0"/>
    <n v="51490"/>
    <x v="1"/>
    <x v="0"/>
  </r>
  <r>
    <x v="152"/>
    <x v="0"/>
    <n v="51490"/>
    <x v="2"/>
    <x v="1"/>
  </r>
  <r>
    <x v="153"/>
    <x v="5"/>
    <n v="900000"/>
    <x v="0"/>
    <x v="2"/>
  </r>
  <r>
    <x v="154"/>
    <x v="2"/>
    <n v="85790"/>
    <x v="3"/>
    <x v="2"/>
  </r>
  <r>
    <x v="155"/>
    <x v="2"/>
    <n v="85790"/>
    <x v="1"/>
    <x v="0"/>
  </r>
  <r>
    <x v="156"/>
    <x v="5"/>
    <n v="900000"/>
    <x v="2"/>
    <x v="1"/>
  </r>
  <r>
    <x v="157"/>
    <x v="7"/>
    <n v="1200000"/>
    <x v="0"/>
    <x v="1"/>
  </r>
  <r>
    <x v="158"/>
    <x v="8"/>
    <n v="1200000"/>
    <x v="3"/>
    <x v="1"/>
  </r>
  <r>
    <x v="159"/>
    <x v="9"/>
    <n v="1200000"/>
    <x v="1"/>
    <x v="1"/>
  </r>
  <r>
    <x v="160"/>
    <x v="4"/>
    <n v="195000"/>
    <x v="2"/>
    <x v="0"/>
  </r>
  <r>
    <x v="161"/>
    <x v="4"/>
    <n v="195000"/>
    <x v="0"/>
    <x v="0"/>
  </r>
  <r>
    <x v="162"/>
    <x v="4"/>
    <n v="195000"/>
    <x v="3"/>
    <x v="0"/>
  </r>
  <r>
    <x v="163"/>
    <x v="6"/>
    <n v="69990"/>
    <x v="1"/>
    <x v="1"/>
  </r>
  <r>
    <x v="164"/>
    <x v="5"/>
    <n v="900000"/>
    <x v="2"/>
    <x v="2"/>
  </r>
  <r>
    <x v="165"/>
    <x v="3"/>
    <n v="158390"/>
    <x v="0"/>
    <x v="1"/>
  </r>
  <r>
    <x v="166"/>
    <x v="1"/>
    <n v="57990"/>
    <x v="3"/>
    <x v="1"/>
  </r>
  <r>
    <x v="167"/>
    <x v="6"/>
    <n v="69990"/>
    <x v="1"/>
    <x v="1"/>
  </r>
  <r>
    <x v="168"/>
    <x v="6"/>
    <n v="69990"/>
    <x v="2"/>
    <x v="0"/>
  </r>
  <r>
    <x v="169"/>
    <x v="7"/>
    <n v="1200000"/>
    <x v="0"/>
    <x v="0"/>
  </r>
  <r>
    <x v="170"/>
    <x v="4"/>
    <n v="195000"/>
    <x v="3"/>
    <x v="0"/>
  </r>
  <r>
    <x v="171"/>
    <x v="5"/>
    <n v="900000"/>
    <x v="1"/>
    <x v="1"/>
  </r>
  <r>
    <x v="172"/>
    <x v="5"/>
    <n v="900000"/>
    <x v="2"/>
    <x v="2"/>
  </r>
  <r>
    <x v="173"/>
    <x v="6"/>
    <n v="69990"/>
    <x v="0"/>
    <x v="1"/>
  </r>
  <r>
    <x v="174"/>
    <x v="0"/>
    <n v="51490"/>
    <x v="3"/>
    <x v="1"/>
  </r>
  <r>
    <x v="175"/>
    <x v="4"/>
    <n v="195000"/>
    <x v="1"/>
    <x v="1"/>
  </r>
  <r>
    <x v="176"/>
    <x v="6"/>
    <n v="69990"/>
    <x v="2"/>
    <x v="0"/>
  </r>
  <r>
    <x v="177"/>
    <x v="5"/>
    <n v="900000"/>
    <x v="0"/>
    <x v="0"/>
  </r>
  <r>
    <x v="178"/>
    <x v="7"/>
    <n v="1200000"/>
    <x v="3"/>
    <x v="0"/>
  </r>
  <r>
    <x v="179"/>
    <x v="4"/>
    <n v="195000"/>
    <x v="1"/>
    <x v="1"/>
  </r>
  <r>
    <x v="180"/>
    <x v="7"/>
    <n v="1200000"/>
    <x v="2"/>
    <x v="2"/>
  </r>
  <r>
    <x v="181"/>
    <x v="3"/>
    <n v="158390"/>
    <x v="0"/>
    <x v="1"/>
  </r>
  <r>
    <x v="182"/>
    <x v="6"/>
    <n v="69990"/>
    <x v="3"/>
    <x v="1"/>
  </r>
  <r>
    <x v="183"/>
    <x v="0"/>
    <n v="51490"/>
    <x v="1"/>
    <x v="1"/>
  </r>
  <r>
    <x v="184"/>
    <x v="4"/>
    <n v="195000"/>
    <x v="2"/>
    <x v="0"/>
  </r>
  <r>
    <x v="185"/>
    <x v="6"/>
    <n v="69990"/>
    <x v="0"/>
    <x v="0"/>
  </r>
  <r>
    <x v="186"/>
    <x v="5"/>
    <n v="900000"/>
    <x v="3"/>
    <x v="0"/>
  </r>
  <r>
    <x v="187"/>
    <x v="7"/>
    <n v="1200000"/>
    <x v="1"/>
    <x v="1"/>
  </r>
  <r>
    <x v="188"/>
    <x v="4"/>
    <n v="195000"/>
    <x v="2"/>
    <x v="2"/>
  </r>
  <r>
    <x v="189"/>
    <x v="7"/>
    <n v="1200000"/>
    <x v="0"/>
    <x v="1"/>
  </r>
  <r>
    <x v="190"/>
    <x v="3"/>
    <n v="158390"/>
    <x v="3"/>
    <x v="1"/>
  </r>
  <r>
    <x v="191"/>
    <x v="6"/>
    <n v="69990"/>
    <x v="1"/>
    <x v="1"/>
  </r>
  <r>
    <x v="192"/>
    <x v="0"/>
    <n v="51490"/>
    <x v="2"/>
    <x v="0"/>
  </r>
  <r>
    <x v="193"/>
    <x v="4"/>
    <n v="195000"/>
    <x v="0"/>
    <x v="0"/>
  </r>
  <r>
    <x v="194"/>
    <x v="6"/>
    <n v="69990"/>
    <x v="3"/>
    <x v="0"/>
  </r>
  <r>
    <x v="195"/>
    <x v="5"/>
    <n v="900000"/>
    <x v="1"/>
    <x v="1"/>
  </r>
  <r>
    <x v="196"/>
    <x v="7"/>
    <n v="1200000"/>
    <x v="2"/>
    <x v="2"/>
  </r>
  <r>
    <x v="197"/>
    <x v="4"/>
    <n v="195000"/>
    <x v="0"/>
    <x v="1"/>
  </r>
  <r>
    <x v="198"/>
    <x v="7"/>
    <n v="1200000"/>
    <x v="3"/>
    <x v="1"/>
  </r>
  <r>
    <x v="199"/>
    <x v="3"/>
    <n v="158390"/>
    <x v="1"/>
    <x v="1"/>
  </r>
  <r>
    <x v="200"/>
    <x v="7"/>
    <n v="1200000"/>
    <x v="2"/>
    <x v="1"/>
  </r>
  <r>
    <x v="201"/>
    <x v="7"/>
    <n v="1200000"/>
    <x v="0"/>
    <x v="1"/>
  </r>
  <r>
    <x v="202"/>
    <x v="7"/>
    <n v="1200000"/>
    <x v="3"/>
    <x v="1"/>
  </r>
  <r>
    <x v="203"/>
    <x v="7"/>
    <n v="1200000"/>
    <x v="1"/>
    <x v="1"/>
  </r>
  <r>
    <x v="204"/>
    <x v="3"/>
    <n v="158390"/>
    <x v="2"/>
    <x v="2"/>
  </r>
  <r>
    <x v="205"/>
    <x v="4"/>
    <n v="195000"/>
    <x v="0"/>
    <x v="1"/>
  </r>
  <r>
    <x v="206"/>
    <x v="1"/>
    <n v="57990"/>
    <x v="3"/>
    <x v="1"/>
  </r>
  <r>
    <x v="207"/>
    <x v="1"/>
    <n v="57990"/>
    <x v="1"/>
    <x v="1"/>
  </r>
  <r>
    <x v="208"/>
    <x v="2"/>
    <n v="57990"/>
    <x v="2"/>
    <x v="0"/>
  </r>
  <r>
    <x v="209"/>
    <x v="3"/>
    <n v="158390"/>
    <x v="0"/>
    <x v="0"/>
  </r>
  <r>
    <x v="210"/>
    <x v="6"/>
    <n v="69990"/>
    <x v="3"/>
    <x v="0"/>
  </r>
  <r>
    <x v="211"/>
    <x v="0"/>
    <n v="51490"/>
    <x v="1"/>
    <x v="1"/>
  </r>
  <r>
    <x v="212"/>
    <x v="7"/>
    <n v="1200000"/>
    <x v="2"/>
    <x v="2"/>
  </r>
  <r>
    <x v="213"/>
    <x v="5"/>
    <n v="900000"/>
    <x v="0"/>
    <x v="2"/>
  </r>
  <r>
    <x v="214"/>
    <x v="6"/>
    <n v="69990"/>
    <x v="3"/>
    <x v="0"/>
  </r>
  <r>
    <x v="215"/>
    <x v="5"/>
    <n v="900000"/>
    <x v="1"/>
    <x v="1"/>
  </r>
  <r>
    <x v="216"/>
    <x v="5"/>
    <n v="900000"/>
    <x v="2"/>
    <x v="1"/>
  </r>
  <r>
    <x v="217"/>
    <x v="4"/>
    <n v="195000"/>
    <x v="0"/>
    <x v="1"/>
  </r>
  <r>
    <x v="218"/>
    <x v="4"/>
    <n v="195000"/>
    <x v="3"/>
    <x v="0"/>
  </r>
  <r>
    <x v="219"/>
    <x v="4"/>
    <n v="195000"/>
    <x v="1"/>
    <x v="0"/>
  </r>
  <r>
    <x v="220"/>
    <x v="3"/>
    <n v="158390"/>
    <x v="2"/>
    <x v="0"/>
  </r>
  <r>
    <x v="221"/>
    <x v="3"/>
    <n v="158390"/>
    <x v="0"/>
    <x v="1"/>
  </r>
  <r>
    <x v="222"/>
    <x v="0"/>
    <n v="5149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4E537-8418-4714-BF98-6AAD4026D79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5" firstHeaderRow="1" firstDataRow="2" firstDataCol="1" rowPageCount="1" colPageCount="1"/>
  <pivotFields count="5">
    <pivotField axis="axisPage" multipleItemSelectionAllowed="1" showAll="0">
      <items count="21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numFmtId="14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14"/>
        <item x="13"/>
        <item x="1"/>
        <item x="0"/>
        <item x="17"/>
        <item x="18"/>
        <item x="16"/>
        <item x="15"/>
        <item x="11"/>
        <item x="12"/>
        <item x="19"/>
        <item x="8"/>
        <item x="5"/>
        <item x="6"/>
        <item x="7"/>
        <item x="4"/>
        <item x="2"/>
        <item x="3"/>
        <item x="9"/>
        <item x="10"/>
        <item t="default"/>
      </items>
    </pivotField>
    <pivotField dataField="1" numFmtId="44" showAll="0">
      <items count="17">
        <item x="15"/>
        <item x="12"/>
        <item x="8"/>
        <item x="9"/>
        <item x="11"/>
        <item x="7"/>
        <item x="10"/>
        <item x="14"/>
        <item x="13"/>
        <item x="6"/>
        <item x="5"/>
        <item x="3"/>
        <item x="2"/>
        <item x="1"/>
        <item x="4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1"/>
    <field x="2"/>
  </rowFields>
  <rowItems count="11">
    <i>
      <x/>
    </i>
    <i r="1">
      <x v="3"/>
    </i>
    <i>
      <x v="1"/>
    </i>
    <i r="1">
      <x v="2"/>
    </i>
    <i>
      <x v="2"/>
    </i>
    <i r="1">
      <x v="16"/>
    </i>
    <i>
      <x v="3"/>
    </i>
    <i r="1">
      <x v="17"/>
    </i>
    <i>
      <x v="4"/>
    </i>
    <i r="1">
      <x v="15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a de PREÇO" fld="3" baseField="0" baseItem="0" numFmtId="165"/>
  </dataFields>
  <formats count="24">
    <format dxfId="37">
      <pivotArea dataOnly="0" labelOnly="1" outline="0" axis="axisValues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0" type="button" dataOnly="0" labelOnly="1" outline="0" axis="axisPage" fieldPosition="0"/>
    </format>
    <format dxfId="33">
      <pivotArea type="topRight" dataOnly="0" labelOnly="1" outline="0" fieldPosition="0"/>
    </format>
    <format dxfId="32">
      <pivotArea field="4" type="button" dataOnly="0" labelOnly="1" outline="0" axis="axisCol" fieldPosition="0"/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0" type="button" dataOnly="0" labelOnly="1" outline="0" axis="axisPage" fieldPosition="0"/>
    </format>
    <format dxfId="26">
      <pivotArea type="topRight" dataOnly="0" labelOnly="1" outline="0" fieldPosition="0"/>
    </format>
    <format dxfId="25">
      <pivotArea field="4" type="button" dataOnly="0" labelOnly="1" outline="0" axis="axisCol" fieldPosition="0"/>
    </format>
    <format dxfId="24">
      <pivotArea dataOnly="0" labelOnly="1" grandRow="1" outline="0" fieldPosition="0"/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0" type="button" dataOnly="0" labelOnly="1" outline="0" axis="axisPage" fieldPosition="0"/>
    </format>
    <format dxfId="18">
      <pivotArea type="topRight" dataOnly="0" labelOnly="1" outline="0" fieldPosition="0"/>
    </format>
    <format dxfId="17">
      <pivotArea field="4" type="button" dataOnly="0" labelOnly="1" outline="0" axis="axisCol" fieldPosition="0"/>
    </format>
    <format dxfId="16">
      <pivotArea dataOnly="0" labelOnly="1" grandRow="1" outline="0" fieldPosition="0"/>
    </format>
    <format dxfId="15">
      <pivotArea dataOnly="0" labelOnly="1" grandCol="1" outline="0" fieldPosition="0"/>
    </format>
    <format dxfId="14">
      <pivotArea outline="0" collapsedLevelsAreSubtotals="1" fieldPosition="0"/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33009-EDD7-4534-896C-F10617B72340}" name="Tabela dinâmica1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7:B22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-2020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DC151-864E-4163-98BA-F79C02CD8C0F}" name="Venda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3"/>
        <item x="5"/>
        <item x="6"/>
        <item x="4"/>
        <item x="2"/>
        <item x="7"/>
        <item x="0"/>
        <item x="1"/>
        <item t="default"/>
      </items>
    </pivotField>
    <pivotField dataField="1" numFmtId="44" showAll="0">
      <items count="9">
        <item x="7"/>
        <item x="1"/>
        <item x="4"/>
        <item x="0"/>
        <item x="3"/>
        <item x="2"/>
        <item x="5"/>
        <item x="6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5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oma de PREÇO-2020" fld="2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68093-A563-4F68-B6B7-1E01D63305A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9:B33" firstHeaderRow="1" firstDataRow="1" firstDataCol="1"/>
  <pivotFields count="6">
    <pivotField numFmtId="14" showAll="0"/>
    <pivotField showAll="0"/>
    <pivotField dataField="1" numFmtId="44" showAll="0"/>
    <pivotField showAll="0"/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-202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F045B-9912-4A8B-B344-F1C775A924D7}" name="Carros" cacheId="1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0:B41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3"/>
        <item x="5"/>
        <item x="7"/>
        <item x="8"/>
        <item x="9"/>
        <item x="6"/>
        <item x="4"/>
        <item x="0"/>
        <item x="2"/>
        <item x="1"/>
        <item t="default"/>
      </items>
    </pivotField>
    <pivotField dataField="1" numFmtId="44" showAll="0"/>
    <pivotField showAll="0">
      <items count="5">
        <item x="3"/>
        <item x="2"/>
        <item x="1"/>
        <item x="0"/>
        <item t="default"/>
      </items>
    </pivotField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CC744-50DC-4090-8B07-DC6A39682A41}" name="Satisfação" cacheId="1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22:B2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53184-64EE-42A4-A4BB-38521E56A9AB}" name="Funcionários" cacheId="1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2:B17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C2946-9831-4C24-9854-C5C156092C34}" name="Vendas" cacheId="1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N6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3"/>
        <item x="2"/>
        <item x="1"/>
        <item x="0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_2020" xr10:uid="{43D0101C-ECD5-480F-A16D-D54F3ED3C12E}" sourceName="FUNCIONÁRIO-2020">
  <pivotTables>
    <pivotTable tabId="13" name="Tabela dinâmica1"/>
  </pivotTables>
  <data>
    <tabular pivotCacheId="1354063012">
      <items count="4">
        <i x="3" s="1"/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_2021" xr10:uid="{3BBFF101-7504-4051-BB07-C5FECD49CAE0}" sourceName="FUNCIONÁRIO-2021">
  <pivotTables>
    <pivotTable tabId="18" name="Carros"/>
    <pivotTable tabId="18" name="Satisfação"/>
    <pivotTable tabId="18" name="Vendas"/>
  </pivotTables>
  <data>
    <tabular pivotCacheId="495610370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-2020" xr10:uid="{D3BA7B46-8646-4556-AA7D-A291CBAC4373}" cache="SegmentaçãodeDados_FUNCIONÁRIO_2020" caption="FUNCIONÁRIO-2020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-2021" xr10:uid="{CE2DC47A-FCFF-45CD-84A7-1FDAA6DAEA07}" cache="SegmentaçãodeDados_FUNCIONÁRIO_2021" caption="FUNCIONÁRIO-202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5EF38-0439-494F-B742-FBA88E9A82B3}" name="PICHAUPC" displayName="PICHAUPC" ref="A5:F25" headerRowDxfId="51" tableBorderDxfId="50">
  <autoFilter ref="A5:F25" xr:uid="{53AE92C8-303A-4777-A405-A303893D516E}"/>
  <tableColumns count="6">
    <tableColumn id="1" xr3:uid="{CF279F46-E95F-42E0-8661-AB1D8E725CCA}" name="CÓDIGO DO PRODUTO" totalsRowLabel="Total" dataDxfId="49" totalsRowDxfId="48" dataCellStyle="Vírgula"/>
    <tableColumn id="2" xr3:uid="{E7582FD2-4595-45DA-A352-00CFFF78451C}" name="DATA DE VENDA" dataDxfId="47" totalsRowDxfId="46"/>
    <tableColumn id="3" xr3:uid="{143D6431-4E28-4905-A7AB-D8C0991DC331}" name="PRODUTO" dataDxfId="45" totalsRowDxfId="44"/>
    <tableColumn id="4" xr3:uid="{BF61F067-EB45-40D1-86A1-29537ECB2D21}" name="PREÇO" dataDxfId="43" totalsRowDxfId="42"/>
    <tableColumn id="5" xr3:uid="{911E034F-7D70-4827-A271-75F058312167}" name="STATUS" totalsRowFunction="count" dataDxfId="41" totalsRowDxfId="40"/>
    <tableColumn id="6" xr3:uid="{FF505A42-0A03-490F-8E70-D2AC744B04B9}" name="QUANTIDADE" dataDxfId="39" totalsRowDxfId="3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9644B-AE71-4E5C-A48F-9E44559646A0}" name="Tabela2" displayName="Tabela2" ref="A4:E46" totalsRowShown="0" headerRowDxfId="13">
  <autoFilter ref="A4:E46" xr:uid="{1026E2FB-7C0F-445C-9A2B-D8B59736D136}"/>
  <tableColumns count="5">
    <tableColumn id="1" xr3:uid="{34222E2B-B703-46D7-9FBD-242AB744D98D}" name="DATAS-2020"/>
    <tableColumn id="2" xr3:uid="{E1D387EF-A09C-459F-88AE-2AF19778E3AE}" name="CARRO-2020"/>
    <tableColumn id="3" xr3:uid="{468E3C0F-CCC2-41C5-A13B-AEF27AF40A04}" name="PREÇO-2020" dataDxfId="12"/>
    <tableColumn id="4" xr3:uid="{2ED97EFF-26A5-4D11-BE9E-4BDF1F1714D8}" name="FUNCIONÁRIO-2020"/>
    <tableColumn id="5" xr3:uid="{1227CB5F-0B78-4ED7-A567-7895ECC65A80}" name="SATISFAÇÃO AO COMPRAR20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E4AE4-5EFC-4A60-BF90-09D6D292D018}" name="Tabela3" displayName="Tabela3" ref="A4:E227" totalsRowShown="0" headerRowDxfId="4" dataDxfId="5">
  <autoFilter ref="A4:E227" xr:uid="{335E77F2-6A2B-43BF-A3CD-1B7CD008D746}"/>
  <tableColumns count="5">
    <tableColumn id="1" xr3:uid="{85308104-DD41-4AB0-A148-96B949B97546}" name="DATAS-2021" dataDxfId="10"/>
    <tableColumn id="2" xr3:uid="{D4E37B0C-C982-4CA8-ADA0-771DF33936C1}" name="CARRO-2021" dataDxfId="9"/>
    <tableColumn id="3" xr3:uid="{C9CA3E79-FFE5-4C47-BA56-C09D2D96F31A}" name="PREÇO-2021" dataDxfId="8"/>
    <tableColumn id="4" xr3:uid="{6B9AF9A4-0412-4739-A30A-9BFECC8FA03C}" name="FUNCIONÁRIO-2021" dataDxfId="7"/>
    <tableColumn id="5" xr3:uid="{BAC1CB65-FBEE-40E5-AE55-C884B87A0AFD}" name="SATISFAÇÃO AO COMPRAR-202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S_2020" xr10:uid="{C48D07AE-D929-4354-A6D5-6CDF1DD3D1BD}" sourceName="DATAS-2020">
  <pivotTables>
    <pivotTable tabId="13" name="Tabela dinâmica1"/>
  </pivotTables>
  <state minimalRefreshVersion="6" lastRefreshVersion="6" pivotCacheId="1354063012" filterType="unknown">
    <bounds startDate="202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S_2021" xr10:uid="{40767834-ED4F-4FBD-AC76-AF4A56476439}" sourceName="DATAS-2021">
  <pivotTables>
    <pivotTable tabId="18" name="Vendas"/>
    <pivotTable tabId="18" name="Carros"/>
    <pivotTable tabId="18" name="Funcionários"/>
    <pivotTable tabId="18" name="Satisfação"/>
  </pivotTables>
  <state minimalRefreshVersion="6" lastRefreshVersion="6" pivotCacheId="495610370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S-2020" xr10:uid="{A094F2AC-EE9A-4A4E-AD6F-4B11E5705081}" cache="NativeTimeline_DATAS_2020" caption="DATAS-2020" level="2" selectionLevel="2" scrollPosition="2020-01-01T00:00:00" style="Estilo de Linha do Tempo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S-2021" xr10:uid="{36066255-B1E8-491D-80E9-56446D200119}" cache="NativeTimeline_DATAS_2021" caption="DATAS-2021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microsoft.com/office/2011/relationships/timeline" Target="../timelines/timelin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3DB2-290F-4CAF-B213-807CE1E8CC18}">
  <dimension ref="A1:U39"/>
  <sheetViews>
    <sheetView zoomScale="90" zoomScaleNormal="90" workbookViewId="0">
      <selection activeCell="G23" sqref="G23"/>
    </sheetView>
  </sheetViews>
  <sheetFormatPr defaultRowHeight="15" x14ac:dyDescent="0.25"/>
  <cols>
    <col min="1" max="1" width="33.140625" customWidth="1"/>
    <col min="2" max="2" width="18.28515625" customWidth="1"/>
    <col min="3" max="3" width="20" customWidth="1"/>
    <col min="4" max="4" width="24.7109375" customWidth="1"/>
    <col min="5" max="5" width="20.28515625" customWidth="1"/>
    <col min="6" max="6" width="25.42578125" customWidth="1"/>
    <col min="7" max="7" width="27.28515625" customWidth="1"/>
    <col min="8" max="8" width="19.7109375" customWidth="1"/>
    <col min="9" max="9" width="10.5703125" bestFit="1" customWidth="1"/>
  </cols>
  <sheetData>
    <row r="1" spans="1:21" ht="36" customHeight="1" x14ac:dyDescent="0.5">
      <c r="A1" s="101" t="s">
        <v>18</v>
      </c>
      <c r="B1" s="101"/>
      <c r="C1" s="101"/>
      <c r="D1" s="101"/>
      <c r="E1" s="101"/>
      <c r="F1" s="101"/>
      <c r="G1" s="100"/>
      <c r="H1" s="100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10" t="s">
        <v>3</v>
      </c>
      <c r="B2" s="10" t="s">
        <v>1</v>
      </c>
      <c r="C2" s="10" t="s">
        <v>0</v>
      </c>
      <c r="D2" s="10" t="s">
        <v>2</v>
      </c>
      <c r="E2" s="11" t="s">
        <v>19</v>
      </c>
      <c r="F2" s="10" t="s">
        <v>20</v>
      </c>
      <c r="G2" s="10" t="s">
        <v>21</v>
      </c>
      <c r="H2" s="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1" t="s">
        <v>7</v>
      </c>
      <c r="B3" s="5"/>
      <c r="C3" s="3">
        <v>44013</v>
      </c>
      <c r="D3" s="4">
        <v>7893</v>
      </c>
      <c r="E3" s="8">
        <v>0.4</v>
      </c>
      <c r="F3" s="4">
        <f t="shared" ref="F3:F16" si="0">D3*E3</f>
        <v>3157.2000000000003</v>
      </c>
      <c r="G3" s="13" t="str">
        <f t="shared" ref="G3:G16" si="1">IF(F3&gt;=1000,"A",IF(AND(F3&lt;=999,F3&lt;=500),"C","B"))</f>
        <v>A</v>
      </c>
      <c r="H3" s="9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25">
      <c r="A4" s="1" t="s">
        <v>5</v>
      </c>
      <c r="B4" s="7"/>
      <c r="C4" s="3">
        <v>44070</v>
      </c>
      <c r="D4" s="4">
        <v>7543</v>
      </c>
      <c r="E4" s="8">
        <v>0.4</v>
      </c>
      <c r="F4" s="4">
        <f t="shared" si="0"/>
        <v>3017.2000000000003</v>
      </c>
      <c r="G4" s="13" t="str">
        <f t="shared" si="1"/>
        <v>A</v>
      </c>
      <c r="H4" s="9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25">
      <c r="A5" s="1" t="s">
        <v>11</v>
      </c>
      <c r="B5" s="7"/>
      <c r="C5" s="3">
        <v>44080</v>
      </c>
      <c r="D5" s="4">
        <v>6543</v>
      </c>
      <c r="E5" s="8">
        <v>0.4</v>
      </c>
      <c r="F5" s="4">
        <f t="shared" si="0"/>
        <v>2617.2000000000003</v>
      </c>
      <c r="G5" s="13" t="str">
        <f t="shared" si="1"/>
        <v>A</v>
      </c>
      <c r="H5" s="9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" t="s">
        <v>10</v>
      </c>
      <c r="B6" s="7"/>
      <c r="C6" s="3">
        <v>44455</v>
      </c>
      <c r="D6" s="4">
        <v>6543</v>
      </c>
      <c r="E6" s="8">
        <v>0.4</v>
      </c>
      <c r="F6" s="4">
        <f t="shared" si="0"/>
        <v>2617.2000000000003</v>
      </c>
      <c r="G6" s="13" t="str">
        <f t="shared" si="1"/>
        <v>A</v>
      </c>
      <c r="H6" s="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6" t="s">
        <v>9</v>
      </c>
      <c r="B7" s="5"/>
      <c r="C7" s="3">
        <v>43983</v>
      </c>
      <c r="D7" s="4">
        <v>5975</v>
      </c>
      <c r="E7" s="8">
        <v>0.4</v>
      </c>
      <c r="F7" s="4">
        <f t="shared" si="0"/>
        <v>2390</v>
      </c>
      <c r="G7" s="13" t="str">
        <f t="shared" si="1"/>
        <v>A</v>
      </c>
      <c r="H7" s="9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25">
      <c r="A8" s="1" t="s">
        <v>14</v>
      </c>
      <c r="B8" s="7"/>
      <c r="C8" s="3">
        <v>44489</v>
      </c>
      <c r="D8" s="4">
        <v>5673</v>
      </c>
      <c r="E8" s="8">
        <v>0.4</v>
      </c>
      <c r="F8" s="4">
        <f t="shared" si="0"/>
        <v>2269.2000000000003</v>
      </c>
      <c r="G8" s="13" t="str">
        <f t="shared" si="1"/>
        <v>A</v>
      </c>
      <c r="H8" s="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" t="s">
        <v>17</v>
      </c>
      <c r="B9" s="7"/>
      <c r="C9" s="3">
        <v>44560</v>
      </c>
      <c r="D9" s="4">
        <v>5456</v>
      </c>
      <c r="E9" s="8">
        <v>0.4</v>
      </c>
      <c r="F9" s="4">
        <f t="shared" si="0"/>
        <v>2182.4</v>
      </c>
      <c r="G9" s="13" t="str">
        <f t="shared" si="1"/>
        <v>A</v>
      </c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s="1" t="s">
        <v>16</v>
      </c>
      <c r="B10" s="7"/>
      <c r="C10" s="3">
        <v>44074</v>
      </c>
      <c r="D10" s="4">
        <v>3546</v>
      </c>
      <c r="E10" s="8">
        <v>0.4</v>
      </c>
      <c r="F10" s="4">
        <f t="shared" si="0"/>
        <v>1418.4</v>
      </c>
      <c r="G10" s="13" t="str">
        <f t="shared" si="1"/>
        <v>A</v>
      </c>
      <c r="H10" s="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25">
      <c r="A11" s="1" t="s">
        <v>8</v>
      </c>
      <c r="B11" s="5"/>
      <c r="C11" s="3">
        <v>43952</v>
      </c>
      <c r="D11" s="4">
        <v>3500</v>
      </c>
      <c r="E11" s="8">
        <v>0.4</v>
      </c>
      <c r="F11" s="4">
        <f t="shared" si="0"/>
        <v>1400</v>
      </c>
      <c r="G11" s="13" t="str">
        <f t="shared" si="1"/>
        <v>A</v>
      </c>
      <c r="H11" s="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1" t="s">
        <v>6</v>
      </c>
      <c r="B12" s="7"/>
      <c r="C12" s="3">
        <v>44084</v>
      </c>
      <c r="D12" s="4">
        <v>3445</v>
      </c>
      <c r="E12" s="8">
        <v>0.4</v>
      </c>
      <c r="F12" s="4">
        <f t="shared" si="0"/>
        <v>1378</v>
      </c>
      <c r="G12" s="13" t="str">
        <f t="shared" si="1"/>
        <v>A</v>
      </c>
      <c r="H12" s="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25">
      <c r="A13" s="1" t="s">
        <v>15</v>
      </c>
      <c r="B13" s="5"/>
      <c r="C13" s="3">
        <v>43983</v>
      </c>
      <c r="D13" s="4">
        <v>2700</v>
      </c>
      <c r="E13" s="8">
        <v>0.4</v>
      </c>
      <c r="F13" s="4">
        <f t="shared" si="0"/>
        <v>1080</v>
      </c>
      <c r="G13" s="13" t="str">
        <f t="shared" si="1"/>
        <v>A</v>
      </c>
      <c r="H13" s="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1" t="s">
        <v>13</v>
      </c>
      <c r="B14" s="5"/>
      <c r="C14" s="3">
        <v>44059</v>
      </c>
      <c r="D14" s="4">
        <v>2358</v>
      </c>
      <c r="E14" s="8">
        <v>0.4</v>
      </c>
      <c r="F14" s="4">
        <f t="shared" si="0"/>
        <v>943.2</v>
      </c>
      <c r="G14" s="13" t="str">
        <f t="shared" si="1"/>
        <v>B</v>
      </c>
      <c r="H14" s="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25">
      <c r="A15" s="1" t="s">
        <v>12</v>
      </c>
      <c r="B15" s="7"/>
      <c r="C15" s="3">
        <v>44063</v>
      </c>
      <c r="D15" s="4">
        <v>2352</v>
      </c>
      <c r="E15" s="8">
        <v>0.4</v>
      </c>
      <c r="F15" s="4">
        <f t="shared" si="0"/>
        <v>940.80000000000007</v>
      </c>
      <c r="G15" s="13" t="str">
        <f t="shared" si="1"/>
        <v>B</v>
      </c>
      <c r="H15" s="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" t="s">
        <v>4</v>
      </c>
      <c r="B16" s="2"/>
      <c r="C16" s="3">
        <v>43952</v>
      </c>
      <c r="D16" s="4">
        <v>1250</v>
      </c>
      <c r="E16" s="8">
        <v>0.4</v>
      </c>
      <c r="F16" s="4">
        <f t="shared" si="0"/>
        <v>500</v>
      </c>
      <c r="G16" s="13" t="str">
        <f t="shared" si="1"/>
        <v>C</v>
      </c>
      <c r="H16" s="9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25">
      <c r="A17" s="100"/>
      <c r="B17" s="100"/>
      <c r="C17" s="100"/>
      <c r="D17" s="100"/>
      <c r="E17" s="100"/>
      <c r="F17" s="100"/>
      <c r="G17" s="100"/>
      <c r="H17" s="10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5">
      <c r="A18" s="100"/>
      <c r="B18" s="100"/>
      <c r="C18" s="100"/>
      <c r="D18" s="100"/>
      <c r="E18" s="100"/>
      <c r="F18" s="100"/>
      <c r="G18" s="100"/>
      <c r="H18" s="10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5">
      <c r="A19" s="100"/>
      <c r="B19" s="100"/>
      <c r="C19" s="100"/>
      <c r="D19" s="100"/>
      <c r="E19" s="100"/>
      <c r="F19" s="100"/>
      <c r="G19" s="100"/>
      <c r="H19" s="10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1" spans="1:21" ht="31.5" x14ac:dyDescent="0.5">
      <c r="A21" s="101" t="s">
        <v>18</v>
      </c>
      <c r="B21" s="101"/>
      <c r="C21" s="101"/>
      <c r="D21" s="101"/>
      <c r="E21" s="101"/>
      <c r="F21" s="101"/>
      <c r="G21" s="100"/>
      <c r="H21" s="100"/>
      <c r="I21" s="9"/>
    </row>
    <row r="22" spans="1:21" x14ac:dyDescent="0.25">
      <c r="A22" s="10" t="s">
        <v>3</v>
      </c>
      <c r="B22" s="10" t="s">
        <v>1</v>
      </c>
      <c r="C22" s="10" t="s">
        <v>0</v>
      </c>
      <c r="D22" s="10" t="s">
        <v>2</v>
      </c>
      <c r="E22" s="11" t="s">
        <v>19</v>
      </c>
      <c r="F22" s="10" t="s">
        <v>20</v>
      </c>
      <c r="G22" s="10" t="s">
        <v>21</v>
      </c>
      <c r="H22" s="10" t="s">
        <v>41</v>
      </c>
      <c r="I22" s="9"/>
    </row>
    <row r="23" spans="1:21" x14ac:dyDescent="0.25">
      <c r="A23" s="1" t="s">
        <v>7</v>
      </c>
      <c r="B23" s="5"/>
      <c r="C23" s="3">
        <v>44013</v>
      </c>
      <c r="D23" s="4">
        <v>7893</v>
      </c>
      <c r="E23" s="8">
        <v>0.4</v>
      </c>
      <c r="F23" s="4">
        <f>D23*porcento</f>
        <v>3157.2000000000003</v>
      </c>
      <c r="G23" s="13" t="str">
        <f t="shared" ref="G23:G36" si="2">IF(F23&gt;=1000,"A",IF(AND(F23&lt;=999,F23&lt;=500),"C","B"))</f>
        <v>A</v>
      </c>
      <c r="H23" s="1">
        <f>_xlfn.RANK.EQ(F23,$F$23:$F$36,0)</f>
        <v>1</v>
      </c>
      <c r="I23" s="9"/>
    </row>
    <row r="24" spans="1:21" x14ac:dyDescent="0.25">
      <c r="A24" s="1" t="s">
        <v>5</v>
      </c>
      <c r="B24" s="7"/>
      <c r="C24" s="3">
        <v>44070</v>
      </c>
      <c r="D24" s="4">
        <v>7543</v>
      </c>
      <c r="E24" s="8">
        <v>0.1</v>
      </c>
      <c r="F24" s="4">
        <f>D24*porcento</f>
        <v>3017.2000000000003</v>
      </c>
      <c r="G24" s="13" t="str">
        <f t="shared" si="2"/>
        <v>A</v>
      </c>
      <c r="H24" s="1">
        <f t="shared" ref="H24:H36" si="3">_xlfn.RANK.EQ(F24,$F$23:$F$36,0)</f>
        <v>2</v>
      </c>
      <c r="I24" s="9"/>
    </row>
    <row r="25" spans="1:21" x14ac:dyDescent="0.25">
      <c r="A25" s="1" t="s">
        <v>11</v>
      </c>
      <c r="B25" s="7"/>
      <c r="C25" s="3">
        <v>44080</v>
      </c>
      <c r="D25" s="4">
        <v>6543</v>
      </c>
      <c r="E25" s="8"/>
      <c r="F25" s="4">
        <f>D25*porcento</f>
        <v>2617.2000000000003</v>
      </c>
      <c r="G25" s="13" t="str">
        <f t="shared" si="2"/>
        <v>A</v>
      </c>
      <c r="H25" s="1">
        <f t="shared" si="3"/>
        <v>3</v>
      </c>
      <c r="I25" s="9"/>
    </row>
    <row r="26" spans="1:21" x14ac:dyDescent="0.25">
      <c r="A26" s="1" t="s">
        <v>10</v>
      </c>
      <c r="B26" s="7"/>
      <c r="C26" s="3">
        <v>44455</v>
      </c>
      <c r="D26" s="4">
        <v>6543</v>
      </c>
      <c r="E26" s="8"/>
      <c r="F26" s="4">
        <f>D26*porcento2</f>
        <v>654.30000000000007</v>
      </c>
      <c r="G26" s="13" t="str">
        <f t="shared" si="2"/>
        <v>B</v>
      </c>
      <c r="H26" s="1">
        <f t="shared" si="3"/>
        <v>10</v>
      </c>
      <c r="I26" s="9"/>
    </row>
    <row r="27" spans="1:21" x14ac:dyDescent="0.25">
      <c r="A27" s="6" t="s">
        <v>9</v>
      </c>
      <c r="B27" s="5"/>
      <c r="C27" s="3">
        <v>43983</v>
      </c>
      <c r="D27" s="4">
        <v>5975</v>
      </c>
      <c r="E27" s="8"/>
      <c r="F27" s="4">
        <f>D27*porcento2</f>
        <v>597.5</v>
      </c>
      <c r="G27" s="13" t="str">
        <f t="shared" si="2"/>
        <v>B</v>
      </c>
      <c r="H27" s="1">
        <f t="shared" si="3"/>
        <v>11</v>
      </c>
      <c r="I27" s="9"/>
    </row>
    <row r="28" spans="1:21" x14ac:dyDescent="0.25">
      <c r="A28" s="1" t="s">
        <v>14</v>
      </c>
      <c r="B28" s="7"/>
      <c r="C28" s="3">
        <v>44489</v>
      </c>
      <c r="D28" s="4">
        <v>5673</v>
      </c>
      <c r="E28" s="8"/>
      <c r="F28" s="4">
        <f>D28*porcento2</f>
        <v>567.30000000000007</v>
      </c>
      <c r="G28" s="13" t="str">
        <f t="shared" si="2"/>
        <v>B</v>
      </c>
      <c r="H28" s="1">
        <f t="shared" si="3"/>
        <v>12</v>
      </c>
      <c r="I28" s="9"/>
    </row>
    <row r="29" spans="1:21" x14ac:dyDescent="0.25">
      <c r="A29" s="1" t="s">
        <v>17</v>
      </c>
      <c r="B29" s="7"/>
      <c r="C29" s="3">
        <v>44560</v>
      </c>
      <c r="D29" s="4">
        <v>5456</v>
      </c>
      <c r="E29" s="8"/>
      <c r="F29" s="4">
        <f>D29*porcento2</f>
        <v>545.6</v>
      </c>
      <c r="G29" s="13" t="str">
        <f t="shared" si="2"/>
        <v>B</v>
      </c>
      <c r="H29" s="1">
        <f t="shared" si="3"/>
        <v>13</v>
      </c>
      <c r="I29" s="9"/>
    </row>
    <row r="30" spans="1:21" x14ac:dyDescent="0.25">
      <c r="A30" s="1" t="s">
        <v>16</v>
      </c>
      <c r="B30" s="7"/>
      <c r="C30" s="3">
        <v>44074</v>
      </c>
      <c r="D30" s="4">
        <v>3546</v>
      </c>
      <c r="E30" s="8"/>
      <c r="F30" s="4">
        <f t="shared" ref="F30:F36" si="4">D30*porcento</f>
        <v>1418.4</v>
      </c>
      <c r="G30" s="13" t="str">
        <f t="shared" si="2"/>
        <v>A</v>
      </c>
      <c r="H30" s="1">
        <f t="shared" si="3"/>
        <v>4</v>
      </c>
      <c r="I30" s="9"/>
    </row>
    <row r="31" spans="1:21" x14ac:dyDescent="0.25">
      <c r="A31" s="1" t="s">
        <v>8</v>
      </c>
      <c r="B31" s="5"/>
      <c r="C31" s="3">
        <v>43952</v>
      </c>
      <c r="D31" s="4">
        <v>3500</v>
      </c>
      <c r="E31" s="8"/>
      <c r="F31" s="4">
        <f t="shared" si="4"/>
        <v>1400</v>
      </c>
      <c r="G31" s="13" t="str">
        <f t="shared" si="2"/>
        <v>A</v>
      </c>
      <c r="H31" s="1">
        <f t="shared" si="3"/>
        <v>5</v>
      </c>
      <c r="I31" s="9"/>
    </row>
    <row r="32" spans="1:21" x14ac:dyDescent="0.25">
      <c r="A32" s="1" t="s">
        <v>6</v>
      </c>
      <c r="B32" s="7"/>
      <c r="C32" s="3">
        <v>44084</v>
      </c>
      <c r="D32" s="4">
        <v>3445</v>
      </c>
      <c r="E32" s="8"/>
      <c r="F32" s="4">
        <f t="shared" si="4"/>
        <v>1378</v>
      </c>
      <c r="G32" s="13" t="str">
        <f t="shared" si="2"/>
        <v>A</v>
      </c>
      <c r="H32" s="1">
        <f t="shared" si="3"/>
        <v>6</v>
      </c>
      <c r="I32" s="9"/>
    </row>
    <row r="33" spans="1:9" x14ac:dyDescent="0.25">
      <c r="A33" s="1" t="s">
        <v>15</v>
      </c>
      <c r="B33" s="5"/>
      <c r="C33" s="3">
        <v>43983</v>
      </c>
      <c r="D33" s="4">
        <v>2700</v>
      </c>
      <c r="E33" s="8"/>
      <c r="F33" s="4">
        <f t="shared" si="4"/>
        <v>1080</v>
      </c>
      <c r="G33" s="13" t="str">
        <f t="shared" si="2"/>
        <v>A</v>
      </c>
      <c r="H33" s="1">
        <f t="shared" si="3"/>
        <v>7</v>
      </c>
      <c r="I33" s="9"/>
    </row>
    <row r="34" spans="1:9" x14ac:dyDescent="0.25">
      <c r="A34" s="1" t="s">
        <v>13</v>
      </c>
      <c r="B34" s="5"/>
      <c r="C34" s="3">
        <v>44059</v>
      </c>
      <c r="D34" s="4">
        <v>2358</v>
      </c>
      <c r="E34" s="8"/>
      <c r="F34" s="4">
        <f t="shared" si="4"/>
        <v>943.2</v>
      </c>
      <c r="G34" s="13" t="str">
        <f t="shared" si="2"/>
        <v>B</v>
      </c>
      <c r="H34" s="1">
        <f t="shared" si="3"/>
        <v>8</v>
      </c>
      <c r="I34" s="9"/>
    </row>
    <row r="35" spans="1:9" x14ac:dyDescent="0.25">
      <c r="A35" s="1" t="s">
        <v>12</v>
      </c>
      <c r="B35" s="7"/>
      <c r="C35" s="3">
        <v>44063</v>
      </c>
      <c r="D35" s="4">
        <v>2352</v>
      </c>
      <c r="E35" s="8"/>
      <c r="F35" s="4">
        <f t="shared" si="4"/>
        <v>940.80000000000007</v>
      </c>
      <c r="G35" s="13" t="str">
        <f t="shared" si="2"/>
        <v>B</v>
      </c>
      <c r="H35" s="1">
        <f t="shared" si="3"/>
        <v>9</v>
      </c>
      <c r="I35" s="9"/>
    </row>
    <row r="36" spans="1:9" x14ac:dyDescent="0.25">
      <c r="A36" s="1" t="s">
        <v>4</v>
      </c>
      <c r="B36" s="2"/>
      <c r="C36" s="3">
        <v>43952</v>
      </c>
      <c r="D36" s="4">
        <v>1250</v>
      </c>
      <c r="E36" s="8"/>
      <c r="F36" s="4">
        <f t="shared" si="4"/>
        <v>500</v>
      </c>
      <c r="G36" s="13" t="str">
        <f t="shared" si="2"/>
        <v>C</v>
      </c>
      <c r="H36" s="1">
        <f t="shared" si="3"/>
        <v>14</v>
      </c>
      <c r="I36" s="9"/>
    </row>
    <row r="37" spans="1:9" x14ac:dyDescent="0.25">
      <c r="A37" s="100"/>
      <c r="B37" s="100"/>
      <c r="C37" s="100"/>
      <c r="D37" s="100"/>
      <c r="E37" s="100"/>
      <c r="F37" s="100"/>
      <c r="G37" s="100"/>
      <c r="H37" s="100"/>
      <c r="I37" s="9"/>
    </row>
    <row r="38" spans="1:9" x14ac:dyDescent="0.25">
      <c r="A38" s="100"/>
      <c r="B38" s="100"/>
      <c r="C38" s="100"/>
      <c r="D38" s="100"/>
      <c r="E38" s="100"/>
      <c r="F38" s="100"/>
      <c r="G38" s="100"/>
      <c r="H38" s="100"/>
      <c r="I38" s="9"/>
    </row>
    <row r="39" spans="1:9" x14ac:dyDescent="0.25">
      <c r="A39" s="100"/>
      <c r="B39" s="100"/>
      <c r="C39" s="100"/>
      <c r="D39" s="100"/>
      <c r="E39" s="100"/>
      <c r="F39" s="100"/>
      <c r="G39" s="100"/>
      <c r="H39" s="100"/>
      <c r="I39" s="9"/>
    </row>
  </sheetData>
  <autoFilter ref="F3:F16" xr:uid="{4512656A-0007-4D4D-91F8-27DA7D72F640}">
    <sortState xmlns:xlrd2="http://schemas.microsoft.com/office/spreadsheetml/2017/richdata2" ref="A4:F16">
      <sortCondition descending="1" ref="F3:F16"/>
    </sortState>
  </autoFilter>
  <sortState xmlns:xlrd2="http://schemas.microsoft.com/office/spreadsheetml/2017/richdata2" ref="A3:G16">
    <sortCondition descending="1" ref="F3:F16"/>
  </sortState>
  <mergeCells count="6">
    <mergeCell ref="A37:H39"/>
    <mergeCell ref="A1:F1"/>
    <mergeCell ref="G1:H1"/>
    <mergeCell ref="A17:H19"/>
    <mergeCell ref="A21:F21"/>
    <mergeCell ref="G21:H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D435-1DC5-40A1-A94A-E1795742B042}">
  <dimension ref="A1:W31"/>
  <sheetViews>
    <sheetView zoomScale="130" zoomScaleNormal="130" workbookViewId="0">
      <selection activeCell="O23" sqref="O23"/>
    </sheetView>
  </sheetViews>
  <sheetFormatPr defaultRowHeight="15" x14ac:dyDescent="0.25"/>
  <sheetData>
    <row r="1" spans="1:23" x14ac:dyDescent="0.25">
      <c r="A1" s="107" t="s">
        <v>115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53"/>
      <c r="W1" s="53"/>
    </row>
    <row r="2" spans="1:23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53"/>
      <c r="W2" s="53"/>
    </row>
    <row r="3" spans="1:23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53"/>
      <c r="W3" s="53"/>
    </row>
    <row r="4" spans="1:23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53"/>
      <c r="W4" s="53"/>
    </row>
    <row r="5" spans="1:23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spans="1:23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spans="1:23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spans="1:23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spans="1:23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spans="1:23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3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spans="1:23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spans="1:23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spans="1:23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spans="1:23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spans="1:23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1:23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3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3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spans="1:23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spans="1:23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spans="1:23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spans="1:23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spans="1:23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spans="1:23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spans="1:23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spans="1:23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spans="1:23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</sheetData>
  <mergeCells count="1">
    <mergeCell ref="A1:U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79E7-F070-4D1F-8A86-D3E56144BAE5}">
  <dimension ref="A1:X28"/>
  <sheetViews>
    <sheetView showGridLines="0" showRowColHeaders="0" zoomScale="160" zoomScaleNormal="160" workbookViewId="0">
      <selection activeCell="B18" sqref="B18"/>
    </sheetView>
  </sheetViews>
  <sheetFormatPr defaultRowHeight="15" x14ac:dyDescent="0.25"/>
  <cols>
    <col min="1" max="1" width="0.85546875" customWidth="1"/>
    <col min="2" max="2" width="30.85546875" customWidth="1"/>
  </cols>
  <sheetData>
    <row r="1" spans="1:24" ht="3.7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4" ht="35.25" customHeight="1" x14ac:dyDescent="0.25">
      <c r="A2" s="77"/>
      <c r="B2" s="75" t="s">
        <v>133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ht="30.75" customHeight="1" x14ac:dyDescent="0.25">
      <c r="A3" s="77"/>
      <c r="B3" s="76">
        <f>GETPIVOTDATA("PREÇO-2020",'TABELA AUXILIAR-NISSAN-2020'!$A$3)</f>
        <v>14210050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</row>
    <row r="4" spans="1:24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</row>
    <row r="5" spans="1:2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</row>
    <row r="6" spans="1:24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1:24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</row>
    <row r="8" spans="1:24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 spans="1:24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 spans="1:24" x14ac:dyDescent="0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spans="1:24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 spans="1:24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</row>
    <row r="13" spans="1:24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</row>
    <row r="14" spans="1:24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</row>
    <row r="15" spans="1:24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</row>
    <row r="16" spans="1:24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</row>
    <row r="17" spans="1:24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spans="1:24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</row>
    <row r="19" spans="1:24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</row>
    <row r="20" spans="1:24" x14ac:dyDescent="0.2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</row>
    <row r="21" spans="1:24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</row>
    <row r="22" spans="1:24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spans="1:24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spans="1:24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</row>
    <row r="27" spans="1:24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</row>
    <row r="28" spans="1:24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D63A-2B22-4FCC-A6E3-2331012BE4F9}">
  <dimension ref="A1:Y296"/>
  <sheetViews>
    <sheetView showGridLines="0" showRowColHeaders="0" workbookViewId="0">
      <selection activeCell="A5" sqref="A5"/>
    </sheetView>
  </sheetViews>
  <sheetFormatPr defaultRowHeight="15" x14ac:dyDescent="0.25"/>
  <cols>
    <col min="1" max="2" width="23" customWidth="1"/>
    <col min="3" max="3" width="23" style="54" customWidth="1"/>
    <col min="4" max="4" width="23" customWidth="1"/>
    <col min="5" max="5" width="31.5703125" customWidth="1"/>
  </cols>
  <sheetData>
    <row r="1" spans="1:25" x14ac:dyDescent="0.25">
      <c r="A1" s="108" t="s">
        <v>135</v>
      </c>
      <c r="B1" s="108"/>
      <c r="C1" s="108"/>
      <c r="D1" s="108"/>
      <c r="E1" s="108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x14ac:dyDescent="0.25">
      <c r="A2" s="108"/>
      <c r="B2" s="108"/>
      <c r="C2" s="108"/>
      <c r="D2" s="108"/>
      <c r="E2" s="108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x14ac:dyDescent="0.25">
      <c r="A3" s="108"/>
      <c r="B3" s="108"/>
      <c r="C3" s="108"/>
      <c r="D3" s="108"/>
      <c r="E3" s="108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x14ac:dyDescent="0.25">
      <c r="A4" s="68" t="s">
        <v>119</v>
      </c>
      <c r="B4" s="68" t="s">
        <v>124</v>
      </c>
      <c r="C4" s="88" t="s">
        <v>125</v>
      </c>
      <c r="D4" s="68" t="s">
        <v>126</v>
      </c>
      <c r="E4" s="68" t="s">
        <v>127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x14ac:dyDescent="0.25">
      <c r="A5" s="64">
        <v>44198</v>
      </c>
      <c r="B5" s="92" t="s">
        <v>105</v>
      </c>
      <c r="C5" s="93">
        <v>51490</v>
      </c>
      <c r="D5" s="92" t="s">
        <v>107</v>
      </c>
      <c r="E5" s="92" t="s">
        <v>111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x14ac:dyDescent="0.25">
      <c r="A6" s="64">
        <v>44202</v>
      </c>
      <c r="B6" s="92" t="s">
        <v>99</v>
      </c>
      <c r="C6" s="93">
        <v>57990</v>
      </c>
      <c r="D6" s="92" t="s">
        <v>10</v>
      </c>
      <c r="E6" s="92" t="s">
        <v>111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 x14ac:dyDescent="0.25">
      <c r="A7" s="64">
        <v>44205</v>
      </c>
      <c r="B7" s="92" t="s">
        <v>98</v>
      </c>
      <c r="C7" s="93">
        <v>85790</v>
      </c>
      <c r="D7" s="92" t="s">
        <v>106</v>
      </c>
      <c r="E7" s="92" t="s">
        <v>111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x14ac:dyDescent="0.25">
      <c r="A8" s="64">
        <v>44206</v>
      </c>
      <c r="B8" s="92" t="s">
        <v>98</v>
      </c>
      <c r="C8" s="93">
        <v>85790</v>
      </c>
      <c r="D8" s="92" t="s">
        <v>108</v>
      </c>
      <c r="E8" s="92" t="s">
        <v>110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pans="1:25" x14ac:dyDescent="0.25">
      <c r="A9" s="64">
        <v>44208</v>
      </c>
      <c r="B9" s="92" t="s">
        <v>101</v>
      </c>
      <c r="C9" s="93">
        <v>158390</v>
      </c>
      <c r="D9" s="92" t="s">
        <v>108</v>
      </c>
      <c r="E9" s="92" t="s">
        <v>110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64">
        <v>44213</v>
      </c>
      <c r="B10" s="92" t="s">
        <v>105</v>
      </c>
      <c r="C10" s="93">
        <v>51490</v>
      </c>
      <c r="D10" s="92" t="s">
        <v>10</v>
      </c>
      <c r="E10" s="92" t="s">
        <v>111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64">
        <v>44215</v>
      </c>
      <c r="B11" s="92" t="s">
        <v>100</v>
      </c>
      <c r="C11" s="93">
        <v>195000</v>
      </c>
      <c r="D11" s="92" t="s">
        <v>106</v>
      </c>
      <c r="E11" s="92" t="s">
        <v>110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x14ac:dyDescent="0.25">
      <c r="A12" s="64">
        <v>44220</v>
      </c>
      <c r="B12" s="92" t="s">
        <v>98</v>
      </c>
      <c r="C12" s="93">
        <v>85790</v>
      </c>
      <c r="D12" s="92" t="s">
        <v>108</v>
      </c>
      <c r="E12" s="92" t="s">
        <v>111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65">
        <v>44231</v>
      </c>
      <c r="B13" s="92" t="s">
        <v>103</v>
      </c>
      <c r="C13" s="93">
        <v>900000</v>
      </c>
      <c r="D13" s="92" t="s">
        <v>107</v>
      </c>
      <c r="E13" s="92" t="s">
        <v>110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65">
        <v>44232</v>
      </c>
      <c r="B14" s="92" t="s">
        <v>103</v>
      </c>
      <c r="C14" s="93">
        <v>900000</v>
      </c>
      <c r="D14" s="92" t="s">
        <v>10</v>
      </c>
      <c r="E14" s="92" t="s">
        <v>110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65">
        <v>44235</v>
      </c>
      <c r="B15" s="92" t="s">
        <v>103</v>
      </c>
      <c r="C15" s="93">
        <v>900000</v>
      </c>
      <c r="D15" s="92" t="s">
        <v>106</v>
      </c>
      <c r="E15" s="92" t="s">
        <v>110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x14ac:dyDescent="0.25">
      <c r="A16" s="65">
        <v>44238</v>
      </c>
      <c r="B16" s="92" t="s">
        <v>103</v>
      </c>
      <c r="C16" s="93">
        <v>900000</v>
      </c>
      <c r="D16" s="92" t="s">
        <v>108</v>
      </c>
      <c r="E16" s="92" t="s">
        <v>110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65">
        <v>44242</v>
      </c>
      <c r="B17" s="92" t="s">
        <v>100</v>
      </c>
      <c r="C17" s="93">
        <v>195000</v>
      </c>
      <c r="D17" s="92" t="s">
        <v>107</v>
      </c>
      <c r="E17" s="92" t="s">
        <v>110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x14ac:dyDescent="0.25">
      <c r="A18" s="65">
        <v>44246</v>
      </c>
      <c r="B18" s="92" t="s">
        <v>99</v>
      </c>
      <c r="C18" s="93">
        <v>57990</v>
      </c>
      <c r="D18" s="92" t="s">
        <v>10</v>
      </c>
      <c r="E18" s="92" t="s">
        <v>110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65">
        <v>44248</v>
      </c>
      <c r="B19" s="92" t="s">
        <v>98</v>
      </c>
      <c r="C19" s="93">
        <v>85790</v>
      </c>
      <c r="D19" s="92" t="s">
        <v>106</v>
      </c>
      <c r="E19" s="92" t="s">
        <v>111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65">
        <v>44251</v>
      </c>
      <c r="B20" s="92" t="s">
        <v>105</v>
      </c>
      <c r="C20" s="93">
        <v>51490</v>
      </c>
      <c r="D20" s="92" t="s">
        <v>108</v>
      </c>
      <c r="E20" s="92" t="s">
        <v>112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65">
        <v>44255</v>
      </c>
      <c r="B21" s="92" t="s">
        <v>101</v>
      </c>
      <c r="C21" s="93">
        <v>158390</v>
      </c>
      <c r="D21" s="92" t="s">
        <v>107</v>
      </c>
      <c r="E21" s="92" t="s">
        <v>110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66">
        <v>44256</v>
      </c>
      <c r="B22" s="92" t="s">
        <v>101</v>
      </c>
      <c r="C22" s="93">
        <v>158390</v>
      </c>
      <c r="D22" s="92" t="s">
        <v>10</v>
      </c>
      <c r="E22" s="92" t="s">
        <v>110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25">
      <c r="A23" s="66">
        <v>44257</v>
      </c>
      <c r="B23" s="92" t="s">
        <v>100</v>
      </c>
      <c r="C23" s="93">
        <v>195000</v>
      </c>
      <c r="D23" s="92" t="s">
        <v>106</v>
      </c>
      <c r="E23" s="92" t="s">
        <v>110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66">
        <v>44259</v>
      </c>
      <c r="B24" s="92" t="s">
        <v>98</v>
      </c>
      <c r="C24" s="93">
        <v>57990</v>
      </c>
      <c r="D24" s="92" t="s">
        <v>108</v>
      </c>
      <c r="E24" s="92" t="s">
        <v>110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x14ac:dyDescent="0.25">
      <c r="A25" s="66">
        <v>44260</v>
      </c>
      <c r="B25" s="92" t="s">
        <v>103</v>
      </c>
      <c r="C25" s="93">
        <v>900000</v>
      </c>
      <c r="D25" s="92" t="s">
        <v>107</v>
      </c>
      <c r="E25" s="92" t="s">
        <v>110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66">
        <v>44262</v>
      </c>
      <c r="B26" s="92" t="s">
        <v>102</v>
      </c>
      <c r="C26" s="93">
        <v>69990</v>
      </c>
      <c r="D26" s="92" t="s">
        <v>10</v>
      </c>
      <c r="E26" s="92" t="s">
        <v>110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66">
        <v>44265</v>
      </c>
      <c r="B27" s="92" t="s">
        <v>104</v>
      </c>
      <c r="C27" s="93">
        <v>1200000</v>
      </c>
      <c r="D27" s="92" t="s">
        <v>106</v>
      </c>
      <c r="E27" s="92" t="s">
        <v>110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66">
        <v>44267</v>
      </c>
      <c r="B28" s="92" t="s">
        <v>105</v>
      </c>
      <c r="C28" s="93">
        <v>51490</v>
      </c>
      <c r="D28" s="92" t="s">
        <v>108</v>
      </c>
      <c r="E28" s="92" t="s">
        <v>111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x14ac:dyDescent="0.25">
      <c r="A29" s="66">
        <v>44270</v>
      </c>
      <c r="B29" s="92" t="s">
        <v>100</v>
      </c>
      <c r="C29" s="93">
        <v>195000</v>
      </c>
      <c r="D29" s="92" t="s">
        <v>107</v>
      </c>
      <c r="E29" s="92" t="s">
        <v>112</v>
      </c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x14ac:dyDescent="0.25">
      <c r="A30" s="66">
        <v>44271</v>
      </c>
      <c r="B30" s="92" t="s">
        <v>99</v>
      </c>
      <c r="C30" s="93">
        <v>57990</v>
      </c>
      <c r="D30" s="92" t="s">
        <v>10</v>
      </c>
      <c r="E30" s="92" t="s">
        <v>111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66">
        <v>44273</v>
      </c>
      <c r="B31" s="92" t="s">
        <v>105</v>
      </c>
      <c r="C31" s="93">
        <v>51490</v>
      </c>
      <c r="D31" s="92" t="s">
        <v>106</v>
      </c>
      <c r="E31" s="92" t="s">
        <v>110</v>
      </c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x14ac:dyDescent="0.25">
      <c r="A32" s="66">
        <v>44274</v>
      </c>
      <c r="B32" s="92" t="s">
        <v>103</v>
      </c>
      <c r="C32" s="93">
        <v>900000</v>
      </c>
      <c r="D32" s="92" t="s">
        <v>108</v>
      </c>
      <c r="E32" s="92" t="s">
        <v>111</v>
      </c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66">
        <v>44275</v>
      </c>
      <c r="B33" s="92" t="s">
        <v>99</v>
      </c>
      <c r="C33" s="93">
        <v>57990</v>
      </c>
      <c r="D33" s="92" t="s">
        <v>107</v>
      </c>
      <c r="E33" s="92" t="s">
        <v>112</v>
      </c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x14ac:dyDescent="0.25">
      <c r="A34" s="66">
        <v>44276</v>
      </c>
      <c r="B34" s="92" t="s">
        <v>100</v>
      </c>
      <c r="C34" s="93">
        <v>195000</v>
      </c>
      <c r="D34" s="92" t="s">
        <v>10</v>
      </c>
      <c r="E34" s="92" t="s">
        <v>110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66">
        <v>44279</v>
      </c>
      <c r="B35" s="92" t="s">
        <v>101</v>
      </c>
      <c r="C35" s="93">
        <v>158390</v>
      </c>
      <c r="D35" s="92" t="s">
        <v>106</v>
      </c>
      <c r="E35" s="92" t="s">
        <v>110</v>
      </c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x14ac:dyDescent="0.25">
      <c r="A36" s="66">
        <v>44280</v>
      </c>
      <c r="B36" s="92" t="s">
        <v>103</v>
      </c>
      <c r="C36" s="93">
        <v>900000</v>
      </c>
      <c r="D36" s="92" t="s">
        <v>108</v>
      </c>
      <c r="E36" s="92" t="s">
        <v>111</v>
      </c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66">
        <v>44282</v>
      </c>
      <c r="B37" s="92" t="s">
        <v>104</v>
      </c>
      <c r="C37" s="93">
        <v>1200000</v>
      </c>
      <c r="D37" s="92" t="s">
        <v>107</v>
      </c>
      <c r="E37" s="92" t="s">
        <v>112</v>
      </c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x14ac:dyDescent="0.25">
      <c r="A38" s="66">
        <v>44283</v>
      </c>
      <c r="B38" s="92" t="s">
        <v>102</v>
      </c>
      <c r="C38" s="93">
        <v>69990</v>
      </c>
      <c r="D38" s="92" t="s">
        <v>10</v>
      </c>
      <c r="E38" s="92" t="s">
        <v>112</v>
      </c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x14ac:dyDescent="0.25">
      <c r="A39" s="66">
        <v>44285</v>
      </c>
      <c r="B39" s="92" t="s">
        <v>100</v>
      </c>
      <c r="C39" s="93">
        <v>195000</v>
      </c>
      <c r="D39" s="92" t="s">
        <v>106</v>
      </c>
      <c r="E39" s="92" t="s">
        <v>110</v>
      </c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66">
        <v>44286</v>
      </c>
      <c r="B40" s="92" t="s">
        <v>99</v>
      </c>
      <c r="C40" s="93">
        <v>57990</v>
      </c>
      <c r="D40" s="92" t="s">
        <v>108</v>
      </c>
      <c r="E40" s="92" t="s">
        <v>110</v>
      </c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67">
        <v>44287</v>
      </c>
      <c r="B41" s="92" t="s">
        <v>103</v>
      </c>
      <c r="C41" s="93">
        <v>900000</v>
      </c>
      <c r="D41" s="92" t="s">
        <v>107</v>
      </c>
      <c r="E41" s="92" t="s">
        <v>111</v>
      </c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67">
        <v>44289</v>
      </c>
      <c r="B42" s="92" t="s">
        <v>104</v>
      </c>
      <c r="C42" s="93">
        <v>1200000</v>
      </c>
      <c r="D42" s="92" t="s">
        <v>10</v>
      </c>
      <c r="E42" s="92" t="s">
        <v>111</v>
      </c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67">
        <v>44292</v>
      </c>
      <c r="B43" s="92" t="s">
        <v>100</v>
      </c>
      <c r="C43" s="93">
        <v>195000</v>
      </c>
      <c r="D43" s="92" t="s">
        <v>106</v>
      </c>
      <c r="E43" s="92" t="s">
        <v>112</v>
      </c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x14ac:dyDescent="0.25">
      <c r="A44" s="67">
        <v>44293</v>
      </c>
      <c r="B44" s="92" t="s">
        <v>98</v>
      </c>
      <c r="C44" s="93">
        <v>85790</v>
      </c>
      <c r="D44" s="92" t="s">
        <v>108</v>
      </c>
      <c r="E44" s="92" t="s">
        <v>110</v>
      </c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67">
        <v>44295</v>
      </c>
      <c r="B45" s="92" t="s">
        <v>101</v>
      </c>
      <c r="C45" s="93">
        <v>158390</v>
      </c>
      <c r="D45" s="92" t="s">
        <v>107</v>
      </c>
      <c r="E45" s="92" t="s">
        <v>110</v>
      </c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25" x14ac:dyDescent="0.25">
      <c r="A46" s="67">
        <v>44297</v>
      </c>
      <c r="B46" s="92" t="s">
        <v>105</v>
      </c>
      <c r="C46" s="93">
        <v>51490</v>
      </c>
      <c r="D46" s="92" t="s">
        <v>10</v>
      </c>
      <c r="E46" s="92" t="s">
        <v>110</v>
      </c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67">
        <v>44300</v>
      </c>
      <c r="B47" s="92" t="s">
        <v>100</v>
      </c>
      <c r="C47" s="93">
        <v>195000</v>
      </c>
      <c r="D47" s="92" t="s">
        <v>106</v>
      </c>
      <c r="E47" s="92" t="s">
        <v>110</v>
      </c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67">
        <v>44302</v>
      </c>
      <c r="B48" s="92" t="s">
        <v>103</v>
      </c>
      <c r="C48" s="93">
        <v>900000</v>
      </c>
      <c r="D48" s="92" t="s">
        <v>108</v>
      </c>
      <c r="E48" s="92" t="s">
        <v>112</v>
      </c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x14ac:dyDescent="0.25">
      <c r="A49" s="67">
        <v>44303</v>
      </c>
      <c r="B49" s="92" t="s">
        <v>104</v>
      </c>
      <c r="C49" s="93">
        <v>1200000</v>
      </c>
      <c r="D49" s="92" t="s">
        <v>107</v>
      </c>
      <c r="E49" s="92" t="s">
        <v>111</v>
      </c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67">
        <v>44306</v>
      </c>
      <c r="B50" s="92" t="s">
        <v>98</v>
      </c>
      <c r="C50" s="93">
        <v>85790</v>
      </c>
      <c r="D50" s="92" t="s">
        <v>10</v>
      </c>
      <c r="E50" s="92" t="s">
        <v>112</v>
      </c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67">
        <v>44308</v>
      </c>
      <c r="B51" s="92" t="s">
        <v>101</v>
      </c>
      <c r="C51" s="93">
        <v>158390</v>
      </c>
      <c r="D51" s="92" t="s">
        <v>106</v>
      </c>
      <c r="E51" s="92" t="s">
        <v>111</v>
      </c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67">
        <v>44310</v>
      </c>
      <c r="B52" s="92" t="s">
        <v>102</v>
      </c>
      <c r="C52" s="93">
        <v>69990</v>
      </c>
      <c r="D52" s="92" t="s">
        <v>108</v>
      </c>
      <c r="E52" s="92" t="s">
        <v>110</v>
      </c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81">
        <v>44317</v>
      </c>
      <c r="B53" s="92" t="s">
        <v>100</v>
      </c>
      <c r="C53" s="93">
        <v>158390</v>
      </c>
      <c r="D53" s="92" t="s">
        <v>107</v>
      </c>
      <c r="E53" s="92" t="s">
        <v>110</v>
      </c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81">
        <v>44318</v>
      </c>
      <c r="B54" s="92" t="s">
        <v>101</v>
      </c>
      <c r="C54" s="93">
        <v>158390</v>
      </c>
      <c r="D54" s="92" t="s">
        <v>10</v>
      </c>
      <c r="E54" s="92" t="s">
        <v>111</v>
      </c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81">
        <v>44319</v>
      </c>
      <c r="B55" s="92" t="s">
        <v>102</v>
      </c>
      <c r="C55" s="93">
        <v>69990</v>
      </c>
      <c r="D55" s="92" t="s">
        <v>106</v>
      </c>
      <c r="E55" s="92" t="s">
        <v>112</v>
      </c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x14ac:dyDescent="0.25">
      <c r="A56" s="81">
        <v>44320</v>
      </c>
      <c r="B56" s="92" t="s">
        <v>103</v>
      </c>
      <c r="C56" s="93">
        <v>900000</v>
      </c>
      <c r="D56" s="92" t="s">
        <v>108</v>
      </c>
      <c r="E56" s="92" t="s">
        <v>110</v>
      </c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x14ac:dyDescent="0.25">
      <c r="A57" s="81">
        <v>44321</v>
      </c>
      <c r="B57" s="92" t="s">
        <v>104</v>
      </c>
      <c r="C57" s="93">
        <v>1200000</v>
      </c>
      <c r="D57" s="92" t="s">
        <v>107</v>
      </c>
      <c r="E57" s="92" t="s">
        <v>110</v>
      </c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x14ac:dyDescent="0.25">
      <c r="A58" s="81">
        <v>44322</v>
      </c>
      <c r="B58" s="92" t="s">
        <v>99</v>
      </c>
      <c r="C58" s="93">
        <v>57990</v>
      </c>
      <c r="D58" s="92" t="s">
        <v>10</v>
      </c>
      <c r="E58" s="92" t="s">
        <v>111</v>
      </c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81">
        <v>44323</v>
      </c>
      <c r="B59" s="92" t="s">
        <v>98</v>
      </c>
      <c r="C59" s="93">
        <v>85790</v>
      </c>
      <c r="D59" s="92" t="s">
        <v>106</v>
      </c>
      <c r="E59" s="92" t="s">
        <v>111</v>
      </c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81">
        <v>44324</v>
      </c>
      <c r="B60" s="92" t="s">
        <v>101</v>
      </c>
      <c r="C60" s="93">
        <v>158390</v>
      </c>
      <c r="D60" s="92" t="s">
        <v>108</v>
      </c>
      <c r="E60" s="92" t="s">
        <v>110</v>
      </c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81">
        <v>44325</v>
      </c>
      <c r="B61" s="92" t="s">
        <v>105</v>
      </c>
      <c r="C61" s="93">
        <v>51490</v>
      </c>
      <c r="D61" s="92" t="s">
        <v>107</v>
      </c>
      <c r="E61" s="92" t="s">
        <v>110</v>
      </c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x14ac:dyDescent="0.25">
      <c r="A62" s="81">
        <v>44326</v>
      </c>
      <c r="B62" s="92" t="s">
        <v>103</v>
      </c>
      <c r="C62" s="93">
        <v>900000</v>
      </c>
      <c r="D62" s="92" t="s">
        <v>10</v>
      </c>
      <c r="E62" s="92" t="s">
        <v>110</v>
      </c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x14ac:dyDescent="0.25">
      <c r="A63" s="81">
        <v>44327</v>
      </c>
      <c r="B63" s="92" t="s">
        <v>99</v>
      </c>
      <c r="C63" s="93">
        <v>57990</v>
      </c>
      <c r="D63" s="92" t="s">
        <v>106</v>
      </c>
      <c r="E63" s="92" t="s">
        <v>111</v>
      </c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x14ac:dyDescent="0.25">
      <c r="A64" s="81">
        <v>44328</v>
      </c>
      <c r="B64" s="92" t="s">
        <v>98</v>
      </c>
      <c r="C64" s="93">
        <v>85790</v>
      </c>
      <c r="D64" s="92" t="s">
        <v>108</v>
      </c>
      <c r="E64" s="92" t="s">
        <v>111</v>
      </c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81">
        <v>44329</v>
      </c>
      <c r="B65" s="92" t="s">
        <v>103</v>
      </c>
      <c r="C65" s="93">
        <v>900000</v>
      </c>
      <c r="D65" s="92" t="s">
        <v>107</v>
      </c>
      <c r="E65" s="92" t="s">
        <v>110</v>
      </c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81">
        <v>44330</v>
      </c>
      <c r="B66" s="92" t="s">
        <v>104</v>
      </c>
      <c r="C66" s="93">
        <v>1200000</v>
      </c>
      <c r="D66" s="92" t="s">
        <v>10</v>
      </c>
      <c r="E66" s="92" t="s">
        <v>110</v>
      </c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81">
        <v>44331</v>
      </c>
      <c r="B67" s="92" t="s">
        <v>104</v>
      </c>
      <c r="C67" s="93">
        <v>1200000</v>
      </c>
      <c r="D67" s="92" t="s">
        <v>106</v>
      </c>
      <c r="E67" s="92" t="s">
        <v>110</v>
      </c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81">
        <v>44332</v>
      </c>
      <c r="B68" s="92" t="s">
        <v>101</v>
      </c>
      <c r="C68" s="93">
        <v>158390</v>
      </c>
      <c r="D68" s="92" t="s">
        <v>108</v>
      </c>
      <c r="E68" s="92" t="s">
        <v>111</v>
      </c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81">
        <v>44333</v>
      </c>
      <c r="B69" s="92" t="s">
        <v>103</v>
      </c>
      <c r="C69" s="93">
        <v>900000</v>
      </c>
      <c r="D69" s="92" t="s">
        <v>107</v>
      </c>
      <c r="E69" s="92" t="s">
        <v>110</v>
      </c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81">
        <v>44334</v>
      </c>
      <c r="B70" s="92" t="s">
        <v>98</v>
      </c>
      <c r="C70" s="93">
        <v>85790</v>
      </c>
      <c r="D70" s="92" t="s">
        <v>10</v>
      </c>
      <c r="E70" s="92" t="s">
        <v>111</v>
      </c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81">
        <v>44335</v>
      </c>
      <c r="B71" s="92" t="s">
        <v>100</v>
      </c>
      <c r="C71" s="93">
        <v>195000</v>
      </c>
      <c r="D71" s="92" t="s">
        <v>106</v>
      </c>
      <c r="E71" s="92" t="s">
        <v>111</v>
      </c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x14ac:dyDescent="0.25">
      <c r="A72" s="81">
        <v>44336</v>
      </c>
      <c r="B72" s="92" t="s">
        <v>98</v>
      </c>
      <c r="C72" s="93">
        <v>85790</v>
      </c>
      <c r="D72" s="92" t="s">
        <v>108</v>
      </c>
      <c r="E72" s="92" t="s">
        <v>110</v>
      </c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81">
        <v>44337</v>
      </c>
      <c r="B73" s="92" t="s">
        <v>98</v>
      </c>
      <c r="C73" s="93">
        <v>85790</v>
      </c>
      <c r="D73" s="92" t="s">
        <v>107</v>
      </c>
      <c r="E73" s="92" t="s">
        <v>110</v>
      </c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81">
        <v>44338</v>
      </c>
      <c r="B74" s="92" t="s">
        <v>102</v>
      </c>
      <c r="C74" s="93">
        <v>69990</v>
      </c>
      <c r="D74" s="92" t="s">
        <v>10</v>
      </c>
      <c r="E74" s="92" t="s">
        <v>112</v>
      </c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81">
        <v>44339</v>
      </c>
      <c r="B75" s="92" t="s">
        <v>105</v>
      </c>
      <c r="C75" s="93">
        <v>51490</v>
      </c>
      <c r="D75" s="92" t="s">
        <v>106</v>
      </c>
      <c r="E75" s="92" t="s">
        <v>112</v>
      </c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81">
        <v>44340</v>
      </c>
      <c r="B76" s="92" t="s">
        <v>100</v>
      </c>
      <c r="C76" s="93">
        <v>195000</v>
      </c>
      <c r="D76" s="92" t="s">
        <v>108</v>
      </c>
      <c r="E76" s="92" t="s">
        <v>111</v>
      </c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81">
        <v>44341</v>
      </c>
      <c r="B77" s="92" t="s">
        <v>102</v>
      </c>
      <c r="C77" s="93">
        <v>69990</v>
      </c>
      <c r="D77" s="92" t="s">
        <v>107</v>
      </c>
      <c r="E77" s="92" t="s">
        <v>110</v>
      </c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81">
        <v>44342</v>
      </c>
      <c r="B78" s="92" t="s">
        <v>103</v>
      </c>
      <c r="C78" s="93">
        <v>900000</v>
      </c>
      <c r="D78" s="92" t="s">
        <v>10</v>
      </c>
      <c r="E78" s="92" t="s">
        <v>110</v>
      </c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81">
        <v>44343</v>
      </c>
      <c r="B79" s="92" t="s">
        <v>104</v>
      </c>
      <c r="C79" s="93">
        <v>1200000</v>
      </c>
      <c r="D79" s="92" t="s">
        <v>106</v>
      </c>
      <c r="E79" s="92" t="s">
        <v>110</v>
      </c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81">
        <v>44344</v>
      </c>
      <c r="B80" s="92" t="s">
        <v>100</v>
      </c>
      <c r="C80" s="93">
        <v>195000</v>
      </c>
      <c r="D80" s="92" t="s">
        <v>108</v>
      </c>
      <c r="E80" s="92" t="s">
        <v>111</v>
      </c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x14ac:dyDescent="0.25">
      <c r="A81" s="81">
        <v>44345</v>
      </c>
      <c r="B81" s="92" t="s">
        <v>104</v>
      </c>
      <c r="C81" s="93">
        <v>1200000</v>
      </c>
      <c r="D81" s="92" t="s">
        <v>107</v>
      </c>
      <c r="E81" s="92" t="s">
        <v>110</v>
      </c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x14ac:dyDescent="0.25">
      <c r="A82" s="81">
        <v>44346</v>
      </c>
      <c r="B82" s="92" t="s">
        <v>101</v>
      </c>
      <c r="C82" s="93">
        <v>158390</v>
      </c>
      <c r="D82" s="92" t="s">
        <v>10</v>
      </c>
      <c r="E82" s="92" t="s">
        <v>112</v>
      </c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x14ac:dyDescent="0.25">
      <c r="A83" s="81">
        <v>44347</v>
      </c>
      <c r="B83" s="92" t="s">
        <v>99</v>
      </c>
      <c r="C83" s="93">
        <v>57990</v>
      </c>
      <c r="D83" s="92" t="s">
        <v>106</v>
      </c>
      <c r="E83" s="92" t="s">
        <v>110</v>
      </c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82">
        <v>44348</v>
      </c>
      <c r="B84" s="92" t="s">
        <v>103</v>
      </c>
      <c r="C84" s="93">
        <v>900000</v>
      </c>
      <c r="D84" s="92" t="s">
        <v>107</v>
      </c>
      <c r="E84" s="92" t="s">
        <v>110</v>
      </c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82">
        <v>44349</v>
      </c>
      <c r="B85" s="92" t="s">
        <v>103</v>
      </c>
      <c r="C85" s="93">
        <v>900000</v>
      </c>
      <c r="D85" s="92" t="s">
        <v>10</v>
      </c>
      <c r="E85" s="92" t="s">
        <v>110</v>
      </c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x14ac:dyDescent="0.25">
      <c r="A86" s="82">
        <v>44350</v>
      </c>
      <c r="B86" s="92" t="s">
        <v>104</v>
      </c>
      <c r="C86" s="93">
        <v>1200000</v>
      </c>
      <c r="D86" s="92" t="s">
        <v>106</v>
      </c>
      <c r="E86" s="92" t="s">
        <v>110</v>
      </c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x14ac:dyDescent="0.25">
      <c r="A87" s="82">
        <v>44351</v>
      </c>
      <c r="B87" s="92" t="s">
        <v>104</v>
      </c>
      <c r="C87" s="93">
        <v>1200000</v>
      </c>
      <c r="D87" s="92" t="s">
        <v>107</v>
      </c>
      <c r="E87" s="92" t="s">
        <v>110</v>
      </c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x14ac:dyDescent="0.25">
      <c r="A88" s="82">
        <v>44352</v>
      </c>
      <c r="B88" s="92" t="s">
        <v>104</v>
      </c>
      <c r="C88" s="93">
        <v>1200000</v>
      </c>
      <c r="D88" s="92" t="s">
        <v>10</v>
      </c>
      <c r="E88" s="92" t="s">
        <v>110</v>
      </c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x14ac:dyDescent="0.25">
      <c r="A89" s="82">
        <v>44353</v>
      </c>
      <c r="B89" s="92" t="s">
        <v>103</v>
      </c>
      <c r="C89" s="93">
        <v>900000</v>
      </c>
      <c r="D89" s="92" t="s">
        <v>106</v>
      </c>
      <c r="E89" s="92" t="s">
        <v>110</v>
      </c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x14ac:dyDescent="0.25">
      <c r="A90" s="82">
        <v>44354</v>
      </c>
      <c r="B90" s="92" t="s">
        <v>104</v>
      </c>
      <c r="C90" s="93">
        <v>1200000</v>
      </c>
      <c r="D90" s="92" t="s">
        <v>107</v>
      </c>
      <c r="E90" s="92" t="s">
        <v>110</v>
      </c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x14ac:dyDescent="0.25">
      <c r="A91" s="82">
        <v>44355</v>
      </c>
      <c r="B91" s="92" t="s">
        <v>104</v>
      </c>
      <c r="C91" s="93">
        <v>1200000</v>
      </c>
      <c r="D91" s="92" t="s">
        <v>10</v>
      </c>
      <c r="E91" s="92" t="s">
        <v>110</v>
      </c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x14ac:dyDescent="0.25">
      <c r="A92" s="82">
        <v>44356</v>
      </c>
      <c r="B92" s="92" t="s">
        <v>103</v>
      </c>
      <c r="C92" s="93">
        <v>900000</v>
      </c>
      <c r="D92" s="92" t="s">
        <v>106</v>
      </c>
      <c r="E92" s="92" t="s">
        <v>110</v>
      </c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x14ac:dyDescent="0.25">
      <c r="A93" s="82">
        <v>44357</v>
      </c>
      <c r="B93" s="92" t="s">
        <v>103</v>
      </c>
      <c r="C93" s="93">
        <v>900000</v>
      </c>
      <c r="D93" s="92" t="s">
        <v>107</v>
      </c>
      <c r="E93" s="92" t="s">
        <v>110</v>
      </c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x14ac:dyDescent="0.25">
      <c r="A94" s="82">
        <v>44358</v>
      </c>
      <c r="B94" s="92" t="s">
        <v>104</v>
      </c>
      <c r="C94" s="93">
        <v>1200000</v>
      </c>
      <c r="D94" s="92" t="s">
        <v>10</v>
      </c>
      <c r="E94" s="92" t="s">
        <v>110</v>
      </c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x14ac:dyDescent="0.25">
      <c r="A95" s="82">
        <v>44359</v>
      </c>
      <c r="B95" s="92" t="s">
        <v>104</v>
      </c>
      <c r="C95" s="93">
        <v>1200000</v>
      </c>
      <c r="D95" s="92" t="s">
        <v>106</v>
      </c>
      <c r="E95" s="92" t="s">
        <v>110</v>
      </c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x14ac:dyDescent="0.25">
      <c r="A96" s="82">
        <v>44360</v>
      </c>
      <c r="B96" s="92" t="s">
        <v>100</v>
      </c>
      <c r="C96" s="93">
        <v>195000</v>
      </c>
      <c r="D96" s="92" t="s">
        <v>107</v>
      </c>
      <c r="E96" s="92" t="s">
        <v>110</v>
      </c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x14ac:dyDescent="0.25">
      <c r="A97" s="82">
        <v>44361</v>
      </c>
      <c r="B97" s="92" t="s">
        <v>100</v>
      </c>
      <c r="C97" s="93">
        <v>195000</v>
      </c>
      <c r="D97" s="92" t="s">
        <v>10</v>
      </c>
      <c r="E97" s="92" t="s">
        <v>110</v>
      </c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</row>
    <row r="98" spans="1:25" x14ac:dyDescent="0.25">
      <c r="A98" s="82">
        <v>44362</v>
      </c>
      <c r="B98" s="92" t="s">
        <v>101</v>
      </c>
      <c r="C98" s="93">
        <v>158390</v>
      </c>
      <c r="D98" s="92" t="s">
        <v>106</v>
      </c>
      <c r="E98" s="92" t="s">
        <v>110</v>
      </c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x14ac:dyDescent="0.25">
      <c r="A99" s="82">
        <v>44363</v>
      </c>
      <c r="B99" s="92" t="s">
        <v>101</v>
      </c>
      <c r="C99" s="93">
        <v>158390</v>
      </c>
      <c r="D99" s="92" t="s">
        <v>107</v>
      </c>
      <c r="E99" s="92" t="s">
        <v>110</v>
      </c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</row>
    <row r="100" spans="1:25" x14ac:dyDescent="0.25">
      <c r="A100" s="82">
        <v>44364</v>
      </c>
      <c r="B100" s="92" t="s">
        <v>103</v>
      </c>
      <c r="C100" s="93">
        <v>900000</v>
      </c>
      <c r="D100" s="92" t="s">
        <v>10</v>
      </c>
      <c r="E100" s="92" t="s">
        <v>110</v>
      </c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</row>
    <row r="101" spans="1:25" x14ac:dyDescent="0.25">
      <c r="A101" s="82">
        <v>44365</v>
      </c>
      <c r="B101" s="92" t="s">
        <v>104</v>
      </c>
      <c r="C101" s="93">
        <v>1200000</v>
      </c>
      <c r="D101" s="92" t="s">
        <v>106</v>
      </c>
      <c r="E101" s="92" t="s">
        <v>110</v>
      </c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</row>
    <row r="102" spans="1:25" x14ac:dyDescent="0.25">
      <c r="A102" s="82">
        <v>44366</v>
      </c>
      <c r="B102" s="92" t="s">
        <v>103</v>
      </c>
      <c r="C102" s="93">
        <v>900000</v>
      </c>
      <c r="D102" s="92" t="s">
        <v>107</v>
      </c>
      <c r="E102" s="92" t="s">
        <v>110</v>
      </c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</row>
    <row r="103" spans="1:25" x14ac:dyDescent="0.25">
      <c r="A103" s="82">
        <v>44367</v>
      </c>
      <c r="B103" s="92" t="s">
        <v>103</v>
      </c>
      <c r="C103" s="93">
        <v>900000</v>
      </c>
      <c r="D103" s="92" t="s">
        <v>108</v>
      </c>
      <c r="E103" s="92" t="s">
        <v>110</v>
      </c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</row>
    <row r="104" spans="1:25" x14ac:dyDescent="0.25">
      <c r="A104" s="82">
        <v>44368</v>
      </c>
      <c r="B104" s="92" t="s">
        <v>104</v>
      </c>
      <c r="C104" s="93">
        <v>1200000</v>
      </c>
      <c r="D104" s="92" t="s">
        <v>10</v>
      </c>
      <c r="E104" s="92" t="s">
        <v>110</v>
      </c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</row>
    <row r="105" spans="1:25" x14ac:dyDescent="0.25">
      <c r="A105" s="82">
        <v>44369</v>
      </c>
      <c r="B105" s="92" t="s">
        <v>103</v>
      </c>
      <c r="C105" s="93">
        <v>900000</v>
      </c>
      <c r="D105" s="92" t="s">
        <v>106</v>
      </c>
      <c r="E105" s="92" t="s">
        <v>110</v>
      </c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</row>
    <row r="106" spans="1:25" x14ac:dyDescent="0.25">
      <c r="A106" s="82">
        <v>44370</v>
      </c>
      <c r="B106" s="92" t="s">
        <v>100</v>
      </c>
      <c r="C106" s="93">
        <v>195000</v>
      </c>
      <c r="D106" s="92" t="s">
        <v>107</v>
      </c>
      <c r="E106" s="92" t="s">
        <v>110</v>
      </c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</row>
    <row r="107" spans="1:25" x14ac:dyDescent="0.25">
      <c r="A107" s="82">
        <v>44371</v>
      </c>
      <c r="B107" s="92" t="s">
        <v>101</v>
      </c>
      <c r="C107" s="93">
        <v>158390</v>
      </c>
      <c r="D107" s="92" t="s">
        <v>108</v>
      </c>
      <c r="E107" s="92" t="s">
        <v>110</v>
      </c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</row>
    <row r="108" spans="1:25" x14ac:dyDescent="0.25">
      <c r="A108" s="82">
        <v>44372</v>
      </c>
      <c r="B108" s="92" t="s">
        <v>101</v>
      </c>
      <c r="C108" s="93">
        <v>158390</v>
      </c>
      <c r="D108" s="92" t="s">
        <v>10</v>
      </c>
      <c r="E108" s="92" t="s">
        <v>110</v>
      </c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</row>
    <row r="109" spans="1:25" x14ac:dyDescent="0.25">
      <c r="A109" s="82">
        <v>44373</v>
      </c>
      <c r="B109" s="92" t="s">
        <v>104</v>
      </c>
      <c r="C109" s="93">
        <v>1200000</v>
      </c>
      <c r="D109" s="92" t="s">
        <v>106</v>
      </c>
      <c r="E109" s="92" t="s">
        <v>110</v>
      </c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</row>
    <row r="110" spans="1:25" x14ac:dyDescent="0.25">
      <c r="A110" s="82">
        <v>44374</v>
      </c>
      <c r="B110" s="92" t="s">
        <v>103</v>
      </c>
      <c r="C110" s="93">
        <v>900000</v>
      </c>
      <c r="D110" s="92" t="s">
        <v>107</v>
      </c>
      <c r="E110" s="92" t="s">
        <v>110</v>
      </c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</row>
    <row r="111" spans="1:25" x14ac:dyDescent="0.25">
      <c r="A111" s="82">
        <v>44375</v>
      </c>
      <c r="B111" s="92" t="s">
        <v>104</v>
      </c>
      <c r="C111" s="93">
        <v>1200000</v>
      </c>
      <c r="D111" s="92" t="s">
        <v>108</v>
      </c>
      <c r="E111" s="92" t="s">
        <v>110</v>
      </c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</row>
    <row r="112" spans="1:25" x14ac:dyDescent="0.25">
      <c r="A112" s="82">
        <v>44376</v>
      </c>
      <c r="B112" s="92" t="s">
        <v>103</v>
      </c>
      <c r="C112" s="93">
        <v>900000</v>
      </c>
      <c r="D112" s="92" t="s">
        <v>10</v>
      </c>
      <c r="E112" s="92" t="s">
        <v>110</v>
      </c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</row>
    <row r="113" spans="1:25" x14ac:dyDescent="0.25">
      <c r="A113" s="82">
        <v>44377</v>
      </c>
      <c r="B113" s="92" t="s">
        <v>104</v>
      </c>
      <c r="C113" s="93">
        <v>1200000</v>
      </c>
      <c r="D113" s="92" t="s">
        <v>106</v>
      </c>
      <c r="E113" s="92" t="s">
        <v>110</v>
      </c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</row>
    <row r="114" spans="1:25" x14ac:dyDescent="0.25">
      <c r="A114" s="83">
        <v>44378</v>
      </c>
      <c r="B114" s="92" t="s">
        <v>100</v>
      </c>
      <c r="C114" s="93">
        <v>195000</v>
      </c>
      <c r="D114" s="92" t="s">
        <v>107</v>
      </c>
      <c r="E114" s="92" t="s">
        <v>110</v>
      </c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</row>
    <row r="115" spans="1:25" x14ac:dyDescent="0.25">
      <c r="A115" s="83">
        <v>44379</v>
      </c>
      <c r="B115" s="92" t="s">
        <v>100</v>
      </c>
      <c r="C115" s="93">
        <v>195000</v>
      </c>
      <c r="D115" s="92" t="s">
        <v>108</v>
      </c>
      <c r="E115" s="92" t="s">
        <v>110</v>
      </c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</row>
    <row r="116" spans="1:25" x14ac:dyDescent="0.25">
      <c r="A116" s="83">
        <v>44380</v>
      </c>
      <c r="B116" s="92" t="s">
        <v>100</v>
      </c>
      <c r="C116" s="93">
        <v>195000</v>
      </c>
      <c r="D116" s="92" t="s">
        <v>10</v>
      </c>
      <c r="E116" s="92" t="s">
        <v>110</v>
      </c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</row>
    <row r="117" spans="1:25" x14ac:dyDescent="0.25">
      <c r="A117" s="83">
        <v>44381</v>
      </c>
      <c r="B117" s="92" t="s">
        <v>100</v>
      </c>
      <c r="C117" s="93">
        <v>195000</v>
      </c>
      <c r="D117" s="92" t="s">
        <v>106</v>
      </c>
      <c r="E117" s="92" t="s">
        <v>110</v>
      </c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</row>
    <row r="118" spans="1:25" x14ac:dyDescent="0.25">
      <c r="A118" s="83">
        <v>44382</v>
      </c>
      <c r="B118" s="92" t="s">
        <v>101</v>
      </c>
      <c r="C118" s="93">
        <v>158390</v>
      </c>
      <c r="D118" s="92" t="s">
        <v>107</v>
      </c>
      <c r="E118" s="92" t="s">
        <v>110</v>
      </c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</row>
    <row r="119" spans="1:25" x14ac:dyDescent="0.25">
      <c r="A119" s="83">
        <v>44383</v>
      </c>
      <c r="B119" s="92" t="s">
        <v>102</v>
      </c>
      <c r="C119" s="93">
        <v>69990</v>
      </c>
      <c r="D119" s="92" t="s">
        <v>108</v>
      </c>
      <c r="E119" s="92" t="s">
        <v>111</v>
      </c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</row>
    <row r="120" spans="1:25" x14ac:dyDescent="0.25">
      <c r="A120" s="83">
        <v>44384</v>
      </c>
      <c r="B120" s="92" t="s">
        <v>99</v>
      </c>
      <c r="C120" s="93">
        <v>57990</v>
      </c>
      <c r="D120" s="92" t="s">
        <v>10</v>
      </c>
      <c r="E120" s="92" t="s">
        <v>111</v>
      </c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</row>
    <row r="121" spans="1:25" x14ac:dyDescent="0.25">
      <c r="A121" s="83">
        <v>44385</v>
      </c>
      <c r="B121" s="92" t="s">
        <v>98</v>
      </c>
      <c r="C121" s="93">
        <v>85790</v>
      </c>
      <c r="D121" s="92" t="s">
        <v>106</v>
      </c>
      <c r="E121" s="92" t="s">
        <v>111</v>
      </c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</row>
    <row r="122" spans="1:25" x14ac:dyDescent="0.25">
      <c r="A122" s="83">
        <v>44386</v>
      </c>
      <c r="B122" s="92" t="s">
        <v>103</v>
      </c>
      <c r="C122" s="93">
        <v>900000</v>
      </c>
      <c r="D122" s="92" t="s">
        <v>107</v>
      </c>
      <c r="E122" s="92" t="s">
        <v>110</v>
      </c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</row>
    <row r="123" spans="1:25" x14ac:dyDescent="0.25">
      <c r="A123" s="83">
        <v>44387</v>
      </c>
      <c r="B123" s="92" t="s">
        <v>100</v>
      </c>
      <c r="C123" s="93">
        <v>195000</v>
      </c>
      <c r="D123" s="92" t="s">
        <v>108</v>
      </c>
      <c r="E123" s="92" t="s">
        <v>111</v>
      </c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</row>
    <row r="124" spans="1:25" x14ac:dyDescent="0.25">
      <c r="A124" s="83">
        <v>44388</v>
      </c>
      <c r="B124" s="92" t="s">
        <v>105</v>
      </c>
      <c r="C124" s="93">
        <v>51490</v>
      </c>
      <c r="D124" s="92" t="s">
        <v>10</v>
      </c>
      <c r="E124" s="92" t="s">
        <v>111</v>
      </c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</row>
    <row r="125" spans="1:25" x14ac:dyDescent="0.25">
      <c r="A125" s="83">
        <v>44389</v>
      </c>
      <c r="B125" s="92" t="s">
        <v>105</v>
      </c>
      <c r="C125" s="93">
        <v>51490</v>
      </c>
      <c r="D125" s="92" t="s">
        <v>106</v>
      </c>
      <c r="E125" s="92" t="s">
        <v>111</v>
      </c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</row>
    <row r="126" spans="1:25" x14ac:dyDescent="0.25">
      <c r="A126" s="83">
        <v>44390</v>
      </c>
      <c r="B126" s="92" t="s">
        <v>105</v>
      </c>
      <c r="C126" s="93">
        <v>51490</v>
      </c>
      <c r="D126" s="92" t="s">
        <v>107</v>
      </c>
      <c r="E126" s="92" t="s">
        <v>110</v>
      </c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</row>
    <row r="127" spans="1:25" x14ac:dyDescent="0.25">
      <c r="A127" s="83">
        <v>44391</v>
      </c>
      <c r="B127" s="92" t="s">
        <v>105</v>
      </c>
      <c r="C127" s="93">
        <v>51490</v>
      </c>
      <c r="D127" s="92" t="s">
        <v>108</v>
      </c>
      <c r="E127" s="92" t="s">
        <v>110</v>
      </c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</row>
    <row r="128" spans="1:25" x14ac:dyDescent="0.25">
      <c r="A128" s="83">
        <v>44392</v>
      </c>
      <c r="B128" s="92" t="s">
        <v>100</v>
      </c>
      <c r="C128" s="93">
        <v>195000</v>
      </c>
      <c r="D128" s="92" t="s">
        <v>10</v>
      </c>
      <c r="E128" s="92" t="s">
        <v>111</v>
      </c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</row>
    <row r="129" spans="1:25" x14ac:dyDescent="0.25">
      <c r="A129" s="83">
        <v>44393</v>
      </c>
      <c r="B129" s="92" t="s">
        <v>101</v>
      </c>
      <c r="C129" s="93">
        <v>158390</v>
      </c>
      <c r="D129" s="92" t="s">
        <v>106</v>
      </c>
      <c r="E129" s="92" t="s">
        <v>110</v>
      </c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</row>
    <row r="130" spans="1:25" x14ac:dyDescent="0.25">
      <c r="A130" s="83">
        <v>44394</v>
      </c>
      <c r="B130" s="92" t="s">
        <v>98</v>
      </c>
      <c r="C130" s="93">
        <v>85790</v>
      </c>
      <c r="D130" s="92" t="s">
        <v>107</v>
      </c>
      <c r="E130" s="92" t="s">
        <v>110</v>
      </c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</row>
    <row r="131" spans="1:25" x14ac:dyDescent="0.25">
      <c r="A131" s="83">
        <v>44395</v>
      </c>
      <c r="B131" s="92" t="s">
        <v>98</v>
      </c>
      <c r="C131" s="93">
        <v>85790</v>
      </c>
      <c r="D131" s="92" t="s">
        <v>108</v>
      </c>
      <c r="E131" s="92" t="s">
        <v>111</v>
      </c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</row>
    <row r="132" spans="1:25" x14ac:dyDescent="0.25">
      <c r="A132" s="83">
        <v>44396</v>
      </c>
      <c r="B132" s="92" t="s">
        <v>104</v>
      </c>
      <c r="C132" s="93">
        <v>1200000</v>
      </c>
      <c r="D132" s="92" t="s">
        <v>10</v>
      </c>
      <c r="E132" s="92" t="s">
        <v>110</v>
      </c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</row>
    <row r="133" spans="1:25" x14ac:dyDescent="0.25">
      <c r="A133" s="83">
        <v>44397</v>
      </c>
      <c r="B133" s="92" t="s">
        <v>100</v>
      </c>
      <c r="C133" s="93">
        <v>195000</v>
      </c>
      <c r="D133" s="92" t="s">
        <v>106</v>
      </c>
      <c r="E133" s="92" t="s">
        <v>111</v>
      </c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</row>
    <row r="134" spans="1:25" x14ac:dyDescent="0.25">
      <c r="A134" s="83">
        <v>44398</v>
      </c>
      <c r="B134" s="92" t="s">
        <v>101</v>
      </c>
      <c r="C134" s="93">
        <v>158390</v>
      </c>
      <c r="D134" s="92" t="s">
        <v>107</v>
      </c>
      <c r="E134" s="92" t="s">
        <v>110</v>
      </c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</row>
    <row r="135" spans="1:25" x14ac:dyDescent="0.25">
      <c r="A135" s="83">
        <v>44399</v>
      </c>
      <c r="B135" s="92" t="s">
        <v>102</v>
      </c>
      <c r="C135" s="93">
        <v>69990</v>
      </c>
      <c r="D135" s="92" t="s">
        <v>108</v>
      </c>
      <c r="E135" s="92" t="s">
        <v>110</v>
      </c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</row>
    <row r="136" spans="1:25" x14ac:dyDescent="0.25">
      <c r="A136" s="83">
        <v>44400</v>
      </c>
      <c r="B136" s="92" t="s">
        <v>102</v>
      </c>
      <c r="C136" s="93">
        <v>69990</v>
      </c>
      <c r="D136" s="92" t="s">
        <v>10</v>
      </c>
      <c r="E136" s="92" t="s">
        <v>111</v>
      </c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</row>
    <row r="137" spans="1:25" x14ac:dyDescent="0.25">
      <c r="A137" s="83">
        <v>44401</v>
      </c>
      <c r="B137" s="92" t="s">
        <v>105</v>
      </c>
      <c r="C137" s="93">
        <v>51490</v>
      </c>
      <c r="D137" s="92" t="s">
        <v>106</v>
      </c>
      <c r="E137" s="92" t="s">
        <v>112</v>
      </c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</row>
    <row r="138" spans="1:25" x14ac:dyDescent="0.25">
      <c r="A138" s="83">
        <v>44402</v>
      </c>
      <c r="B138" s="92" t="s">
        <v>98</v>
      </c>
      <c r="C138" s="93">
        <v>85790</v>
      </c>
      <c r="D138" s="92" t="s">
        <v>107</v>
      </c>
      <c r="E138" s="92" t="s">
        <v>112</v>
      </c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</row>
    <row r="139" spans="1:25" x14ac:dyDescent="0.25">
      <c r="A139" s="83">
        <v>44403</v>
      </c>
      <c r="B139" s="92" t="s">
        <v>99</v>
      </c>
      <c r="C139" s="93">
        <v>57990</v>
      </c>
      <c r="D139" s="92" t="s">
        <v>108</v>
      </c>
      <c r="E139" s="92" t="s">
        <v>112</v>
      </c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</row>
    <row r="140" spans="1:25" x14ac:dyDescent="0.25">
      <c r="A140" s="83">
        <v>44404</v>
      </c>
      <c r="B140" s="92" t="s">
        <v>104</v>
      </c>
      <c r="C140" s="93">
        <v>1200000</v>
      </c>
      <c r="D140" s="92" t="s">
        <v>10</v>
      </c>
      <c r="E140" s="92" t="s">
        <v>110</v>
      </c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</row>
    <row r="141" spans="1:25" x14ac:dyDescent="0.25">
      <c r="A141" s="83">
        <v>44405</v>
      </c>
      <c r="B141" s="92" t="s">
        <v>104</v>
      </c>
      <c r="C141" s="93">
        <v>1200000</v>
      </c>
      <c r="D141" s="92" t="s">
        <v>106</v>
      </c>
      <c r="E141" s="92" t="s">
        <v>110</v>
      </c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</row>
    <row r="142" spans="1:25" x14ac:dyDescent="0.25">
      <c r="A142" s="83">
        <v>44406</v>
      </c>
      <c r="B142" s="92" t="s">
        <v>104</v>
      </c>
      <c r="C142" s="93">
        <v>1200000</v>
      </c>
      <c r="D142" s="92" t="s">
        <v>107</v>
      </c>
      <c r="E142" s="92" t="s">
        <v>110</v>
      </c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</row>
    <row r="143" spans="1:25" x14ac:dyDescent="0.25">
      <c r="A143" s="83">
        <v>44407</v>
      </c>
      <c r="B143" s="92" t="s">
        <v>104</v>
      </c>
      <c r="C143" s="93">
        <v>1200000</v>
      </c>
      <c r="D143" s="92" t="s">
        <v>108</v>
      </c>
      <c r="E143" s="92" t="s">
        <v>110</v>
      </c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</row>
    <row r="144" spans="1:25" x14ac:dyDescent="0.25">
      <c r="A144" s="83">
        <v>44408</v>
      </c>
      <c r="B144" s="92" t="s">
        <v>104</v>
      </c>
      <c r="C144" s="93">
        <v>1200000</v>
      </c>
      <c r="D144" s="92" t="s">
        <v>10</v>
      </c>
      <c r="E144" s="92" t="s">
        <v>110</v>
      </c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</row>
    <row r="145" spans="1:25" x14ac:dyDescent="0.25">
      <c r="A145" s="79">
        <v>44409</v>
      </c>
      <c r="B145" s="92" t="s">
        <v>98</v>
      </c>
      <c r="C145" s="93">
        <v>85790</v>
      </c>
      <c r="D145" s="92" t="s">
        <v>106</v>
      </c>
      <c r="E145" s="92" t="s">
        <v>111</v>
      </c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</row>
    <row r="146" spans="1:25" x14ac:dyDescent="0.25">
      <c r="A146" s="79">
        <v>44411</v>
      </c>
      <c r="B146" s="92" t="s">
        <v>98</v>
      </c>
      <c r="C146" s="93">
        <v>85790</v>
      </c>
      <c r="D146" s="92" t="s">
        <v>107</v>
      </c>
      <c r="E146" s="92" t="s">
        <v>111</v>
      </c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</row>
    <row r="147" spans="1:25" x14ac:dyDescent="0.25">
      <c r="A147" s="79">
        <v>44412</v>
      </c>
      <c r="B147" s="92" t="s">
        <v>99</v>
      </c>
      <c r="C147" s="93">
        <v>57990</v>
      </c>
      <c r="D147" s="92" t="s">
        <v>108</v>
      </c>
      <c r="E147" s="92" t="s">
        <v>111</v>
      </c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</row>
    <row r="148" spans="1:25" x14ac:dyDescent="0.25">
      <c r="A148" s="79">
        <v>44413</v>
      </c>
      <c r="B148" s="92" t="s">
        <v>99</v>
      </c>
      <c r="C148" s="93">
        <v>57990</v>
      </c>
      <c r="D148" s="92" t="s">
        <v>10</v>
      </c>
      <c r="E148" s="92" t="s">
        <v>111</v>
      </c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</row>
    <row r="149" spans="1:25" x14ac:dyDescent="0.25">
      <c r="A149" s="79">
        <v>44415</v>
      </c>
      <c r="B149" s="92" t="s">
        <v>100</v>
      </c>
      <c r="C149" s="93">
        <v>195000</v>
      </c>
      <c r="D149" s="92" t="s">
        <v>106</v>
      </c>
      <c r="E149" s="92" t="s">
        <v>110</v>
      </c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</row>
    <row r="150" spans="1:25" x14ac:dyDescent="0.25">
      <c r="A150" s="79">
        <v>44417</v>
      </c>
      <c r="B150" s="92" t="s">
        <v>101</v>
      </c>
      <c r="C150" s="93">
        <v>158390</v>
      </c>
      <c r="D150" s="92" t="s">
        <v>107</v>
      </c>
      <c r="E150" s="92" t="s">
        <v>110</v>
      </c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</row>
    <row r="151" spans="1:25" x14ac:dyDescent="0.25">
      <c r="A151" s="79">
        <v>44419</v>
      </c>
      <c r="B151" s="92" t="s">
        <v>102</v>
      </c>
      <c r="C151" s="93">
        <v>69990</v>
      </c>
      <c r="D151" s="92" t="s">
        <v>108</v>
      </c>
      <c r="E151" s="92" t="s">
        <v>110</v>
      </c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</row>
    <row r="152" spans="1:25" x14ac:dyDescent="0.25">
      <c r="A152" s="79">
        <v>44422</v>
      </c>
      <c r="B152" s="92" t="s">
        <v>101</v>
      </c>
      <c r="C152" s="93">
        <v>158390</v>
      </c>
      <c r="D152" s="92" t="s">
        <v>10</v>
      </c>
      <c r="E152" s="92" t="s">
        <v>110</v>
      </c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</row>
    <row r="153" spans="1:25" x14ac:dyDescent="0.25">
      <c r="A153" s="79">
        <v>44423</v>
      </c>
      <c r="B153" s="92" t="s">
        <v>102</v>
      </c>
      <c r="C153" s="93">
        <v>69990</v>
      </c>
      <c r="D153" s="92" t="s">
        <v>106</v>
      </c>
      <c r="E153" s="92" t="s">
        <v>111</v>
      </c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</row>
    <row r="154" spans="1:25" x14ac:dyDescent="0.25">
      <c r="A154" s="79">
        <v>44426</v>
      </c>
      <c r="B154" s="92" t="s">
        <v>104</v>
      </c>
      <c r="C154" s="93">
        <v>1200000</v>
      </c>
      <c r="D154" s="92" t="s">
        <v>107</v>
      </c>
      <c r="E154" s="92" t="s">
        <v>111</v>
      </c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</row>
    <row r="155" spans="1:25" x14ac:dyDescent="0.25">
      <c r="A155" s="79">
        <v>44427</v>
      </c>
      <c r="B155" s="92" t="s">
        <v>105</v>
      </c>
      <c r="C155" s="93">
        <v>51490</v>
      </c>
      <c r="D155" s="92" t="s">
        <v>108</v>
      </c>
      <c r="E155" s="92" t="s">
        <v>110</v>
      </c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</row>
    <row r="156" spans="1:25" x14ac:dyDescent="0.25">
      <c r="A156" s="79">
        <v>44429</v>
      </c>
      <c r="B156" s="92" t="s">
        <v>105</v>
      </c>
      <c r="C156" s="93">
        <v>51490</v>
      </c>
      <c r="D156" s="92" t="s">
        <v>10</v>
      </c>
      <c r="E156" s="92" t="s">
        <v>111</v>
      </c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</row>
    <row r="157" spans="1:25" x14ac:dyDescent="0.25">
      <c r="A157" s="79">
        <v>44432</v>
      </c>
      <c r="B157" s="92" t="s">
        <v>105</v>
      </c>
      <c r="C157" s="93">
        <v>51490</v>
      </c>
      <c r="D157" s="92" t="s">
        <v>106</v>
      </c>
      <c r="E157" s="92" t="s">
        <v>110</v>
      </c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</row>
    <row r="158" spans="1:25" x14ac:dyDescent="0.25">
      <c r="A158" s="79">
        <v>44435</v>
      </c>
      <c r="B158" s="92" t="s">
        <v>103</v>
      </c>
      <c r="C158" s="93">
        <v>900000</v>
      </c>
      <c r="D158" s="92" t="s">
        <v>107</v>
      </c>
      <c r="E158" s="92" t="s">
        <v>112</v>
      </c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</row>
    <row r="159" spans="1:25" x14ac:dyDescent="0.25">
      <c r="A159" s="79">
        <v>44436</v>
      </c>
      <c r="B159" s="92" t="s">
        <v>98</v>
      </c>
      <c r="C159" s="93">
        <v>85790</v>
      </c>
      <c r="D159" s="92" t="s">
        <v>108</v>
      </c>
      <c r="E159" s="92" t="s">
        <v>112</v>
      </c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</row>
    <row r="160" spans="1:25" x14ac:dyDescent="0.25">
      <c r="A160" s="79">
        <v>44438</v>
      </c>
      <c r="B160" s="92" t="s">
        <v>98</v>
      </c>
      <c r="C160" s="93">
        <v>85790</v>
      </c>
      <c r="D160" s="92" t="s">
        <v>10</v>
      </c>
      <c r="E160" s="92" t="s">
        <v>111</v>
      </c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</row>
    <row r="161" spans="1:25" x14ac:dyDescent="0.25">
      <c r="A161" s="79">
        <v>44439</v>
      </c>
      <c r="B161" s="92" t="s">
        <v>103</v>
      </c>
      <c r="C161" s="93">
        <v>900000</v>
      </c>
      <c r="D161" s="92" t="s">
        <v>106</v>
      </c>
      <c r="E161" s="92" t="s">
        <v>110</v>
      </c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</row>
    <row r="162" spans="1:25" x14ac:dyDescent="0.25">
      <c r="A162" s="84">
        <v>44440</v>
      </c>
      <c r="B162" s="92" t="s">
        <v>104</v>
      </c>
      <c r="C162" s="93">
        <v>1200000</v>
      </c>
      <c r="D162" s="92" t="s">
        <v>107</v>
      </c>
      <c r="E162" s="92" t="s">
        <v>110</v>
      </c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</row>
    <row r="163" spans="1:25" x14ac:dyDescent="0.25">
      <c r="A163" s="85">
        <v>44441</v>
      </c>
      <c r="B163" s="92" t="s">
        <v>137</v>
      </c>
      <c r="C163" s="93">
        <v>1200000</v>
      </c>
      <c r="D163" s="92" t="s">
        <v>108</v>
      </c>
      <c r="E163" s="92" t="s">
        <v>110</v>
      </c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</row>
    <row r="164" spans="1:25" x14ac:dyDescent="0.25">
      <c r="A164" s="85">
        <v>44445</v>
      </c>
      <c r="B164" s="92" t="s">
        <v>138</v>
      </c>
      <c r="C164" s="93">
        <v>1200000</v>
      </c>
      <c r="D164" s="92" t="s">
        <v>10</v>
      </c>
      <c r="E164" s="92" t="s">
        <v>110</v>
      </c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</row>
    <row r="165" spans="1:25" x14ac:dyDescent="0.25">
      <c r="A165" s="85">
        <v>44446</v>
      </c>
      <c r="B165" s="92" t="s">
        <v>100</v>
      </c>
      <c r="C165" s="93">
        <v>195000</v>
      </c>
      <c r="D165" s="92" t="s">
        <v>106</v>
      </c>
      <c r="E165" s="92" t="s">
        <v>111</v>
      </c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</row>
    <row r="166" spans="1:25" x14ac:dyDescent="0.25">
      <c r="A166" s="85">
        <v>44447</v>
      </c>
      <c r="B166" s="92" t="s">
        <v>100</v>
      </c>
      <c r="C166" s="93">
        <v>195000</v>
      </c>
      <c r="D166" s="92" t="s">
        <v>107</v>
      </c>
      <c r="E166" s="92" t="s">
        <v>111</v>
      </c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</row>
    <row r="167" spans="1:25" x14ac:dyDescent="0.25">
      <c r="A167" s="85">
        <v>44450</v>
      </c>
      <c r="B167" s="92" t="s">
        <v>100</v>
      </c>
      <c r="C167" s="93">
        <v>195000</v>
      </c>
      <c r="D167" s="92" t="s">
        <v>108</v>
      </c>
      <c r="E167" s="92" t="s">
        <v>111</v>
      </c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</row>
    <row r="168" spans="1:25" x14ac:dyDescent="0.25">
      <c r="A168" s="85">
        <v>44451</v>
      </c>
      <c r="B168" s="92" t="s">
        <v>102</v>
      </c>
      <c r="C168" s="93">
        <v>69990</v>
      </c>
      <c r="D168" s="92" t="s">
        <v>10</v>
      </c>
      <c r="E168" s="92" t="s">
        <v>110</v>
      </c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</row>
    <row r="169" spans="1:25" x14ac:dyDescent="0.25">
      <c r="A169" s="85">
        <v>44455</v>
      </c>
      <c r="B169" s="92" t="s">
        <v>103</v>
      </c>
      <c r="C169" s="93">
        <v>900000</v>
      </c>
      <c r="D169" s="92" t="s">
        <v>106</v>
      </c>
      <c r="E169" s="92" t="s">
        <v>112</v>
      </c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</row>
    <row r="170" spans="1:25" x14ac:dyDescent="0.25">
      <c r="A170" s="85">
        <v>44457</v>
      </c>
      <c r="B170" s="92" t="s">
        <v>101</v>
      </c>
      <c r="C170" s="93">
        <v>158390</v>
      </c>
      <c r="D170" s="92" t="s">
        <v>107</v>
      </c>
      <c r="E170" s="92" t="s">
        <v>110</v>
      </c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</row>
    <row r="171" spans="1:25" x14ac:dyDescent="0.25">
      <c r="A171" s="85">
        <v>44459</v>
      </c>
      <c r="B171" s="92" t="s">
        <v>99</v>
      </c>
      <c r="C171" s="93">
        <v>57990</v>
      </c>
      <c r="D171" s="92" t="s">
        <v>108</v>
      </c>
      <c r="E171" s="92" t="s">
        <v>110</v>
      </c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</row>
    <row r="172" spans="1:25" x14ac:dyDescent="0.25">
      <c r="A172" s="85">
        <v>44461</v>
      </c>
      <c r="B172" s="92" t="s">
        <v>102</v>
      </c>
      <c r="C172" s="93">
        <v>69990</v>
      </c>
      <c r="D172" s="92" t="s">
        <v>10</v>
      </c>
      <c r="E172" s="92" t="s">
        <v>110</v>
      </c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</row>
    <row r="173" spans="1:25" x14ac:dyDescent="0.25">
      <c r="A173" s="85">
        <v>44463</v>
      </c>
      <c r="B173" s="92" t="s">
        <v>102</v>
      </c>
      <c r="C173" s="93">
        <v>69990</v>
      </c>
      <c r="D173" s="92" t="s">
        <v>106</v>
      </c>
      <c r="E173" s="92" t="s">
        <v>111</v>
      </c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</row>
    <row r="174" spans="1:25" x14ac:dyDescent="0.25">
      <c r="A174" s="85">
        <v>44464</v>
      </c>
      <c r="B174" s="92" t="s">
        <v>104</v>
      </c>
      <c r="C174" s="93">
        <v>1200000</v>
      </c>
      <c r="D174" s="92" t="s">
        <v>107</v>
      </c>
      <c r="E174" s="92" t="s">
        <v>111</v>
      </c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</row>
    <row r="175" spans="1:25" x14ac:dyDescent="0.25">
      <c r="A175" s="85">
        <v>44467</v>
      </c>
      <c r="B175" s="92" t="s">
        <v>100</v>
      </c>
      <c r="C175" s="93">
        <v>195000</v>
      </c>
      <c r="D175" s="92" t="s">
        <v>108</v>
      </c>
      <c r="E175" s="92" t="s">
        <v>111</v>
      </c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</row>
    <row r="176" spans="1:25" x14ac:dyDescent="0.25">
      <c r="A176" s="85">
        <v>44468</v>
      </c>
      <c r="B176" s="92" t="s">
        <v>103</v>
      </c>
      <c r="C176" s="93">
        <v>900000</v>
      </c>
      <c r="D176" s="92" t="s">
        <v>10</v>
      </c>
      <c r="E176" s="92" t="s">
        <v>110</v>
      </c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</row>
    <row r="177" spans="1:25" x14ac:dyDescent="0.25">
      <c r="A177" s="85">
        <v>44469</v>
      </c>
      <c r="B177" s="92" t="s">
        <v>103</v>
      </c>
      <c r="C177" s="93">
        <v>900000</v>
      </c>
      <c r="D177" s="92" t="s">
        <v>106</v>
      </c>
      <c r="E177" s="92" t="s">
        <v>112</v>
      </c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</row>
    <row r="178" spans="1:25" x14ac:dyDescent="0.25">
      <c r="A178" s="86">
        <v>44470</v>
      </c>
      <c r="B178" s="92" t="s">
        <v>102</v>
      </c>
      <c r="C178" s="93">
        <v>69990</v>
      </c>
      <c r="D178" s="92" t="s">
        <v>107</v>
      </c>
      <c r="E178" s="92" t="s">
        <v>110</v>
      </c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</row>
    <row r="179" spans="1:25" x14ac:dyDescent="0.25">
      <c r="A179" s="86">
        <v>44473</v>
      </c>
      <c r="B179" s="92" t="s">
        <v>105</v>
      </c>
      <c r="C179" s="93">
        <v>51490</v>
      </c>
      <c r="D179" s="92" t="s">
        <v>108</v>
      </c>
      <c r="E179" s="92" t="s">
        <v>110</v>
      </c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</row>
    <row r="180" spans="1:25" x14ac:dyDescent="0.25">
      <c r="A180" s="86">
        <v>44476</v>
      </c>
      <c r="B180" s="92" t="s">
        <v>100</v>
      </c>
      <c r="C180" s="93">
        <v>195000</v>
      </c>
      <c r="D180" s="92" t="s">
        <v>10</v>
      </c>
      <c r="E180" s="92" t="s">
        <v>110</v>
      </c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</row>
    <row r="181" spans="1:25" x14ac:dyDescent="0.25">
      <c r="A181" s="86">
        <v>44478</v>
      </c>
      <c r="B181" s="92" t="s">
        <v>102</v>
      </c>
      <c r="C181" s="93">
        <v>69990</v>
      </c>
      <c r="D181" s="92" t="s">
        <v>106</v>
      </c>
      <c r="E181" s="92" t="s">
        <v>111</v>
      </c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</row>
    <row r="182" spans="1:25" x14ac:dyDescent="0.25">
      <c r="A182" s="86">
        <v>44480</v>
      </c>
      <c r="B182" s="92" t="s">
        <v>103</v>
      </c>
      <c r="C182" s="93">
        <v>900000</v>
      </c>
      <c r="D182" s="92" t="s">
        <v>107</v>
      </c>
      <c r="E182" s="92" t="s">
        <v>111</v>
      </c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</row>
    <row r="183" spans="1:25" x14ac:dyDescent="0.25">
      <c r="A183" s="86">
        <v>44481</v>
      </c>
      <c r="B183" s="92" t="s">
        <v>104</v>
      </c>
      <c r="C183" s="93">
        <v>1200000</v>
      </c>
      <c r="D183" s="92" t="s">
        <v>108</v>
      </c>
      <c r="E183" s="92" t="s">
        <v>111</v>
      </c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</row>
    <row r="184" spans="1:25" x14ac:dyDescent="0.25">
      <c r="A184" s="86">
        <v>44484</v>
      </c>
      <c r="B184" s="92" t="s">
        <v>100</v>
      </c>
      <c r="C184" s="93">
        <v>195000</v>
      </c>
      <c r="D184" s="92" t="s">
        <v>10</v>
      </c>
      <c r="E184" s="92" t="s">
        <v>110</v>
      </c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</row>
    <row r="185" spans="1:25" x14ac:dyDescent="0.25">
      <c r="A185" s="86">
        <v>44485</v>
      </c>
      <c r="B185" s="92" t="s">
        <v>104</v>
      </c>
      <c r="C185" s="93">
        <v>1200000</v>
      </c>
      <c r="D185" s="92" t="s">
        <v>106</v>
      </c>
      <c r="E185" s="92" t="s">
        <v>112</v>
      </c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</row>
    <row r="186" spans="1:25" x14ac:dyDescent="0.25">
      <c r="A186" s="86">
        <v>44486</v>
      </c>
      <c r="B186" s="92" t="s">
        <v>101</v>
      </c>
      <c r="C186" s="93">
        <v>158390</v>
      </c>
      <c r="D186" s="92" t="s">
        <v>107</v>
      </c>
      <c r="E186" s="92" t="s">
        <v>110</v>
      </c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</row>
    <row r="187" spans="1:25" x14ac:dyDescent="0.25">
      <c r="A187" s="86">
        <v>44488</v>
      </c>
      <c r="B187" s="92" t="s">
        <v>102</v>
      </c>
      <c r="C187" s="93">
        <v>69990</v>
      </c>
      <c r="D187" s="92" t="s">
        <v>108</v>
      </c>
      <c r="E187" s="92" t="s">
        <v>110</v>
      </c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</row>
    <row r="188" spans="1:25" x14ac:dyDescent="0.25">
      <c r="A188" s="86">
        <v>44492</v>
      </c>
      <c r="B188" s="92" t="s">
        <v>105</v>
      </c>
      <c r="C188" s="93">
        <v>51490</v>
      </c>
      <c r="D188" s="92" t="s">
        <v>10</v>
      </c>
      <c r="E188" s="92" t="s">
        <v>110</v>
      </c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</row>
    <row r="189" spans="1:25" x14ac:dyDescent="0.25">
      <c r="A189" s="86">
        <v>44494</v>
      </c>
      <c r="B189" s="92" t="s">
        <v>100</v>
      </c>
      <c r="C189" s="93">
        <v>195000</v>
      </c>
      <c r="D189" s="92" t="s">
        <v>106</v>
      </c>
      <c r="E189" s="92" t="s">
        <v>111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</row>
    <row r="190" spans="1:25" x14ac:dyDescent="0.25">
      <c r="A190" s="86">
        <v>44497</v>
      </c>
      <c r="B190" s="92" t="s">
        <v>102</v>
      </c>
      <c r="C190" s="93">
        <v>69990</v>
      </c>
      <c r="D190" s="92" t="s">
        <v>107</v>
      </c>
      <c r="E190" s="92" t="s">
        <v>111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</row>
    <row r="191" spans="1:25" x14ac:dyDescent="0.25">
      <c r="A191" s="86">
        <v>44498</v>
      </c>
      <c r="B191" s="92" t="s">
        <v>103</v>
      </c>
      <c r="C191" s="93">
        <v>900000</v>
      </c>
      <c r="D191" s="92" t="s">
        <v>108</v>
      </c>
      <c r="E191" s="92" t="s">
        <v>111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</row>
    <row r="192" spans="1:25" x14ac:dyDescent="0.25">
      <c r="A192" s="86">
        <v>44499</v>
      </c>
      <c r="B192" s="92" t="s">
        <v>104</v>
      </c>
      <c r="C192" s="93">
        <v>1200000</v>
      </c>
      <c r="D192" s="92" t="s">
        <v>10</v>
      </c>
      <c r="E192" s="92" t="s">
        <v>110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</row>
    <row r="193" spans="1:25" x14ac:dyDescent="0.25">
      <c r="A193" s="86">
        <v>44500</v>
      </c>
      <c r="B193" s="92" t="s">
        <v>100</v>
      </c>
      <c r="C193" s="93">
        <v>195000</v>
      </c>
      <c r="D193" s="92" t="s">
        <v>106</v>
      </c>
      <c r="E193" s="92" t="s">
        <v>112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</row>
    <row r="194" spans="1:25" x14ac:dyDescent="0.25">
      <c r="A194" s="80">
        <v>44501</v>
      </c>
      <c r="B194" s="92" t="s">
        <v>104</v>
      </c>
      <c r="C194" s="93">
        <v>1200000</v>
      </c>
      <c r="D194" s="92" t="s">
        <v>107</v>
      </c>
      <c r="E194" s="92" t="s">
        <v>110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</row>
    <row r="195" spans="1:25" x14ac:dyDescent="0.25">
      <c r="A195" s="80">
        <v>44502</v>
      </c>
      <c r="B195" s="92" t="s">
        <v>101</v>
      </c>
      <c r="C195" s="93">
        <v>158390</v>
      </c>
      <c r="D195" s="92" t="s">
        <v>108</v>
      </c>
      <c r="E195" s="92" t="s">
        <v>110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</row>
    <row r="196" spans="1:25" x14ac:dyDescent="0.25">
      <c r="A196" s="80">
        <v>44504</v>
      </c>
      <c r="B196" s="92" t="s">
        <v>102</v>
      </c>
      <c r="C196" s="93">
        <v>69990</v>
      </c>
      <c r="D196" s="92" t="s">
        <v>10</v>
      </c>
      <c r="E196" s="92" t="s">
        <v>110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</row>
    <row r="197" spans="1:25" x14ac:dyDescent="0.25">
      <c r="A197" s="80">
        <v>44506</v>
      </c>
      <c r="B197" s="92" t="s">
        <v>105</v>
      </c>
      <c r="C197" s="93">
        <v>51490</v>
      </c>
      <c r="D197" s="92" t="s">
        <v>106</v>
      </c>
      <c r="E197" s="92" t="s">
        <v>111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</row>
    <row r="198" spans="1:25" x14ac:dyDescent="0.25">
      <c r="A198" s="80">
        <v>44511</v>
      </c>
      <c r="B198" s="92" t="s">
        <v>100</v>
      </c>
      <c r="C198" s="93">
        <v>195000</v>
      </c>
      <c r="D198" s="92" t="s">
        <v>107</v>
      </c>
      <c r="E198" s="92" t="s">
        <v>111</v>
      </c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</row>
    <row r="199" spans="1:25" x14ac:dyDescent="0.25">
      <c r="A199" s="80">
        <v>44513</v>
      </c>
      <c r="B199" s="92" t="s">
        <v>102</v>
      </c>
      <c r="C199" s="93">
        <v>69990</v>
      </c>
      <c r="D199" s="92" t="s">
        <v>108</v>
      </c>
      <c r="E199" s="92" t="s">
        <v>111</v>
      </c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</row>
    <row r="200" spans="1:25" x14ac:dyDescent="0.25">
      <c r="A200" s="80">
        <v>44516</v>
      </c>
      <c r="B200" s="92" t="s">
        <v>103</v>
      </c>
      <c r="C200" s="93">
        <v>900000</v>
      </c>
      <c r="D200" s="92" t="s">
        <v>10</v>
      </c>
      <c r="E200" s="92" t="s">
        <v>110</v>
      </c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</row>
    <row r="201" spans="1:25" x14ac:dyDescent="0.25">
      <c r="A201" s="80">
        <v>44517</v>
      </c>
      <c r="B201" s="92" t="s">
        <v>104</v>
      </c>
      <c r="C201" s="93">
        <v>1200000</v>
      </c>
      <c r="D201" s="92" t="s">
        <v>106</v>
      </c>
      <c r="E201" s="92" t="s">
        <v>112</v>
      </c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</row>
    <row r="202" spans="1:25" x14ac:dyDescent="0.25">
      <c r="A202" s="80">
        <v>44519</v>
      </c>
      <c r="B202" s="92" t="s">
        <v>100</v>
      </c>
      <c r="C202" s="93">
        <v>195000</v>
      </c>
      <c r="D202" s="92" t="s">
        <v>107</v>
      </c>
      <c r="E202" s="92" t="s">
        <v>110</v>
      </c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</row>
    <row r="203" spans="1:25" x14ac:dyDescent="0.25">
      <c r="A203" s="80">
        <v>44520</v>
      </c>
      <c r="B203" s="92" t="s">
        <v>104</v>
      </c>
      <c r="C203" s="93">
        <v>1200000</v>
      </c>
      <c r="D203" s="92" t="s">
        <v>108</v>
      </c>
      <c r="E203" s="92" t="s">
        <v>110</v>
      </c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</row>
    <row r="204" spans="1:25" x14ac:dyDescent="0.25">
      <c r="A204" s="80">
        <v>44522</v>
      </c>
      <c r="B204" s="92" t="s">
        <v>101</v>
      </c>
      <c r="C204" s="93">
        <v>158390</v>
      </c>
      <c r="D204" s="92" t="s">
        <v>10</v>
      </c>
      <c r="E204" s="92" t="s">
        <v>110</v>
      </c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</row>
    <row r="205" spans="1:25" x14ac:dyDescent="0.25">
      <c r="A205" s="80">
        <v>44524</v>
      </c>
      <c r="B205" s="92" t="s">
        <v>104</v>
      </c>
      <c r="C205" s="93">
        <v>1200000</v>
      </c>
      <c r="D205" s="92" t="s">
        <v>106</v>
      </c>
      <c r="E205" s="92" t="s">
        <v>110</v>
      </c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</row>
    <row r="206" spans="1:25" x14ac:dyDescent="0.25">
      <c r="A206" s="80">
        <v>44527</v>
      </c>
      <c r="B206" s="92" t="s">
        <v>104</v>
      </c>
      <c r="C206" s="93">
        <v>1200000</v>
      </c>
      <c r="D206" s="92" t="s">
        <v>107</v>
      </c>
      <c r="E206" s="92" t="s">
        <v>110</v>
      </c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</row>
    <row r="207" spans="1:25" x14ac:dyDescent="0.25">
      <c r="A207" s="80">
        <v>44528</v>
      </c>
      <c r="B207" s="92" t="s">
        <v>104</v>
      </c>
      <c r="C207" s="93">
        <v>1200000</v>
      </c>
      <c r="D207" s="92" t="s">
        <v>108</v>
      </c>
      <c r="E207" s="92" t="s">
        <v>110</v>
      </c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</row>
    <row r="208" spans="1:25" x14ac:dyDescent="0.25">
      <c r="A208" s="80">
        <v>44530</v>
      </c>
      <c r="B208" s="92" t="s">
        <v>104</v>
      </c>
      <c r="C208" s="93">
        <v>1200000</v>
      </c>
      <c r="D208" s="92" t="s">
        <v>10</v>
      </c>
      <c r="E208" s="92" t="s">
        <v>110</v>
      </c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</row>
    <row r="209" spans="1:25" x14ac:dyDescent="0.25">
      <c r="A209" s="87">
        <v>44531</v>
      </c>
      <c r="B209" s="92" t="s">
        <v>101</v>
      </c>
      <c r="C209" s="93">
        <v>158390</v>
      </c>
      <c r="D209" s="92" t="s">
        <v>106</v>
      </c>
      <c r="E209" s="92" t="s">
        <v>112</v>
      </c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</row>
    <row r="210" spans="1:25" x14ac:dyDescent="0.25">
      <c r="A210" s="87">
        <v>44533</v>
      </c>
      <c r="B210" s="92" t="s">
        <v>100</v>
      </c>
      <c r="C210" s="93">
        <v>195000</v>
      </c>
      <c r="D210" s="92" t="s">
        <v>107</v>
      </c>
      <c r="E210" s="92" t="s">
        <v>110</v>
      </c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</row>
    <row r="211" spans="1:25" x14ac:dyDescent="0.25">
      <c r="A211" s="87">
        <v>44534</v>
      </c>
      <c r="B211" s="92" t="s">
        <v>99</v>
      </c>
      <c r="C211" s="93">
        <v>57990</v>
      </c>
      <c r="D211" s="92" t="s">
        <v>108</v>
      </c>
      <c r="E211" s="92" t="s">
        <v>110</v>
      </c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</row>
    <row r="212" spans="1:25" x14ac:dyDescent="0.25">
      <c r="A212" s="87">
        <v>44535</v>
      </c>
      <c r="B212" s="92" t="s">
        <v>99</v>
      </c>
      <c r="C212" s="93">
        <v>57990</v>
      </c>
      <c r="D212" s="92" t="s">
        <v>10</v>
      </c>
      <c r="E212" s="92" t="s">
        <v>110</v>
      </c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</row>
    <row r="213" spans="1:25" x14ac:dyDescent="0.25">
      <c r="A213" s="87">
        <v>44537</v>
      </c>
      <c r="B213" s="92" t="s">
        <v>98</v>
      </c>
      <c r="C213" s="93">
        <v>57990</v>
      </c>
      <c r="D213" s="92" t="s">
        <v>106</v>
      </c>
      <c r="E213" s="92" t="s">
        <v>111</v>
      </c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</row>
    <row r="214" spans="1:25" x14ac:dyDescent="0.25">
      <c r="A214" s="87">
        <v>44538</v>
      </c>
      <c r="B214" s="92" t="s">
        <v>101</v>
      </c>
      <c r="C214" s="93">
        <v>158390</v>
      </c>
      <c r="D214" s="92" t="s">
        <v>107</v>
      </c>
      <c r="E214" s="92" t="s">
        <v>111</v>
      </c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</row>
    <row r="215" spans="1:25" x14ac:dyDescent="0.25">
      <c r="A215" s="87">
        <v>44541</v>
      </c>
      <c r="B215" s="92" t="s">
        <v>102</v>
      </c>
      <c r="C215" s="93">
        <v>69990</v>
      </c>
      <c r="D215" s="92" t="s">
        <v>108</v>
      </c>
      <c r="E215" s="92" t="s">
        <v>111</v>
      </c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</row>
    <row r="216" spans="1:25" x14ac:dyDescent="0.25">
      <c r="A216" s="87">
        <v>44542</v>
      </c>
      <c r="B216" s="92" t="s">
        <v>105</v>
      </c>
      <c r="C216" s="93">
        <v>51490</v>
      </c>
      <c r="D216" s="92" t="s">
        <v>10</v>
      </c>
      <c r="E216" s="92" t="s">
        <v>110</v>
      </c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</row>
    <row r="217" spans="1:25" x14ac:dyDescent="0.25">
      <c r="A217" s="87">
        <v>44545</v>
      </c>
      <c r="B217" s="92" t="s">
        <v>104</v>
      </c>
      <c r="C217" s="93">
        <v>1200000</v>
      </c>
      <c r="D217" s="92" t="s">
        <v>106</v>
      </c>
      <c r="E217" s="92" t="s">
        <v>112</v>
      </c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</row>
    <row r="218" spans="1:25" x14ac:dyDescent="0.25">
      <c r="A218" s="87">
        <v>44546</v>
      </c>
      <c r="B218" s="92" t="s">
        <v>103</v>
      </c>
      <c r="C218" s="93">
        <v>900000</v>
      </c>
      <c r="D218" s="92" t="s">
        <v>107</v>
      </c>
      <c r="E218" s="92" t="s">
        <v>112</v>
      </c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</row>
    <row r="219" spans="1:25" x14ac:dyDescent="0.25">
      <c r="A219" s="87">
        <v>44547</v>
      </c>
      <c r="B219" s="92" t="s">
        <v>102</v>
      </c>
      <c r="C219" s="93">
        <v>69990</v>
      </c>
      <c r="D219" s="92" t="s">
        <v>108</v>
      </c>
      <c r="E219" s="92" t="s">
        <v>111</v>
      </c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</row>
    <row r="220" spans="1:25" x14ac:dyDescent="0.25">
      <c r="A220" s="87">
        <v>44548</v>
      </c>
      <c r="B220" s="92" t="s">
        <v>103</v>
      </c>
      <c r="C220" s="93">
        <v>900000</v>
      </c>
      <c r="D220" s="92" t="s">
        <v>10</v>
      </c>
      <c r="E220" s="92" t="s">
        <v>110</v>
      </c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</row>
    <row r="221" spans="1:25" x14ac:dyDescent="0.25">
      <c r="A221" s="87">
        <v>44551</v>
      </c>
      <c r="B221" s="92" t="s">
        <v>103</v>
      </c>
      <c r="C221" s="93">
        <v>900000</v>
      </c>
      <c r="D221" s="92" t="s">
        <v>106</v>
      </c>
      <c r="E221" s="92" t="s">
        <v>110</v>
      </c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</row>
    <row r="222" spans="1:25" x14ac:dyDescent="0.25">
      <c r="A222" s="87">
        <v>44552</v>
      </c>
      <c r="B222" s="92" t="s">
        <v>100</v>
      </c>
      <c r="C222" s="93">
        <v>195000</v>
      </c>
      <c r="D222" s="92" t="s">
        <v>107</v>
      </c>
      <c r="E222" s="92" t="s">
        <v>110</v>
      </c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</row>
    <row r="223" spans="1:25" x14ac:dyDescent="0.25">
      <c r="A223" s="87">
        <v>44554</v>
      </c>
      <c r="B223" s="92" t="s">
        <v>100</v>
      </c>
      <c r="C223" s="93">
        <v>195000</v>
      </c>
      <c r="D223" s="92" t="s">
        <v>108</v>
      </c>
      <c r="E223" s="92" t="s">
        <v>111</v>
      </c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</row>
    <row r="224" spans="1:25" x14ac:dyDescent="0.25">
      <c r="A224" s="87">
        <v>44557</v>
      </c>
      <c r="B224" s="92" t="s">
        <v>100</v>
      </c>
      <c r="C224" s="93">
        <v>195000</v>
      </c>
      <c r="D224" s="92" t="s">
        <v>10</v>
      </c>
      <c r="E224" s="92" t="s">
        <v>111</v>
      </c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</row>
    <row r="225" spans="1:25" x14ac:dyDescent="0.25">
      <c r="A225" s="87">
        <v>44558</v>
      </c>
      <c r="B225" s="92" t="s">
        <v>101</v>
      </c>
      <c r="C225" s="93">
        <v>158390</v>
      </c>
      <c r="D225" s="92" t="s">
        <v>106</v>
      </c>
      <c r="E225" s="92" t="s">
        <v>111</v>
      </c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</row>
    <row r="226" spans="1:25" x14ac:dyDescent="0.25">
      <c r="A226" s="87">
        <v>44559</v>
      </c>
      <c r="B226" s="92" t="s">
        <v>101</v>
      </c>
      <c r="C226" s="93">
        <v>158390</v>
      </c>
      <c r="D226" s="92" t="s">
        <v>107</v>
      </c>
      <c r="E226" s="92" t="s">
        <v>110</v>
      </c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</row>
    <row r="227" spans="1:25" x14ac:dyDescent="0.25">
      <c r="A227" s="95">
        <v>44561</v>
      </c>
      <c r="B227" s="96" t="s">
        <v>105</v>
      </c>
      <c r="C227" s="97">
        <v>51490</v>
      </c>
      <c r="D227" s="92" t="s">
        <v>108</v>
      </c>
      <c r="E227" s="92" t="s">
        <v>112</v>
      </c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</row>
    <row r="228" spans="1:25" x14ac:dyDescent="0.25">
      <c r="A228" s="94"/>
      <c r="B228" s="98"/>
      <c r="C228" s="99"/>
      <c r="D228" s="98"/>
      <c r="E228" s="98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</row>
    <row r="229" spans="1:25" x14ac:dyDescent="0.25">
      <c r="A229" s="94"/>
      <c r="B229" s="98"/>
      <c r="C229" s="99"/>
      <c r="D229" s="98"/>
      <c r="E229" s="98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</row>
    <row r="230" spans="1:25" x14ac:dyDescent="0.25">
      <c r="A230" s="94"/>
      <c r="B230" s="98"/>
      <c r="C230" s="99"/>
      <c r="D230" s="98"/>
      <c r="E230" s="98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</row>
    <row r="231" spans="1:25" x14ac:dyDescent="0.25">
      <c r="A231" s="94"/>
      <c r="B231" s="98"/>
      <c r="C231" s="99"/>
      <c r="D231" s="98"/>
      <c r="E231" s="98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</row>
    <row r="232" spans="1:25" x14ac:dyDescent="0.25">
      <c r="A232" s="94"/>
      <c r="B232" s="98"/>
      <c r="C232" s="99"/>
      <c r="D232" s="98"/>
      <c r="E232" s="98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</row>
    <row r="233" spans="1:25" x14ac:dyDescent="0.25">
      <c r="A233" s="94"/>
      <c r="B233" s="98"/>
      <c r="C233" s="99"/>
      <c r="D233" s="98"/>
      <c r="E233" s="98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</row>
    <row r="234" spans="1:25" x14ac:dyDescent="0.25">
      <c r="A234" s="94"/>
      <c r="B234" s="98"/>
      <c r="C234" s="99"/>
      <c r="D234" s="98"/>
      <c r="E234" s="98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</row>
    <row r="235" spans="1:25" x14ac:dyDescent="0.25">
      <c r="A235" s="94"/>
      <c r="B235" s="98"/>
      <c r="C235" s="99"/>
      <c r="D235" s="98"/>
      <c r="E235" s="98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</row>
    <row r="236" spans="1:25" x14ac:dyDescent="0.25">
      <c r="A236" s="94"/>
      <c r="B236" s="98"/>
      <c r="C236" s="99"/>
      <c r="D236" s="98"/>
      <c r="E236" s="98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</row>
    <row r="237" spans="1:25" x14ac:dyDescent="0.25">
      <c r="A237" s="94"/>
      <c r="B237" s="98"/>
      <c r="C237" s="99"/>
      <c r="D237" s="98"/>
      <c r="E237" s="98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</row>
    <row r="238" spans="1:25" x14ac:dyDescent="0.25">
      <c r="A238" s="94"/>
      <c r="B238" s="98"/>
      <c r="C238" s="99"/>
      <c r="D238" s="98"/>
      <c r="E238" s="98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</row>
    <row r="239" spans="1:25" x14ac:dyDescent="0.25">
      <c r="A239" s="94"/>
      <c r="B239" s="98"/>
      <c r="C239" s="99"/>
      <c r="D239" s="98"/>
      <c r="E239" s="98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</row>
    <row r="240" spans="1:25" x14ac:dyDescent="0.25">
      <c r="A240" s="94"/>
      <c r="B240" s="98"/>
      <c r="C240" s="99"/>
      <c r="D240" s="98"/>
      <c r="E240" s="98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</row>
    <row r="241" spans="1:25" x14ac:dyDescent="0.25">
      <c r="A241" s="94"/>
      <c r="B241" s="98"/>
      <c r="C241" s="99"/>
      <c r="D241" s="98"/>
      <c r="E241" s="98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</row>
    <row r="242" spans="1:25" x14ac:dyDescent="0.25">
      <c r="A242" s="89"/>
      <c r="B242" s="89"/>
      <c r="C242" s="90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</row>
    <row r="243" spans="1:25" x14ac:dyDescent="0.25">
      <c r="A243" s="89"/>
      <c r="B243" s="89"/>
      <c r="C243" s="90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</row>
    <row r="244" spans="1:25" x14ac:dyDescent="0.25">
      <c r="A244" s="89"/>
      <c r="B244" s="89"/>
      <c r="C244" s="90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</row>
    <row r="245" spans="1:25" x14ac:dyDescent="0.25">
      <c r="A245" s="91"/>
      <c r="B245" s="89"/>
      <c r="C245" s="90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</row>
    <row r="246" spans="1:25" x14ac:dyDescent="0.25">
      <c r="A246" s="91"/>
      <c r="B246" s="89"/>
      <c r="C246" s="90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</row>
    <row r="247" spans="1:25" x14ac:dyDescent="0.25">
      <c r="A247" s="89"/>
      <c r="B247" s="89"/>
      <c r="C247" s="90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</row>
    <row r="248" spans="1:25" x14ac:dyDescent="0.25">
      <c r="A248" s="89"/>
      <c r="B248" s="89"/>
      <c r="C248" s="90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</row>
    <row r="249" spans="1:25" x14ac:dyDescent="0.25">
      <c r="A249" s="89"/>
      <c r="B249" s="89"/>
      <c r="C249" s="90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</row>
    <row r="250" spans="1:25" x14ac:dyDescent="0.25">
      <c r="A250" s="89"/>
      <c r="B250" s="89"/>
      <c r="C250" s="90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</row>
    <row r="251" spans="1:25" x14ac:dyDescent="0.25">
      <c r="A251" s="89"/>
      <c r="B251" s="89"/>
      <c r="C251" s="90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</row>
    <row r="252" spans="1:25" x14ac:dyDescent="0.25">
      <c r="A252" s="89"/>
      <c r="B252" s="89"/>
      <c r="C252" s="90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</row>
    <row r="253" spans="1:25" x14ac:dyDescent="0.25">
      <c r="A253" s="89"/>
      <c r="B253" s="89"/>
      <c r="C253" s="90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</row>
    <row r="254" spans="1:25" x14ac:dyDescent="0.25">
      <c r="A254" s="89"/>
      <c r="B254" s="89"/>
      <c r="C254" s="90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</row>
    <row r="255" spans="1:25" x14ac:dyDescent="0.25">
      <c r="A255" s="89"/>
      <c r="B255" s="89"/>
      <c r="C255" s="90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</row>
    <row r="256" spans="1:25" x14ac:dyDescent="0.25">
      <c r="A256" s="89"/>
      <c r="B256" s="89"/>
      <c r="C256" s="90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</row>
    <row r="257" spans="1:25" x14ac:dyDescent="0.25">
      <c r="A257" s="89"/>
      <c r="B257" s="89"/>
      <c r="C257" s="90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</row>
    <row r="258" spans="1:25" x14ac:dyDescent="0.25">
      <c r="A258" s="89"/>
      <c r="B258" s="89"/>
      <c r="C258" s="90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</row>
    <row r="259" spans="1:25" x14ac:dyDescent="0.25">
      <c r="A259" s="89"/>
      <c r="B259" s="89"/>
      <c r="C259" s="90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</row>
    <row r="260" spans="1:25" x14ac:dyDescent="0.25">
      <c r="A260" s="89"/>
      <c r="B260" s="89"/>
      <c r="C260" s="90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</row>
    <row r="261" spans="1:25" x14ac:dyDescent="0.25">
      <c r="A261" s="89"/>
      <c r="B261" s="89"/>
      <c r="C261" s="90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</row>
    <row r="262" spans="1:25" x14ac:dyDescent="0.25">
      <c r="A262" s="89"/>
      <c r="B262" s="89"/>
      <c r="C262" s="90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</row>
    <row r="263" spans="1:25" x14ac:dyDescent="0.25">
      <c r="A263" s="89"/>
      <c r="B263" s="89"/>
      <c r="C263" s="90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</row>
    <row r="264" spans="1:25" x14ac:dyDescent="0.25">
      <c r="A264" s="89"/>
      <c r="B264" s="89"/>
      <c r="C264" s="90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</row>
    <row r="265" spans="1:25" x14ac:dyDescent="0.25">
      <c r="A265" s="89"/>
      <c r="B265" s="89"/>
      <c r="C265" s="90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</row>
    <row r="266" spans="1:25" x14ac:dyDescent="0.25">
      <c r="A266" s="89"/>
      <c r="B266" s="89"/>
      <c r="C266" s="90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</row>
    <row r="267" spans="1:25" x14ac:dyDescent="0.25">
      <c r="A267" s="89"/>
      <c r="B267" s="89"/>
      <c r="C267" s="90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</row>
    <row r="268" spans="1:25" x14ac:dyDescent="0.25">
      <c r="A268" s="89"/>
      <c r="B268" s="89"/>
      <c r="C268" s="90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</row>
    <row r="269" spans="1:25" x14ac:dyDescent="0.25">
      <c r="A269" s="89"/>
      <c r="B269" s="89"/>
      <c r="C269" s="90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</row>
    <row r="270" spans="1:25" x14ac:dyDescent="0.25">
      <c r="A270" s="89"/>
      <c r="B270" s="89"/>
      <c r="C270" s="90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</row>
    <row r="286" spans="1:1" x14ac:dyDescent="0.25">
      <c r="A286" s="78"/>
    </row>
    <row r="289" spans="1:1" x14ac:dyDescent="0.25">
      <c r="A289" s="78"/>
    </row>
    <row r="291" spans="1:1" x14ac:dyDescent="0.25">
      <c r="A291" s="78"/>
    </row>
    <row r="292" spans="1:1" x14ac:dyDescent="0.25">
      <c r="A292" s="78"/>
    </row>
    <row r="296" spans="1:1" x14ac:dyDescent="0.25">
      <c r="A296" s="78"/>
    </row>
  </sheetData>
  <mergeCells count="1">
    <mergeCell ref="A1:E3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96BFE7-857A-40B4-8711-415AB62A8A8E}">
          <x14:formula1>
            <xm:f>DADOS_NISSAN_SATISFAÇÃO_UNIVERS!$C$4:$C$11</xm:f>
          </x14:formula1>
          <xm:sqref>C5:C241</xm:sqref>
        </x14:dataValidation>
        <x14:dataValidation type="list" allowBlank="1" showInputMessage="1" showErrorMessage="1" xr:uid="{506C1773-90CB-43AB-A20F-2E8DE641C4CF}">
          <x14:formula1>
            <xm:f>DADOS_NISSAN_SATISFAÇÃO_UNIVERS!$A$4:$A$8</xm:f>
          </x14:formula1>
          <xm:sqref>E5:E241</xm:sqref>
        </x14:dataValidation>
        <x14:dataValidation type="list" allowBlank="1" showInputMessage="1" showErrorMessage="1" xr:uid="{9D97430B-8405-44C2-AB07-52A8D25D494F}">
          <x14:formula1>
            <xm:f>DADOS_NISSAN_SATISFAÇÃO_UNIVERS!$D$4:$D$7</xm:f>
          </x14:formula1>
          <xm:sqref>D5:D241</xm:sqref>
        </x14:dataValidation>
        <x14:dataValidation type="list" allowBlank="1" showInputMessage="1" showErrorMessage="1" xr:uid="{80AB60A0-7631-4E86-84FF-C1BE653246B6}">
          <x14:formula1>
            <xm:f>DADOS_NISSAN_SATISFAÇÃO_UNIVERS!$B$4:$B$11</xm:f>
          </x14:formula1>
          <xm:sqref>B5:B241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8B43-B65E-4F46-8A7F-B04ECE31A019}">
  <dimension ref="A1:AD39"/>
  <sheetViews>
    <sheetView workbookViewId="0">
      <selection activeCell="K33" sqref="K33"/>
    </sheetView>
  </sheetViews>
  <sheetFormatPr defaultRowHeight="15" x14ac:dyDescent="0.25"/>
  <sheetData>
    <row r="1" spans="1:30" x14ac:dyDescent="0.25">
      <c r="A1" s="110" t="s">
        <v>148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09"/>
    </row>
    <row r="2" spans="1:30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09"/>
    </row>
    <row r="3" spans="1:30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09"/>
    </row>
    <row r="4" spans="1:30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09"/>
    </row>
    <row r="5" spans="1:30" x14ac:dyDescent="0.2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9"/>
    </row>
    <row r="6" spans="1:30" x14ac:dyDescent="0.25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09"/>
    </row>
    <row r="7" spans="1:30" x14ac:dyDescent="0.25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09"/>
    </row>
    <row r="8" spans="1:30" x14ac:dyDescent="0.2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</row>
    <row r="9" spans="1:30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</row>
    <row r="10" spans="1:30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</row>
    <row r="11" spans="1:30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</row>
    <row r="12" spans="1:30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</row>
    <row r="13" spans="1:30" x14ac:dyDescent="0.2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</row>
    <row r="14" spans="1:30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</row>
    <row r="15" spans="1:30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</row>
    <row r="16" spans="1:30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</row>
    <row r="17" spans="1:30" x14ac:dyDescent="0.25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</row>
    <row r="18" spans="1:30" x14ac:dyDescent="0.25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</row>
    <row r="19" spans="1:30" x14ac:dyDescent="0.25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</row>
    <row r="20" spans="1:30" x14ac:dyDescent="0.25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x14ac:dyDescent="0.25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</row>
    <row r="22" spans="1:30" x14ac:dyDescent="0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</row>
    <row r="23" spans="1:30" x14ac:dyDescent="0.2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</row>
    <row r="24" spans="1:30" x14ac:dyDescent="0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</row>
    <row r="25" spans="1:30" x14ac:dyDescent="0.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</row>
    <row r="26" spans="1:30" x14ac:dyDescent="0.25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</row>
    <row r="27" spans="1:30" x14ac:dyDescent="0.25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</row>
    <row r="28" spans="1:30" x14ac:dyDescent="0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</row>
    <row r="29" spans="1:30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</row>
    <row r="30" spans="1:30" x14ac:dyDescent="0.25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</row>
    <row r="31" spans="1:30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</row>
    <row r="32" spans="1:30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</row>
    <row r="33" spans="1:30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</row>
    <row r="34" spans="1:30" x14ac:dyDescent="0.25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</row>
    <row r="35" spans="1:30" x14ac:dyDescent="0.2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</row>
    <row r="36" spans="1:30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</row>
    <row r="37" spans="1:30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</row>
    <row r="38" spans="1:30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</row>
    <row r="39" spans="1:30" x14ac:dyDescent="0.2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</row>
  </sheetData>
  <mergeCells count="1">
    <mergeCell ref="A1:AC7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D817-9FD7-4E78-8352-BDC524CDBEEF}">
  <dimension ref="A3:N41"/>
  <sheetViews>
    <sheetView workbookViewId="0">
      <selection activeCell="A30" sqref="A30"/>
    </sheetView>
  </sheetViews>
  <sheetFormatPr defaultRowHeight="15" x14ac:dyDescent="0.25"/>
  <cols>
    <col min="1" max="1" width="18" bestFit="1" customWidth="1"/>
    <col min="2" max="2" width="19.85546875" bestFit="1" customWidth="1"/>
    <col min="3" max="5" width="15.85546875" bestFit="1" customWidth="1"/>
    <col min="6" max="8" width="16.85546875" bestFit="1" customWidth="1"/>
    <col min="9" max="11" width="15.85546875" bestFit="1" customWidth="1"/>
    <col min="12" max="12" width="16.85546875" bestFit="1" customWidth="1"/>
    <col min="13" max="13" width="15.85546875" bestFit="1" customWidth="1"/>
    <col min="14" max="14" width="18" bestFit="1" customWidth="1"/>
    <col min="15" max="18" width="6.7109375" bestFit="1" customWidth="1"/>
    <col min="19" max="19" width="8.7109375" bestFit="1" customWidth="1"/>
    <col min="20" max="38" width="7.28515625" bestFit="1" customWidth="1"/>
    <col min="39" max="39" width="9.28515625" bestFit="1" customWidth="1"/>
    <col min="40" max="51" width="6.7109375" bestFit="1" customWidth="1"/>
    <col min="52" max="52" width="8.7109375" bestFit="1" customWidth="1"/>
    <col min="53" max="83" width="7.140625" bestFit="1" customWidth="1"/>
    <col min="84" max="84" width="9.140625" bestFit="1" customWidth="1"/>
    <col min="85" max="114" width="6.7109375" bestFit="1" customWidth="1"/>
    <col min="115" max="115" width="8.7109375" bestFit="1" customWidth="1"/>
    <col min="116" max="146" width="6.140625" bestFit="1" customWidth="1"/>
    <col min="147" max="147" width="8.140625" bestFit="1" customWidth="1"/>
    <col min="148" max="164" width="7" bestFit="1" customWidth="1"/>
    <col min="165" max="165" width="9" bestFit="1" customWidth="1"/>
    <col min="166" max="181" width="6.5703125" bestFit="1" customWidth="1"/>
    <col min="182" max="182" width="8.5703125" bestFit="1" customWidth="1"/>
    <col min="183" max="198" width="6.85546875" bestFit="1" customWidth="1"/>
    <col min="199" max="199" width="8.85546875" bestFit="1" customWidth="1"/>
    <col min="200" max="214" width="7.140625" bestFit="1" customWidth="1"/>
    <col min="215" max="215" width="9.140625" bestFit="1" customWidth="1"/>
    <col min="216" max="234" width="7" bestFit="1" customWidth="1"/>
    <col min="235" max="235" width="9" bestFit="1" customWidth="1"/>
    <col min="236" max="236" width="10.7109375" bestFit="1" customWidth="1"/>
  </cols>
  <sheetData>
    <row r="3" spans="1:14" x14ac:dyDescent="0.25">
      <c r="B3" s="70" t="s">
        <v>94</v>
      </c>
    </row>
    <row r="4" spans="1:14" x14ac:dyDescent="0.25">
      <c r="B4" t="s">
        <v>129</v>
      </c>
      <c r="C4" t="s">
        <v>130</v>
      </c>
      <c r="D4" t="s">
        <v>131</v>
      </c>
      <c r="E4" t="s">
        <v>132</v>
      </c>
      <c r="F4" t="s">
        <v>139</v>
      </c>
      <c r="G4" t="s">
        <v>140</v>
      </c>
      <c r="H4" t="s">
        <v>141</v>
      </c>
      <c r="I4" t="s">
        <v>142</v>
      </c>
      <c r="J4" t="s">
        <v>143</v>
      </c>
      <c r="K4" t="s">
        <v>144</v>
      </c>
      <c r="L4" t="s">
        <v>145</v>
      </c>
      <c r="M4" t="s">
        <v>146</v>
      </c>
      <c r="N4" t="s">
        <v>90</v>
      </c>
    </row>
    <row r="6" spans="1:14" x14ac:dyDescent="0.25">
      <c r="A6" t="s">
        <v>147</v>
      </c>
      <c r="B6" s="54">
        <v>771730</v>
      </c>
      <c r="C6" s="54">
        <v>4148660</v>
      </c>
      <c r="D6" s="54">
        <v>6671700</v>
      </c>
      <c r="E6" s="54">
        <v>5199840</v>
      </c>
      <c r="F6" s="54">
        <v>12792820</v>
      </c>
      <c r="G6" s="54">
        <v>25518560</v>
      </c>
      <c r="H6" s="54">
        <v>10866730</v>
      </c>
      <c r="I6" s="54">
        <v>4265370</v>
      </c>
      <c r="J6" s="54">
        <v>8706350</v>
      </c>
      <c r="K6" s="54">
        <v>6721330</v>
      </c>
      <c r="L6" s="54">
        <v>10198250</v>
      </c>
      <c r="M6" s="54">
        <v>5730490</v>
      </c>
      <c r="N6" s="54">
        <v>101591830</v>
      </c>
    </row>
    <row r="12" spans="1:14" x14ac:dyDescent="0.25">
      <c r="A12" s="70" t="s">
        <v>91</v>
      </c>
      <c r="B12" t="s">
        <v>147</v>
      </c>
    </row>
    <row r="13" spans="1:14" x14ac:dyDescent="0.25">
      <c r="A13" s="71" t="s">
        <v>108</v>
      </c>
      <c r="B13" s="54">
        <v>17474280</v>
      </c>
    </row>
    <row r="14" spans="1:14" x14ac:dyDescent="0.25">
      <c r="A14" s="71" t="s">
        <v>106</v>
      </c>
      <c r="B14" s="54">
        <v>27282160</v>
      </c>
    </row>
    <row r="15" spans="1:14" x14ac:dyDescent="0.25">
      <c r="A15" s="71" t="s">
        <v>10</v>
      </c>
      <c r="B15" s="54">
        <v>26277510</v>
      </c>
    </row>
    <row r="16" spans="1:14" x14ac:dyDescent="0.25">
      <c r="A16" s="71" t="s">
        <v>107</v>
      </c>
      <c r="B16" s="54">
        <v>30557880</v>
      </c>
    </row>
    <row r="17" spans="1:2" x14ac:dyDescent="0.25">
      <c r="A17" s="71" t="s">
        <v>90</v>
      </c>
      <c r="B17" s="54">
        <v>101591830</v>
      </c>
    </row>
    <row r="22" spans="1:2" x14ac:dyDescent="0.25">
      <c r="A22" s="70" t="s">
        <v>91</v>
      </c>
      <c r="B22" t="s">
        <v>147</v>
      </c>
    </row>
    <row r="23" spans="1:2" x14ac:dyDescent="0.25">
      <c r="A23" s="71" t="s">
        <v>112</v>
      </c>
      <c r="B23" s="54">
        <v>10991060</v>
      </c>
    </row>
    <row r="24" spans="1:2" x14ac:dyDescent="0.25">
      <c r="A24" s="71" t="s">
        <v>110</v>
      </c>
      <c r="B24" s="54">
        <v>74180870</v>
      </c>
    </row>
    <row r="25" spans="1:2" x14ac:dyDescent="0.25">
      <c r="A25" s="71" t="s">
        <v>111</v>
      </c>
      <c r="B25" s="54">
        <v>16419900</v>
      </c>
    </row>
    <row r="26" spans="1:2" x14ac:dyDescent="0.25">
      <c r="A26" s="71" t="s">
        <v>90</v>
      </c>
      <c r="B26" s="54">
        <v>101591830</v>
      </c>
    </row>
    <row r="30" spans="1:2" x14ac:dyDescent="0.25">
      <c r="A30" s="70" t="s">
        <v>91</v>
      </c>
      <c r="B30" t="s">
        <v>147</v>
      </c>
    </row>
    <row r="31" spans="1:2" x14ac:dyDescent="0.25">
      <c r="A31" s="71" t="s">
        <v>101</v>
      </c>
      <c r="B31" s="54">
        <v>4276530</v>
      </c>
    </row>
    <row r="32" spans="1:2" x14ac:dyDescent="0.25">
      <c r="A32" s="71" t="s">
        <v>103</v>
      </c>
      <c r="B32" s="54">
        <v>33300000</v>
      </c>
    </row>
    <row r="33" spans="1:2" x14ac:dyDescent="0.25">
      <c r="A33" s="71" t="s">
        <v>104</v>
      </c>
      <c r="B33" s="54">
        <v>49200000</v>
      </c>
    </row>
    <row r="34" spans="1:2" x14ac:dyDescent="0.25">
      <c r="A34" s="71" t="s">
        <v>137</v>
      </c>
      <c r="B34" s="54">
        <v>1200000</v>
      </c>
    </row>
    <row r="35" spans="1:2" x14ac:dyDescent="0.25">
      <c r="A35" s="71" t="s">
        <v>138</v>
      </c>
      <c r="B35" s="54">
        <v>1200000</v>
      </c>
    </row>
    <row r="36" spans="1:2" x14ac:dyDescent="0.25">
      <c r="A36" s="71" t="s">
        <v>102</v>
      </c>
      <c r="B36" s="54">
        <v>1539780</v>
      </c>
    </row>
    <row r="37" spans="1:2" x14ac:dyDescent="0.25">
      <c r="A37" s="71" t="s">
        <v>100</v>
      </c>
      <c r="B37" s="54">
        <v>7178390</v>
      </c>
    </row>
    <row r="38" spans="1:2" x14ac:dyDescent="0.25">
      <c r="A38" s="71" t="s">
        <v>105</v>
      </c>
      <c r="B38" s="54">
        <v>1081290</v>
      </c>
    </row>
    <row r="39" spans="1:2" x14ac:dyDescent="0.25">
      <c r="A39" s="71" t="s">
        <v>98</v>
      </c>
      <c r="B39" s="54">
        <v>1745990</v>
      </c>
    </row>
    <row r="40" spans="1:2" x14ac:dyDescent="0.25">
      <c r="A40" s="71" t="s">
        <v>99</v>
      </c>
      <c r="B40" s="54">
        <v>869850</v>
      </c>
    </row>
    <row r="41" spans="1:2" x14ac:dyDescent="0.25">
      <c r="A41" s="71" t="s">
        <v>90</v>
      </c>
      <c r="B41" s="54">
        <v>101591830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0E5E-62B7-490D-A80B-162C0F5588CF}">
  <dimension ref="B1:B3"/>
  <sheetViews>
    <sheetView showGridLines="0" showRowColHeaders="0" tabSelected="1" zoomScale="85" zoomScaleNormal="85" workbookViewId="0">
      <selection activeCell="B1" sqref="B1"/>
    </sheetView>
  </sheetViews>
  <sheetFormatPr defaultRowHeight="15" x14ac:dyDescent="0.25"/>
  <cols>
    <col min="1" max="1" width="0.85546875" style="114" customWidth="1"/>
    <col min="2" max="2" width="30.7109375" style="114" customWidth="1"/>
    <col min="3" max="16384" width="9.140625" style="114"/>
  </cols>
  <sheetData>
    <row r="1" spans="2:2" ht="3" customHeight="1" x14ac:dyDescent="0.25"/>
    <row r="2" spans="2:2" ht="50.25" customHeight="1" x14ac:dyDescent="0.25">
      <c r="B2" s="113" t="s">
        <v>133</v>
      </c>
    </row>
    <row r="3" spans="2:2" ht="59.25" customHeight="1" x14ac:dyDescent="0.25">
      <c r="B3" s="112">
        <f>GETPIVOTDATA("PREÇO-2021",TABELA_AUXILIAR_NISSAN_2021!$A$3)</f>
        <v>101591830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DA0D-AB57-4CD2-9CF3-898706185339}">
  <dimension ref="A1:G17"/>
  <sheetViews>
    <sheetView zoomScale="150" zoomScaleNormal="150" workbookViewId="0">
      <selection activeCell="C16" sqref="C16:F16"/>
    </sheetView>
  </sheetViews>
  <sheetFormatPr defaultRowHeight="15" x14ac:dyDescent="0.25"/>
  <cols>
    <col min="2" max="2" width="18.5703125" customWidth="1"/>
    <col min="3" max="6" width="18.140625" customWidth="1"/>
    <col min="7" max="7" width="16.28515625" customWidth="1"/>
  </cols>
  <sheetData>
    <row r="1" spans="1:7" ht="15" customHeight="1" x14ac:dyDescent="0.25">
      <c r="A1" s="102" t="s">
        <v>35</v>
      </c>
      <c r="B1" s="102"/>
      <c r="C1" s="102"/>
      <c r="D1" s="102"/>
      <c r="E1" s="102"/>
      <c r="F1" s="102"/>
      <c r="G1" s="102"/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02"/>
      <c r="B3" s="102"/>
      <c r="C3" s="102"/>
      <c r="D3" s="102"/>
      <c r="E3" s="102"/>
      <c r="F3" s="102"/>
      <c r="G3" s="102"/>
    </row>
    <row r="4" spans="1:7" x14ac:dyDescent="0.25">
      <c r="A4" s="24"/>
      <c r="B4" s="24"/>
      <c r="C4" s="15" t="s">
        <v>30</v>
      </c>
      <c r="D4" s="15" t="s">
        <v>31</v>
      </c>
      <c r="E4" s="15" t="s">
        <v>32</v>
      </c>
      <c r="F4" s="15" t="s">
        <v>33</v>
      </c>
      <c r="G4" s="15" t="s">
        <v>23</v>
      </c>
    </row>
    <row r="5" spans="1:7" x14ac:dyDescent="0.25">
      <c r="A5" s="25"/>
      <c r="B5" s="14" t="s">
        <v>24</v>
      </c>
      <c r="C5" s="19">
        <v>357825</v>
      </c>
      <c r="D5" s="19">
        <v>451290</v>
      </c>
      <c r="E5" s="19">
        <v>378174</v>
      </c>
      <c r="F5" s="19">
        <v>322574</v>
      </c>
      <c r="G5" s="22">
        <f>SUM(C5:F5)</f>
        <v>1509863</v>
      </c>
    </row>
    <row r="6" spans="1:7" x14ac:dyDescent="0.25">
      <c r="A6" s="25"/>
      <c r="B6" s="14" t="s">
        <v>39</v>
      </c>
      <c r="C6" s="19">
        <v>289560</v>
      </c>
      <c r="D6" s="19">
        <v>344774</v>
      </c>
      <c r="E6" s="19">
        <v>287939</v>
      </c>
      <c r="F6" s="19">
        <v>280277</v>
      </c>
      <c r="G6" s="22">
        <f>SUM(C6:F6)</f>
        <v>1202550</v>
      </c>
    </row>
    <row r="7" spans="1:7" x14ac:dyDescent="0.25">
      <c r="A7" s="25"/>
      <c r="B7" s="14" t="s">
        <v>25</v>
      </c>
      <c r="C7" s="19">
        <v>318550</v>
      </c>
      <c r="D7" s="19">
        <v>362304</v>
      </c>
      <c r="E7" s="19">
        <v>293856</v>
      </c>
      <c r="F7" s="19">
        <v>296056</v>
      </c>
      <c r="G7" s="22">
        <f>SUM(C7:F7)</f>
        <v>1270766</v>
      </c>
    </row>
    <row r="8" spans="1:7" x14ac:dyDescent="0.25">
      <c r="A8" s="25"/>
      <c r="B8" s="14" t="s">
        <v>26</v>
      </c>
      <c r="C8" s="19">
        <v>259975</v>
      </c>
      <c r="D8" s="19">
        <v>315614</v>
      </c>
      <c r="E8" s="19">
        <v>420886</v>
      </c>
      <c r="F8" s="19">
        <v>399911</v>
      </c>
      <c r="G8" s="22">
        <f t="shared" ref="G8:G15" si="0">SUM(C8:F8)</f>
        <v>1396386</v>
      </c>
    </row>
    <row r="9" spans="1:7" x14ac:dyDescent="0.25">
      <c r="A9" s="25"/>
      <c r="B9" s="14" t="s">
        <v>37</v>
      </c>
      <c r="C9" s="19">
        <v>337461</v>
      </c>
      <c r="D9" s="19">
        <v>444208</v>
      </c>
      <c r="E9" s="19">
        <v>436233</v>
      </c>
      <c r="F9" s="19">
        <v>445295</v>
      </c>
      <c r="G9" s="22">
        <f>SUM(C9:F9)</f>
        <v>1663197</v>
      </c>
    </row>
    <row r="10" spans="1:7" x14ac:dyDescent="0.25">
      <c r="A10" s="25" t="s">
        <v>22</v>
      </c>
      <c r="B10" s="14" t="s">
        <v>36</v>
      </c>
      <c r="C10" s="19">
        <v>380725</v>
      </c>
      <c r="D10" s="19">
        <v>370600</v>
      </c>
      <c r="E10" s="19">
        <v>330702</v>
      </c>
      <c r="F10" s="19">
        <v>387144</v>
      </c>
      <c r="G10" s="22">
        <f t="shared" si="0"/>
        <v>1469171</v>
      </c>
    </row>
    <row r="11" spans="1:7" x14ac:dyDescent="0.25">
      <c r="A11" s="25"/>
      <c r="B11" s="14" t="s">
        <v>38</v>
      </c>
      <c r="C11" s="19">
        <v>345497</v>
      </c>
      <c r="D11" s="19">
        <v>350220</v>
      </c>
      <c r="E11" s="19">
        <v>259535</v>
      </c>
      <c r="F11" s="19">
        <v>418127</v>
      </c>
      <c r="G11" s="22">
        <f t="shared" si="0"/>
        <v>1373379</v>
      </c>
    </row>
    <row r="12" spans="1:7" x14ac:dyDescent="0.25">
      <c r="A12" s="25"/>
      <c r="B12" s="14" t="s">
        <v>27</v>
      </c>
      <c r="C12" s="19">
        <v>373703</v>
      </c>
      <c r="D12" s="19">
        <v>261607</v>
      </c>
      <c r="E12" s="19">
        <v>276242</v>
      </c>
      <c r="F12" s="19">
        <v>272627</v>
      </c>
      <c r="G12" s="22">
        <f t="shared" si="0"/>
        <v>1184179</v>
      </c>
    </row>
    <row r="13" spans="1:7" x14ac:dyDescent="0.25">
      <c r="A13" s="25"/>
      <c r="B13" s="14" t="s">
        <v>40</v>
      </c>
      <c r="C13" s="19">
        <v>441329</v>
      </c>
      <c r="D13" s="19">
        <v>473327</v>
      </c>
      <c r="E13" s="19">
        <v>434176</v>
      </c>
      <c r="F13" s="19">
        <v>403205</v>
      </c>
      <c r="G13" s="22">
        <f t="shared" si="0"/>
        <v>1752037</v>
      </c>
    </row>
    <row r="14" spans="1:7" x14ac:dyDescent="0.25">
      <c r="A14" s="25"/>
      <c r="B14" s="14" t="s">
        <v>29</v>
      </c>
      <c r="C14" s="19">
        <v>320808</v>
      </c>
      <c r="D14" s="19">
        <v>373085</v>
      </c>
      <c r="E14" s="19">
        <v>439513</v>
      </c>
      <c r="F14" s="19">
        <v>409104</v>
      </c>
      <c r="G14" s="22">
        <f t="shared" si="0"/>
        <v>1542510</v>
      </c>
    </row>
    <row r="15" spans="1:7" x14ac:dyDescent="0.25">
      <c r="A15" s="17"/>
      <c r="B15" s="14" t="s">
        <v>28</v>
      </c>
      <c r="C15" s="19">
        <v>295990</v>
      </c>
      <c r="D15" s="19">
        <v>353756</v>
      </c>
      <c r="E15" s="19">
        <v>420341</v>
      </c>
      <c r="F15" s="19">
        <v>454173</v>
      </c>
      <c r="G15" s="22">
        <f t="shared" si="0"/>
        <v>1524260</v>
      </c>
    </row>
    <row r="16" spans="1:7" x14ac:dyDescent="0.25">
      <c r="A16" s="26"/>
      <c r="B16" s="18" t="s">
        <v>23</v>
      </c>
      <c r="C16" s="21">
        <f>SUM(C5:C15)</f>
        <v>3721423</v>
      </c>
      <c r="D16" s="21">
        <f>SUM(D5:D15)</f>
        <v>4100785</v>
      </c>
      <c r="E16" s="21">
        <f>SUM(E5:E15)</f>
        <v>3977597</v>
      </c>
      <c r="F16" s="21">
        <f>SUM(F5:F15)</f>
        <v>4088493</v>
      </c>
      <c r="G16" s="23"/>
    </row>
    <row r="17" spans="1:2" x14ac:dyDescent="0.25">
      <c r="A17" s="16" t="s">
        <v>34</v>
      </c>
      <c r="B17" s="20">
        <v>1500000</v>
      </c>
    </row>
  </sheetData>
  <mergeCells count="1">
    <mergeCell ref="A1:G3"/>
  </mergeCells>
  <conditionalFormatting sqref="C16:F1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5:G15">
    <cfRule type="iconSet" priority="1">
      <iconSet iconSet="3Symbols2">
        <cfvo type="percent" val="0"/>
        <cfvo type="num" val="950000"/>
        <cfvo type="num" val="$B$1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BA5-70B7-4EE7-92FD-92A311A08557}">
  <dimension ref="A1:G17"/>
  <sheetViews>
    <sheetView zoomScale="170" zoomScaleNormal="170" workbookViewId="0">
      <selection activeCell="C17" sqref="C17"/>
    </sheetView>
  </sheetViews>
  <sheetFormatPr defaultRowHeight="15" x14ac:dyDescent="0.25"/>
  <cols>
    <col min="2" max="2" width="18.5703125" customWidth="1"/>
    <col min="3" max="6" width="18.140625" customWidth="1"/>
    <col min="7" max="7" width="16.28515625" customWidth="1"/>
  </cols>
  <sheetData>
    <row r="1" spans="1:7" ht="15" customHeight="1" x14ac:dyDescent="0.25">
      <c r="A1" s="102" t="s">
        <v>35</v>
      </c>
      <c r="B1" s="102"/>
      <c r="C1" s="102"/>
      <c r="D1" s="102"/>
      <c r="E1" s="102"/>
      <c r="F1" s="102"/>
      <c r="G1" s="102"/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02"/>
      <c r="B3" s="102"/>
      <c r="C3" s="102"/>
      <c r="D3" s="102"/>
      <c r="E3" s="102"/>
      <c r="F3" s="102"/>
      <c r="G3" s="102"/>
    </row>
    <row r="4" spans="1:7" x14ac:dyDescent="0.25">
      <c r="A4" s="24"/>
      <c r="B4" s="24"/>
      <c r="C4" s="15" t="s">
        <v>30</v>
      </c>
      <c r="D4" s="15" t="s">
        <v>31</v>
      </c>
      <c r="E4" s="15" t="s">
        <v>32</v>
      </c>
      <c r="F4" s="15" t="s">
        <v>33</v>
      </c>
      <c r="G4" s="15" t="s">
        <v>23</v>
      </c>
    </row>
    <row r="5" spans="1:7" x14ac:dyDescent="0.25">
      <c r="A5" s="25"/>
      <c r="B5" s="14" t="s">
        <v>24</v>
      </c>
      <c r="C5" s="19">
        <v>357825</v>
      </c>
      <c r="D5" s="19">
        <v>451290</v>
      </c>
      <c r="E5" s="19">
        <v>378174</v>
      </c>
      <c r="F5" s="19">
        <v>322574</v>
      </c>
      <c r="G5" s="22">
        <f>SUM(C5:F5)</f>
        <v>1509863</v>
      </c>
    </row>
    <row r="6" spans="1:7" x14ac:dyDescent="0.25">
      <c r="A6" s="25"/>
      <c r="B6" s="14" t="s">
        <v>39</v>
      </c>
      <c r="C6" s="19">
        <v>289560</v>
      </c>
      <c r="D6" s="19">
        <v>344774</v>
      </c>
      <c r="E6" s="19">
        <v>287939</v>
      </c>
      <c r="F6" s="19">
        <v>280277</v>
      </c>
      <c r="G6" s="22">
        <f>SUM(C6:F6)</f>
        <v>1202550</v>
      </c>
    </row>
    <row r="7" spans="1:7" x14ac:dyDescent="0.25">
      <c r="A7" s="25"/>
      <c r="B7" s="14" t="s">
        <v>25</v>
      </c>
      <c r="C7" s="19">
        <v>318550</v>
      </c>
      <c r="D7" s="19">
        <v>362304</v>
      </c>
      <c r="E7" s="19">
        <v>293856</v>
      </c>
      <c r="F7" s="19">
        <v>296056</v>
      </c>
      <c r="G7" s="22">
        <f>SUM(C7:F7)</f>
        <v>1270766</v>
      </c>
    </row>
    <row r="8" spans="1:7" x14ac:dyDescent="0.25">
      <c r="A8" s="25"/>
      <c r="B8" s="14" t="s">
        <v>26</v>
      </c>
      <c r="C8" s="19">
        <v>259975</v>
      </c>
      <c r="D8" s="19">
        <v>315614</v>
      </c>
      <c r="E8" s="19">
        <v>420886</v>
      </c>
      <c r="F8" s="19">
        <v>399911</v>
      </c>
      <c r="G8" s="22">
        <f t="shared" ref="G8:G15" si="0">SUM(C8:F8)</f>
        <v>1396386</v>
      </c>
    </row>
    <row r="9" spans="1:7" x14ac:dyDescent="0.25">
      <c r="A9" s="25"/>
      <c r="B9" s="14" t="s">
        <v>37</v>
      </c>
      <c r="C9" s="19">
        <v>337461</v>
      </c>
      <c r="D9" s="19">
        <v>444208</v>
      </c>
      <c r="E9" s="19">
        <v>436233</v>
      </c>
      <c r="F9" s="19">
        <v>445295</v>
      </c>
      <c r="G9" s="22">
        <f>SUM(C9:F9)</f>
        <v>1663197</v>
      </c>
    </row>
    <row r="10" spans="1:7" x14ac:dyDescent="0.25">
      <c r="A10" s="25" t="s">
        <v>22</v>
      </c>
      <c r="B10" s="14" t="s">
        <v>36</v>
      </c>
      <c r="C10" s="19">
        <v>380725</v>
      </c>
      <c r="D10" s="19">
        <v>370600</v>
      </c>
      <c r="E10" s="19">
        <v>330702</v>
      </c>
      <c r="F10" s="19">
        <v>387144</v>
      </c>
      <c r="G10" s="22">
        <f t="shared" si="0"/>
        <v>1469171</v>
      </c>
    </row>
    <row r="11" spans="1:7" x14ac:dyDescent="0.25">
      <c r="A11" s="25"/>
      <c r="B11" s="14" t="s">
        <v>38</v>
      </c>
      <c r="C11" s="19">
        <v>345497</v>
      </c>
      <c r="D11" s="19">
        <v>350220</v>
      </c>
      <c r="E11" s="19">
        <v>259535</v>
      </c>
      <c r="F11" s="19">
        <v>418127</v>
      </c>
      <c r="G11" s="22">
        <f t="shared" si="0"/>
        <v>1373379</v>
      </c>
    </row>
    <row r="12" spans="1:7" x14ac:dyDescent="0.25">
      <c r="A12" s="25"/>
      <c r="B12" s="14" t="s">
        <v>27</v>
      </c>
      <c r="C12" s="19">
        <v>373703</v>
      </c>
      <c r="D12" s="19">
        <v>261607</v>
      </c>
      <c r="E12" s="19">
        <v>276242</v>
      </c>
      <c r="F12" s="19">
        <v>272627</v>
      </c>
      <c r="G12" s="22">
        <f t="shared" si="0"/>
        <v>1184179</v>
      </c>
    </row>
    <row r="13" spans="1:7" x14ac:dyDescent="0.25">
      <c r="A13" s="25"/>
      <c r="B13" s="14" t="s">
        <v>40</v>
      </c>
      <c r="C13" s="19">
        <v>441329</v>
      </c>
      <c r="D13" s="19">
        <v>473327</v>
      </c>
      <c r="E13" s="19">
        <v>434176</v>
      </c>
      <c r="F13" s="19">
        <v>403205</v>
      </c>
      <c r="G13" s="22">
        <f t="shared" si="0"/>
        <v>1752037</v>
      </c>
    </row>
    <row r="14" spans="1:7" x14ac:dyDescent="0.25">
      <c r="A14" s="25"/>
      <c r="B14" s="14" t="s">
        <v>29</v>
      </c>
      <c r="C14" s="19">
        <v>320808</v>
      </c>
      <c r="D14" s="19">
        <v>373085</v>
      </c>
      <c r="E14" s="19">
        <v>439513</v>
      </c>
      <c r="F14" s="19">
        <v>409104</v>
      </c>
      <c r="G14" s="22">
        <f t="shared" si="0"/>
        <v>1542510</v>
      </c>
    </row>
    <row r="15" spans="1:7" x14ac:dyDescent="0.25">
      <c r="A15" s="17"/>
      <c r="B15" s="14" t="s">
        <v>28</v>
      </c>
      <c r="C15" s="19">
        <v>295990</v>
      </c>
      <c r="D15" s="19">
        <v>353756</v>
      </c>
      <c r="E15" s="19">
        <v>420341</v>
      </c>
      <c r="F15" s="19">
        <v>454173</v>
      </c>
      <c r="G15" s="22">
        <f t="shared" si="0"/>
        <v>1524260</v>
      </c>
    </row>
    <row r="16" spans="1:7" x14ac:dyDescent="0.25">
      <c r="A16" s="26"/>
      <c r="B16" s="18" t="s">
        <v>23</v>
      </c>
      <c r="C16" s="27">
        <f>SUM(C5:C15)</f>
        <v>3721423</v>
      </c>
      <c r="D16" s="27">
        <f>SUM(D5:D15)</f>
        <v>4100785</v>
      </c>
      <c r="E16" s="27">
        <f>SUM(E5:E15)</f>
        <v>3977597</v>
      </c>
      <c r="F16" s="27">
        <f>SUM(F5:F15)</f>
        <v>4088493</v>
      </c>
      <c r="G16" s="23"/>
    </row>
    <row r="17" spans="1:2" x14ac:dyDescent="0.25">
      <c r="A17" s="16" t="s">
        <v>34</v>
      </c>
      <c r="B17" s="20">
        <v>1500000</v>
      </c>
    </row>
  </sheetData>
  <mergeCells count="1">
    <mergeCell ref="A1:G3"/>
  </mergeCells>
  <conditionalFormatting sqref="G5:G15">
    <cfRule type="iconSet" priority="3">
      <iconSet iconSet="3Symbols2">
        <cfvo type="percent" val="0"/>
        <cfvo type="num" val="1499999"/>
        <cfvo type="num" val="$B$17"/>
      </iconSet>
    </cfRule>
  </conditionalFormatting>
  <conditionalFormatting sqref="C16:F16">
    <cfRule type="dataBar" priority="1">
      <dataBar>
        <cfvo type="num" val="3000000"/>
        <cfvo type="num" val="5000000"/>
        <color rgb="FF638EC6"/>
      </dataBar>
      <extLst>
        <ext xmlns:x14="http://schemas.microsoft.com/office/spreadsheetml/2009/9/main" uri="{B025F937-C7B1-47D3-B67F-A62EFF666E3E}">
          <x14:id>{8F288574-1A30-4B0E-A341-7E502AEBEE08}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88574-1A30-4B0E-A341-7E502AEBEE08}">
            <x14:dataBar minLength="0" maxLength="100" border="1" negativeBarBorderColorSameAsPositive="0">
              <x14:cfvo type="num">
                <xm:f>3000000</xm:f>
              </x14:cfvo>
              <x14:cfvo type="num">
                <xm:f>5000000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797F-D154-448A-8411-421165A6AD78}">
  <dimension ref="A1:F46"/>
  <sheetViews>
    <sheetView zoomScale="130" zoomScaleNormal="130" workbookViewId="0">
      <selection activeCell="B30" sqref="B30"/>
    </sheetView>
  </sheetViews>
  <sheetFormatPr defaultRowHeight="15" x14ac:dyDescent="0.25"/>
  <cols>
    <col min="1" max="5" width="27.42578125" customWidth="1"/>
    <col min="6" max="6" width="16.140625" customWidth="1"/>
    <col min="7" max="7" width="18.28515625" customWidth="1"/>
    <col min="8" max="8" width="18.140625" customWidth="1"/>
  </cols>
  <sheetData>
    <row r="1" spans="1:6" ht="15" customHeight="1" x14ac:dyDescent="0.25">
      <c r="A1" s="103" t="s">
        <v>93</v>
      </c>
      <c r="B1" s="103"/>
      <c r="C1" s="103"/>
      <c r="D1" s="103"/>
      <c r="E1" s="103"/>
      <c r="F1" s="103"/>
    </row>
    <row r="2" spans="1:6" ht="15" customHeight="1" x14ac:dyDescent="0.25">
      <c r="A2" s="103"/>
      <c r="B2" s="103"/>
      <c r="C2" s="103"/>
      <c r="D2" s="103"/>
      <c r="E2" s="103"/>
      <c r="F2" s="103"/>
    </row>
    <row r="3" spans="1:6" ht="15" customHeight="1" x14ac:dyDescent="0.25">
      <c r="A3" s="103"/>
      <c r="B3" s="103"/>
      <c r="C3" s="103"/>
      <c r="D3" s="103"/>
      <c r="E3" s="103"/>
      <c r="F3" s="103"/>
    </row>
    <row r="4" spans="1:6" ht="15" customHeight="1" x14ac:dyDescent="0.25">
      <c r="A4" s="103"/>
      <c r="B4" s="103"/>
      <c r="C4" s="103"/>
      <c r="D4" s="103"/>
      <c r="E4" s="103"/>
      <c r="F4" s="103"/>
    </row>
    <row r="5" spans="1:6" x14ac:dyDescent="0.25">
      <c r="A5" s="28" t="s">
        <v>42</v>
      </c>
      <c r="B5" s="28" t="s">
        <v>43</v>
      </c>
      <c r="C5" s="28" t="s">
        <v>44</v>
      </c>
      <c r="D5" s="28" t="s">
        <v>45</v>
      </c>
      <c r="E5" s="28" t="s">
        <v>46</v>
      </c>
      <c r="F5" s="28" t="s">
        <v>95</v>
      </c>
    </row>
    <row r="6" spans="1:6" x14ac:dyDescent="0.25">
      <c r="A6" s="30" t="s">
        <v>48</v>
      </c>
      <c r="B6" s="33">
        <v>44228</v>
      </c>
      <c r="C6" s="31" t="s">
        <v>67</v>
      </c>
      <c r="D6" s="34">
        <v>10000</v>
      </c>
      <c r="E6" s="31" t="s">
        <v>88</v>
      </c>
      <c r="F6" s="31">
        <v>17</v>
      </c>
    </row>
    <row r="7" spans="1:6" x14ac:dyDescent="0.25">
      <c r="A7" s="30" t="s">
        <v>47</v>
      </c>
      <c r="B7" s="33">
        <v>44229</v>
      </c>
      <c r="C7" s="31" t="s">
        <v>68</v>
      </c>
      <c r="D7" s="34">
        <v>3500</v>
      </c>
      <c r="E7" s="31" t="s">
        <v>89</v>
      </c>
      <c r="F7" s="31">
        <v>10</v>
      </c>
    </row>
    <row r="8" spans="1:6" x14ac:dyDescent="0.25">
      <c r="A8" s="30" t="s">
        <v>49</v>
      </c>
      <c r="B8" s="33">
        <v>44230</v>
      </c>
      <c r="C8" s="31" t="s">
        <v>69</v>
      </c>
      <c r="D8" s="34">
        <v>3000</v>
      </c>
      <c r="E8" s="31" t="s">
        <v>89</v>
      </c>
      <c r="F8" s="31">
        <v>7</v>
      </c>
    </row>
    <row r="9" spans="1:6" x14ac:dyDescent="0.25">
      <c r="A9" s="30" t="s">
        <v>50</v>
      </c>
      <c r="B9" s="33">
        <v>44231</v>
      </c>
      <c r="C9" s="31" t="s">
        <v>70</v>
      </c>
      <c r="D9" s="34">
        <v>2500</v>
      </c>
      <c r="E9" s="31" t="s">
        <v>88</v>
      </c>
      <c r="F9" s="31">
        <v>8</v>
      </c>
    </row>
    <row r="10" spans="1:6" x14ac:dyDescent="0.25">
      <c r="A10" s="30" t="s">
        <v>51</v>
      </c>
      <c r="B10" s="33">
        <v>44232</v>
      </c>
      <c r="C10" s="31" t="s">
        <v>71</v>
      </c>
      <c r="D10" s="34">
        <v>5000</v>
      </c>
      <c r="E10" s="31" t="s">
        <v>88</v>
      </c>
      <c r="F10" s="31">
        <v>5</v>
      </c>
    </row>
    <row r="11" spans="1:6" x14ac:dyDescent="0.25">
      <c r="A11" s="30" t="s">
        <v>52</v>
      </c>
      <c r="B11" s="33">
        <v>44233</v>
      </c>
      <c r="C11" s="31" t="s">
        <v>72</v>
      </c>
      <c r="D11" s="34">
        <v>3500</v>
      </c>
      <c r="E11" s="31" t="s">
        <v>88</v>
      </c>
      <c r="F11" s="31">
        <v>20</v>
      </c>
    </row>
    <row r="12" spans="1:6" x14ac:dyDescent="0.25">
      <c r="A12" s="30" t="s">
        <v>53</v>
      </c>
      <c r="B12" s="33">
        <v>44234</v>
      </c>
      <c r="C12" s="31" t="s">
        <v>73</v>
      </c>
      <c r="D12" s="34">
        <v>2500</v>
      </c>
      <c r="E12" s="31" t="s">
        <v>89</v>
      </c>
      <c r="F12" s="31">
        <v>15</v>
      </c>
    </row>
    <row r="13" spans="1:6" x14ac:dyDescent="0.25">
      <c r="A13" s="30" t="s">
        <v>54</v>
      </c>
      <c r="B13" s="33">
        <v>44235</v>
      </c>
      <c r="C13" s="31" t="s">
        <v>74</v>
      </c>
      <c r="D13" s="34">
        <v>2000</v>
      </c>
      <c r="E13" s="31" t="s">
        <v>88</v>
      </c>
      <c r="F13" s="31">
        <v>30</v>
      </c>
    </row>
    <row r="14" spans="1:6" x14ac:dyDescent="0.25">
      <c r="A14" s="30" t="s">
        <v>55</v>
      </c>
      <c r="B14" s="33">
        <v>44236</v>
      </c>
      <c r="C14" s="31" t="s">
        <v>75</v>
      </c>
      <c r="D14" s="34">
        <v>1500</v>
      </c>
      <c r="E14" s="31" t="s">
        <v>88</v>
      </c>
      <c r="F14" s="31">
        <v>10</v>
      </c>
    </row>
    <row r="15" spans="1:6" x14ac:dyDescent="0.25">
      <c r="A15" s="30" t="s">
        <v>56</v>
      </c>
      <c r="B15" s="33">
        <v>44237</v>
      </c>
      <c r="C15" s="31" t="s">
        <v>76</v>
      </c>
      <c r="D15" s="34">
        <v>576</v>
      </c>
      <c r="E15" s="31" t="s">
        <v>88</v>
      </c>
      <c r="F15" s="31">
        <v>6</v>
      </c>
    </row>
    <row r="16" spans="1:6" x14ac:dyDescent="0.25">
      <c r="A16" s="30" t="s">
        <v>57</v>
      </c>
      <c r="B16" s="33">
        <v>44238</v>
      </c>
      <c r="C16" s="31" t="s">
        <v>77</v>
      </c>
      <c r="D16" s="34">
        <v>379</v>
      </c>
      <c r="E16" s="31" t="s">
        <v>89</v>
      </c>
      <c r="F16" s="31">
        <v>9</v>
      </c>
    </row>
    <row r="17" spans="1:6" x14ac:dyDescent="0.25">
      <c r="A17" s="30" t="s">
        <v>58</v>
      </c>
      <c r="B17" s="33">
        <v>44239</v>
      </c>
      <c r="C17" s="31" t="s">
        <v>78</v>
      </c>
      <c r="D17" s="34">
        <v>467</v>
      </c>
      <c r="E17" s="31" t="s">
        <v>88</v>
      </c>
      <c r="F17" s="31">
        <v>12</v>
      </c>
    </row>
    <row r="18" spans="1:6" x14ac:dyDescent="0.25">
      <c r="A18" s="30" t="s">
        <v>59</v>
      </c>
      <c r="B18" s="33">
        <v>44240</v>
      </c>
      <c r="C18" s="31" t="s">
        <v>79</v>
      </c>
      <c r="D18" s="34">
        <v>600</v>
      </c>
      <c r="E18" s="31" t="s">
        <v>89</v>
      </c>
      <c r="F18" s="31">
        <v>14</v>
      </c>
    </row>
    <row r="19" spans="1:6" x14ac:dyDescent="0.25">
      <c r="A19" s="30" t="s">
        <v>60</v>
      </c>
      <c r="B19" s="33">
        <v>44241</v>
      </c>
      <c r="C19" s="31" t="s">
        <v>80</v>
      </c>
      <c r="D19" s="34">
        <v>482</v>
      </c>
      <c r="E19" s="31" t="s">
        <v>88</v>
      </c>
      <c r="F19" s="31">
        <v>4</v>
      </c>
    </row>
    <row r="20" spans="1:6" x14ac:dyDescent="0.25">
      <c r="A20" s="30" t="s">
        <v>61</v>
      </c>
      <c r="B20" s="33">
        <v>44242</v>
      </c>
      <c r="C20" s="31" t="s">
        <v>81</v>
      </c>
      <c r="D20" s="34">
        <v>270</v>
      </c>
      <c r="E20" s="31" t="s">
        <v>88</v>
      </c>
      <c r="F20" s="31">
        <v>9</v>
      </c>
    </row>
    <row r="21" spans="1:6" x14ac:dyDescent="0.25">
      <c r="A21" s="30" t="s">
        <v>62</v>
      </c>
      <c r="B21" s="33">
        <v>44243</v>
      </c>
      <c r="C21" s="31" t="s">
        <v>82</v>
      </c>
      <c r="D21" s="34">
        <v>1200</v>
      </c>
      <c r="E21" s="31" t="s">
        <v>88</v>
      </c>
      <c r="F21" s="31">
        <v>3</v>
      </c>
    </row>
    <row r="22" spans="1:6" x14ac:dyDescent="0.25">
      <c r="A22" s="30" t="s">
        <v>63</v>
      </c>
      <c r="B22" s="33">
        <v>44244</v>
      </c>
      <c r="C22" s="31" t="s">
        <v>83</v>
      </c>
      <c r="D22" s="34">
        <v>1500</v>
      </c>
      <c r="E22" s="31" t="s">
        <v>88</v>
      </c>
      <c r="F22" s="31">
        <v>2</v>
      </c>
    </row>
    <row r="23" spans="1:6" x14ac:dyDescent="0.25">
      <c r="A23" s="30" t="s">
        <v>64</v>
      </c>
      <c r="B23" s="33">
        <v>44245</v>
      </c>
      <c r="C23" s="31" t="s">
        <v>84</v>
      </c>
      <c r="D23" s="34">
        <v>1000</v>
      </c>
      <c r="E23" s="31" t="s">
        <v>88</v>
      </c>
      <c r="F23" s="31">
        <v>5</v>
      </c>
    </row>
    <row r="24" spans="1:6" x14ac:dyDescent="0.25">
      <c r="A24" s="30" t="s">
        <v>65</v>
      </c>
      <c r="B24" s="33">
        <v>44246</v>
      </c>
      <c r="C24" s="31" t="s">
        <v>85</v>
      </c>
      <c r="D24" s="34">
        <v>2000</v>
      </c>
      <c r="E24" s="31" t="s">
        <v>89</v>
      </c>
      <c r="F24" s="31">
        <v>3</v>
      </c>
    </row>
    <row r="25" spans="1:6" x14ac:dyDescent="0.25">
      <c r="A25" s="35" t="s">
        <v>66</v>
      </c>
      <c r="B25" s="36">
        <v>44247</v>
      </c>
      <c r="C25" s="37" t="s">
        <v>86</v>
      </c>
      <c r="D25" s="38">
        <v>200</v>
      </c>
      <c r="E25" s="37" t="s">
        <v>88</v>
      </c>
      <c r="F25" s="37">
        <v>8</v>
      </c>
    </row>
    <row r="26" spans="1:6" x14ac:dyDescent="0.25">
      <c r="A26" s="30" t="s">
        <v>96</v>
      </c>
      <c r="B26" s="50"/>
      <c r="C26" s="51"/>
      <c r="D26" s="34">
        <f>SUBTOTAL(109,D6:D25)</f>
        <v>42174</v>
      </c>
      <c r="E26" s="51"/>
      <c r="F26" s="31">
        <f>SUBTOTAL(109,F6:F25)</f>
        <v>197</v>
      </c>
    </row>
    <row r="27" spans="1:6" x14ac:dyDescent="0.25">
      <c r="A27" s="29"/>
    </row>
    <row r="28" spans="1:6" x14ac:dyDescent="0.25">
      <c r="A28" s="29"/>
    </row>
    <row r="29" spans="1:6" x14ac:dyDescent="0.25">
      <c r="A29" s="29"/>
    </row>
    <row r="30" spans="1:6" x14ac:dyDescent="0.25">
      <c r="A30" s="29"/>
    </row>
    <row r="31" spans="1:6" x14ac:dyDescent="0.25">
      <c r="A31" s="29"/>
    </row>
    <row r="32" spans="1:6" x14ac:dyDescent="0.25">
      <c r="A32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6" spans="1:1" x14ac:dyDescent="0.25">
      <c r="A36" s="29"/>
    </row>
    <row r="37" spans="1:1" x14ac:dyDescent="0.25">
      <c r="A37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1" spans="1:1" x14ac:dyDescent="0.25">
      <c r="A41" s="29"/>
    </row>
    <row r="42" spans="1:1" x14ac:dyDescent="0.25">
      <c r="A42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6" spans="1:1" x14ac:dyDescent="0.25">
      <c r="A46" s="29"/>
    </row>
  </sheetData>
  <mergeCells count="1">
    <mergeCell ref="A1:F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2C94E0-F36C-4896-BBF8-6C990911E233}">
          <x14:formula1>
            <xm:f>'DADOS DA CLEAN GAMING'!$A$4:$A$5</xm:f>
          </x14:formula1>
          <xm:sqref>E6:E25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A7FF-7300-42E9-8A02-D9E1B34D5354}">
  <dimension ref="A1:X65"/>
  <sheetViews>
    <sheetView zoomScaleNormal="100" workbookViewId="0">
      <selection activeCell="B1" sqref="B1"/>
    </sheetView>
  </sheetViews>
  <sheetFormatPr defaultRowHeight="15" x14ac:dyDescent="0.25"/>
  <cols>
    <col min="1" max="1" width="23.85546875" style="39" bestFit="1" customWidth="1"/>
    <col min="2" max="2" width="21.85546875" style="39" bestFit="1" customWidth="1"/>
    <col min="3" max="4" width="11.7109375" style="39" bestFit="1" customWidth="1"/>
    <col min="5" max="5" width="33.5703125" style="39" bestFit="1" customWidth="1"/>
    <col min="6" max="6" width="20" style="39" bestFit="1" customWidth="1"/>
    <col min="7" max="7" width="38.7109375" style="39" bestFit="1" customWidth="1"/>
    <col min="8" max="9" width="11.7109375" style="39" bestFit="1" customWidth="1"/>
    <col min="10" max="14" width="10.7109375" style="39" bestFit="1" customWidth="1"/>
    <col min="15" max="18" width="9.140625" style="39" bestFit="1" customWidth="1"/>
    <col min="19" max="21" width="10.7109375" style="39" bestFit="1" customWidth="1"/>
    <col min="22" max="22" width="9.140625" style="39" bestFit="1" customWidth="1"/>
    <col min="23" max="24" width="11.7109375" style="39" bestFit="1" customWidth="1"/>
    <col min="25" max="16384" width="9.140625" style="39"/>
  </cols>
  <sheetData>
    <row r="1" spans="1:24" x14ac:dyDescent="0.25">
      <c r="A1" s="40" t="s">
        <v>42</v>
      </c>
      <c r="B1" s="52" t="s">
        <v>97</v>
      </c>
    </row>
    <row r="3" spans="1:24" x14ac:dyDescent="0.25">
      <c r="A3" s="40" t="s">
        <v>92</v>
      </c>
      <c r="B3" s="40" t="s">
        <v>94</v>
      </c>
      <c r="C3" s="41"/>
      <c r="D3" s="4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s="43" t="s">
        <v>91</v>
      </c>
      <c r="B4" s="44" t="s">
        <v>89</v>
      </c>
      <c r="C4" s="44" t="s">
        <v>88</v>
      </c>
      <c r="D4" s="41" t="s">
        <v>90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5">
      <c r="A5" s="48">
        <v>44228</v>
      </c>
      <c r="B5" s="45"/>
      <c r="C5" s="47">
        <v>10000</v>
      </c>
      <c r="D5" s="46">
        <v>10000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A6" s="42" t="s">
        <v>67</v>
      </c>
      <c r="B6" s="45"/>
      <c r="C6" s="47">
        <v>10000</v>
      </c>
      <c r="D6" s="46">
        <v>10000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5">
      <c r="A7" s="48">
        <v>44229</v>
      </c>
      <c r="B7" s="45">
        <v>3500</v>
      </c>
      <c r="C7" s="47"/>
      <c r="D7" s="46">
        <v>3500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25">
      <c r="A8" s="42" t="s">
        <v>68</v>
      </c>
      <c r="B8" s="45">
        <v>3500</v>
      </c>
      <c r="C8" s="47"/>
      <c r="D8" s="46">
        <v>3500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5">
      <c r="A9" s="48">
        <v>44230</v>
      </c>
      <c r="B9" s="45">
        <v>3000</v>
      </c>
      <c r="C9" s="47"/>
      <c r="D9" s="46">
        <v>3000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5">
      <c r="A10" s="42" t="s">
        <v>69</v>
      </c>
      <c r="B10" s="45">
        <v>3000</v>
      </c>
      <c r="C10" s="47"/>
      <c r="D10" s="46">
        <v>3000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5">
      <c r="A11" s="48">
        <v>44231</v>
      </c>
      <c r="B11" s="45"/>
      <c r="C11" s="47">
        <v>2500</v>
      </c>
      <c r="D11" s="46">
        <v>2500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5">
      <c r="A12" s="42" t="s">
        <v>70</v>
      </c>
      <c r="B12" s="45"/>
      <c r="C12" s="47">
        <v>2500</v>
      </c>
      <c r="D12" s="46">
        <v>2500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A13" s="48">
        <v>44232</v>
      </c>
      <c r="B13" s="45"/>
      <c r="C13" s="47">
        <v>5000</v>
      </c>
      <c r="D13" s="46">
        <v>5000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A14" s="42" t="s">
        <v>71</v>
      </c>
      <c r="B14" s="45"/>
      <c r="C14" s="47">
        <v>5000</v>
      </c>
      <c r="D14" s="46">
        <v>5000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A15" s="49" t="s">
        <v>90</v>
      </c>
      <c r="B15" s="45">
        <v>6500</v>
      </c>
      <c r="C15" s="47">
        <v>17500</v>
      </c>
      <c r="D15" s="46">
        <v>24000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</row>
    <row r="48" spans="1:2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750-94BF-4E50-9E48-38B0D3F3ADDB}">
  <dimension ref="A1:D5"/>
  <sheetViews>
    <sheetView workbookViewId="0">
      <selection activeCell="F1" sqref="F1"/>
    </sheetView>
  </sheetViews>
  <sheetFormatPr defaultRowHeight="15" x14ac:dyDescent="0.25"/>
  <cols>
    <col min="1" max="4" width="18.140625" customWidth="1"/>
  </cols>
  <sheetData>
    <row r="1" spans="1:4" x14ac:dyDescent="0.25">
      <c r="A1" s="104" t="s">
        <v>87</v>
      </c>
      <c r="B1" s="104"/>
      <c r="C1" s="104"/>
      <c r="D1" s="104"/>
    </row>
    <row r="2" spans="1:4" x14ac:dyDescent="0.25">
      <c r="A2" s="104"/>
      <c r="B2" s="104"/>
      <c r="C2" s="104"/>
      <c r="D2" s="104"/>
    </row>
    <row r="3" spans="1:4" x14ac:dyDescent="0.25">
      <c r="A3" s="32" t="s">
        <v>46</v>
      </c>
      <c r="B3" s="32"/>
      <c r="C3" s="32"/>
      <c r="D3" s="32"/>
    </row>
    <row r="4" spans="1:4" x14ac:dyDescent="0.25">
      <c r="A4" t="s">
        <v>88</v>
      </c>
    </row>
    <row r="5" spans="1:4" x14ac:dyDescent="0.25">
      <c r="A5" t="s">
        <v>89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2262-2571-4ADD-8EF0-91AD1DA6539E}">
  <dimension ref="A1:D11"/>
  <sheetViews>
    <sheetView zoomScale="190" zoomScaleNormal="190" workbookViewId="0">
      <selection activeCell="D4" sqref="D4:D6"/>
    </sheetView>
  </sheetViews>
  <sheetFormatPr defaultRowHeight="15" x14ac:dyDescent="0.25"/>
  <cols>
    <col min="1" max="2" width="36.7109375" customWidth="1"/>
    <col min="3" max="4" width="32.42578125" customWidth="1"/>
  </cols>
  <sheetData>
    <row r="1" spans="1:4" ht="15" customHeight="1" x14ac:dyDescent="0.25">
      <c r="A1" s="105" t="s">
        <v>87</v>
      </c>
      <c r="B1" s="105"/>
      <c r="C1" s="105"/>
      <c r="D1" s="105"/>
    </row>
    <row r="2" spans="1:4" ht="15" customHeight="1" x14ac:dyDescent="0.25">
      <c r="A2" s="105"/>
      <c r="B2" s="105"/>
      <c r="C2" s="105"/>
      <c r="D2" s="105"/>
    </row>
    <row r="3" spans="1:4" x14ac:dyDescent="0.25">
      <c r="A3" s="57" t="s">
        <v>109</v>
      </c>
      <c r="B3" s="57" t="s">
        <v>116</v>
      </c>
      <c r="C3" s="58" t="s">
        <v>117</v>
      </c>
      <c r="D3" s="58" t="s">
        <v>136</v>
      </c>
    </row>
    <row r="4" spans="1:4" x14ac:dyDescent="0.25">
      <c r="A4" s="72" t="s">
        <v>110</v>
      </c>
      <c r="B4" s="73" t="s">
        <v>98</v>
      </c>
      <c r="C4" s="74">
        <v>85790</v>
      </c>
      <c r="D4" s="72" t="s">
        <v>107</v>
      </c>
    </row>
    <row r="5" spans="1:4" x14ac:dyDescent="0.25">
      <c r="A5" s="72" t="s">
        <v>111</v>
      </c>
      <c r="B5" s="73" t="s">
        <v>99</v>
      </c>
      <c r="C5" s="74">
        <v>57990</v>
      </c>
      <c r="D5" s="72" t="s">
        <v>108</v>
      </c>
    </row>
    <row r="6" spans="1:4" x14ac:dyDescent="0.25">
      <c r="A6" s="72" t="s">
        <v>112</v>
      </c>
      <c r="B6" s="73" t="s">
        <v>100</v>
      </c>
      <c r="C6" s="74">
        <v>195000</v>
      </c>
      <c r="D6" s="72" t="s">
        <v>10</v>
      </c>
    </row>
    <row r="7" spans="1:4" x14ac:dyDescent="0.25">
      <c r="A7" s="72" t="s">
        <v>113</v>
      </c>
      <c r="B7" s="73" t="s">
        <v>101</v>
      </c>
      <c r="C7" s="74">
        <v>158390</v>
      </c>
      <c r="D7" s="72" t="s">
        <v>106</v>
      </c>
    </row>
    <row r="8" spans="1:4" x14ac:dyDescent="0.25">
      <c r="A8" s="72" t="s">
        <v>114</v>
      </c>
      <c r="B8" s="73" t="s">
        <v>102</v>
      </c>
      <c r="C8" s="74">
        <v>69990</v>
      </c>
      <c r="D8" s="72"/>
    </row>
    <row r="9" spans="1:4" x14ac:dyDescent="0.25">
      <c r="A9" s="72"/>
      <c r="B9" s="73" t="s">
        <v>103</v>
      </c>
      <c r="C9" s="74">
        <v>900000</v>
      </c>
      <c r="D9" s="72"/>
    </row>
    <row r="10" spans="1:4" x14ac:dyDescent="0.25">
      <c r="A10" s="72"/>
      <c r="B10" s="73" t="s">
        <v>104</v>
      </c>
      <c r="C10" s="74">
        <v>1200000</v>
      </c>
      <c r="D10" s="72"/>
    </row>
    <row r="11" spans="1:4" x14ac:dyDescent="0.25">
      <c r="A11" s="72"/>
      <c r="B11" s="73" t="s">
        <v>105</v>
      </c>
      <c r="C11" s="74">
        <v>51490</v>
      </c>
      <c r="D11" s="72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215-C7D0-4629-AD22-70FAA306A2D0}">
  <dimension ref="A1:J1050"/>
  <sheetViews>
    <sheetView zoomScaleNormal="100" workbookViewId="0">
      <selection activeCell="D9" sqref="D9:D11"/>
    </sheetView>
  </sheetViews>
  <sheetFormatPr defaultRowHeight="15" x14ac:dyDescent="0.25"/>
  <cols>
    <col min="1" max="2" width="20.5703125" customWidth="1"/>
    <col min="3" max="3" width="20.5703125" style="54" customWidth="1"/>
    <col min="4" max="4" width="20.7109375" customWidth="1"/>
    <col min="5" max="5" width="30.85546875" customWidth="1"/>
    <col min="6" max="8" width="18.42578125" customWidth="1"/>
    <col min="9" max="9" width="20.7109375" customWidth="1"/>
    <col min="10" max="10" width="31.5703125" customWidth="1"/>
  </cols>
  <sheetData>
    <row r="1" spans="1:10" ht="15" customHeight="1" x14ac:dyDescent="0.25">
      <c r="A1" s="106" t="s">
        <v>134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1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</row>
    <row r="3" spans="1:10" ht="15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</row>
    <row r="4" spans="1:10" x14ac:dyDescent="0.25">
      <c r="A4" s="68" t="s">
        <v>118</v>
      </c>
      <c r="B4" s="68" t="s">
        <v>120</v>
      </c>
      <c r="C4" s="69" t="s">
        <v>121</v>
      </c>
      <c r="D4" s="68" t="s">
        <v>122</v>
      </c>
      <c r="E4" s="68" t="s">
        <v>123</v>
      </c>
      <c r="F4" s="68" t="s">
        <v>119</v>
      </c>
      <c r="G4" s="68" t="s">
        <v>124</v>
      </c>
      <c r="H4" s="69" t="s">
        <v>125</v>
      </c>
      <c r="I4" s="68" t="s">
        <v>126</v>
      </c>
      <c r="J4" s="68" t="s">
        <v>127</v>
      </c>
    </row>
    <row r="5" spans="1:10" x14ac:dyDescent="0.25">
      <c r="A5" s="59">
        <v>43831</v>
      </c>
      <c r="B5" s="55" t="s">
        <v>98</v>
      </c>
      <c r="C5" s="56">
        <v>85790</v>
      </c>
      <c r="D5" s="55" t="s">
        <v>106</v>
      </c>
      <c r="E5" s="31" t="s">
        <v>111</v>
      </c>
      <c r="F5" s="64">
        <v>44198</v>
      </c>
      <c r="G5" s="31" t="s">
        <v>105</v>
      </c>
      <c r="H5" s="34">
        <v>51490</v>
      </c>
      <c r="I5" s="31" t="s">
        <v>107</v>
      </c>
      <c r="J5" s="31" t="s">
        <v>111</v>
      </c>
    </row>
    <row r="6" spans="1:10" x14ac:dyDescent="0.25">
      <c r="A6" s="59">
        <v>43835</v>
      </c>
      <c r="B6" s="55" t="s">
        <v>99</v>
      </c>
      <c r="C6" s="56">
        <v>57990</v>
      </c>
      <c r="D6" s="55" t="s">
        <v>10</v>
      </c>
      <c r="E6" s="31" t="s">
        <v>110</v>
      </c>
      <c r="F6" s="64">
        <v>44202</v>
      </c>
      <c r="G6" s="31" t="s">
        <v>99</v>
      </c>
      <c r="H6" s="34">
        <v>57990</v>
      </c>
      <c r="I6" s="31" t="s">
        <v>10</v>
      </c>
      <c r="J6" s="31" t="s">
        <v>111</v>
      </c>
    </row>
    <row r="7" spans="1:10" x14ac:dyDescent="0.25">
      <c r="A7" s="59">
        <v>43840</v>
      </c>
      <c r="B7" s="55" t="s">
        <v>100</v>
      </c>
      <c r="C7" s="56">
        <v>195000</v>
      </c>
      <c r="D7" s="55" t="s">
        <v>10</v>
      </c>
      <c r="E7" s="31" t="s">
        <v>110</v>
      </c>
      <c r="F7" s="64">
        <v>44205</v>
      </c>
      <c r="G7" s="31" t="s">
        <v>98</v>
      </c>
      <c r="H7" s="34">
        <v>85790</v>
      </c>
      <c r="I7" s="55" t="s">
        <v>106</v>
      </c>
      <c r="J7" s="31" t="s">
        <v>111</v>
      </c>
    </row>
    <row r="8" spans="1:10" x14ac:dyDescent="0.25">
      <c r="A8" s="59">
        <v>43842</v>
      </c>
      <c r="B8" s="55" t="s">
        <v>101</v>
      </c>
      <c r="C8" s="56">
        <v>158390</v>
      </c>
      <c r="D8" s="55" t="s">
        <v>106</v>
      </c>
      <c r="E8" s="31" t="s">
        <v>110</v>
      </c>
      <c r="F8" s="64">
        <v>44206</v>
      </c>
      <c r="G8" s="31" t="s">
        <v>98</v>
      </c>
      <c r="H8" s="34">
        <v>85790</v>
      </c>
      <c r="I8" s="31" t="s">
        <v>108</v>
      </c>
      <c r="J8" s="31" t="s">
        <v>110</v>
      </c>
    </row>
    <row r="9" spans="1:10" x14ac:dyDescent="0.25">
      <c r="A9" s="59">
        <v>43850</v>
      </c>
      <c r="B9" s="55" t="s">
        <v>102</v>
      </c>
      <c r="C9" s="56">
        <v>69990</v>
      </c>
      <c r="D9" s="55" t="s">
        <v>107</v>
      </c>
      <c r="E9" s="31" t="s">
        <v>112</v>
      </c>
      <c r="F9" s="64">
        <v>44208</v>
      </c>
      <c r="G9" s="31" t="s">
        <v>101</v>
      </c>
      <c r="H9" s="34">
        <v>158390</v>
      </c>
      <c r="I9" s="31" t="s">
        <v>108</v>
      </c>
      <c r="J9" s="31" t="s">
        <v>110</v>
      </c>
    </row>
    <row r="10" spans="1:10" x14ac:dyDescent="0.25">
      <c r="A10" s="59">
        <v>43858</v>
      </c>
      <c r="B10" s="55" t="s">
        <v>103</v>
      </c>
      <c r="C10" s="56">
        <v>900000</v>
      </c>
      <c r="D10" s="55" t="s">
        <v>108</v>
      </c>
      <c r="E10" s="31" t="s">
        <v>110</v>
      </c>
      <c r="F10" s="64">
        <v>44213</v>
      </c>
      <c r="G10" s="31" t="s">
        <v>105</v>
      </c>
      <c r="H10" s="34">
        <v>51490</v>
      </c>
      <c r="I10" s="31" t="s">
        <v>10</v>
      </c>
      <c r="J10" s="31" t="s">
        <v>111</v>
      </c>
    </row>
    <row r="11" spans="1:10" x14ac:dyDescent="0.25">
      <c r="A11" s="59">
        <v>43859</v>
      </c>
      <c r="B11" s="55" t="s">
        <v>104</v>
      </c>
      <c r="C11" s="56">
        <v>1200000</v>
      </c>
      <c r="D11" s="55" t="s">
        <v>106</v>
      </c>
      <c r="E11" s="31" t="s">
        <v>110</v>
      </c>
      <c r="F11" s="64">
        <v>44215</v>
      </c>
      <c r="G11" s="31" t="s">
        <v>100</v>
      </c>
      <c r="H11" s="34">
        <v>195000</v>
      </c>
      <c r="I11" s="55" t="s">
        <v>106</v>
      </c>
      <c r="J11" s="31" t="s">
        <v>110</v>
      </c>
    </row>
    <row r="12" spans="1:10" x14ac:dyDescent="0.25">
      <c r="A12" s="59">
        <v>43861</v>
      </c>
      <c r="B12" s="55" t="s">
        <v>105</v>
      </c>
      <c r="C12" s="56">
        <v>51490</v>
      </c>
      <c r="D12" s="55" t="s">
        <v>108</v>
      </c>
      <c r="E12" s="31" t="s">
        <v>112</v>
      </c>
      <c r="F12" s="64">
        <v>44220</v>
      </c>
      <c r="G12" s="31" t="s">
        <v>98</v>
      </c>
      <c r="H12" s="34">
        <v>85790</v>
      </c>
      <c r="I12" s="31" t="s">
        <v>108</v>
      </c>
      <c r="J12" s="31" t="s">
        <v>111</v>
      </c>
    </row>
    <row r="13" spans="1:10" x14ac:dyDescent="0.25">
      <c r="A13" s="60">
        <v>43862</v>
      </c>
      <c r="B13" s="31" t="s">
        <v>101</v>
      </c>
      <c r="C13" s="34">
        <v>158390</v>
      </c>
      <c r="D13" s="55" t="s">
        <v>106</v>
      </c>
      <c r="E13" s="31" t="s">
        <v>110</v>
      </c>
      <c r="F13" s="65">
        <v>44231</v>
      </c>
      <c r="G13" s="31" t="s">
        <v>103</v>
      </c>
      <c r="H13" s="34">
        <v>900000</v>
      </c>
      <c r="I13" s="31" t="s">
        <v>107</v>
      </c>
      <c r="J13" s="31" t="s">
        <v>110</v>
      </c>
    </row>
    <row r="14" spans="1:10" x14ac:dyDescent="0.25">
      <c r="A14" s="60">
        <v>43864</v>
      </c>
      <c r="B14" s="31" t="s">
        <v>99</v>
      </c>
      <c r="C14" s="34">
        <v>85790</v>
      </c>
      <c r="D14" s="55" t="s">
        <v>10</v>
      </c>
      <c r="E14" s="31" t="s">
        <v>111</v>
      </c>
      <c r="F14" s="65">
        <v>44232</v>
      </c>
      <c r="G14" s="31" t="s">
        <v>103</v>
      </c>
      <c r="H14" s="34">
        <v>900000</v>
      </c>
      <c r="I14" s="31" t="s">
        <v>10</v>
      </c>
      <c r="J14" s="31" t="s">
        <v>110</v>
      </c>
    </row>
    <row r="15" spans="1:10" x14ac:dyDescent="0.25">
      <c r="A15" s="60">
        <v>43866</v>
      </c>
      <c r="B15" s="31" t="s">
        <v>103</v>
      </c>
      <c r="C15" s="34">
        <v>900000</v>
      </c>
      <c r="D15" s="55" t="s">
        <v>10</v>
      </c>
      <c r="E15" s="31" t="s">
        <v>110</v>
      </c>
      <c r="F15" s="65">
        <v>44235</v>
      </c>
      <c r="G15" s="31" t="s">
        <v>103</v>
      </c>
      <c r="H15" s="34">
        <v>900000</v>
      </c>
      <c r="I15" s="55" t="s">
        <v>106</v>
      </c>
      <c r="J15" s="31" t="s">
        <v>110</v>
      </c>
    </row>
    <row r="16" spans="1:10" x14ac:dyDescent="0.25">
      <c r="A16" s="60">
        <v>43867</v>
      </c>
      <c r="B16" s="31" t="s">
        <v>105</v>
      </c>
      <c r="C16" s="34">
        <v>51490</v>
      </c>
      <c r="D16" s="55" t="s">
        <v>106</v>
      </c>
      <c r="E16" s="31" t="s">
        <v>112</v>
      </c>
      <c r="F16" s="65">
        <v>44238</v>
      </c>
      <c r="G16" s="31" t="s">
        <v>103</v>
      </c>
      <c r="H16" s="34">
        <v>900000</v>
      </c>
      <c r="I16" s="31" t="s">
        <v>108</v>
      </c>
      <c r="J16" s="31" t="s">
        <v>110</v>
      </c>
    </row>
    <row r="17" spans="1:10" x14ac:dyDescent="0.25">
      <c r="A17" s="60">
        <v>43869</v>
      </c>
      <c r="B17" s="31" t="s">
        <v>105</v>
      </c>
      <c r="C17" s="34">
        <v>51490</v>
      </c>
      <c r="D17" s="55" t="s">
        <v>107</v>
      </c>
      <c r="E17" s="31" t="s">
        <v>111</v>
      </c>
      <c r="F17" s="65">
        <v>44242</v>
      </c>
      <c r="G17" s="31" t="s">
        <v>100</v>
      </c>
      <c r="H17" s="34">
        <v>195000</v>
      </c>
      <c r="I17" s="31" t="s">
        <v>107</v>
      </c>
      <c r="J17" s="31" t="s">
        <v>110</v>
      </c>
    </row>
    <row r="18" spans="1:10" x14ac:dyDescent="0.25">
      <c r="A18" s="60">
        <v>43871</v>
      </c>
      <c r="B18" s="31" t="s">
        <v>105</v>
      </c>
      <c r="C18" s="34">
        <v>51490</v>
      </c>
      <c r="D18" s="55" t="s">
        <v>108</v>
      </c>
      <c r="E18" s="31" t="s">
        <v>111</v>
      </c>
      <c r="F18" s="65">
        <v>44246</v>
      </c>
      <c r="G18" s="31" t="s">
        <v>99</v>
      </c>
      <c r="H18" s="34">
        <v>57990</v>
      </c>
      <c r="I18" s="31" t="s">
        <v>10</v>
      </c>
      <c r="J18" s="31" t="s">
        <v>110</v>
      </c>
    </row>
    <row r="19" spans="1:10" x14ac:dyDescent="0.25">
      <c r="A19" s="60">
        <v>43874</v>
      </c>
      <c r="B19" s="31" t="s">
        <v>105</v>
      </c>
      <c r="C19" s="34">
        <v>51490</v>
      </c>
      <c r="D19" s="55" t="s">
        <v>106</v>
      </c>
      <c r="E19" s="31" t="s">
        <v>112</v>
      </c>
      <c r="F19" s="65">
        <v>44248</v>
      </c>
      <c r="G19" s="31" t="s">
        <v>98</v>
      </c>
      <c r="H19" s="34">
        <v>85790</v>
      </c>
      <c r="I19" s="55" t="s">
        <v>106</v>
      </c>
      <c r="J19" s="31" t="s">
        <v>111</v>
      </c>
    </row>
    <row r="20" spans="1:10" x14ac:dyDescent="0.25">
      <c r="A20" s="60">
        <v>43877</v>
      </c>
      <c r="B20" s="31" t="s">
        <v>100</v>
      </c>
      <c r="C20" s="34">
        <v>195000</v>
      </c>
      <c r="D20" s="55" t="s">
        <v>108</v>
      </c>
      <c r="E20" s="31" t="s">
        <v>110</v>
      </c>
      <c r="F20" s="65">
        <v>44251</v>
      </c>
      <c r="G20" s="31" t="s">
        <v>105</v>
      </c>
      <c r="H20" s="34">
        <v>51490</v>
      </c>
      <c r="I20" s="31" t="s">
        <v>108</v>
      </c>
      <c r="J20" s="31" t="s">
        <v>112</v>
      </c>
    </row>
    <row r="21" spans="1:10" x14ac:dyDescent="0.25">
      <c r="A21" s="60">
        <v>43879</v>
      </c>
      <c r="B21" s="31" t="s">
        <v>100</v>
      </c>
      <c r="C21" s="34">
        <v>195000</v>
      </c>
      <c r="D21" s="55" t="s">
        <v>106</v>
      </c>
      <c r="E21" s="31" t="s">
        <v>110</v>
      </c>
      <c r="F21" s="65">
        <v>44255</v>
      </c>
      <c r="G21" s="31" t="s">
        <v>101</v>
      </c>
      <c r="H21" s="34">
        <v>158390</v>
      </c>
      <c r="I21" s="31" t="s">
        <v>107</v>
      </c>
      <c r="J21" s="31" t="s">
        <v>110</v>
      </c>
    </row>
    <row r="22" spans="1:10" x14ac:dyDescent="0.25">
      <c r="A22" s="60">
        <v>43880</v>
      </c>
      <c r="B22" s="31" t="s">
        <v>104</v>
      </c>
      <c r="C22" s="34">
        <v>1200000</v>
      </c>
      <c r="D22" s="55" t="s">
        <v>10</v>
      </c>
      <c r="E22" s="31" t="s">
        <v>110</v>
      </c>
      <c r="F22" s="66">
        <v>44256</v>
      </c>
      <c r="G22" s="31" t="s">
        <v>101</v>
      </c>
      <c r="H22" s="34">
        <v>158390</v>
      </c>
      <c r="I22" s="31" t="s">
        <v>10</v>
      </c>
      <c r="J22" s="31" t="s">
        <v>110</v>
      </c>
    </row>
    <row r="23" spans="1:10" x14ac:dyDescent="0.25">
      <c r="A23" s="60">
        <v>43882</v>
      </c>
      <c r="B23" s="31" t="s">
        <v>103</v>
      </c>
      <c r="C23" s="34">
        <v>900000</v>
      </c>
      <c r="D23" s="55" t="s">
        <v>10</v>
      </c>
      <c r="E23" s="31" t="s">
        <v>110</v>
      </c>
      <c r="F23" s="66">
        <v>44257</v>
      </c>
      <c r="G23" s="31" t="s">
        <v>100</v>
      </c>
      <c r="H23" s="34">
        <v>195000</v>
      </c>
      <c r="I23" s="55" t="s">
        <v>106</v>
      </c>
      <c r="J23" s="31" t="s">
        <v>110</v>
      </c>
    </row>
    <row r="24" spans="1:10" x14ac:dyDescent="0.25">
      <c r="A24" s="60">
        <v>43883</v>
      </c>
      <c r="B24" s="31" t="s">
        <v>98</v>
      </c>
      <c r="C24" s="34">
        <v>57990</v>
      </c>
      <c r="D24" s="55" t="s">
        <v>106</v>
      </c>
      <c r="E24" s="31" t="s">
        <v>110</v>
      </c>
      <c r="F24" s="66">
        <v>44259</v>
      </c>
      <c r="G24" s="31" t="s">
        <v>98</v>
      </c>
      <c r="H24" s="34">
        <v>57990</v>
      </c>
      <c r="I24" s="31" t="s">
        <v>108</v>
      </c>
      <c r="J24" s="31" t="s">
        <v>110</v>
      </c>
    </row>
    <row r="25" spans="1:10" x14ac:dyDescent="0.25">
      <c r="A25" s="60">
        <v>43884</v>
      </c>
      <c r="B25" s="31" t="s">
        <v>98</v>
      </c>
      <c r="C25" s="34">
        <v>57990</v>
      </c>
      <c r="D25" s="55" t="s">
        <v>107</v>
      </c>
      <c r="E25" s="31" t="s">
        <v>111</v>
      </c>
      <c r="F25" s="66">
        <v>44260</v>
      </c>
      <c r="G25" s="31" t="s">
        <v>103</v>
      </c>
      <c r="H25" s="34">
        <v>900000</v>
      </c>
      <c r="I25" s="31" t="s">
        <v>107</v>
      </c>
      <c r="J25" s="31" t="s">
        <v>110</v>
      </c>
    </row>
    <row r="26" spans="1:10" x14ac:dyDescent="0.25">
      <c r="A26" s="60">
        <v>43886</v>
      </c>
      <c r="B26" s="31" t="s">
        <v>102</v>
      </c>
      <c r="C26" s="34">
        <v>69990</v>
      </c>
      <c r="D26" s="55" t="s">
        <v>108</v>
      </c>
      <c r="E26" s="31" t="s">
        <v>111</v>
      </c>
      <c r="F26" s="66">
        <v>44262</v>
      </c>
      <c r="G26" s="31" t="s">
        <v>102</v>
      </c>
      <c r="H26" s="34">
        <v>69990</v>
      </c>
      <c r="I26" s="31" t="s">
        <v>10</v>
      </c>
      <c r="J26" s="31" t="s">
        <v>110</v>
      </c>
    </row>
    <row r="27" spans="1:10" x14ac:dyDescent="0.25">
      <c r="A27" s="60">
        <v>43888</v>
      </c>
      <c r="B27" s="31" t="s">
        <v>101</v>
      </c>
      <c r="C27" s="34">
        <v>158390</v>
      </c>
      <c r="D27" s="55" t="s">
        <v>106</v>
      </c>
      <c r="E27" s="31" t="s">
        <v>110</v>
      </c>
      <c r="F27" s="66">
        <v>44265</v>
      </c>
      <c r="G27" s="31" t="s">
        <v>104</v>
      </c>
      <c r="H27" s="34">
        <v>1200000</v>
      </c>
      <c r="I27" s="55" t="s">
        <v>106</v>
      </c>
      <c r="J27" s="31" t="s">
        <v>110</v>
      </c>
    </row>
    <row r="28" spans="1:10" x14ac:dyDescent="0.25">
      <c r="A28" s="60">
        <v>43890</v>
      </c>
      <c r="B28" s="31" t="s">
        <v>105</v>
      </c>
      <c r="C28" s="34">
        <v>51490</v>
      </c>
      <c r="D28" s="55" t="s">
        <v>108</v>
      </c>
      <c r="E28" s="31" t="s">
        <v>112</v>
      </c>
      <c r="F28" s="66">
        <v>44267</v>
      </c>
      <c r="G28" s="31" t="s">
        <v>105</v>
      </c>
      <c r="H28" s="34">
        <v>51490</v>
      </c>
      <c r="I28" s="31" t="s">
        <v>108</v>
      </c>
      <c r="J28" s="31" t="s">
        <v>111</v>
      </c>
    </row>
    <row r="29" spans="1:10" x14ac:dyDescent="0.25">
      <c r="A29" s="62">
        <v>43891</v>
      </c>
      <c r="B29" s="31" t="s">
        <v>103</v>
      </c>
      <c r="C29" s="34">
        <v>900000</v>
      </c>
      <c r="D29" s="55" t="s">
        <v>108</v>
      </c>
      <c r="E29" s="31" t="s">
        <v>110</v>
      </c>
      <c r="F29" s="66">
        <v>44270</v>
      </c>
      <c r="G29" s="31" t="s">
        <v>100</v>
      </c>
      <c r="H29" s="34">
        <v>195000</v>
      </c>
      <c r="I29" s="31" t="s">
        <v>107</v>
      </c>
      <c r="J29" s="31" t="s">
        <v>112</v>
      </c>
    </row>
    <row r="30" spans="1:10" x14ac:dyDescent="0.25">
      <c r="A30" s="62">
        <v>43892</v>
      </c>
      <c r="B30" s="31" t="s">
        <v>103</v>
      </c>
      <c r="C30" s="34">
        <v>900000</v>
      </c>
      <c r="D30" s="55" t="s">
        <v>106</v>
      </c>
      <c r="E30" s="31" t="s">
        <v>110</v>
      </c>
      <c r="F30" s="66">
        <v>44271</v>
      </c>
      <c r="G30" s="31" t="s">
        <v>99</v>
      </c>
      <c r="H30" s="34">
        <v>57990</v>
      </c>
      <c r="I30" s="31" t="s">
        <v>10</v>
      </c>
      <c r="J30" s="31" t="s">
        <v>111</v>
      </c>
    </row>
    <row r="31" spans="1:10" x14ac:dyDescent="0.25">
      <c r="A31" s="62">
        <v>43894</v>
      </c>
      <c r="B31" s="31" t="s">
        <v>103</v>
      </c>
      <c r="C31" s="34">
        <v>900000</v>
      </c>
      <c r="D31" s="55" t="s">
        <v>108</v>
      </c>
      <c r="E31" s="31" t="s">
        <v>110</v>
      </c>
      <c r="F31" s="66">
        <v>44273</v>
      </c>
      <c r="G31" s="31" t="s">
        <v>105</v>
      </c>
      <c r="H31" s="34">
        <v>51490</v>
      </c>
      <c r="I31" s="55" t="s">
        <v>106</v>
      </c>
      <c r="J31" s="31" t="s">
        <v>110</v>
      </c>
    </row>
    <row r="32" spans="1:10" x14ac:dyDescent="0.25">
      <c r="A32" s="62">
        <v>43896</v>
      </c>
      <c r="B32" s="31" t="s">
        <v>105</v>
      </c>
      <c r="C32" s="34">
        <v>51490</v>
      </c>
      <c r="D32" s="55" t="s">
        <v>108</v>
      </c>
      <c r="E32" s="31" t="s">
        <v>110</v>
      </c>
      <c r="F32" s="66">
        <v>44274</v>
      </c>
      <c r="G32" s="31" t="s">
        <v>103</v>
      </c>
      <c r="H32" s="34">
        <v>900000</v>
      </c>
      <c r="I32" s="31" t="s">
        <v>108</v>
      </c>
      <c r="J32" s="31" t="s">
        <v>111</v>
      </c>
    </row>
    <row r="33" spans="1:10" x14ac:dyDescent="0.25">
      <c r="A33" s="62">
        <v>43898</v>
      </c>
      <c r="B33" s="31" t="s">
        <v>105</v>
      </c>
      <c r="C33" s="34">
        <v>51490</v>
      </c>
      <c r="D33" s="55" t="s">
        <v>106</v>
      </c>
      <c r="E33" s="31" t="s">
        <v>112</v>
      </c>
      <c r="F33" s="66">
        <v>44275</v>
      </c>
      <c r="G33" s="31" t="s">
        <v>99</v>
      </c>
      <c r="H33" s="34">
        <v>57990</v>
      </c>
      <c r="I33" s="31" t="s">
        <v>107</v>
      </c>
      <c r="J33" s="31" t="s">
        <v>112</v>
      </c>
    </row>
    <row r="34" spans="1:10" x14ac:dyDescent="0.25">
      <c r="A34" s="62">
        <v>43900</v>
      </c>
      <c r="B34" s="31" t="s">
        <v>105</v>
      </c>
      <c r="C34" s="34">
        <v>51490</v>
      </c>
      <c r="D34" s="31" t="s">
        <v>108</v>
      </c>
      <c r="E34" s="31" t="s">
        <v>111</v>
      </c>
      <c r="F34" s="66">
        <v>44276</v>
      </c>
      <c r="G34" s="31" t="s">
        <v>100</v>
      </c>
      <c r="H34" s="34">
        <v>195000</v>
      </c>
      <c r="I34" s="31" t="s">
        <v>10</v>
      </c>
      <c r="J34" s="31" t="s">
        <v>110</v>
      </c>
    </row>
    <row r="35" spans="1:10" x14ac:dyDescent="0.25">
      <c r="A35" s="62">
        <v>43905</v>
      </c>
      <c r="B35" s="31" t="s">
        <v>98</v>
      </c>
      <c r="C35" s="34">
        <v>85790</v>
      </c>
      <c r="D35" s="31" t="s">
        <v>107</v>
      </c>
      <c r="E35" s="31" t="s">
        <v>111</v>
      </c>
      <c r="F35" s="66">
        <v>44279</v>
      </c>
      <c r="G35" s="31" t="s">
        <v>101</v>
      </c>
      <c r="H35" s="34">
        <v>158390</v>
      </c>
      <c r="I35" s="55" t="s">
        <v>106</v>
      </c>
      <c r="J35" s="31" t="s">
        <v>110</v>
      </c>
    </row>
    <row r="36" spans="1:10" x14ac:dyDescent="0.25">
      <c r="A36" s="62">
        <v>43907</v>
      </c>
      <c r="B36" s="31" t="s">
        <v>99</v>
      </c>
      <c r="C36" s="34">
        <v>57990</v>
      </c>
      <c r="D36" s="31" t="s">
        <v>10</v>
      </c>
      <c r="E36" s="31" t="s">
        <v>112</v>
      </c>
      <c r="F36" s="66">
        <v>44280</v>
      </c>
      <c r="G36" s="31" t="s">
        <v>103</v>
      </c>
      <c r="H36" s="34">
        <v>900000</v>
      </c>
      <c r="I36" s="31" t="s">
        <v>108</v>
      </c>
      <c r="J36" s="31" t="s">
        <v>111</v>
      </c>
    </row>
    <row r="37" spans="1:10" x14ac:dyDescent="0.25">
      <c r="A37" s="62">
        <v>43908</v>
      </c>
      <c r="B37" s="31" t="s">
        <v>100</v>
      </c>
      <c r="C37" s="34">
        <v>195000</v>
      </c>
      <c r="D37" s="55" t="s">
        <v>106</v>
      </c>
      <c r="E37" s="31" t="s">
        <v>111</v>
      </c>
      <c r="F37" s="66">
        <v>44282</v>
      </c>
      <c r="G37" s="31" t="s">
        <v>104</v>
      </c>
      <c r="H37" s="34">
        <v>1200000</v>
      </c>
      <c r="I37" s="31" t="s">
        <v>107</v>
      </c>
      <c r="J37" s="31" t="s">
        <v>112</v>
      </c>
    </row>
    <row r="38" spans="1:10" x14ac:dyDescent="0.25">
      <c r="A38" s="62">
        <v>43914</v>
      </c>
      <c r="B38" s="31" t="s">
        <v>101</v>
      </c>
      <c r="C38" s="34">
        <v>158390</v>
      </c>
      <c r="D38" s="31" t="s">
        <v>108</v>
      </c>
      <c r="E38" s="31" t="s">
        <v>110</v>
      </c>
      <c r="F38" s="66">
        <v>44283</v>
      </c>
      <c r="G38" s="31" t="s">
        <v>102</v>
      </c>
      <c r="H38" s="34">
        <v>69990</v>
      </c>
      <c r="I38" s="31" t="s">
        <v>10</v>
      </c>
      <c r="J38" s="31" t="s">
        <v>112</v>
      </c>
    </row>
    <row r="39" spans="1:10" x14ac:dyDescent="0.25">
      <c r="A39" s="62">
        <v>43915</v>
      </c>
      <c r="B39" s="31" t="s">
        <v>102</v>
      </c>
      <c r="C39" s="34">
        <v>69990</v>
      </c>
      <c r="D39" s="31" t="s">
        <v>107</v>
      </c>
      <c r="E39" s="31" t="s">
        <v>112</v>
      </c>
      <c r="F39" s="66">
        <v>44285</v>
      </c>
      <c r="G39" s="31" t="s">
        <v>100</v>
      </c>
      <c r="H39" s="34">
        <v>195000</v>
      </c>
      <c r="I39" s="55" t="s">
        <v>106</v>
      </c>
      <c r="J39" s="31" t="s">
        <v>110</v>
      </c>
    </row>
    <row r="40" spans="1:10" x14ac:dyDescent="0.25">
      <c r="A40" s="63">
        <v>43922</v>
      </c>
      <c r="B40" s="31" t="s">
        <v>103</v>
      </c>
      <c r="C40" s="34">
        <v>900000</v>
      </c>
      <c r="D40" s="31" t="s">
        <v>10</v>
      </c>
      <c r="E40" s="31" t="s">
        <v>110</v>
      </c>
      <c r="F40" s="66">
        <v>44286</v>
      </c>
      <c r="G40" s="31" t="s">
        <v>99</v>
      </c>
      <c r="H40" s="34">
        <v>57990</v>
      </c>
      <c r="I40" s="31" t="s">
        <v>108</v>
      </c>
      <c r="J40" s="31" t="s">
        <v>110</v>
      </c>
    </row>
    <row r="41" spans="1:10" x14ac:dyDescent="0.25">
      <c r="A41" s="63">
        <v>43924</v>
      </c>
      <c r="B41" s="31" t="s">
        <v>104</v>
      </c>
      <c r="C41" s="34">
        <v>1200000</v>
      </c>
      <c r="D41" s="55" t="s">
        <v>106</v>
      </c>
      <c r="E41" s="31" t="s">
        <v>110</v>
      </c>
      <c r="F41" s="67">
        <v>44287</v>
      </c>
      <c r="G41" s="31" t="s">
        <v>103</v>
      </c>
      <c r="H41" s="34">
        <v>900000</v>
      </c>
      <c r="I41" s="31" t="s">
        <v>107</v>
      </c>
      <c r="J41" s="31" t="s">
        <v>111</v>
      </c>
    </row>
    <row r="42" spans="1:10" x14ac:dyDescent="0.25">
      <c r="A42" s="63">
        <v>43926</v>
      </c>
      <c r="B42" s="31" t="s">
        <v>104</v>
      </c>
      <c r="C42" s="34">
        <v>1200000</v>
      </c>
      <c r="D42" s="31" t="s">
        <v>108</v>
      </c>
      <c r="E42" s="31" t="s">
        <v>110</v>
      </c>
      <c r="F42" s="67">
        <v>44289</v>
      </c>
      <c r="G42" s="31" t="s">
        <v>104</v>
      </c>
      <c r="H42" s="34">
        <v>1200000</v>
      </c>
      <c r="I42" s="31" t="s">
        <v>10</v>
      </c>
      <c r="J42" s="31" t="s">
        <v>111</v>
      </c>
    </row>
    <row r="43" spans="1:10" x14ac:dyDescent="0.25">
      <c r="A43" s="63">
        <v>43928</v>
      </c>
      <c r="B43" s="31" t="s">
        <v>100</v>
      </c>
      <c r="C43" s="34">
        <v>195000</v>
      </c>
      <c r="D43" s="31" t="s">
        <v>107</v>
      </c>
      <c r="E43" s="31" t="s">
        <v>110</v>
      </c>
      <c r="F43" s="67">
        <v>44292</v>
      </c>
      <c r="G43" s="31" t="s">
        <v>100</v>
      </c>
      <c r="H43" s="34">
        <v>195000</v>
      </c>
      <c r="I43" s="55" t="s">
        <v>106</v>
      </c>
      <c r="J43" s="31" t="s">
        <v>112</v>
      </c>
    </row>
    <row r="44" spans="1:10" x14ac:dyDescent="0.25">
      <c r="A44" s="63">
        <v>43932</v>
      </c>
      <c r="B44" s="31" t="s">
        <v>100</v>
      </c>
      <c r="C44" s="34">
        <v>195000</v>
      </c>
      <c r="D44" s="31" t="s">
        <v>10</v>
      </c>
      <c r="E44" s="31" t="s">
        <v>112</v>
      </c>
      <c r="F44" s="67">
        <v>44293</v>
      </c>
      <c r="G44" s="31" t="s">
        <v>98</v>
      </c>
      <c r="H44" s="34">
        <v>85790</v>
      </c>
      <c r="I44" s="31" t="s">
        <v>108</v>
      </c>
      <c r="J44" s="31" t="s">
        <v>110</v>
      </c>
    </row>
    <row r="45" spans="1:10" x14ac:dyDescent="0.25">
      <c r="A45" s="63">
        <v>43939</v>
      </c>
      <c r="B45" s="31" t="s">
        <v>98</v>
      </c>
      <c r="C45" s="34">
        <v>85790</v>
      </c>
      <c r="D45" s="55" t="s">
        <v>106</v>
      </c>
      <c r="E45" s="31" t="s">
        <v>111</v>
      </c>
      <c r="F45" s="67">
        <v>44295</v>
      </c>
      <c r="G45" s="31" t="s">
        <v>101</v>
      </c>
      <c r="H45" s="34">
        <v>158390</v>
      </c>
      <c r="I45" s="31" t="s">
        <v>107</v>
      </c>
      <c r="J45" s="31" t="s">
        <v>110</v>
      </c>
    </row>
    <row r="46" spans="1:10" x14ac:dyDescent="0.25">
      <c r="A46" s="63">
        <v>43941</v>
      </c>
      <c r="B46" s="31" t="s">
        <v>99</v>
      </c>
      <c r="C46" s="34">
        <v>57990</v>
      </c>
      <c r="D46" s="31" t="s">
        <v>108</v>
      </c>
      <c r="E46" s="31" t="s">
        <v>111</v>
      </c>
      <c r="F46" s="67">
        <v>44297</v>
      </c>
      <c r="G46" s="31" t="s">
        <v>105</v>
      </c>
      <c r="H46" s="34">
        <v>51490</v>
      </c>
      <c r="I46" s="31" t="s">
        <v>10</v>
      </c>
      <c r="J46" s="31" t="s">
        <v>110</v>
      </c>
    </row>
    <row r="47" spans="1:10" x14ac:dyDescent="0.25">
      <c r="F47" s="67">
        <v>44300</v>
      </c>
      <c r="G47" s="31" t="s">
        <v>100</v>
      </c>
      <c r="H47" s="34">
        <v>195000</v>
      </c>
      <c r="I47" s="55" t="s">
        <v>106</v>
      </c>
      <c r="J47" s="31" t="s">
        <v>110</v>
      </c>
    </row>
    <row r="48" spans="1:10" x14ac:dyDescent="0.25">
      <c r="F48" s="67">
        <v>44302</v>
      </c>
      <c r="G48" s="31" t="s">
        <v>103</v>
      </c>
      <c r="H48" s="34">
        <v>900000</v>
      </c>
      <c r="I48" s="31" t="s">
        <v>108</v>
      </c>
      <c r="J48" s="31" t="s">
        <v>112</v>
      </c>
    </row>
    <row r="49" spans="6:10" x14ac:dyDescent="0.25">
      <c r="F49" s="67">
        <v>44303</v>
      </c>
      <c r="G49" s="31" t="s">
        <v>104</v>
      </c>
      <c r="H49" s="34">
        <v>1200000</v>
      </c>
      <c r="I49" s="31" t="s">
        <v>107</v>
      </c>
      <c r="J49" s="31" t="s">
        <v>111</v>
      </c>
    </row>
    <row r="50" spans="6:10" x14ac:dyDescent="0.25">
      <c r="F50" s="67">
        <v>44306</v>
      </c>
      <c r="G50" s="31" t="s">
        <v>98</v>
      </c>
      <c r="H50" s="34">
        <v>85790</v>
      </c>
      <c r="I50" s="31" t="s">
        <v>10</v>
      </c>
      <c r="J50" s="31" t="s">
        <v>112</v>
      </c>
    </row>
    <row r="51" spans="6:10" x14ac:dyDescent="0.25">
      <c r="F51" s="67">
        <v>44308</v>
      </c>
      <c r="G51" s="31" t="s">
        <v>101</v>
      </c>
      <c r="H51" s="34">
        <v>158390</v>
      </c>
      <c r="I51" s="55" t="s">
        <v>106</v>
      </c>
      <c r="J51" s="31" t="s">
        <v>111</v>
      </c>
    </row>
    <row r="52" spans="6:10" x14ac:dyDescent="0.25">
      <c r="F52" s="67">
        <v>44310</v>
      </c>
      <c r="G52" s="31" t="s">
        <v>102</v>
      </c>
      <c r="H52" s="34">
        <v>69990</v>
      </c>
      <c r="I52" s="31" t="s">
        <v>108</v>
      </c>
      <c r="J52" s="31" t="s">
        <v>110</v>
      </c>
    </row>
    <row r="99" spans="1:5" x14ac:dyDescent="0.25">
      <c r="A99" s="61"/>
      <c r="B99" s="31"/>
      <c r="C99" s="34"/>
      <c r="D99" s="31"/>
      <c r="E99" s="31"/>
    </row>
    <row r="100" spans="1:5" x14ac:dyDescent="0.25">
      <c r="A100" s="31"/>
      <c r="B100" s="31"/>
      <c r="C100" s="34"/>
      <c r="D100" s="31"/>
      <c r="E100" s="31"/>
    </row>
    <row r="101" spans="1:5" x14ac:dyDescent="0.25">
      <c r="A101" s="61"/>
      <c r="B101" s="31"/>
      <c r="C101" s="34"/>
      <c r="D101" s="31"/>
      <c r="E101" s="31"/>
    </row>
    <row r="102" spans="1:5" x14ac:dyDescent="0.25">
      <c r="A102" s="31"/>
      <c r="B102" s="31"/>
      <c r="C102" s="34"/>
      <c r="D102" s="31"/>
      <c r="E102" s="31"/>
    </row>
    <row r="103" spans="1:5" x14ac:dyDescent="0.25">
      <c r="A103" s="31"/>
      <c r="B103" s="31"/>
      <c r="C103" s="34"/>
      <c r="D103" s="31"/>
      <c r="E103" s="31"/>
    </row>
    <row r="104" spans="1:5" x14ac:dyDescent="0.25">
      <c r="A104" s="61"/>
      <c r="B104" s="31"/>
      <c r="C104" s="34"/>
      <c r="D104" s="31"/>
      <c r="E104" s="31"/>
    </row>
    <row r="105" spans="1:5" x14ac:dyDescent="0.25">
      <c r="A105" s="61"/>
      <c r="B105" s="31"/>
      <c r="C105" s="34"/>
      <c r="D105" s="31"/>
      <c r="E105" s="31"/>
    </row>
    <row r="106" spans="1:5" x14ac:dyDescent="0.25">
      <c r="A106" s="31"/>
      <c r="B106" s="31"/>
      <c r="C106" s="34"/>
      <c r="D106" s="31"/>
      <c r="E106" s="31"/>
    </row>
    <row r="107" spans="1:5" x14ac:dyDescent="0.25">
      <c r="A107" s="31"/>
      <c r="B107" s="31"/>
      <c r="C107" s="34"/>
      <c r="D107" s="31"/>
      <c r="E107" s="31"/>
    </row>
    <row r="108" spans="1:5" x14ac:dyDescent="0.25">
      <c r="A108" s="31"/>
      <c r="B108" s="31"/>
      <c r="C108" s="34"/>
      <c r="D108" s="31"/>
      <c r="E108" s="31"/>
    </row>
    <row r="109" spans="1:5" x14ac:dyDescent="0.25">
      <c r="A109" s="31"/>
      <c r="B109" s="31"/>
      <c r="C109" s="34"/>
      <c r="D109" s="31"/>
      <c r="E109" s="31"/>
    </row>
    <row r="110" spans="1:5" x14ac:dyDescent="0.25">
      <c r="A110" s="31"/>
      <c r="B110" s="31"/>
      <c r="C110" s="34"/>
      <c r="D110" s="31"/>
      <c r="E110" s="31"/>
    </row>
    <row r="111" spans="1:5" x14ac:dyDescent="0.25">
      <c r="A111" s="31"/>
      <c r="B111" s="31"/>
      <c r="C111" s="34"/>
      <c r="D111" s="31"/>
      <c r="E111" s="31"/>
    </row>
    <row r="112" spans="1:5" x14ac:dyDescent="0.25">
      <c r="A112" s="31"/>
      <c r="B112" s="31"/>
      <c r="C112" s="34"/>
      <c r="D112" s="31"/>
      <c r="E112" s="31"/>
    </row>
    <row r="113" spans="1:5" x14ac:dyDescent="0.25">
      <c r="A113" s="31"/>
      <c r="B113" s="31"/>
      <c r="C113" s="34"/>
      <c r="D113" s="31"/>
      <c r="E113" s="31"/>
    </row>
    <row r="114" spans="1:5" x14ac:dyDescent="0.25">
      <c r="A114" s="31"/>
      <c r="B114" s="31"/>
      <c r="C114" s="34"/>
      <c r="D114" s="31"/>
      <c r="E114" s="31"/>
    </row>
    <row r="115" spans="1:5" x14ac:dyDescent="0.25">
      <c r="A115" s="31"/>
      <c r="B115" s="31"/>
      <c r="C115" s="34"/>
      <c r="D115" s="31"/>
      <c r="E115" s="31"/>
    </row>
    <row r="116" spans="1:5" x14ac:dyDescent="0.25">
      <c r="A116" s="31"/>
      <c r="B116" s="31"/>
      <c r="C116" s="34"/>
      <c r="D116" s="31"/>
      <c r="E116" s="31"/>
    </row>
    <row r="117" spans="1:5" x14ac:dyDescent="0.25">
      <c r="A117" s="31"/>
      <c r="B117" s="31"/>
      <c r="C117" s="34"/>
      <c r="D117" s="31"/>
      <c r="E117" s="31"/>
    </row>
    <row r="118" spans="1:5" x14ac:dyDescent="0.25">
      <c r="A118" s="31"/>
      <c r="B118" s="31"/>
      <c r="C118" s="34"/>
      <c r="D118" s="31"/>
      <c r="E118" s="31"/>
    </row>
    <row r="119" spans="1:5" x14ac:dyDescent="0.25">
      <c r="A119" s="31"/>
      <c r="B119" s="31"/>
      <c r="C119" s="34"/>
      <c r="D119" s="31"/>
      <c r="E119" s="31"/>
    </row>
    <row r="120" spans="1:5" x14ac:dyDescent="0.25">
      <c r="A120" s="31"/>
      <c r="B120" s="31"/>
      <c r="C120" s="34"/>
      <c r="D120" s="31"/>
      <c r="E120" s="31"/>
    </row>
    <row r="121" spans="1:5" x14ac:dyDescent="0.25">
      <c r="A121" s="31"/>
      <c r="B121" s="31"/>
      <c r="C121" s="34"/>
      <c r="D121" s="31"/>
      <c r="E121" s="31"/>
    </row>
    <row r="122" spans="1:5" x14ac:dyDescent="0.25">
      <c r="A122" s="31"/>
      <c r="B122" s="31"/>
      <c r="C122" s="34"/>
      <c r="D122" s="31"/>
      <c r="E122" s="31"/>
    </row>
    <row r="123" spans="1:5" x14ac:dyDescent="0.25">
      <c r="A123" s="31"/>
      <c r="B123" s="31"/>
      <c r="C123" s="34"/>
      <c r="D123" s="31"/>
      <c r="E123" s="31"/>
    </row>
    <row r="124" spans="1:5" x14ac:dyDescent="0.25">
      <c r="A124" s="31"/>
      <c r="B124" s="31"/>
      <c r="C124" s="34"/>
      <c r="D124" s="31"/>
      <c r="E124" s="31"/>
    </row>
    <row r="125" spans="1:5" x14ac:dyDescent="0.25">
      <c r="A125" s="31"/>
      <c r="B125" s="31"/>
      <c r="C125" s="34"/>
      <c r="D125" s="31"/>
      <c r="E125" s="31"/>
    </row>
    <row r="126" spans="1:5" x14ac:dyDescent="0.25">
      <c r="A126" s="31"/>
      <c r="B126" s="31"/>
      <c r="C126" s="34"/>
      <c r="D126" s="31"/>
      <c r="E126" s="31"/>
    </row>
    <row r="127" spans="1:5" x14ac:dyDescent="0.25">
      <c r="A127" s="31"/>
      <c r="B127" s="31"/>
      <c r="C127" s="34"/>
      <c r="D127" s="31"/>
      <c r="E127" s="31"/>
    </row>
    <row r="128" spans="1:5" x14ac:dyDescent="0.25">
      <c r="A128" s="31"/>
      <c r="B128" s="31"/>
      <c r="C128" s="34"/>
      <c r="D128" s="31"/>
      <c r="E128" s="31"/>
    </row>
    <row r="129" spans="1:5" x14ac:dyDescent="0.25">
      <c r="A129" s="31"/>
      <c r="B129" s="31"/>
      <c r="C129" s="34"/>
      <c r="D129" s="31"/>
      <c r="E129" s="31"/>
    </row>
    <row r="130" spans="1:5" x14ac:dyDescent="0.25">
      <c r="A130" s="31"/>
      <c r="B130" s="31"/>
      <c r="C130" s="34"/>
      <c r="D130" s="31"/>
      <c r="E130" s="31"/>
    </row>
    <row r="131" spans="1:5" x14ac:dyDescent="0.25">
      <c r="A131" s="31"/>
      <c r="B131" s="31"/>
      <c r="C131" s="34"/>
      <c r="D131" s="31"/>
      <c r="E131" s="31"/>
    </row>
    <row r="132" spans="1:5" x14ac:dyDescent="0.25">
      <c r="A132" s="31"/>
      <c r="B132" s="31"/>
      <c r="C132" s="34"/>
      <c r="D132" s="31"/>
      <c r="E132" s="31"/>
    </row>
    <row r="133" spans="1:5" x14ac:dyDescent="0.25">
      <c r="A133" s="31"/>
      <c r="B133" s="31"/>
      <c r="C133" s="34"/>
      <c r="D133" s="31"/>
      <c r="E133" s="31"/>
    </row>
    <row r="134" spans="1:5" x14ac:dyDescent="0.25">
      <c r="A134" s="31"/>
      <c r="B134" s="31"/>
      <c r="C134" s="34"/>
      <c r="D134" s="31"/>
      <c r="E134" s="31"/>
    </row>
    <row r="135" spans="1:5" x14ac:dyDescent="0.25">
      <c r="A135" s="31"/>
      <c r="B135" s="31"/>
      <c r="C135" s="34"/>
      <c r="D135" s="31"/>
      <c r="E135" s="31"/>
    </row>
    <row r="136" spans="1:5" x14ac:dyDescent="0.25">
      <c r="A136" s="31"/>
      <c r="B136" s="31"/>
      <c r="C136" s="34"/>
      <c r="D136" s="31"/>
      <c r="E136" s="31"/>
    </row>
    <row r="137" spans="1:5" x14ac:dyDescent="0.25">
      <c r="A137" s="31"/>
      <c r="B137" s="31"/>
      <c r="C137" s="34"/>
      <c r="D137" s="31"/>
      <c r="E137" s="31"/>
    </row>
    <row r="138" spans="1:5" x14ac:dyDescent="0.25">
      <c r="A138" s="31"/>
      <c r="B138" s="31"/>
      <c r="C138" s="34"/>
      <c r="D138" s="31"/>
      <c r="E138" s="31"/>
    </row>
    <row r="139" spans="1:5" x14ac:dyDescent="0.25">
      <c r="A139" s="31"/>
      <c r="B139" s="31"/>
      <c r="C139" s="34"/>
      <c r="D139" s="31"/>
      <c r="E139" s="31"/>
    </row>
    <row r="140" spans="1:5" x14ac:dyDescent="0.25">
      <c r="A140" s="31"/>
      <c r="B140" s="31"/>
      <c r="C140" s="34"/>
      <c r="D140" s="31"/>
      <c r="E140" s="31"/>
    </row>
    <row r="141" spans="1:5" x14ac:dyDescent="0.25">
      <c r="A141" s="31"/>
      <c r="B141" s="31"/>
      <c r="C141" s="34"/>
      <c r="D141" s="31"/>
      <c r="E141" s="31"/>
    </row>
    <row r="142" spans="1:5" x14ac:dyDescent="0.25">
      <c r="A142" s="31"/>
      <c r="B142" s="31"/>
      <c r="C142" s="34"/>
      <c r="D142" s="31"/>
      <c r="E142" s="31"/>
    </row>
    <row r="143" spans="1:5" x14ac:dyDescent="0.25">
      <c r="A143" s="31"/>
      <c r="B143" s="31"/>
      <c r="C143" s="34"/>
      <c r="D143" s="31"/>
      <c r="E143" s="31"/>
    </row>
    <row r="144" spans="1:5" x14ac:dyDescent="0.25">
      <c r="A144" s="31"/>
      <c r="B144" s="31"/>
      <c r="C144" s="34"/>
      <c r="D144" s="31"/>
      <c r="E144" s="31"/>
    </row>
    <row r="145" spans="1:5" x14ac:dyDescent="0.25">
      <c r="A145" s="31"/>
      <c r="B145" s="31"/>
      <c r="C145" s="34"/>
      <c r="D145" s="31"/>
      <c r="E145" s="31"/>
    </row>
    <row r="146" spans="1:5" x14ac:dyDescent="0.25">
      <c r="A146" s="31"/>
      <c r="B146" s="31"/>
      <c r="C146" s="34"/>
      <c r="D146" s="31"/>
      <c r="E146" s="31"/>
    </row>
    <row r="147" spans="1:5" x14ac:dyDescent="0.25">
      <c r="A147" s="31"/>
      <c r="B147" s="31"/>
      <c r="C147" s="34"/>
      <c r="D147" s="31"/>
      <c r="E147" s="31"/>
    </row>
    <row r="148" spans="1:5" x14ac:dyDescent="0.25">
      <c r="A148" s="31"/>
      <c r="B148" s="31"/>
      <c r="C148" s="34"/>
      <c r="D148" s="31"/>
      <c r="E148" s="31"/>
    </row>
    <row r="149" spans="1:5" x14ac:dyDescent="0.25">
      <c r="A149" s="31"/>
      <c r="B149" s="31"/>
      <c r="C149" s="34"/>
      <c r="D149" s="31"/>
      <c r="E149" s="31"/>
    </row>
    <row r="150" spans="1:5" x14ac:dyDescent="0.25">
      <c r="A150" s="31"/>
      <c r="B150" s="31"/>
      <c r="C150" s="34"/>
      <c r="D150" s="31"/>
      <c r="E150" s="31"/>
    </row>
    <row r="151" spans="1:5" x14ac:dyDescent="0.25">
      <c r="A151" s="31"/>
      <c r="B151" s="31"/>
      <c r="C151" s="34"/>
      <c r="D151" s="31"/>
      <c r="E151" s="31"/>
    </row>
    <row r="152" spans="1:5" x14ac:dyDescent="0.25">
      <c r="A152" s="31"/>
      <c r="B152" s="31"/>
      <c r="C152" s="34"/>
      <c r="D152" s="31"/>
      <c r="E152" s="31"/>
    </row>
    <row r="153" spans="1:5" x14ac:dyDescent="0.25">
      <c r="A153" s="31"/>
      <c r="B153" s="31"/>
      <c r="C153" s="34"/>
      <c r="D153" s="31"/>
      <c r="E153" s="31"/>
    </row>
    <row r="154" spans="1:5" x14ac:dyDescent="0.25">
      <c r="A154" s="31"/>
      <c r="B154" s="31"/>
      <c r="C154" s="34"/>
      <c r="D154" s="31"/>
      <c r="E154" s="31"/>
    </row>
    <row r="155" spans="1:5" x14ac:dyDescent="0.25">
      <c r="A155" s="31"/>
      <c r="B155" s="31"/>
      <c r="C155" s="34"/>
      <c r="D155" s="31"/>
      <c r="E155" s="31"/>
    </row>
    <row r="156" spans="1:5" x14ac:dyDescent="0.25">
      <c r="A156" s="31"/>
      <c r="B156" s="31"/>
      <c r="C156" s="34"/>
      <c r="D156" s="31"/>
      <c r="E156" s="31"/>
    </row>
    <row r="157" spans="1:5" x14ac:dyDescent="0.25">
      <c r="A157" s="31"/>
      <c r="B157" s="31"/>
      <c r="C157" s="34"/>
      <c r="D157" s="31"/>
      <c r="E157" s="31"/>
    </row>
    <row r="158" spans="1:5" x14ac:dyDescent="0.25">
      <c r="A158" s="31"/>
      <c r="B158" s="31"/>
      <c r="C158" s="34"/>
      <c r="D158" s="31"/>
      <c r="E158" s="31"/>
    </row>
    <row r="159" spans="1:5" x14ac:dyDescent="0.25">
      <c r="A159" s="31"/>
      <c r="B159" s="31"/>
      <c r="C159" s="34"/>
      <c r="D159" s="31"/>
      <c r="E159" s="31"/>
    </row>
    <row r="160" spans="1:5" x14ac:dyDescent="0.25">
      <c r="A160" s="31"/>
      <c r="B160" s="31"/>
      <c r="C160" s="34"/>
      <c r="D160" s="31"/>
      <c r="E160" s="31"/>
    </row>
    <row r="161" spans="1:5" x14ac:dyDescent="0.25">
      <c r="A161" s="31"/>
      <c r="B161" s="31"/>
      <c r="C161" s="34"/>
      <c r="D161" s="31"/>
      <c r="E161" s="31"/>
    </row>
    <row r="162" spans="1:5" x14ac:dyDescent="0.25">
      <c r="A162" s="31"/>
      <c r="B162" s="31"/>
      <c r="C162" s="34"/>
      <c r="D162" s="31"/>
      <c r="E162" s="31"/>
    </row>
    <row r="163" spans="1:5" x14ac:dyDescent="0.25">
      <c r="A163" s="31"/>
      <c r="B163" s="31"/>
      <c r="C163" s="34"/>
      <c r="D163" s="31"/>
      <c r="E163" s="31"/>
    </row>
    <row r="164" spans="1:5" x14ac:dyDescent="0.25">
      <c r="A164" s="31"/>
      <c r="B164" s="31"/>
      <c r="C164" s="34"/>
      <c r="D164" s="31"/>
      <c r="E164" s="31"/>
    </row>
    <row r="165" spans="1:5" x14ac:dyDescent="0.25">
      <c r="A165" s="31"/>
      <c r="B165" s="31"/>
      <c r="C165" s="34"/>
      <c r="D165" s="31"/>
      <c r="E165" s="31"/>
    </row>
    <row r="166" spans="1:5" x14ac:dyDescent="0.25">
      <c r="A166" s="31"/>
      <c r="B166" s="31"/>
      <c r="C166" s="34"/>
      <c r="D166" s="31"/>
      <c r="E166" s="31"/>
    </row>
    <row r="167" spans="1:5" x14ac:dyDescent="0.25">
      <c r="A167" s="31"/>
      <c r="B167" s="31"/>
      <c r="C167" s="34"/>
      <c r="D167" s="31"/>
      <c r="E167" s="31"/>
    </row>
    <row r="168" spans="1:5" x14ac:dyDescent="0.25">
      <c r="A168" s="31"/>
      <c r="B168" s="31"/>
      <c r="C168" s="34"/>
      <c r="D168" s="31"/>
      <c r="E168" s="31"/>
    </row>
    <row r="169" spans="1:5" x14ac:dyDescent="0.25">
      <c r="A169" s="31"/>
      <c r="B169" s="31"/>
      <c r="C169" s="34"/>
      <c r="D169" s="31"/>
      <c r="E169" s="31"/>
    </row>
    <row r="170" spans="1:5" x14ac:dyDescent="0.25">
      <c r="A170" s="31"/>
      <c r="B170" s="31"/>
      <c r="C170" s="34"/>
      <c r="D170" s="31"/>
      <c r="E170" s="31"/>
    </row>
    <row r="171" spans="1:5" x14ac:dyDescent="0.25">
      <c r="A171" s="31"/>
      <c r="B171" s="31"/>
      <c r="C171" s="34"/>
      <c r="D171" s="31"/>
      <c r="E171" s="31"/>
    </row>
    <row r="172" spans="1:5" x14ac:dyDescent="0.25">
      <c r="A172" s="31"/>
      <c r="B172" s="31"/>
      <c r="C172" s="34"/>
      <c r="D172" s="31"/>
      <c r="E172" s="31"/>
    </row>
    <row r="173" spans="1:5" x14ac:dyDescent="0.25">
      <c r="A173" s="31"/>
      <c r="B173" s="31"/>
      <c r="C173" s="34"/>
      <c r="D173" s="31"/>
      <c r="E173" s="31"/>
    </row>
    <row r="174" spans="1:5" x14ac:dyDescent="0.25">
      <c r="A174" s="31"/>
      <c r="B174" s="31"/>
      <c r="C174" s="34"/>
      <c r="D174" s="31"/>
      <c r="E174" s="31"/>
    </row>
    <row r="175" spans="1:5" x14ac:dyDescent="0.25">
      <c r="A175" s="31"/>
      <c r="B175" s="31"/>
      <c r="C175" s="34"/>
      <c r="D175" s="31"/>
      <c r="E175" s="31"/>
    </row>
    <row r="176" spans="1:5" x14ac:dyDescent="0.25">
      <c r="A176" s="31"/>
      <c r="B176" s="31"/>
      <c r="C176" s="34"/>
      <c r="D176" s="31"/>
      <c r="E176" s="31"/>
    </row>
    <row r="177" spans="1:5" x14ac:dyDescent="0.25">
      <c r="A177" s="31"/>
      <c r="B177" s="31"/>
      <c r="C177" s="34"/>
      <c r="D177" s="31"/>
      <c r="E177" s="31"/>
    </row>
    <row r="178" spans="1:5" x14ac:dyDescent="0.25">
      <c r="A178" s="31"/>
      <c r="B178" s="31"/>
      <c r="C178" s="34"/>
      <c r="D178" s="31"/>
      <c r="E178" s="31"/>
    </row>
    <row r="179" spans="1:5" x14ac:dyDescent="0.25">
      <c r="A179" s="31"/>
      <c r="B179" s="31"/>
      <c r="C179" s="34"/>
      <c r="D179" s="31"/>
      <c r="E179" s="31"/>
    </row>
    <row r="180" spans="1:5" x14ac:dyDescent="0.25">
      <c r="A180" s="31"/>
      <c r="B180" s="31"/>
      <c r="C180" s="34"/>
      <c r="D180" s="31"/>
      <c r="E180" s="31"/>
    </row>
    <row r="181" spans="1:5" x14ac:dyDescent="0.25">
      <c r="A181" s="31"/>
      <c r="B181" s="31"/>
      <c r="C181" s="34"/>
      <c r="D181" s="31"/>
      <c r="E181" s="31"/>
    </row>
    <row r="182" spans="1:5" x14ac:dyDescent="0.25">
      <c r="A182" s="31"/>
      <c r="B182" s="31"/>
      <c r="C182" s="34"/>
      <c r="D182" s="31"/>
      <c r="E182" s="31"/>
    </row>
    <row r="183" spans="1:5" x14ac:dyDescent="0.25">
      <c r="A183" s="31"/>
      <c r="B183" s="31"/>
      <c r="C183" s="34"/>
      <c r="D183" s="31"/>
      <c r="E183" s="31"/>
    </row>
    <row r="184" spans="1:5" x14ac:dyDescent="0.25">
      <c r="A184" s="31"/>
      <c r="B184" s="31"/>
      <c r="C184" s="34"/>
      <c r="D184" s="31"/>
      <c r="E184" s="31"/>
    </row>
    <row r="185" spans="1:5" x14ac:dyDescent="0.25">
      <c r="A185" s="31"/>
      <c r="B185" s="31"/>
      <c r="C185" s="34"/>
      <c r="D185" s="31"/>
      <c r="E185" s="31"/>
    </row>
    <row r="186" spans="1:5" x14ac:dyDescent="0.25">
      <c r="A186" s="31"/>
      <c r="B186" s="31"/>
      <c r="C186" s="34"/>
      <c r="D186" s="31"/>
      <c r="E186" s="31"/>
    </row>
    <row r="187" spans="1:5" x14ac:dyDescent="0.25">
      <c r="A187" s="31"/>
      <c r="B187" s="31"/>
      <c r="C187" s="34"/>
      <c r="D187" s="31"/>
      <c r="E187" s="31"/>
    </row>
    <row r="188" spans="1:5" x14ac:dyDescent="0.25">
      <c r="A188" s="31"/>
      <c r="B188" s="31"/>
      <c r="C188" s="34"/>
      <c r="D188" s="31"/>
      <c r="E188" s="31"/>
    </row>
    <row r="189" spans="1:5" x14ac:dyDescent="0.25">
      <c r="A189" s="31"/>
      <c r="B189" s="31"/>
      <c r="C189" s="34"/>
      <c r="D189" s="31"/>
      <c r="E189" s="31"/>
    </row>
    <row r="190" spans="1:5" x14ac:dyDescent="0.25">
      <c r="A190" s="31"/>
      <c r="B190" s="31"/>
      <c r="C190" s="34"/>
      <c r="D190" s="31"/>
      <c r="E190" s="31"/>
    </row>
    <row r="191" spans="1:5" x14ac:dyDescent="0.25">
      <c r="A191" s="31"/>
      <c r="B191" s="31"/>
      <c r="C191" s="34"/>
      <c r="D191" s="31"/>
      <c r="E191" s="31"/>
    </row>
    <row r="192" spans="1:5" x14ac:dyDescent="0.25">
      <c r="A192" s="31"/>
      <c r="B192" s="31"/>
      <c r="C192" s="34"/>
      <c r="D192" s="31"/>
      <c r="E192" s="31"/>
    </row>
    <row r="193" spans="1:5" x14ac:dyDescent="0.25">
      <c r="A193" s="31"/>
      <c r="B193" s="31"/>
      <c r="C193" s="34"/>
      <c r="D193" s="31"/>
      <c r="E193" s="31"/>
    </row>
    <row r="194" spans="1:5" x14ac:dyDescent="0.25">
      <c r="A194" s="31"/>
      <c r="B194" s="31"/>
      <c r="C194" s="34"/>
      <c r="D194" s="31"/>
      <c r="E194" s="31"/>
    </row>
    <row r="195" spans="1:5" x14ac:dyDescent="0.25">
      <c r="A195" s="31"/>
      <c r="B195" s="31"/>
      <c r="C195" s="34"/>
      <c r="D195" s="31"/>
      <c r="E195" s="31"/>
    </row>
    <row r="196" spans="1:5" x14ac:dyDescent="0.25">
      <c r="A196" s="31"/>
      <c r="B196" s="31"/>
      <c r="C196" s="34"/>
      <c r="D196" s="31"/>
      <c r="E196" s="31"/>
    </row>
    <row r="197" spans="1:5" x14ac:dyDescent="0.25">
      <c r="A197" s="31"/>
      <c r="B197" s="31"/>
      <c r="C197" s="34"/>
      <c r="D197" s="31"/>
      <c r="E197" s="31"/>
    </row>
    <row r="198" spans="1:5" x14ac:dyDescent="0.25">
      <c r="A198" s="31"/>
      <c r="B198" s="31"/>
      <c r="C198" s="34"/>
      <c r="D198" s="31"/>
      <c r="E198" s="31"/>
    </row>
    <row r="199" spans="1:5" x14ac:dyDescent="0.25">
      <c r="A199" s="31"/>
      <c r="B199" s="31"/>
      <c r="C199" s="34"/>
      <c r="D199" s="31"/>
      <c r="E199" s="31"/>
    </row>
    <row r="200" spans="1:5" x14ac:dyDescent="0.25">
      <c r="A200" s="31"/>
      <c r="B200" s="31"/>
      <c r="C200" s="34"/>
      <c r="D200" s="31"/>
      <c r="E200" s="31"/>
    </row>
    <row r="201" spans="1:5" x14ac:dyDescent="0.25">
      <c r="A201" s="31"/>
      <c r="B201" s="31"/>
      <c r="C201" s="34"/>
      <c r="D201" s="31"/>
      <c r="E201" s="31"/>
    </row>
    <row r="202" spans="1:5" x14ac:dyDescent="0.25">
      <c r="A202" s="31"/>
      <c r="B202" s="31"/>
      <c r="C202" s="34"/>
      <c r="D202" s="31"/>
      <c r="E202" s="31"/>
    </row>
    <row r="203" spans="1:5" x14ac:dyDescent="0.25">
      <c r="A203" s="31"/>
      <c r="B203" s="31"/>
      <c r="C203" s="34"/>
      <c r="D203" s="31"/>
      <c r="E203" s="31"/>
    </row>
    <row r="204" spans="1:5" x14ac:dyDescent="0.25">
      <c r="A204" s="31"/>
      <c r="B204" s="31"/>
      <c r="C204" s="34"/>
      <c r="D204" s="31"/>
      <c r="E204" s="31"/>
    </row>
    <row r="205" spans="1:5" x14ac:dyDescent="0.25">
      <c r="A205" s="31"/>
      <c r="B205" s="31"/>
      <c r="C205" s="34"/>
      <c r="D205" s="31"/>
      <c r="E205" s="31"/>
    </row>
    <row r="206" spans="1:5" x14ac:dyDescent="0.25">
      <c r="A206" s="31"/>
      <c r="B206" s="31"/>
      <c r="C206" s="34"/>
      <c r="D206" s="31"/>
      <c r="E206" s="31"/>
    </row>
    <row r="207" spans="1:5" x14ac:dyDescent="0.25">
      <c r="A207" s="31"/>
      <c r="B207" s="31"/>
      <c r="C207" s="34"/>
      <c r="D207" s="31"/>
      <c r="E207" s="31"/>
    </row>
    <row r="208" spans="1:5" x14ac:dyDescent="0.25">
      <c r="A208" s="31"/>
      <c r="B208" s="31"/>
      <c r="C208" s="34"/>
      <c r="D208" s="31"/>
      <c r="E208" s="31"/>
    </row>
    <row r="209" spans="1:5" x14ac:dyDescent="0.25">
      <c r="A209" s="31"/>
      <c r="B209" s="31"/>
      <c r="C209" s="34"/>
      <c r="D209" s="31"/>
      <c r="E209" s="31"/>
    </row>
    <row r="210" spans="1:5" x14ac:dyDescent="0.25">
      <c r="A210" s="31"/>
      <c r="B210" s="31"/>
      <c r="C210" s="34"/>
      <c r="D210" s="31"/>
      <c r="E210" s="31"/>
    </row>
    <row r="211" spans="1:5" x14ac:dyDescent="0.25">
      <c r="A211" s="31"/>
      <c r="B211" s="31"/>
      <c r="C211" s="34"/>
      <c r="D211" s="31"/>
      <c r="E211" s="31"/>
    </row>
    <row r="212" spans="1:5" x14ac:dyDescent="0.25">
      <c r="A212" s="31"/>
      <c r="B212" s="31"/>
      <c r="C212" s="34"/>
      <c r="D212" s="31"/>
      <c r="E212" s="31"/>
    </row>
    <row r="213" spans="1:5" x14ac:dyDescent="0.25">
      <c r="A213" s="31"/>
      <c r="B213" s="31"/>
      <c r="C213" s="34"/>
      <c r="D213" s="31"/>
      <c r="E213" s="31"/>
    </row>
    <row r="214" spans="1:5" x14ac:dyDescent="0.25">
      <c r="A214" s="31"/>
      <c r="B214" s="31"/>
      <c r="C214" s="34"/>
      <c r="D214" s="31"/>
      <c r="E214" s="31"/>
    </row>
    <row r="215" spans="1:5" x14ac:dyDescent="0.25">
      <c r="A215" s="31"/>
      <c r="B215" s="31"/>
      <c r="C215" s="34"/>
      <c r="D215" s="31"/>
      <c r="E215" s="31"/>
    </row>
    <row r="216" spans="1:5" x14ac:dyDescent="0.25">
      <c r="A216" s="31"/>
      <c r="B216" s="31"/>
      <c r="C216" s="34"/>
      <c r="D216" s="31"/>
      <c r="E216" s="31"/>
    </row>
    <row r="217" spans="1:5" x14ac:dyDescent="0.25">
      <c r="A217" s="31"/>
      <c r="B217" s="31"/>
      <c r="C217" s="34"/>
      <c r="D217" s="31"/>
      <c r="E217" s="31"/>
    </row>
    <row r="218" spans="1:5" x14ac:dyDescent="0.25">
      <c r="A218" s="31"/>
      <c r="B218" s="31"/>
      <c r="C218" s="34"/>
      <c r="D218" s="31"/>
      <c r="E218" s="31"/>
    </row>
    <row r="219" spans="1:5" x14ac:dyDescent="0.25">
      <c r="A219" s="31"/>
      <c r="B219" s="31"/>
      <c r="C219" s="34"/>
      <c r="D219" s="31"/>
      <c r="E219" s="31"/>
    </row>
    <row r="220" spans="1:5" x14ac:dyDescent="0.25">
      <c r="A220" s="31"/>
      <c r="B220" s="31"/>
      <c r="C220" s="34"/>
      <c r="D220" s="31"/>
      <c r="E220" s="31"/>
    </row>
    <row r="221" spans="1:5" x14ac:dyDescent="0.25">
      <c r="A221" s="31"/>
      <c r="B221" s="31"/>
      <c r="C221" s="34"/>
      <c r="D221" s="31"/>
      <c r="E221" s="31"/>
    </row>
    <row r="222" spans="1:5" x14ac:dyDescent="0.25">
      <c r="A222" s="31"/>
      <c r="B222" s="31"/>
      <c r="C222" s="34"/>
      <c r="D222" s="31"/>
      <c r="E222" s="31"/>
    </row>
    <row r="223" spans="1:5" x14ac:dyDescent="0.25">
      <c r="A223" s="31"/>
      <c r="B223" s="31"/>
      <c r="C223" s="34"/>
      <c r="D223" s="31"/>
      <c r="E223" s="31"/>
    </row>
    <row r="224" spans="1:5" x14ac:dyDescent="0.25">
      <c r="A224" s="31"/>
      <c r="B224" s="31"/>
      <c r="C224" s="34"/>
      <c r="D224" s="31"/>
      <c r="E224" s="31"/>
    </row>
    <row r="225" spans="1:5" x14ac:dyDescent="0.25">
      <c r="A225" s="31"/>
      <c r="B225" s="31"/>
      <c r="C225" s="34"/>
      <c r="D225" s="31"/>
      <c r="E225" s="31"/>
    </row>
    <row r="226" spans="1:5" x14ac:dyDescent="0.25">
      <c r="A226" s="31"/>
      <c r="B226" s="31"/>
      <c r="C226" s="34"/>
      <c r="D226" s="31"/>
      <c r="E226" s="31"/>
    </row>
    <row r="227" spans="1:5" x14ac:dyDescent="0.25">
      <c r="A227" s="31"/>
      <c r="B227" s="31"/>
      <c r="C227" s="34"/>
      <c r="D227" s="31"/>
      <c r="E227" s="31"/>
    </row>
    <row r="228" spans="1:5" x14ac:dyDescent="0.25">
      <c r="A228" s="31"/>
      <c r="B228" s="31"/>
      <c r="C228" s="34"/>
      <c r="D228" s="31"/>
      <c r="E228" s="31"/>
    </row>
    <row r="229" spans="1:5" x14ac:dyDescent="0.25">
      <c r="A229" s="31"/>
      <c r="B229" s="31"/>
      <c r="C229" s="34"/>
      <c r="D229" s="31"/>
      <c r="E229" s="31"/>
    </row>
    <row r="230" spans="1:5" x14ac:dyDescent="0.25">
      <c r="A230" s="31"/>
      <c r="B230" s="31"/>
      <c r="C230" s="34"/>
      <c r="D230" s="31"/>
      <c r="E230" s="31"/>
    </row>
    <row r="231" spans="1:5" x14ac:dyDescent="0.25">
      <c r="A231" s="31"/>
      <c r="B231" s="31"/>
      <c r="C231" s="34"/>
      <c r="D231" s="31"/>
      <c r="E231" s="31"/>
    </row>
    <row r="232" spans="1:5" x14ac:dyDescent="0.25">
      <c r="A232" s="31"/>
      <c r="B232" s="31"/>
      <c r="C232" s="34"/>
      <c r="D232" s="31"/>
      <c r="E232" s="31"/>
    </row>
    <row r="233" spans="1:5" x14ac:dyDescent="0.25">
      <c r="A233" s="31"/>
      <c r="B233" s="31"/>
      <c r="C233" s="34"/>
      <c r="D233" s="31"/>
      <c r="E233" s="31"/>
    </row>
    <row r="234" spans="1:5" x14ac:dyDescent="0.25">
      <c r="A234" s="31"/>
      <c r="B234" s="31"/>
      <c r="C234" s="34"/>
      <c r="D234" s="31"/>
      <c r="E234" s="31"/>
    </row>
    <row r="235" spans="1:5" x14ac:dyDescent="0.25">
      <c r="A235" s="31"/>
      <c r="B235" s="31"/>
      <c r="C235" s="34"/>
      <c r="D235" s="31"/>
      <c r="E235" s="31"/>
    </row>
    <row r="236" spans="1:5" x14ac:dyDescent="0.25">
      <c r="A236" s="31"/>
      <c r="B236" s="31"/>
      <c r="C236" s="34"/>
      <c r="D236" s="31"/>
      <c r="E236" s="31"/>
    </row>
    <row r="237" spans="1:5" x14ac:dyDescent="0.25">
      <c r="A237" s="31"/>
      <c r="B237" s="31"/>
      <c r="C237" s="34"/>
      <c r="D237" s="31"/>
      <c r="E237" s="31"/>
    </row>
    <row r="238" spans="1:5" x14ac:dyDescent="0.25">
      <c r="A238" s="31"/>
      <c r="B238" s="31"/>
      <c r="C238" s="34"/>
      <c r="D238" s="31"/>
      <c r="E238" s="31"/>
    </row>
    <row r="239" spans="1:5" x14ac:dyDescent="0.25">
      <c r="A239" s="31"/>
      <c r="B239" s="31"/>
      <c r="C239" s="34"/>
      <c r="D239" s="31"/>
      <c r="E239" s="31"/>
    </row>
    <row r="240" spans="1:5" x14ac:dyDescent="0.25">
      <c r="A240" s="31"/>
      <c r="B240" s="31"/>
      <c r="C240" s="34"/>
      <c r="D240" s="31"/>
      <c r="E240" s="31"/>
    </row>
    <row r="241" spans="1:5" x14ac:dyDescent="0.25">
      <c r="A241" s="31"/>
      <c r="B241" s="31"/>
      <c r="C241" s="34"/>
      <c r="D241" s="31"/>
      <c r="E241" s="31"/>
    </row>
    <row r="242" spans="1:5" x14ac:dyDescent="0.25">
      <c r="A242" s="31"/>
      <c r="B242" s="31"/>
      <c r="C242" s="34"/>
      <c r="D242" s="31"/>
      <c r="E242" s="31"/>
    </row>
    <row r="243" spans="1:5" x14ac:dyDescent="0.25">
      <c r="A243" s="31"/>
      <c r="B243" s="31"/>
      <c r="C243" s="34"/>
      <c r="D243" s="31"/>
      <c r="E243" s="31"/>
    </row>
    <row r="244" spans="1:5" x14ac:dyDescent="0.25">
      <c r="A244" s="31"/>
      <c r="B244" s="31"/>
      <c r="C244" s="34"/>
      <c r="D244" s="31"/>
      <c r="E244" s="31"/>
    </row>
    <row r="245" spans="1:5" x14ac:dyDescent="0.25">
      <c r="A245" s="31"/>
      <c r="B245" s="31"/>
      <c r="C245" s="34"/>
      <c r="D245" s="31"/>
      <c r="E245" s="31"/>
    </row>
    <row r="246" spans="1:5" x14ac:dyDescent="0.25">
      <c r="A246" s="31"/>
      <c r="B246" s="31"/>
      <c r="C246" s="34"/>
      <c r="D246" s="31"/>
      <c r="E246" s="31"/>
    </row>
    <row r="247" spans="1:5" x14ac:dyDescent="0.25">
      <c r="A247" s="31"/>
      <c r="B247" s="31"/>
      <c r="C247" s="34"/>
      <c r="D247" s="31"/>
      <c r="E247" s="31"/>
    </row>
    <row r="248" spans="1:5" x14ac:dyDescent="0.25">
      <c r="A248" s="31"/>
      <c r="B248" s="31"/>
      <c r="C248" s="34"/>
      <c r="D248" s="31"/>
      <c r="E248" s="31"/>
    </row>
    <row r="249" spans="1:5" x14ac:dyDescent="0.25">
      <c r="A249" s="31"/>
      <c r="B249" s="31"/>
      <c r="C249" s="34"/>
      <c r="D249" s="31"/>
      <c r="E249" s="31"/>
    </row>
    <row r="250" spans="1:5" x14ac:dyDescent="0.25">
      <c r="A250" s="31"/>
      <c r="B250" s="31"/>
      <c r="C250" s="34"/>
      <c r="D250" s="31"/>
      <c r="E250" s="31"/>
    </row>
    <row r="251" spans="1:5" x14ac:dyDescent="0.25">
      <c r="A251" s="31"/>
      <c r="B251" s="31"/>
      <c r="C251" s="34"/>
      <c r="D251" s="31"/>
      <c r="E251" s="31"/>
    </row>
    <row r="252" spans="1:5" x14ac:dyDescent="0.25">
      <c r="A252" s="31"/>
      <c r="B252" s="31"/>
      <c r="C252" s="34"/>
      <c r="D252" s="31"/>
      <c r="E252" s="31"/>
    </row>
    <row r="253" spans="1:5" x14ac:dyDescent="0.25">
      <c r="A253" s="31"/>
      <c r="B253" s="31"/>
      <c r="C253" s="34"/>
      <c r="D253" s="31"/>
      <c r="E253" s="31"/>
    </row>
    <row r="254" spans="1:5" x14ac:dyDescent="0.25">
      <c r="A254" s="31"/>
      <c r="B254" s="31"/>
      <c r="C254" s="34"/>
      <c r="D254" s="31"/>
      <c r="E254" s="31"/>
    </row>
    <row r="255" spans="1:5" x14ac:dyDescent="0.25">
      <c r="A255" s="31"/>
      <c r="B255" s="31"/>
      <c r="C255" s="34"/>
      <c r="D255" s="31"/>
      <c r="E255" s="31"/>
    </row>
    <row r="256" spans="1:5" x14ac:dyDescent="0.25">
      <c r="A256" s="31"/>
      <c r="B256" s="31"/>
      <c r="C256" s="34"/>
      <c r="D256" s="31"/>
      <c r="E256" s="31"/>
    </row>
    <row r="257" spans="1:5" x14ac:dyDescent="0.25">
      <c r="A257" s="31"/>
      <c r="B257" s="31"/>
      <c r="C257" s="34"/>
      <c r="D257" s="31"/>
      <c r="E257" s="31"/>
    </row>
    <row r="258" spans="1:5" x14ac:dyDescent="0.25">
      <c r="A258" s="31"/>
      <c r="B258" s="31"/>
      <c r="C258" s="34"/>
      <c r="D258" s="31"/>
      <c r="E258" s="31"/>
    </row>
    <row r="259" spans="1:5" x14ac:dyDescent="0.25">
      <c r="A259" s="31"/>
      <c r="B259" s="31"/>
      <c r="C259" s="34"/>
      <c r="D259" s="31"/>
      <c r="E259" s="31"/>
    </row>
    <row r="260" spans="1:5" x14ac:dyDescent="0.25">
      <c r="A260" s="31"/>
      <c r="B260" s="31"/>
      <c r="C260" s="34"/>
      <c r="D260" s="31"/>
      <c r="E260" s="31"/>
    </row>
    <row r="261" spans="1:5" x14ac:dyDescent="0.25">
      <c r="A261" s="31"/>
      <c r="B261" s="31"/>
      <c r="C261" s="34"/>
      <c r="D261" s="31"/>
      <c r="E261" s="31"/>
    </row>
    <row r="262" spans="1:5" x14ac:dyDescent="0.25">
      <c r="A262" s="31"/>
      <c r="B262" s="31"/>
      <c r="C262" s="34"/>
      <c r="D262" s="31"/>
      <c r="E262" s="31"/>
    </row>
    <row r="263" spans="1:5" x14ac:dyDescent="0.25">
      <c r="A263" s="31"/>
      <c r="B263" s="31"/>
      <c r="C263" s="34"/>
      <c r="D263" s="31"/>
      <c r="E263" s="31"/>
    </row>
    <row r="264" spans="1:5" x14ac:dyDescent="0.25">
      <c r="A264" s="31"/>
      <c r="B264" s="31"/>
      <c r="C264" s="34"/>
      <c r="D264" s="31"/>
      <c r="E264" s="31"/>
    </row>
    <row r="265" spans="1:5" x14ac:dyDescent="0.25">
      <c r="A265" s="31"/>
      <c r="B265" s="31"/>
      <c r="C265" s="34"/>
      <c r="D265" s="31"/>
      <c r="E265" s="31"/>
    </row>
    <row r="266" spans="1:5" x14ac:dyDescent="0.25">
      <c r="A266" s="31"/>
      <c r="B266" s="31"/>
      <c r="C266" s="34"/>
      <c r="D266" s="31"/>
      <c r="E266" s="31"/>
    </row>
    <row r="267" spans="1:5" x14ac:dyDescent="0.25">
      <c r="A267" s="31"/>
      <c r="B267" s="31"/>
      <c r="C267" s="34"/>
      <c r="D267" s="31"/>
      <c r="E267" s="31"/>
    </row>
    <row r="268" spans="1:5" x14ac:dyDescent="0.25">
      <c r="A268" s="31"/>
      <c r="B268" s="31"/>
      <c r="C268" s="34"/>
      <c r="D268" s="31"/>
      <c r="E268" s="31"/>
    </row>
    <row r="269" spans="1:5" x14ac:dyDescent="0.25">
      <c r="A269" s="31"/>
      <c r="B269" s="31"/>
      <c r="C269" s="34"/>
      <c r="D269" s="31"/>
      <c r="E269" s="31"/>
    </row>
    <row r="270" spans="1:5" x14ac:dyDescent="0.25">
      <c r="A270" s="31"/>
      <c r="B270" s="31"/>
      <c r="C270" s="34"/>
      <c r="D270" s="31"/>
      <c r="E270" s="31"/>
    </row>
    <row r="271" spans="1:5" x14ac:dyDescent="0.25">
      <c r="A271" s="31"/>
      <c r="B271" s="31"/>
      <c r="C271" s="34"/>
      <c r="D271" s="31"/>
      <c r="E271" s="31"/>
    </row>
    <row r="272" spans="1:5" x14ac:dyDescent="0.25">
      <c r="A272" s="31"/>
      <c r="B272" s="31"/>
      <c r="C272" s="34"/>
      <c r="D272" s="31"/>
      <c r="E272" s="31"/>
    </row>
    <row r="273" spans="1:5" x14ac:dyDescent="0.25">
      <c r="A273" s="31"/>
      <c r="B273" s="31"/>
      <c r="C273" s="34"/>
      <c r="D273" s="31"/>
      <c r="E273" s="31"/>
    </row>
    <row r="274" spans="1:5" x14ac:dyDescent="0.25">
      <c r="A274" s="31"/>
      <c r="B274" s="31"/>
      <c r="C274" s="34"/>
      <c r="D274" s="31"/>
      <c r="E274" s="31"/>
    </row>
    <row r="275" spans="1:5" x14ac:dyDescent="0.25">
      <c r="A275" s="31"/>
      <c r="B275" s="31"/>
      <c r="C275" s="34"/>
      <c r="D275" s="31"/>
      <c r="E275" s="31"/>
    </row>
    <row r="276" spans="1:5" x14ac:dyDescent="0.25">
      <c r="A276" s="31"/>
      <c r="B276" s="31"/>
      <c r="C276" s="34"/>
      <c r="D276" s="31"/>
      <c r="E276" s="31"/>
    </row>
    <row r="277" spans="1:5" x14ac:dyDescent="0.25">
      <c r="A277" s="31"/>
      <c r="B277" s="31"/>
      <c r="C277" s="34"/>
      <c r="D277" s="31"/>
      <c r="E277" s="31"/>
    </row>
    <row r="278" spans="1:5" x14ac:dyDescent="0.25">
      <c r="A278" s="31"/>
      <c r="B278" s="31"/>
      <c r="C278" s="34"/>
      <c r="D278" s="31"/>
      <c r="E278" s="31"/>
    </row>
    <row r="279" spans="1:5" x14ac:dyDescent="0.25">
      <c r="A279" s="31"/>
      <c r="B279" s="31"/>
      <c r="C279" s="34"/>
      <c r="D279" s="31"/>
      <c r="E279" s="31"/>
    </row>
    <row r="280" spans="1:5" x14ac:dyDescent="0.25">
      <c r="A280" s="31"/>
      <c r="B280" s="31"/>
      <c r="C280" s="34"/>
      <c r="D280" s="31"/>
      <c r="E280" s="31"/>
    </row>
    <row r="281" spans="1:5" x14ac:dyDescent="0.25">
      <c r="A281" s="31"/>
      <c r="B281" s="31"/>
      <c r="C281" s="34"/>
      <c r="D281" s="31"/>
      <c r="E281" s="31"/>
    </row>
    <row r="282" spans="1:5" x14ac:dyDescent="0.25">
      <c r="A282" s="31"/>
      <c r="B282" s="31"/>
      <c r="C282" s="34"/>
      <c r="D282" s="31"/>
      <c r="E282" s="31"/>
    </row>
    <row r="283" spans="1:5" x14ac:dyDescent="0.25">
      <c r="A283" s="31"/>
      <c r="B283" s="31"/>
      <c r="C283" s="34"/>
      <c r="D283" s="31"/>
      <c r="E283" s="31"/>
    </row>
    <row r="284" spans="1:5" x14ac:dyDescent="0.25">
      <c r="A284" s="31"/>
      <c r="B284" s="31"/>
      <c r="C284" s="34"/>
      <c r="D284" s="31"/>
      <c r="E284" s="31"/>
    </row>
    <row r="285" spans="1:5" x14ac:dyDescent="0.25">
      <c r="A285" s="31"/>
      <c r="B285" s="31"/>
      <c r="C285" s="34"/>
      <c r="D285" s="31"/>
      <c r="E285" s="31"/>
    </row>
    <row r="286" spans="1:5" x14ac:dyDescent="0.25">
      <c r="A286" s="31"/>
      <c r="B286" s="31"/>
      <c r="C286" s="34"/>
      <c r="D286" s="31"/>
      <c r="E286" s="31"/>
    </row>
    <row r="287" spans="1:5" x14ac:dyDescent="0.25">
      <c r="A287" s="31"/>
      <c r="B287" s="31"/>
      <c r="C287" s="34"/>
      <c r="D287" s="31"/>
      <c r="E287" s="31"/>
    </row>
    <row r="288" spans="1:5" x14ac:dyDescent="0.25">
      <c r="A288" s="31"/>
      <c r="B288" s="31"/>
      <c r="C288" s="34"/>
      <c r="D288" s="31"/>
      <c r="E288" s="31"/>
    </row>
    <row r="289" spans="1:5" x14ac:dyDescent="0.25">
      <c r="A289" s="31"/>
      <c r="B289" s="31"/>
      <c r="C289" s="34"/>
      <c r="D289" s="31"/>
      <c r="E289" s="31"/>
    </row>
    <row r="290" spans="1:5" x14ac:dyDescent="0.25">
      <c r="A290" s="31"/>
      <c r="B290" s="31"/>
      <c r="C290" s="34"/>
      <c r="D290" s="31"/>
      <c r="E290" s="31"/>
    </row>
    <row r="291" spans="1:5" x14ac:dyDescent="0.25">
      <c r="A291" s="31"/>
      <c r="B291" s="31"/>
      <c r="C291" s="34"/>
      <c r="D291" s="31"/>
      <c r="E291" s="31"/>
    </row>
    <row r="292" spans="1:5" x14ac:dyDescent="0.25">
      <c r="A292" s="31"/>
      <c r="B292" s="31"/>
      <c r="C292" s="34"/>
      <c r="D292" s="31"/>
      <c r="E292" s="31"/>
    </row>
    <row r="293" spans="1:5" x14ac:dyDescent="0.25">
      <c r="A293" s="31"/>
      <c r="B293" s="31"/>
      <c r="C293" s="34"/>
      <c r="D293" s="31"/>
      <c r="E293" s="31"/>
    </row>
    <row r="294" spans="1:5" x14ac:dyDescent="0.25">
      <c r="A294" s="31"/>
      <c r="B294" s="31"/>
      <c r="C294" s="34"/>
      <c r="D294" s="31"/>
      <c r="E294" s="31"/>
    </row>
    <row r="295" spans="1:5" x14ac:dyDescent="0.25">
      <c r="A295" s="31"/>
      <c r="B295" s="31"/>
      <c r="C295" s="34"/>
      <c r="D295" s="31"/>
      <c r="E295" s="31"/>
    </row>
    <row r="296" spans="1:5" x14ac:dyDescent="0.25">
      <c r="A296" s="31"/>
      <c r="B296" s="31"/>
      <c r="C296" s="34"/>
      <c r="D296" s="31"/>
      <c r="E296" s="31"/>
    </row>
    <row r="297" spans="1:5" x14ac:dyDescent="0.25">
      <c r="A297" s="31"/>
      <c r="B297" s="31"/>
      <c r="C297" s="34"/>
      <c r="D297" s="31"/>
      <c r="E297" s="31"/>
    </row>
    <row r="298" spans="1:5" x14ac:dyDescent="0.25">
      <c r="A298" s="31"/>
      <c r="B298" s="31"/>
      <c r="C298" s="34"/>
      <c r="D298" s="31"/>
      <c r="E298" s="31"/>
    </row>
    <row r="299" spans="1:5" x14ac:dyDescent="0.25">
      <c r="A299" s="31"/>
      <c r="B299" s="31"/>
      <c r="C299" s="34"/>
      <c r="D299" s="31"/>
      <c r="E299" s="31"/>
    </row>
    <row r="300" spans="1:5" x14ac:dyDescent="0.25">
      <c r="A300" s="31"/>
      <c r="B300" s="31"/>
      <c r="C300" s="34"/>
      <c r="D300" s="31"/>
      <c r="E300" s="31"/>
    </row>
    <row r="301" spans="1:5" x14ac:dyDescent="0.25">
      <c r="A301" s="31"/>
      <c r="B301" s="31"/>
      <c r="C301" s="34"/>
      <c r="D301" s="31"/>
      <c r="E301" s="31"/>
    </row>
    <row r="302" spans="1:5" x14ac:dyDescent="0.25">
      <c r="A302" s="31"/>
      <c r="B302" s="31"/>
      <c r="C302" s="34"/>
      <c r="D302" s="31"/>
      <c r="E302" s="31"/>
    </row>
    <row r="303" spans="1:5" x14ac:dyDescent="0.25">
      <c r="A303" s="31"/>
      <c r="B303" s="31"/>
      <c r="C303" s="34"/>
      <c r="D303" s="31"/>
      <c r="E303" s="31"/>
    </row>
    <row r="304" spans="1:5" x14ac:dyDescent="0.25">
      <c r="A304" s="31"/>
      <c r="B304" s="31"/>
      <c r="C304" s="34"/>
      <c r="D304" s="31"/>
      <c r="E304" s="31"/>
    </row>
    <row r="305" spans="1:5" x14ac:dyDescent="0.25">
      <c r="A305" s="31"/>
      <c r="B305" s="31"/>
      <c r="C305" s="34"/>
      <c r="D305" s="31"/>
      <c r="E305" s="31"/>
    </row>
    <row r="306" spans="1:5" x14ac:dyDescent="0.25">
      <c r="A306" s="31"/>
      <c r="B306" s="31"/>
      <c r="C306" s="34"/>
      <c r="D306" s="31"/>
      <c r="E306" s="31"/>
    </row>
    <row r="307" spans="1:5" x14ac:dyDescent="0.25">
      <c r="A307" s="31"/>
      <c r="B307" s="31"/>
      <c r="C307" s="34"/>
      <c r="D307" s="31"/>
      <c r="E307" s="31"/>
    </row>
    <row r="308" spans="1:5" x14ac:dyDescent="0.25">
      <c r="A308" s="31"/>
      <c r="B308" s="31"/>
      <c r="C308" s="34"/>
      <c r="D308" s="31"/>
      <c r="E308" s="31"/>
    </row>
    <row r="309" spans="1:5" x14ac:dyDescent="0.25">
      <c r="A309" s="31"/>
      <c r="B309" s="31"/>
      <c r="C309" s="34"/>
      <c r="D309" s="31"/>
      <c r="E309" s="31"/>
    </row>
    <row r="310" spans="1:5" x14ac:dyDescent="0.25">
      <c r="A310" s="31"/>
      <c r="B310" s="31"/>
      <c r="C310" s="34"/>
      <c r="D310" s="31"/>
      <c r="E310" s="31"/>
    </row>
    <row r="311" spans="1:5" x14ac:dyDescent="0.25">
      <c r="A311" s="31"/>
      <c r="B311" s="31"/>
      <c r="C311" s="34"/>
      <c r="D311" s="31"/>
      <c r="E311" s="31"/>
    </row>
    <row r="312" spans="1:5" x14ac:dyDescent="0.25">
      <c r="A312" s="31"/>
      <c r="B312" s="31"/>
      <c r="C312" s="34"/>
      <c r="D312" s="31"/>
      <c r="E312" s="31"/>
    </row>
    <row r="313" spans="1:5" x14ac:dyDescent="0.25">
      <c r="A313" s="31"/>
      <c r="B313" s="31"/>
      <c r="C313" s="34"/>
      <c r="D313" s="31"/>
      <c r="E313" s="31"/>
    </row>
    <row r="314" spans="1:5" x14ac:dyDescent="0.25">
      <c r="A314" s="31"/>
      <c r="B314" s="31"/>
      <c r="C314" s="34"/>
      <c r="D314" s="31"/>
      <c r="E314" s="31"/>
    </row>
    <row r="315" spans="1:5" x14ac:dyDescent="0.25">
      <c r="A315" s="31"/>
      <c r="B315" s="31"/>
      <c r="C315" s="34"/>
      <c r="D315" s="31"/>
      <c r="E315" s="31"/>
    </row>
    <row r="316" spans="1:5" x14ac:dyDescent="0.25">
      <c r="A316" s="31"/>
      <c r="B316" s="31"/>
      <c r="C316" s="34"/>
      <c r="D316" s="31"/>
      <c r="E316" s="31"/>
    </row>
    <row r="317" spans="1:5" x14ac:dyDescent="0.25">
      <c r="A317" s="31"/>
      <c r="B317" s="31"/>
      <c r="C317" s="34"/>
      <c r="D317" s="31"/>
      <c r="E317" s="31"/>
    </row>
    <row r="318" spans="1:5" x14ac:dyDescent="0.25">
      <c r="A318" s="31"/>
      <c r="B318" s="31"/>
      <c r="C318" s="34"/>
      <c r="D318" s="31"/>
      <c r="E318" s="31"/>
    </row>
    <row r="319" spans="1:5" x14ac:dyDescent="0.25">
      <c r="A319" s="31"/>
      <c r="B319" s="31"/>
      <c r="C319" s="34"/>
      <c r="D319" s="31"/>
      <c r="E319" s="31"/>
    </row>
    <row r="320" spans="1:5" x14ac:dyDescent="0.25">
      <c r="A320" s="31"/>
      <c r="B320" s="31"/>
      <c r="C320" s="34"/>
      <c r="D320" s="31"/>
      <c r="E320" s="31"/>
    </row>
    <row r="321" spans="1:5" x14ac:dyDescent="0.25">
      <c r="A321" s="31"/>
      <c r="B321" s="31"/>
      <c r="C321" s="34"/>
      <c r="D321" s="31"/>
      <c r="E321" s="31"/>
    </row>
    <row r="322" spans="1:5" x14ac:dyDescent="0.25">
      <c r="A322" s="31"/>
      <c r="B322" s="31"/>
      <c r="C322" s="34"/>
      <c r="D322" s="31"/>
      <c r="E322" s="31"/>
    </row>
    <row r="323" spans="1:5" x14ac:dyDescent="0.25">
      <c r="A323" s="31"/>
      <c r="B323" s="31"/>
      <c r="C323" s="34"/>
      <c r="D323" s="31"/>
      <c r="E323" s="31"/>
    </row>
    <row r="324" spans="1:5" x14ac:dyDescent="0.25">
      <c r="A324" s="31"/>
      <c r="B324" s="31"/>
      <c r="C324" s="34"/>
      <c r="D324" s="31"/>
      <c r="E324" s="31"/>
    </row>
    <row r="325" spans="1:5" x14ac:dyDescent="0.25">
      <c r="A325" s="31"/>
      <c r="B325" s="31"/>
      <c r="C325" s="34"/>
      <c r="D325" s="31"/>
      <c r="E325" s="31"/>
    </row>
    <row r="326" spans="1:5" x14ac:dyDescent="0.25">
      <c r="A326" s="31"/>
      <c r="B326" s="31"/>
      <c r="C326" s="34"/>
      <c r="D326" s="31"/>
      <c r="E326" s="31"/>
    </row>
    <row r="327" spans="1:5" x14ac:dyDescent="0.25">
      <c r="A327" s="31"/>
      <c r="B327" s="31"/>
      <c r="C327" s="34"/>
      <c r="D327" s="31"/>
      <c r="E327" s="31"/>
    </row>
    <row r="328" spans="1:5" x14ac:dyDescent="0.25">
      <c r="A328" s="31"/>
      <c r="B328" s="31"/>
      <c r="C328" s="34"/>
      <c r="D328" s="31"/>
      <c r="E328" s="31"/>
    </row>
    <row r="329" spans="1:5" x14ac:dyDescent="0.25">
      <c r="A329" s="31"/>
      <c r="B329" s="31"/>
      <c r="C329" s="34"/>
      <c r="D329" s="31"/>
      <c r="E329" s="31"/>
    </row>
    <row r="330" spans="1:5" x14ac:dyDescent="0.25">
      <c r="A330" s="31"/>
      <c r="B330" s="31"/>
      <c r="C330" s="34"/>
      <c r="D330" s="31"/>
      <c r="E330" s="31"/>
    </row>
    <row r="331" spans="1:5" x14ac:dyDescent="0.25">
      <c r="A331" s="31"/>
      <c r="B331" s="31"/>
      <c r="C331" s="34"/>
      <c r="D331" s="31"/>
      <c r="E331" s="31"/>
    </row>
    <row r="332" spans="1:5" x14ac:dyDescent="0.25">
      <c r="A332" s="31"/>
      <c r="B332" s="31"/>
      <c r="C332" s="34"/>
      <c r="D332" s="31"/>
      <c r="E332" s="31"/>
    </row>
    <row r="333" spans="1:5" x14ac:dyDescent="0.25">
      <c r="A333" s="31"/>
      <c r="B333" s="31"/>
      <c r="C333" s="34"/>
      <c r="D333" s="31"/>
      <c r="E333" s="31"/>
    </row>
    <row r="334" spans="1:5" x14ac:dyDescent="0.25">
      <c r="A334" s="31"/>
      <c r="B334" s="31"/>
      <c r="C334" s="34"/>
      <c r="D334" s="31"/>
      <c r="E334" s="31"/>
    </row>
    <row r="335" spans="1:5" x14ac:dyDescent="0.25">
      <c r="A335" s="31"/>
      <c r="B335" s="31"/>
      <c r="C335" s="34"/>
      <c r="D335" s="31"/>
      <c r="E335" s="31"/>
    </row>
    <row r="336" spans="1:5" x14ac:dyDescent="0.25">
      <c r="A336" s="31"/>
      <c r="B336" s="31"/>
      <c r="C336" s="34"/>
      <c r="D336" s="31"/>
      <c r="E336" s="31"/>
    </row>
    <row r="337" spans="1:5" x14ac:dyDescent="0.25">
      <c r="A337" s="31"/>
      <c r="B337" s="31"/>
      <c r="C337" s="34"/>
      <c r="D337" s="31"/>
      <c r="E337" s="31"/>
    </row>
    <row r="338" spans="1:5" x14ac:dyDescent="0.25">
      <c r="A338" s="31"/>
      <c r="B338" s="31"/>
      <c r="C338" s="34"/>
      <c r="D338" s="31"/>
      <c r="E338" s="31"/>
    </row>
    <row r="339" spans="1:5" x14ac:dyDescent="0.25">
      <c r="A339" s="31"/>
      <c r="B339" s="31"/>
      <c r="C339" s="34"/>
      <c r="D339" s="31"/>
      <c r="E339" s="31"/>
    </row>
    <row r="340" spans="1:5" x14ac:dyDescent="0.25">
      <c r="A340" s="31"/>
      <c r="B340" s="31"/>
      <c r="C340" s="34"/>
      <c r="D340" s="31"/>
      <c r="E340" s="31"/>
    </row>
    <row r="341" spans="1:5" x14ac:dyDescent="0.25">
      <c r="A341" s="31"/>
      <c r="B341" s="31"/>
      <c r="C341" s="34"/>
      <c r="D341" s="31"/>
      <c r="E341" s="31"/>
    </row>
    <row r="342" spans="1:5" x14ac:dyDescent="0.25">
      <c r="A342" s="31"/>
      <c r="B342" s="31"/>
      <c r="C342" s="34"/>
      <c r="D342" s="31"/>
      <c r="E342" s="31"/>
    </row>
    <row r="343" spans="1:5" x14ac:dyDescent="0.25">
      <c r="A343" s="31"/>
      <c r="B343" s="31"/>
      <c r="C343" s="34"/>
      <c r="D343" s="31"/>
      <c r="E343" s="31"/>
    </row>
    <row r="344" spans="1:5" x14ac:dyDescent="0.25">
      <c r="A344" s="31"/>
      <c r="B344" s="31"/>
      <c r="C344" s="34"/>
      <c r="D344" s="31"/>
      <c r="E344" s="31"/>
    </row>
    <row r="345" spans="1:5" x14ac:dyDescent="0.25">
      <c r="A345" s="31"/>
      <c r="B345" s="31"/>
      <c r="C345" s="34"/>
      <c r="D345" s="31"/>
      <c r="E345" s="31"/>
    </row>
    <row r="346" spans="1:5" x14ac:dyDescent="0.25">
      <c r="A346" s="31"/>
      <c r="B346" s="31"/>
      <c r="C346" s="34"/>
      <c r="D346" s="31"/>
      <c r="E346" s="31"/>
    </row>
    <row r="347" spans="1:5" x14ac:dyDescent="0.25">
      <c r="A347" s="31"/>
      <c r="B347" s="31"/>
      <c r="C347" s="34"/>
      <c r="D347" s="31"/>
      <c r="E347" s="31"/>
    </row>
    <row r="348" spans="1:5" x14ac:dyDescent="0.25">
      <c r="A348" s="31"/>
      <c r="B348" s="31"/>
      <c r="C348" s="34"/>
      <c r="D348" s="31"/>
      <c r="E348" s="31"/>
    </row>
    <row r="349" spans="1:5" x14ac:dyDescent="0.25">
      <c r="A349" s="31"/>
      <c r="B349" s="31"/>
      <c r="C349" s="34"/>
      <c r="D349" s="31"/>
      <c r="E349" s="31"/>
    </row>
    <row r="350" spans="1:5" x14ac:dyDescent="0.25">
      <c r="A350" s="31"/>
      <c r="B350" s="31"/>
      <c r="C350" s="34"/>
      <c r="D350" s="31"/>
      <c r="E350" s="31"/>
    </row>
    <row r="351" spans="1:5" x14ac:dyDescent="0.25">
      <c r="A351" s="31"/>
      <c r="B351" s="31"/>
      <c r="C351" s="34"/>
      <c r="D351" s="31"/>
      <c r="E351" s="31"/>
    </row>
    <row r="352" spans="1:5" x14ac:dyDescent="0.25">
      <c r="A352" s="31"/>
      <c r="B352" s="31"/>
      <c r="C352" s="34"/>
      <c r="D352" s="31"/>
      <c r="E352" s="31"/>
    </row>
    <row r="353" spans="1:5" x14ac:dyDescent="0.25">
      <c r="A353" s="31"/>
      <c r="B353" s="31"/>
      <c r="C353" s="34"/>
      <c r="D353" s="31"/>
      <c r="E353" s="31"/>
    </row>
    <row r="354" spans="1:5" x14ac:dyDescent="0.25">
      <c r="A354" s="31"/>
      <c r="B354" s="31"/>
      <c r="C354" s="34"/>
      <c r="D354" s="31"/>
      <c r="E354" s="31"/>
    </row>
    <row r="355" spans="1:5" x14ac:dyDescent="0.25">
      <c r="A355" s="31"/>
      <c r="B355" s="31"/>
      <c r="C355" s="34"/>
      <c r="D355" s="31"/>
      <c r="E355" s="31"/>
    </row>
    <row r="356" spans="1:5" x14ac:dyDescent="0.25">
      <c r="A356" s="31"/>
      <c r="B356" s="31"/>
      <c r="C356" s="34"/>
      <c r="D356" s="31"/>
      <c r="E356" s="31"/>
    </row>
    <row r="357" spans="1:5" x14ac:dyDescent="0.25">
      <c r="A357" s="31"/>
      <c r="B357" s="31"/>
      <c r="C357" s="34"/>
      <c r="D357" s="31"/>
      <c r="E357" s="31"/>
    </row>
    <row r="358" spans="1:5" x14ac:dyDescent="0.25">
      <c r="A358" s="31"/>
      <c r="B358" s="31"/>
      <c r="C358" s="34"/>
      <c r="D358" s="31"/>
      <c r="E358" s="31"/>
    </row>
    <row r="359" spans="1:5" x14ac:dyDescent="0.25">
      <c r="A359" s="31"/>
      <c r="B359" s="31"/>
      <c r="C359" s="34"/>
      <c r="D359" s="31"/>
      <c r="E359" s="31"/>
    </row>
    <row r="360" spans="1:5" x14ac:dyDescent="0.25">
      <c r="A360" s="31"/>
      <c r="B360" s="31"/>
      <c r="C360" s="34"/>
      <c r="D360" s="31"/>
      <c r="E360" s="31"/>
    </row>
    <row r="361" spans="1:5" x14ac:dyDescent="0.25">
      <c r="A361" s="31"/>
      <c r="B361" s="31"/>
      <c r="C361" s="34"/>
      <c r="D361" s="31"/>
      <c r="E361" s="31"/>
    </row>
    <row r="362" spans="1:5" x14ac:dyDescent="0.25">
      <c r="A362" s="31"/>
      <c r="B362" s="31"/>
      <c r="C362" s="34"/>
      <c r="D362" s="31"/>
      <c r="E362" s="31"/>
    </row>
    <row r="363" spans="1:5" x14ac:dyDescent="0.25">
      <c r="A363" s="31"/>
      <c r="B363" s="31"/>
      <c r="C363" s="34"/>
      <c r="D363" s="31"/>
      <c r="E363" s="31"/>
    </row>
    <row r="364" spans="1:5" x14ac:dyDescent="0.25">
      <c r="A364" s="31"/>
      <c r="B364" s="31"/>
      <c r="C364" s="34"/>
      <c r="D364" s="31"/>
      <c r="E364" s="31"/>
    </row>
    <row r="365" spans="1:5" x14ac:dyDescent="0.25">
      <c r="A365" s="31"/>
      <c r="B365" s="31"/>
      <c r="C365" s="34"/>
      <c r="D365" s="31"/>
      <c r="E365" s="31"/>
    </row>
    <row r="366" spans="1:5" x14ac:dyDescent="0.25">
      <c r="A366" s="31"/>
      <c r="B366" s="31"/>
      <c r="C366" s="34"/>
      <c r="D366" s="31"/>
      <c r="E366" s="31"/>
    </row>
    <row r="367" spans="1:5" x14ac:dyDescent="0.25">
      <c r="A367" s="31"/>
      <c r="B367" s="31"/>
      <c r="C367" s="34"/>
      <c r="D367" s="31"/>
      <c r="E367" s="31"/>
    </row>
    <row r="368" spans="1:5" x14ac:dyDescent="0.25">
      <c r="A368" s="31"/>
      <c r="B368" s="31"/>
      <c r="C368" s="34"/>
      <c r="D368" s="31"/>
      <c r="E368" s="31"/>
    </row>
    <row r="369" spans="1:5" x14ac:dyDescent="0.25">
      <c r="A369" s="31"/>
      <c r="B369" s="31"/>
      <c r="C369" s="34"/>
      <c r="D369" s="31"/>
      <c r="E369" s="31"/>
    </row>
    <row r="370" spans="1:5" x14ac:dyDescent="0.25">
      <c r="A370" s="31"/>
      <c r="B370" s="31"/>
      <c r="C370" s="34"/>
      <c r="D370" s="31"/>
      <c r="E370" s="31"/>
    </row>
    <row r="371" spans="1:5" x14ac:dyDescent="0.25">
      <c r="A371" s="31"/>
      <c r="B371" s="31"/>
      <c r="C371" s="34"/>
      <c r="D371" s="31"/>
      <c r="E371" s="31"/>
    </row>
    <row r="372" spans="1:5" x14ac:dyDescent="0.25">
      <c r="A372" s="31"/>
      <c r="B372" s="31"/>
      <c r="C372" s="34"/>
      <c r="D372" s="31"/>
      <c r="E372" s="31"/>
    </row>
    <row r="373" spans="1:5" x14ac:dyDescent="0.25">
      <c r="A373" s="31"/>
      <c r="B373" s="31"/>
      <c r="C373" s="34"/>
      <c r="D373" s="31"/>
      <c r="E373" s="31"/>
    </row>
    <row r="374" spans="1:5" x14ac:dyDescent="0.25">
      <c r="A374" s="31"/>
      <c r="B374" s="31"/>
      <c r="C374" s="34"/>
      <c r="D374" s="31"/>
      <c r="E374" s="31"/>
    </row>
    <row r="375" spans="1:5" x14ac:dyDescent="0.25">
      <c r="A375" s="31"/>
      <c r="B375" s="31"/>
      <c r="C375" s="34"/>
      <c r="D375" s="31"/>
      <c r="E375" s="31"/>
    </row>
    <row r="376" spans="1:5" x14ac:dyDescent="0.25">
      <c r="A376" s="31"/>
      <c r="B376" s="31"/>
      <c r="C376" s="34"/>
      <c r="D376" s="31"/>
      <c r="E376" s="31"/>
    </row>
    <row r="377" spans="1:5" x14ac:dyDescent="0.25">
      <c r="A377" s="31"/>
      <c r="B377" s="31"/>
      <c r="C377" s="34"/>
      <c r="D377" s="31"/>
      <c r="E377" s="31"/>
    </row>
    <row r="378" spans="1:5" x14ac:dyDescent="0.25">
      <c r="A378" s="31"/>
      <c r="B378" s="31"/>
      <c r="C378" s="34"/>
      <c r="D378" s="31"/>
      <c r="E378" s="31"/>
    </row>
    <row r="379" spans="1:5" x14ac:dyDescent="0.25">
      <c r="A379" s="31"/>
      <c r="B379" s="31"/>
      <c r="C379" s="34"/>
      <c r="D379" s="31"/>
      <c r="E379" s="31"/>
    </row>
    <row r="380" spans="1:5" x14ac:dyDescent="0.25">
      <c r="A380" s="31"/>
      <c r="B380" s="31"/>
      <c r="C380" s="34"/>
      <c r="D380" s="31"/>
      <c r="E380" s="31"/>
    </row>
    <row r="381" spans="1:5" x14ac:dyDescent="0.25">
      <c r="A381" s="31"/>
      <c r="B381" s="31"/>
      <c r="C381" s="34"/>
      <c r="D381" s="31"/>
      <c r="E381" s="31"/>
    </row>
    <row r="382" spans="1:5" x14ac:dyDescent="0.25">
      <c r="A382" s="31"/>
      <c r="B382" s="31"/>
      <c r="C382" s="34"/>
      <c r="D382" s="31"/>
      <c r="E382" s="31"/>
    </row>
    <row r="383" spans="1:5" x14ac:dyDescent="0.25">
      <c r="A383" s="31"/>
      <c r="B383" s="31"/>
      <c r="C383" s="34"/>
      <c r="D383" s="31"/>
      <c r="E383" s="31"/>
    </row>
    <row r="384" spans="1:5" x14ac:dyDescent="0.25">
      <c r="A384" s="31"/>
      <c r="B384" s="31"/>
      <c r="C384" s="34"/>
      <c r="D384" s="31"/>
      <c r="E384" s="31"/>
    </row>
    <row r="385" spans="1:5" x14ac:dyDescent="0.25">
      <c r="A385" s="31"/>
      <c r="B385" s="31"/>
      <c r="C385" s="34"/>
      <c r="D385" s="31"/>
      <c r="E385" s="31"/>
    </row>
    <row r="386" spans="1:5" x14ac:dyDescent="0.25">
      <c r="A386" s="31"/>
      <c r="B386" s="31"/>
      <c r="C386" s="34"/>
      <c r="D386" s="31"/>
      <c r="E386" s="31"/>
    </row>
    <row r="387" spans="1:5" x14ac:dyDescent="0.25">
      <c r="A387" s="31"/>
      <c r="B387" s="31"/>
      <c r="C387" s="34"/>
      <c r="D387" s="31"/>
      <c r="E387" s="31"/>
    </row>
    <row r="388" spans="1:5" x14ac:dyDescent="0.25">
      <c r="A388" s="31"/>
      <c r="B388" s="31"/>
      <c r="C388" s="34"/>
      <c r="D388" s="31"/>
      <c r="E388" s="31"/>
    </row>
    <row r="389" spans="1:5" x14ac:dyDescent="0.25">
      <c r="A389" s="31"/>
      <c r="B389" s="31"/>
      <c r="C389" s="34"/>
      <c r="D389" s="31"/>
      <c r="E389" s="31"/>
    </row>
    <row r="390" spans="1:5" x14ac:dyDescent="0.25">
      <c r="A390" s="31"/>
      <c r="B390" s="31"/>
      <c r="C390" s="34"/>
      <c r="D390" s="31"/>
      <c r="E390" s="31"/>
    </row>
    <row r="391" spans="1:5" x14ac:dyDescent="0.25">
      <c r="A391" s="31"/>
      <c r="B391" s="31"/>
      <c r="C391" s="34"/>
      <c r="D391" s="31"/>
      <c r="E391" s="31"/>
    </row>
    <row r="392" spans="1:5" x14ac:dyDescent="0.25">
      <c r="A392" s="31"/>
      <c r="B392" s="31"/>
      <c r="C392" s="34"/>
      <c r="D392" s="31"/>
      <c r="E392" s="31"/>
    </row>
    <row r="393" spans="1:5" x14ac:dyDescent="0.25">
      <c r="A393" s="31"/>
      <c r="B393" s="31"/>
      <c r="C393" s="34"/>
      <c r="D393" s="31"/>
      <c r="E393" s="31"/>
    </row>
    <row r="394" spans="1:5" x14ac:dyDescent="0.25">
      <c r="A394" s="31"/>
      <c r="B394" s="31"/>
      <c r="C394" s="34"/>
      <c r="D394" s="31"/>
      <c r="E394" s="31"/>
    </row>
    <row r="395" spans="1:5" x14ac:dyDescent="0.25">
      <c r="A395" s="31"/>
      <c r="B395" s="31"/>
      <c r="C395" s="34"/>
      <c r="D395" s="31"/>
      <c r="E395" s="31"/>
    </row>
    <row r="396" spans="1:5" x14ac:dyDescent="0.25">
      <c r="A396" s="31"/>
      <c r="B396" s="31"/>
      <c r="C396" s="34"/>
      <c r="D396" s="31"/>
      <c r="E396" s="31"/>
    </row>
    <row r="397" spans="1:5" x14ac:dyDescent="0.25">
      <c r="A397" s="31"/>
      <c r="B397" s="31"/>
      <c r="C397" s="34"/>
      <c r="D397" s="31"/>
      <c r="E397" s="31"/>
    </row>
    <row r="398" spans="1:5" x14ac:dyDescent="0.25">
      <c r="A398" s="31"/>
      <c r="B398" s="31"/>
      <c r="C398" s="34"/>
      <c r="D398" s="31"/>
      <c r="E398" s="31"/>
    </row>
    <row r="399" spans="1:5" x14ac:dyDescent="0.25">
      <c r="A399" s="31"/>
      <c r="B399" s="31"/>
      <c r="C399" s="34"/>
      <c r="D399" s="31"/>
      <c r="E399" s="31"/>
    </row>
    <row r="400" spans="1:5" x14ac:dyDescent="0.25">
      <c r="A400" s="31"/>
      <c r="B400" s="31"/>
      <c r="C400" s="34"/>
      <c r="D400" s="31"/>
      <c r="E400" s="31"/>
    </row>
    <row r="401" spans="1:5" x14ac:dyDescent="0.25">
      <c r="A401" s="31"/>
      <c r="B401" s="31"/>
      <c r="C401" s="34"/>
      <c r="D401" s="31"/>
      <c r="E401" s="31"/>
    </row>
    <row r="402" spans="1:5" x14ac:dyDescent="0.25">
      <c r="A402" s="31"/>
      <c r="B402" s="31"/>
      <c r="C402" s="34"/>
      <c r="D402" s="31"/>
      <c r="E402" s="31"/>
    </row>
    <row r="403" spans="1:5" x14ac:dyDescent="0.25">
      <c r="A403" s="31"/>
      <c r="B403" s="31"/>
      <c r="C403" s="34"/>
      <c r="D403" s="31"/>
      <c r="E403" s="31"/>
    </row>
    <row r="404" spans="1:5" x14ac:dyDescent="0.25">
      <c r="A404" s="31"/>
      <c r="B404" s="31"/>
      <c r="C404" s="34"/>
      <c r="D404" s="31"/>
      <c r="E404" s="31"/>
    </row>
    <row r="405" spans="1:5" x14ac:dyDescent="0.25">
      <c r="A405" s="31"/>
      <c r="B405" s="31"/>
      <c r="C405" s="34"/>
      <c r="D405" s="31"/>
      <c r="E405" s="31"/>
    </row>
    <row r="406" spans="1:5" x14ac:dyDescent="0.25">
      <c r="A406" s="31"/>
      <c r="B406" s="31"/>
      <c r="C406" s="34"/>
      <c r="D406" s="31"/>
      <c r="E406" s="31"/>
    </row>
    <row r="407" spans="1:5" x14ac:dyDescent="0.25">
      <c r="A407" s="31"/>
      <c r="B407" s="31"/>
      <c r="C407" s="34"/>
      <c r="D407" s="31"/>
      <c r="E407" s="31"/>
    </row>
    <row r="408" spans="1:5" x14ac:dyDescent="0.25">
      <c r="A408" s="31"/>
      <c r="B408" s="31"/>
      <c r="C408" s="34"/>
      <c r="D408" s="31"/>
      <c r="E408" s="31"/>
    </row>
    <row r="409" spans="1:5" x14ac:dyDescent="0.25">
      <c r="A409" s="31"/>
      <c r="B409" s="31"/>
      <c r="C409" s="34"/>
      <c r="D409" s="31"/>
      <c r="E409" s="31"/>
    </row>
    <row r="410" spans="1:5" x14ac:dyDescent="0.25">
      <c r="A410" s="31"/>
      <c r="B410" s="31"/>
      <c r="C410" s="34"/>
      <c r="D410" s="31"/>
      <c r="E410" s="31"/>
    </row>
    <row r="411" spans="1:5" x14ac:dyDescent="0.25">
      <c r="A411" s="31"/>
      <c r="B411" s="31"/>
      <c r="C411" s="34"/>
      <c r="D411" s="31"/>
      <c r="E411" s="31"/>
    </row>
    <row r="412" spans="1:5" x14ac:dyDescent="0.25">
      <c r="A412" s="31"/>
      <c r="B412" s="31"/>
      <c r="C412" s="34"/>
      <c r="D412" s="31"/>
      <c r="E412" s="31"/>
    </row>
    <row r="413" spans="1:5" x14ac:dyDescent="0.25">
      <c r="A413" s="31"/>
      <c r="B413" s="31"/>
      <c r="C413" s="34"/>
      <c r="D413" s="31"/>
      <c r="E413" s="31"/>
    </row>
    <row r="414" spans="1:5" x14ac:dyDescent="0.25">
      <c r="A414" s="31"/>
      <c r="B414" s="31"/>
      <c r="C414" s="34"/>
      <c r="D414" s="31"/>
      <c r="E414" s="31"/>
    </row>
    <row r="415" spans="1:5" x14ac:dyDescent="0.25">
      <c r="A415" s="31"/>
      <c r="B415" s="31"/>
      <c r="C415" s="34"/>
      <c r="D415" s="31"/>
      <c r="E415" s="31"/>
    </row>
    <row r="416" spans="1:5" x14ac:dyDescent="0.25">
      <c r="A416" s="31"/>
      <c r="B416" s="31"/>
      <c r="C416" s="34"/>
      <c r="D416" s="31"/>
      <c r="E416" s="31"/>
    </row>
    <row r="417" spans="1:5" x14ac:dyDescent="0.25">
      <c r="A417" s="31"/>
      <c r="B417" s="31"/>
      <c r="C417" s="34"/>
      <c r="D417" s="31"/>
      <c r="E417" s="31"/>
    </row>
    <row r="418" spans="1:5" x14ac:dyDescent="0.25">
      <c r="A418" s="31"/>
      <c r="B418" s="31"/>
      <c r="C418" s="34"/>
      <c r="D418" s="31"/>
      <c r="E418" s="31"/>
    </row>
    <row r="419" spans="1:5" x14ac:dyDescent="0.25">
      <c r="A419" s="31"/>
      <c r="B419" s="31"/>
      <c r="C419" s="34"/>
      <c r="D419" s="31"/>
      <c r="E419" s="31"/>
    </row>
    <row r="420" spans="1:5" x14ac:dyDescent="0.25">
      <c r="A420" s="31"/>
      <c r="B420" s="31"/>
      <c r="C420" s="34"/>
      <c r="D420" s="31"/>
      <c r="E420" s="31"/>
    </row>
    <row r="421" spans="1:5" x14ac:dyDescent="0.25">
      <c r="A421" s="31"/>
      <c r="B421" s="31"/>
      <c r="C421" s="34"/>
      <c r="D421" s="31"/>
      <c r="E421" s="31"/>
    </row>
    <row r="422" spans="1:5" x14ac:dyDescent="0.25">
      <c r="A422" s="31"/>
      <c r="B422" s="31"/>
      <c r="C422" s="34"/>
      <c r="D422" s="31"/>
      <c r="E422" s="31"/>
    </row>
    <row r="423" spans="1:5" x14ac:dyDescent="0.25">
      <c r="A423" s="31"/>
      <c r="B423" s="31"/>
      <c r="C423" s="34"/>
      <c r="D423" s="31"/>
      <c r="E423" s="31"/>
    </row>
    <row r="424" spans="1:5" x14ac:dyDescent="0.25">
      <c r="A424" s="31"/>
      <c r="B424" s="31"/>
      <c r="C424" s="34"/>
      <c r="D424" s="31"/>
      <c r="E424" s="31"/>
    </row>
    <row r="425" spans="1:5" x14ac:dyDescent="0.25">
      <c r="A425" s="31"/>
      <c r="B425" s="31"/>
      <c r="C425" s="34"/>
      <c r="D425" s="31"/>
      <c r="E425" s="31"/>
    </row>
    <row r="426" spans="1:5" x14ac:dyDescent="0.25">
      <c r="A426" s="31"/>
      <c r="B426" s="31"/>
      <c r="C426" s="34"/>
      <c r="D426" s="31"/>
      <c r="E426" s="31"/>
    </row>
    <row r="427" spans="1:5" x14ac:dyDescent="0.25">
      <c r="A427" s="31"/>
      <c r="B427" s="31"/>
      <c r="C427" s="34"/>
      <c r="D427" s="31"/>
      <c r="E427" s="31"/>
    </row>
    <row r="428" spans="1:5" x14ac:dyDescent="0.25">
      <c r="A428" s="31"/>
      <c r="B428" s="31"/>
      <c r="C428" s="34"/>
      <c r="D428" s="31"/>
      <c r="E428" s="31"/>
    </row>
    <row r="429" spans="1:5" x14ac:dyDescent="0.25">
      <c r="A429" s="31"/>
      <c r="B429" s="31"/>
      <c r="C429" s="34"/>
      <c r="D429" s="31"/>
      <c r="E429" s="31"/>
    </row>
    <row r="430" spans="1:5" x14ac:dyDescent="0.25">
      <c r="A430" s="31"/>
      <c r="B430" s="31"/>
      <c r="C430" s="34"/>
      <c r="D430" s="31"/>
      <c r="E430" s="31"/>
    </row>
    <row r="431" spans="1:5" x14ac:dyDescent="0.25">
      <c r="A431" s="31"/>
      <c r="B431" s="31"/>
      <c r="C431" s="34"/>
      <c r="D431" s="31"/>
      <c r="E431" s="31"/>
    </row>
    <row r="432" spans="1:5" x14ac:dyDescent="0.25">
      <c r="A432" s="31"/>
      <c r="B432" s="31"/>
      <c r="C432" s="34"/>
      <c r="D432" s="31"/>
      <c r="E432" s="31"/>
    </row>
    <row r="433" spans="1:5" x14ac:dyDescent="0.25">
      <c r="A433" s="31"/>
      <c r="B433" s="31"/>
      <c r="C433" s="34"/>
      <c r="D433" s="31"/>
      <c r="E433" s="31"/>
    </row>
    <row r="434" spans="1:5" x14ac:dyDescent="0.25">
      <c r="A434" s="31"/>
      <c r="B434" s="31"/>
      <c r="C434" s="34"/>
      <c r="D434" s="31"/>
      <c r="E434" s="31"/>
    </row>
    <row r="435" spans="1:5" x14ac:dyDescent="0.25">
      <c r="A435" s="31"/>
      <c r="B435" s="31"/>
      <c r="C435" s="34"/>
      <c r="D435" s="31"/>
      <c r="E435" s="31"/>
    </row>
    <row r="436" spans="1:5" x14ac:dyDescent="0.25">
      <c r="A436" s="31"/>
      <c r="B436" s="31"/>
      <c r="C436" s="34"/>
      <c r="D436" s="31"/>
      <c r="E436" s="31"/>
    </row>
    <row r="437" spans="1:5" x14ac:dyDescent="0.25">
      <c r="A437" s="31"/>
      <c r="B437" s="31"/>
      <c r="C437" s="34"/>
      <c r="D437" s="31"/>
      <c r="E437" s="31"/>
    </row>
    <row r="438" spans="1:5" x14ac:dyDescent="0.25">
      <c r="A438" s="31"/>
      <c r="B438" s="31"/>
      <c r="C438" s="34"/>
      <c r="D438" s="31"/>
      <c r="E438" s="31"/>
    </row>
    <row r="439" spans="1:5" x14ac:dyDescent="0.25">
      <c r="A439" s="31"/>
      <c r="B439" s="31"/>
      <c r="C439" s="34"/>
      <c r="D439" s="31"/>
      <c r="E439" s="31"/>
    </row>
    <row r="440" spans="1:5" x14ac:dyDescent="0.25">
      <c r="A440" s="31"/>
      <c r="B440" s="31"/>
      <c r="C440" s="34"/>
      <c r="D440" s="31"/>
      <c r="E440" s="31"/>
    </row>
    <row r="441" spans="1:5" x14ac:dyDescent="0.25">
      <c r="A441" s="31"/>
      <c r="B441" s="31"/>
      <c r="C441" s="34"/>
      <c r="D441" s="31"/>
      <c r="E441" s="31"/>
    </row>
    <row r="442" spans="1:5" x14ac:dyDescent="0.25">
      <c r="A442" s="31"/>
      <c r="B442" s="31"/>
      <c r="C442" s="34"/>
      <c r="D442" s="31"/>
      <c r="E442" s="31"/>
    </row>
    <row r="443" spans="1:5" x14ac:dyDescent="0.25">
      <c r="A443" s="31"/>
      <c r="B443" s="31"/>
      <c r="C443" s="34"/>
      <c r="D443" s="31"/>
      <c r="E443" s="31"/>
    </row>
    <row r="444" spans="1:5" x14ac:dyDescent="0.25">
      <c r="A444" s="31"/>
      <c r="B444" s="31"/>
      <c r="C444" s="34"/>
      <c r="D444" s="31"/>
      <c r="E444" s="31"/>
    </row>
    <row r="445" spans="1:5" x14ac:dyDescent="0.25">
      <c r="A445" s="31"/>
      <c r="B445" s="31"/>
      <c r="C445" s="34"/>
      <c r="D445" s="31"/>
      <c r="E445" s="31"/>
    </row>
    <row r="446" spans="1:5" x14ac:dyDescent="0.25">
      <c r="A446" s="31"/>
      <c r="B446" s="31"/>
      <c r="C446" s="34"/>
      <c r="D446" s="31"/>
      <c r="E446" s="31"/>
    </row>
    <row r="447" spans="1:5" x14ac:dyDescent="0.25">
      <c r="A447" s="31"/>
      <c r="B447" s="31"/>
      <c r="C447" s="34"/>
      <c r="D447" s="31"/>
      <c r="E447" s="31"/>
    </row>
    <row r="448" spans="1:5" x14ac:dyDescent="0.25">
      <c r="A448" s="31"/>
      <c r="B448" s="31"/>
      <c r="C448" s="34"/>
      <c r="D448" s="31"/>
      <c r="E448" s="31"/>
    </row>
    <row r="449" spans="1:5" x14ac:dyDescent="0.25">
      <c r="A449" s="31"/>
      <c r="B449" s="31"/>
      <c r="C449" s="34"/>
      <c r="D449" s="31"/>
      <c r="E449" s="31"/>
    </row>
    <row r="450" spans="1:5" x14ac:dyDescent="0.25">
      <c r="A450" s="31"/>
      <c r="B450" s="31"/>
      <c r="C450" s="34"/>
      <c r="D450" s="31"/>
      <c r="E450" s="31"/>
    </row>
    <row r="451" spans="1:5" x14ac:dyDescent="0.25">
      <c r="A451" s="31"/>
      <c r="B451" s="31"/>
      <c r="C451" s="34"/>
      <c r="D451" s="31"/>
      <c r="E451" s="31"/>
    </row>
    <row r="452" spans="1:5" x14ac:dyDescent="0.25">
      <c r="A452" s="31"/>
      <c r="B452" s="31"/>
      <c r="C452" s="34"/>
      <c r="D452" s="31"/>
      <c r="E452" s="31"/>
    </row>
    <row r="453" spans="1:5" x14ac:dyDescent="0.25">
      <c r="A453" s="31"/>
      <c r="B453" s="31"/>
      <c r="C453" s="34"/>
      <c r="D453" s="31"/>
      <c r="E453" s="31"/>
    </row>
    <row r="454" spans="1:5" x14ac:dyDescent="0.25">
      <c r="A454" s="31"/>
      <c r="B454" s="31"/>
      <c r="C454" s="34"/>
      <c r="D454" s="31"/>
      <c r="E454" s="31"/>
    </row>
    <row r="455" spans="1:5" x14ac:dyDescent="0.25">
      <c r="A455" s="31"/>
      <c r="B455" s="31"/>
      <c r="C455" s="34"/>
      <c r="D455" s="31"/>
      <c r="E455" s="31"/>
    </row>
    <row r="456" spans="1:5" x14ac:dyDescent="0.25">
      <c r="A456" s="31"/>
      <c r="B456" s="31"/>
      <c r="C456" s="34"/>
      <c r="D456" s="31"/>
      <c r="E456" s="31"/>
    </row>
    <row r="457" spans="1:5" x14ac:dyDescent="0.25">
      <c r="A457" s="31"/>
      <c r="B457" s="31"/>
      <c r="C457" s="34"/>
      <c r="D457" s="31"/>
      <c r="E457" s="31"/>
    </row>
    <row r="458" spans="1:5" x14ac:dyDescent="0.25">
      <c r="A458" s="31"/>
      <c r="B458" s="31"/>
      <c r="C458" s="34"/>
      <c r="D458" s="31"/>
      <c r="E458" s="31"/>
    </row>
    <row r="459" spans="1:5" x14ac:dyDescent="0.25">
      <c r="A459" s="31"/>
      <c r="B459" s="31"/>
      <c r="C459" s="34"/>
      <c r="D459" s="31"/>
      <c r="E459" s="31"/>
    </row>
    <row r="460" spans="1:5" x14ac:dyDescent="0.25">
      <c r="A460" s="31"/>
      <c r="B460" s="31"/>
      <c r="C460" s="34"/>
      <c r="D460" s="31"/>
      <c r="E460" s="31"/>
    </row>
    <row r="461" spans="1:5" x14ac:dyDescent="0.25">
      <c r="A461" s="31"/>
      <c r="B461" s="31"/>
      <c r="C461" s="34"/>
      <c r="D461" s="31"/>
      <c r="E461" s="31"/>
    </row>
    <row r="462" spans="1:5" x14ac:dyDescent="0.25">
      <c r="A462" s="31"/>
      <c r="B462" s="31"/>
      <c r="C462" s="34"/>
      <c r="D462" s="31"/>
      <c r="E462" s="31"/>
    </row>
    <row r="463" spans="1:5" x14ac:dyDescent="0.25">
      <c r="A463" s="31"/>
      <c r="B463" s="31"/>
      <c r="C463" s="34"/>
      <c r="D463" s="31"/>
      <c r="E463" s="31"/>
    </row>
    <row r="464" spans="1:5" x14ac:dyDescent="0.25">
      <c r="A464" s="31"/>
      <c r="B464" s="31"/>
      <c r="C464" s="34"/>
      <c r="D464" s="31"/>
      <c r="E464" s="31"/>
    </row>
    <row r="465" spans="1:5" x14ac:dyDescent="0.25">
      <c r="A465" s="31"/>
      <c r="B465" s="31"/>
      <c r="C465" s="34"/>
      <c r="D465" s="31"/>
      <c r="E465" s="31"/>
    </row>
    <row r="466" spans="1:5" x14ac:dyDescent="0.25">
      <c r="A466" s="31"/>
      <c r="B466" s="31"/>
      <c r="C466" s="34"/>
      <c r="D466" s="31"/>
      <c r="E466" s="31"/>
    </row>
    <row r="467" spans="1:5" x14ac:dyDescent="0.25">
      <c r="A467" s="31"/>
      <c r="B467" s="31"/>
      <c r="C467" s="34"/>
      <c r="D467" s="31"/>
      <c r="E467" s="31"/>
    </row>
    <row r="468" spans="1:5" x14ac:dyDescent="0.25">
      <c r="A468" s="31"/>
      <c r="B468" s="31"/>
      <c r="C468" s="34"/>
      <c r="D468" s="31"/>
      <c r="E468" s="31"/>
    </row>
    <row r="469" spans="1:5" x14ac:dyDescent="0.25">
      <c r="A469" s="31"/>
      <c r="B469" s="31"/>
      <c r="C469" s="34"/>
      <c r="D469" s="31"/>
      <c r="E469" s="31"/>
    </row>
    <row r="470" spans="1:5" x14ac:dyDescent="0.25">
      <c r="A470" s="31"/>
      <c r="B470" s="31"/>
      <c r="C470" s="34"/>
      <c r="D470" s="31"/>
      <c r="E470" s="31"/>
    </row>
    <row r="471" spans="1:5" x14ac:dyDescent="0.25">
      <c r="A471" s="31"/>
      <c r="B471" s="31"/>
      <c r="C471" s="34"/>
      <c r="D471" s="31"/>
      <c r="E471" s="31"/>
    </row>
    <row r="472" spans="1:5" x14ac:dyDescent="0.25">
      <c r="A472" s="31"/>
      <c r="B472" s="31"/>
      <c r="C472" s="34"/>
      <c r="D472" s="31"/>
      <c r="E472" s="31"/>
    </row>
    <row r="473" spans="1:5" x14ac:dyDescent="0.25">
      <c r="A473" s="31"/>
      <c r="B473" s="31"/>
      <c r="C473" s="34"/>
      <c r="D473" s="31"/>
      <c r="E473" s="31"/>
    </row>
    <row r="474" spans="1:5" x14ac:dyDescent="0.25">
      <c r="A474" s="31"/>
      <c r="B474" s="31"/>
      <c r="C474" s="34"/>
      <c r="D474" s="31"/>
      <c r="E474" s="31"/>
    </row>
    <row r="475" spans="1:5" x14ac:dyDescent="0.25">
      <c r="A475" s="31"/>
      <c r="B475" s="31"/>
      <c r="C475" s="34"/>
      <c r="D475" s="31"/>
      <c r="E475" s="31"/>
    </row>
    <row r="476" spans="1:5" x14ac:dyDescent="0.25">
      <c r="A476" s="31"/>
      <c r="B476" s="31"/>
      <c r="C476" s="34"/>
      <c r="D476" s="31"/>
      <c r="E476" s="31"/>
    </row>
    <row r="477" spans="1:5" x14ac:dyDescent="0.25">
      <c r="A477" s="31"/>
      <c r="B477" s="31"/>
      <c r="C477" s="34"/>
      <c r="D477" s="31"/>
      <c r="E477" s="31"/>
    </row>
    <row r="478" spans="1:5" x14ac:dyDescent="0.25">
      <c r="A478" s="31"/>
      <c r="B478" s="31"/>
      <c r="C478" s="34"/>
      <c r="D478" s="31"/>
      <c r="E478" s="31"/>
    </row>
    <row r="479" spans="1:5" x14ac:dyDescent="0.25">
      <c r="A479" s="31"/>
      <c r="B479" s="31"/>
      <c r="C479" s="34"/>
      <c r="D479" s="31"/>
      <c r="E479" s="31"/>
    </row>
    <row r="480" spans="1:5" x14ac:dyDescent="0.25">
      <c r="A480" s="31"/>
      <c r="B480" s="31"/>
      <c r="C480" s="34"/>
      <c r="D480" s="31"/>
      <c r="E480" s="31"/>
    </row>
    <row r="481" spans="1:5" x14ac:dyDescent="0.25">
      <c r="A481" s="31"/>
      <c r="B481" s="31"/>
      <c r="C481" s="34"/>
      <c r="D481" s="31"/>
      <c r="E481" s="31"/>
    </row>
    <row r="482" spans="1:5" x14ac:dyDescent="0.25">
      <c r="A482" s="31"/>
      <c r="B482" s="31"/>
      <c r="C482" s="34"/>
      <c r="D482" s="31"/>
      <c r="E482" s="31"/>
    </row>
    <row r="483" spans="1:5" x14ac:dyDescent="0.25">
      <c r="A483" s="31"/>
      <c r="B483" s="31"/>
      <c r="C483" s="34"/>
      <c r="D483" s="31"/>
      <c r="E483" s="31"/>
    </row>
    <row r="484" spans="1:5" x14ac:dyDescent="0.25">
      <c r="A484" s="31"/>
      <c r="B484" s="31"/>
      <c r="C484" s="34"/>
      <c r="D484" s="31"/>
      <c r="E484" s="31"/>
    </row>
    <row r="485" spans="1:5" x14ac:dyDescent="0.25">
      <c r="A485" s="31"/>
      <c r="B485" s="31"/>
      <c r="C485" s="34"/>
      <c r="D485" s="31"/>
      <c r="E485" s="31"/>
    </row>
    <row r="486" spans="1:5" x14ac:dyDescent="0.25">
      <c r="A486" s="31"/>
      <c r="B486" s="31"/>
      <c r="C486" s="34"/>
      <c r="D486" s="31"/>
      <c r="E486" s="31"/>
    </row>
    <row r="487" spans="1:5" x14ac:dyDescent="0.25">
      <c r="A487" s="31"/>
      <c r="B487" s="31"/>
      <c r="C487" s="34"/>
      <c r="D487" s="31"/>
      <c r="E487" s="31"/>
    </row>
    <row r="488" spans="1:5" x14ac:dyDescent="0.25">
      <c r="A488" s="31"/>
      <c r="B488" s="31"/>
      <c r="C488" s="34"/>
      <c r="D488" s="31"/>
      <c r="E488" s="31"/>
    </row>
    <row r="489" spans="1:5" x14ac:dyDescent="0.25">
      <c r="A489" s="31"/>
      <c r="B489" s="31"/>
      <c r="C489" s="34"/>
      <c r="D489" s="31"/>
      <c r="E489" s="31"/>
    </row>
    <row r="490" spans="1:5" x14ac:dyDescent="0.25">
      <c r="A490" s="31"/>
      <c r="B490" s="31"/>
      <c r="C490" s="34"/>
      <c r="D490" s="31"/>
      <c r="E490" s="31"/>
    </row>
    <row r="491" spans="1:5" x14ac:dyDescent="0.25">
      <c r="A491" s="31"/>
      <c r="B491" s="31"/>
      <c r="C491" s="34"/>
      <c r="D491" s="31"/>
      <c r="E491" s="31"/>
    </row>
    <row r="492" spans="1:5" x14ac:dyDescent="0.25">
      <c r="A492" s="31"/>
      <c r="B492" s="31"/>
      <c r="C492" s="34"/>
      <c r="D492" s="31"/>
      <c r="E492" s="31"/>
    </row>
    <row r="493" spans="1:5" x14ac:dyDescent="0.25">
      <c r="A493" s="31"/>
      <c r="B493" s="31"/>
      <c r="C493" s="34"/>
      <c r="D493" s="31"/>
      <c r="E493" s="31"/>
    </row>
    <row r="494" spans="1:5" x14ac:dyDescent="0.25">
      <c r="A494" s="31"/>
      <c r="B494" s="31"/>
      <c r="C494" s="34"/>
      <c r="D494" s="31"/>
      <c r="E494" s="31"/>
    </row>
    <row r="495" spans="1:5" x14ac:dyDescent="0.25">
      <c r="A495" s="31"/>
      <c r="B495" s="31"/>
      <c r="C495" s="34"/>
      <c r="D495" s="31"/>
      <c r="E495" s="31"/>
    </row>
    <row r="496" spans="1:5" x14ac:dyDescent="0.25">
      <c r="A496" s="31"/>
      <c r="B496" s="31"/>
      <c r="C496" s="34"/>
      <c r="D496" s="31"/>
      <c r="E496" s="31"/>
    </row>
    <row r="497" spans="1:5" x14ac:dyDescent="0.25">
      <c r="A497" s="31"/>
      <c r="B497" s="31"/>
      <c r="C497" s="34"/>
      <c r="D497" s="31"/>
      <c r="E497" s="31"/>
    </row>
    <row r="498" spans="1:5" x14ac:dyDescent="0.25">
      <c r="A498" s="31"/>
      <c r="B498" s="31"/>
      <c r="C498" s="34"/>
      <c r="D498" s="31"/>
      <c r="E498" s="31"/>
    </row>
    <row r="499" spans="1:5" x14ac:dyDescent="0.25">
      <c r="A499" s="31"/>
      <c r="B499" s="31"/>
      <c r="C499" s="34"/>
      <c r="D499" s="31"/>
      <c r="E499" s="31"/>
    </row>
    <row r="500" spans="1:5" x14ac:dyDescent="0.25">
      <c r="A500" s="31"/>
      <c r="B500" s="31"/>
      <c r="C500" s="34"/>
      <c r="D500" s="31"/>
      <c r="E500" s="31"/>
    </row>
    <row r="501" spans="1:5" x14ac:dyDescent="0.25">
      <c r="A501" s="31"/>
      <c r="B501" s="31"/>
      <c r="C501" s="34"/>
      <c r="D501" s="31"/>
      <c r="E501" s="31"/>
    </row>
    <row r="502" spans="1:5" x14ac:dyDescent="0.25">
      <c r="A502" s="31"/>
      <c r="B502" s="31"/>
      <c r="C502" s="34"/>
      <c r="D502" s="31"/>
      <c r="E502" s="31"/>
    </row>
    <row r="503" spans="1:5" x14ac:dyDescent="0.25">
      <c r="A503" s="31"/>
      <c r="B503" s="31"/>
      <c r="C503" s="34"/>
      <c r="D503" s="31"/>
      <c r="E503" s="31"/>
    </row>
    <row r="504" spans="1:5" x14ac:dyDescent="0.25">
      <c r="A504" s="31"/>
      <c r="B504" s="31"/>
      <c r="C504" s="34"/>
      <c r="D504" s="31"/>
      <c r="E504" s="31"/>
    </row>
    <row r="505" spans="1:5" x14ac:dyDescent="0.25">
      <c r="A505" s="31"/>
      <c r="B505" s="31"/>
      <c r="C505" s="34"/>
      <c r="D505" s="31"/>
      <c r="E505" s="31"/>
    </row>
    <row r="506" spans="1:5" x14ac:dyDescent="0.25">
      <c r="A506" s="31"/>
      <c r="B506" s="31"/>
      <c r="C506" s="34"/>
      <c r="D506" s="31"/>
      <c r="E506" s="31"/>
    </row>
    <row r="507" spans="1:5" x14ac:dyDescent="0.25">
      <c r="A507" s="31"/>
      <c r="B507" s="31"/>
      <c r="C507" s="34"/>
      <c r="D507" s="31"/>
      <c r="E507" s="31"/>
    </row>
    <row r="508" spans="1:5" x14ac:dyDescent="0.25">
      <c r="A508" s="31"/>
      <c r="B508" s="31"/>
      <c r="C508" s="34"/>
      <c r="D508" s="31"/>
      <c r="E508" s="31"/>
    </row>
    <row r="509" spans="1:5" x14ac:dyDescent="0.25">
      <c r="A509" s="31"/>
      <c r="B509" s="31"/>
      <c r="C509" s="34"/>
      <c r="D509" s="31"/>
      <c r="E509" s="31"/>
    </row>
    <row r="510" spans="1:5" x14ac:dyDescent="0.25">
      <c r="A510" s="31"/>
      <c r="B510" s="31"/>
      <c r="C510" s="34"/>
      <c r="D510" s="31"/>
      <c r="E510" s="31"/>
    </row>
    <row r="511" spans="1:5" x14ac:dyDescent="0.25">
      <c r="A511" s="31"/>
      <c r="B511" s="31"/>
      <c r="C511" s="34"/>
      <c r="D511" s="31"/>
      <c r="E511" s="31"/>
    </row>
    <row r="512" spans="1:5" x14ac:dyDescent="0.25">
      <c r="A512" s="31"/>
      <c r="B512" s="31"/>
      <c r="C512" s="34"/>
      <c r="D512" s="31"/>
      <c r="E512" s="31"/>
    </row>
    <row r="513" spans="1:5" x14ac:dyDescent="0.25">
      <c r="A513" s="31"/>
      <c r="B513" s="31"/>
      <c r="C513" s="34"/>
      <c r="D513" s="31"/>
      <c r="E513" s="31"/>
    </row>
    <row r="514" spans="1:5" x14ac:dyDescent="0.25">
      <c r="A514" s="31"/>
      <c r="B514" s="31"/>
      <c r="C514" s="34"/>
      <c r="D514" s="31"/>
      <c r="E514" s="31"/>
    </row>
    <row r="515" spans="1:5" x14ac:dyDescent="0.25">
      <c r="A515" s="31"/>
      <c r="B515" s="31"/>
      <c r="C515" s="34"/>
      <c r="D515" s="31"/>
      <c r="E515" s="31"/>
    </row>
    <row r="516" spans="1:5" x14ac:dyDescent="0.25">
      <c r="A516" s="31"/>
      <c r="B516" s="31"/>
      <c r="C516" s="34"/>
      <c r="D516" s="31"/>
      <c r="E516" s="31"/>
    </row>
    <row r="517" spans="1:5" x14ac:dyDescent="0.25">
      <c r="A517" s="31"/>
      <c r="B517" s="31"/>
      <c r="C517" s="34"/>
      <c r="D517" s="31"/>
      <c r="E517" s="31"/>
    </row>
    <row r="518" spans="1:5" x14ac:dyDescent="0.25">
      <c r="A518" s="31"/>
      <c r="B518" s="31"/>
      <c r="C518" s="34"/>
      <c r="D518" s="31"/>
      <c r="E518" s="31"/>
    </row>
    <row r="519" spans="1:5" x14ac:dyDescent="0.25">
      <c r="A519" s="31"/>
      <c r="B519" s="31"/>
      <c r="C519" s="34"/>
      <c r="D519" s="31"/>
      <c r="E519" s="31"/>
    </row>
    <row r="520" spans="1:5" x14ac:dyDescent="0.25">
      <c r="A520" s="31"/>
      <c r="B520" s="31"/>
      <c r="C520" s="34"/>
      <c r="D520" s="31"/>
      <c r="E520" s="31"/>
    </row>
    <row r="521" spans="1:5" x14ac:dyDescent="0.25">
      <c r="A521" s="31"/>
      <c r="B521" s="31"/>
      <c r="C521" s="34"/>
      <c r="D521" s="31"/>
      <c r="E521" s="31"/>
    </row>
    <row r="522" spans="1:5" x14ac:dyDescent="0.25">
      <c r="A522" s="31"/>
      <c r="B522" s="31"/>
      <c r="C522" s="34"/>
      <c r="D522" s="31"/>
      <c r="E522" s="31"/>
    </row>
    <row r="523" spans="1:5" x14ac:dyDescent="0.25">
      <c r="A523" s="31"/>
      <c r="B523" s="31"/>
      <c r="C523" s="34"/>
      <c r="D523" s="31"/>
      <c r="E523" s="31"/>
    </row>
    <row r="524" spans="1:5" x14ac:dyDescent="0.25">
      <c r="A524" s="31"/>
      <c r="B524" s="31"/>
      <c r="C524" s="34"/>
      <c r="D524" s="31"/>
      <c r="E524" s="31"/>
    </row>
    <row r="525" spans="1:5" x14ac:dyDescent="0.25">
      <c r="A525" s="31"/>
      <c r="B525" s="31"/>
      <c r="C525" s="34"/>
      <c r="D525" s="31"/>
      <c r="E525" s="31"/>
    </row>
    <row r="526" spans="1:5" x14ac:dyDescent="0.25">
      <c r="A526" s="31"/>
      <c r="B526" s="31"/>
      <c r="C526" s="34"/>
      <c r="D526" s="31"/>
      <c r="E526" s="31"/>
    </row>
    <row r="527" spans="1:5" x14ac:dyDescent="0.25">
      <c r="A527" s="31"/>
      <c r="B527" s="31"/>
      <c r="C527" s="34"/>
      <c r="D527" s="31"/>
      <c r="E527" s="31"/>
    </row>
    <row r="528" spans="1:5" x14ac:dyDescent="0.25">
      <c r="A528" s="31"/>
      <c r="B528" s="31"/>
      <c r="C528" s="34"/>
      <c r="D528" s="31"/>
      <c r="E528" s="31"/>
    </row>
    <row r="529" spans="1:5" x14ac:dyDescent="0.25">
      <c r="A529" s="31"/>
      <c r="B529" s="31"/>
      <c r="C529" s="34"/>
      <c r="D529" s="31"/>
      <c r="E529" s="31"/>
    </row>
    <row r="530" spans="1:5" x14ac:dyDescent="0.25">
      <c r="A530" s="31"/>
      <c r="B530" s="31"/>
      <c r="C530" s="34"/>
      <c r="D530" s="31"/>
      <c r="E530" s="31"/>
    </row>
    <row r="531" spans="1:5" x14ac:dyDescent="0.25">
      <c r="A531" s="31"/>
      <c r="B531" s="31"/>
      <c r="C531" s="34"/>
      <c r="D531" s="31"/>
      <c r="E531" s="31"/>
    </row>
    <row r="532" spans="1:5" x14ac:dyDescent="0.25">
      <c r="A532" s="31"/>
      <c r="B532" s="31"/>
      <c r="C532" s="34"/>
      <c r="D532" s="31"/>
      <c r="E532" s="31"/>
    </row>
    <row r="533" spans="1:5" x14ac:dyDescent="0.25">
      <c r="A533" s="31"/>
      <c r="B533" s="31"/>
      <c r="C533" s="34"/>
      <c r="D533" s="31"/>
      <c r="E533" s="31"/>
    </row>
    <row r="534" spans="1:5" x14ac:dyDescent="0.25">
      <c r="A534" s="31"/>
      <c r="B534" s="31"/>
      <c r="C534" s="34"/>
      <c r="D534" s="31"/>
      <c r="E534" s="31"/>
    </row>
    <row r="535" spans="1:5" x14ac:dyDescent="0.25">
      <c r="A535" s="31"/>
      <c r="B535" s="31"/>
      <c r="C535" s="34"/>
      <c r="D535" s="31"/>
      <c r="E535" s="31"/>
    </row>
    <row r="536" spans="1:5" x14ac:dyDescent="0.25">
      <c r="A536" s="31"/>
      <c r="B536" s="31"/>
      <c r="C536" s="34"/>
      <c r="D536" s="31"/>
      <c r="E536" s="31"/>
    </row>
    <row r="537" spans="1:5" x14ac:dyDescent="0.25">
      <c r="A537" s="31"/>
      <c r="B537" s="31"/>
      <c r="C537" s="34"/>
      <c r="D537" s="31"/>
      <c r="E537" s="31"/>
    </row>
    <row r="538" spans="1:5" x14ac:dyDescent="0.25">
      <c r="A538" s="31"/>
      <c r="B538" s="31"/>
      <c r="C538" s="34"/>
      <c r="D538" s="31"/>
      <c r="E538" s="31"/>
    </row>
    <row r="539" spans="1:5" x14ac:dyDescent="0.25">
      <c r="A539" s="31"/>
      <c r="B539" s="31"/>
      <c r="C539" s="34"/>
      <c r="D539" s="31"/>
      <c r="E539" s="31"/>
    </row>
    <row r="540" spans="1:5" x14ac:dyDescent="0.25">
      <c r="A540" s="31"/>
      <c r="B540" s="31"/>
      <c r="C540" s="34"/>
      <c r="D540" s="31"/>
      <c r="E540" s="31"/>
    </row>
    <row r="541" spans="1:5" x14ac:dyDescent="0.25">
      <c r="A541" s="31"/>
      <c r="B541" s="31"/>
      <c r="C541" s="34"/>
      <c r="D541" s="31"/>
      <c r="E541" s="31"/>
    </row>
    <row r="542" spans="1:5" x14ac:dyDescent="0.25">
      <c r="A542" s="31"/>
      <c r="B542" s="31"/>
      <c r="C542" s="34"/>
      <c r="D542" s="31"/>
      <c r="E542" s="31"/>
    </row>
    <row r="543" spans="1:5" x14ac:dyDescent="0.25">
      <c r="A543" s="31"/>
      <c r="B543" s="31"/>
      <c r="C543" s="34"/>
      <c r="D543" s="31"/>
      <c r="E543" s="31"/>
    </row>
    <row r="544" spans="1:5" x14ac:dyDescent="0.25">
      <c r="A544" s="31"/>
      <c r="B544" s="31"/>
      <c r="C544" s="34"/>
      <c r="D544" s="31"/>
      <c r="E544" s="31"/>
    </row>
    <row r="545" spans="1:5" x14ac:dyDescent="0.25">
      <c r="A545" s="31"/>
      <c r="B545" s="31"/>
      <c r="C545" s="34"/>
      <c r="D545" s="31"/>
      <c r="E545" s="31"/>
    </row>
    <row r="546" spans="1:5" x14ac:dyDescent="0.25">
      <c r="A546" s="31"/>
      <c r="B546" s="31"/>
      <c r="C546" s="34"/>
      <c r="D546" s="31"/>
      <c r="E546" s="31"/>
    </row>
    <row r="547" spans="1:5" x14ac:dyDescent="0.25">
      <c r="A547" s="31"/>
      <c r="B547" s="31"/>
      <c r="C547" s="34"/>
      <c r="D547" s="31"/>
      <c r="E547" s="31"/>
    </row>
    <row r="548" spans="1:5" x14ac:dyDescent="0.25">
      <c r="A548" s="31"/>
      <c r="B548" s="31"/>
      <c r="C548" s="34"/>
      <c r="D548" s="31"/>
      <c r="E548" s="31"/>
    </row>
    <row r="549" spans="1:5" x14ac:dyDescent="0.25">
      <c r="A549" s="31"/>
      <c r="B549" s="31"/>
      <c r="C549" s="34"/>
      <c r="D549" s="31"/>
      <c r="E549" s="31"/>
    </row>
    <row r="550" spans="1:5" x14ac:dyDescent="0.25">
      <c r="A550" s="31"/>
      <c r="B550" s="31"/>
      <c r="C550" s="34"/>
      <c r="D550" s="31"/>
      <c r="E550" s="31"/>
    </row>
    <row r="551" spans="1:5" x14ac:dyDescent="0.25">
      <c r="A551" s="31"/>
      <c r="B551" s="31"/>
      <c r="C551" s="34"/>
      <c r="D551" s="31"/>
      <c r="E551" s="31"/>
    </row>
    <row r="552" spans="1:5" x14ac:dyDescent="0.25">
      <c r="A552" s="31"/>
      <c r="B552" s="31"/>
      <c r="C552" s="34"/>
      <c r="D552" s="31"/>
      <c r="E552" s="31"/>
    </row>
    <row r="553" spans="1:5" x14ac:dyDescent="0.25">
      <c r="A553" s="31"/>
      <c r="B553" s="31"/>
      <c r="C553" s="34"/>
      <c r="D553" s="31"/>
      <c r="E553" s="31"/>
    </row>
    <row r="554" spans="1:5" x14ac:dyDescent="0.25">
      <c r="A554" s="31"/>
      <c r="B554" s="31"/>
      <c r="C554" s="34"/>
      <c r="D554" s="31"/>
      <c r="E554" s="31"/>
    </row>
    <row r="555" spans="1:5" x14ac:dyDescent="0.25">
      <c r="A555" s="31"/>
      <c r="B555" s="31"/>
      <c r="C555" s="34"/>
      <c r="D555" s="31"/>
      <c r="E555" s="31"/>
    </row>
    <row r="556" spans="1:5" x14ac:dyDescent="0.25">
      <c r="A556" s="31"/>
      <c r="B556" s="31"/>
      <c r="C556" s="34"/>
      <c r="D556" s="31"/>
      <c r="E556" s="31"/>
    </row>
    <row r="557" spans="1:5" x14ac:dyDescent="0.25">
      <c r="A557" s="31"/>
      <c r="B557" s="31"/>
      <c r="C557" s="34"/>
      <c r="D557" s="31"/>
      <c r="E557" s="31"/>
    </row>
    <row r="558" spans="1:5" x14ac:dyDescent="0.25">
      <c r="A558" s="31"/>
      <c r="B558" s="31"/>
      <c r="C558" s="34"/>
      <c r="D558" s="31"/>
      <c r="E558" s="31"/>
    </row>
    <row r="559" spans="1:5" x14ac:dyDescent="0.25">
      <c r="A559" s="31"/>
      <c r="B559" s="31"/>
      <c r="C559" s="34"/>
      <c r="D559" s="31"/>
      <c r="E559" s="31"/>
    </row>
    <row r="560" spans="1:5" x14ac:dyDescent="0.25">
      <c r="A560" s="31"/>
      <c r="B560" s="31"/>
      <c r="C560" s="34"/>
      <c r="D560" s="31"/>
      <c r="E560" s="31"/>
    </row>
    <row r="561" spans="1:5" x14ac:dyDescent="0.25">
      <c r="A561" s="31"/>
      <c r="B561" s="31"/>
      <c r="C561" s="34"/>
      <c r="D561" s="31"/>
      <c r="E561" s="31"/>
    </row>
    <row r="562" spans="1:5" x14ac:dyDescent="0.25">
      <c r="A562" s="31"/>
      <c r="B562" s="31"/>
      <c r="C562" s="34"/>
      <c r="D562" s="31"/>
      <c r="E562" s="31"/>
    </row>
    <row r="563" spans="1:5" x14ac:dyDescent="0.25">
      <c r="A563" s="31"/>
      <c r="B563" s="31"/>
      <c r="C563" s="34"/>
      <c r="D563" s="31"/>
      <c r="E563" s="31"/>
    </row>
    <row r="564" spans="1:5" x14ac:dyDescent="0.25">
      <c r="A564" s="31"/>
      <c r="B564" s="31"/>
      <c r="C564" s="34"/>
      <c r="D564" s="31"/>
      <c r="E564" s="31"/>
    </row>
    <row r="565" spans="1:5" x14ac:dyDescent="0.25">
      <c r="A565" s="31"/>
      <c r="B565" s="31"/>
      <c r="C565" s="34"/>
      <c r="D565" s="31"/>
      <c r="E565" s="31"/>
    </row>
    <row r="566" spans="1:5" x14ac:dyDescent="0.25">
      <c r="A566" s="31"/>
      <c r="B566" s="31"/>
      <c r="C566" s="34"/>
      <c r="D566" s="31"/>
      <c r="E566" s="31"/>
    </row>
    <row r="567" spans="1:5" x14ac:dyDescent="0.25">
      <c r="A567" s="31"/>
      <c r="B567" s="31"/>
      <c r="C567" s="34"/>
      <c r="D567" s="31"/>
      <c r="E567" s="31"/>
    </row>
    <row r="568" spans="1:5" x14ac:dyDescent="0.25">
      <c r="A568" s="31"/>
      <c r="B568" s="31"/>
      <c r="C568" s="34"/>
      <c r="D568" s="31"/>
      <c r="E568" s="31"/>
    </row>
    <row r="569" spans="1:5" x14ac:dyDescent="0.25">
      <c r="A569" s="31"/>
      <c r="B569" s="31"/>
      <c r="C569" s="34"/>
      <c r="D569" s="31"/>
      <c r="E569" s="31"/>
    </row>
    <row r="570" spans="1:5" x14ac:dyDescent="0.25">
      <c r="A570" s="31"/>
      <c r="B570" s="31"/>
      <c r="C570" s="34"/>
      <c r="D570" s="31"/>
      <c r="E570" s="31"/>
    </row>
    <row r="571" spans="1:5" x14ac:dyDescent="0.25">
      <c r="A571" s="31"/>
      <c r="B571" s="31"/>
      <c r="C571" s="34"/>
      <c r="D571" s="31"/>
      <c r="E571" s="31"/>
    </row>
    <row r="572" spans="1:5" x14ac:dyDescent="0.25">
      <c r="A572" s="31"/>
      <c r="B572" s="31"/>
      <c r="C572" s="34"/>
      <c r="D572" s="31"/>
      <c r="E572" s="31"/>
    </row>
    <row r="573" spans="1:5" x14ac:dyDescent="0.25">
      <c r="A573" s="31"/>
      <c r="B573" s="31"/>
      <c r="C573" s="34"/>
      <c r="D573" s="31"/>
      <c r="E573" s="31"/>
    </row>
    <row r="574" spans="1:5" x14ac:dyDescent="0.25">
      <c r="A574" s="31"/>
      <c r="B574" s="31"/>
      <c r="C574" s="34"/>
      <c r="D574" s="31"/>
      <c r="E574" s="31"/>
    </row>
    <row r="575" spans="1:5" x14ac:dyDescent="0.25">
      <c r="A575" s="31"/>
      <c r="B575" s="31"/>
      <c r="C575" s="34"/>
      <c r="D575" s="31"/>
      <c r="E575" s="31"/>
    </row>
    <row r="576" spans="1:5" x14ac:dyDescent="0.25">
      <c r="A576" s="31"/>
      <c r="B576" s="31"/>
      <c r="C576" s="34"/>
      <c r="D576" s="31"/>
      <c r="E576" s="31"/>
    </row>
    <row r="577" spans="1:5" x14ac:dyDescent="0.25">
      <c r="A577" s="31"/>
      <c r="B577" s="31"/>
      <c r="C577" s="34"/>
      <c r="D577" s="31"/>
      <c r="E577" s="31"/>
    </row>
    <row r="578" spans="1:5" x14ac:dyDescent="0.25">
      <c r="A578" s="31"/>
      <c r="B578" s="31"/>
      <c r="C578" s="34"/>
      <c r="D578" s="31"/>
      <c r="E578" s="31"/>
    </row>
    <row r="579" spans="1:5" x14ac:dyDescent="0.25">
      <c r="A579" s="31"/>
      <c r="B579" s="31"/>
      <c r="C579" s="34"/>
      <c r="D579" s="31"/>
      <c r="E579" s="31"/>
    </row>
    <row r="580" spans="1:5" x14ac:dyDescent="0.25">
      <c r="A580" s="31"/>
      <c r="B580" s="31"/>
      <c r="C580" s="34"/>
      <c r="D580" s="31"/>
      <c r="E580" s="31"/>
    </row>
    <row r="581" spans="1:5" x14ac:dyDescent="0.25">
      <c r="A581" s="31"/>
      <c r="B581" s="31"/>
      <c r="C581" s="34"/>
      <c r="D581" s="31"/>
      <c r="E581" s="31"/>
    </row>
    <row r="582" spans="1:5" x14ac:dyDescent="0.25">
      <c r="A582" s="31"/>
      <c r="B582" s="31"/>
      <c r="C582" s="34"/>
      <c r="D582" s="31"/>
      <c r="E582" s="31"/>
    </row>
    <row r="583" spans="1:5" x14ac:dyDescent="0.25">
      <c r="A583" s="31"/>
      <c r="B583" s="31"/>
      <c r="C583" s="34"/>
      <c r="D583" s="31"/>
      <c r="E583" s="31"/>
    </row>
    <row r="584" spans="1:5" x14ac:dyDescent="0.25">
      <c r="A584" s="31"/>
      <c r="B584" s="31"/>
      <c r="C584" s="34"/>
      <c r="D584" s="31"/>
      <c r="E584" s="31"/>
    </row>
    <row r="585" spans="1:5" x14ac:dyDescent="0.25">
      <c r="A585" s="31"/>
      <c r="B585" s="31"/>
      <c r="C585" s="34"/>
      <c r="D585" s="31"/>
      <c r="E585" s="31"/>
    </row>
    <row r="586" spans="1:5" x14ac:dyDescent="0.25">
      <c r="A586" s="31"/>
      <c r="B586" s="31"/>
      <c r="C586" s="34"/>
      <c r="D586" s="31"/>
      <c r="E586" s="31"/>
    </row>
    <row r="587" spans="1:5" x14ac:dyDescent="0.25">
      <c r="A587" s="31"/>
      <c r="B587" s="31"/>
      <c r="C587" s="34"/>
      <c r="D587" s="31"/>
      <c r="E587" s="31"/>
    </row>
    <row r="588" spans="1:5" x14ac:dyDescent="0.25">
      <c r="A588" s="31"/>
      <c r="B588" s="31"/>
      <c r="C588" s="34"/>
      <c r="D588" s="31"/>
      <c r="E588" s="31"/>
    </row>
    <row r="589" spans="1:5" x14ac:dyDescent="0.25">
      <c r="A589" s="31"/>
      <c r="B589" s="31"/>
      <c r="C589" s="34"/>
      <c r="D589" s="31"/>
      <c r="E589" s="31"/>
    </row>
    <row r="590" spans="1:5" x14ac:dyDescent="0.25">
      <c r="A590" s="31"/>
      <c r="B590" s="31"/>
      <c r="C590" s="34"/>
      <c r="D590" s="31"/>
      <c r="E590" s="31"/>
    </row>
    <row r="591" spans="1:5" x14ac:dyDescent="0.25">
      <c r="A591" s="31"/>
      <c r="B591" s="31"/>
      <c r="C591" s="34"/>
      <c r="D591" s="31"/>
      <c r="E591" s="31"/>
    </row>
    <row r="592" spans="1:5" x14ac:dyDescent="0.25">
      <c r="A592" s="31"/>
      <c r="B592" s="31"/>
      <c r="C592" s="34"/>
      <c r="D592" s="31"/>
      <c r="E592" s="31"/>
    </row>
    <row r="593" spans="1:5" x14ac:dyDescent="0.25">
      <c r="A593" s="31"/>
      <c r="B593" s="31"/>
      <c r="C593" s="34"/>
      <c r="D593" s="31"/>
      <c r="E593" s="31"/>
    </row>
    <row r="594" spans="1:5" x14ac:dyDescent="0.25">
      <c r="A594" s="31"/>
      <c r="B594" s="31"/>
      <c r="C594" s="34"/>
      <c r="D594" s="31"/>
      <c r="E594" s="31"/>
    </row>
    <row r="595" spans="1:5" x14ac:dyDescent="0.25">
      <c r="A595" s="31"/>
      <c r="B595" s="31"/>
      <c r="C595" s="34"/>
      <c r="D595" s="31"/>
      <c r="E595" s="31"/>
    </row>
    <row r="596" spans="1:5" x14ac:dyDescent="0.25">
      <c r="A596" s="31"/>
      <c r="B596" s="31"/>
      <c r="C596" s="34"/>
      <c r="D596" s="31"/>
      <c r="E596" s="31"/>
    </row>
    <row r="597" spans="1:5" x14ac:dyDescent="0.25">
      <c r="A597" s="31"/>
      <c r="B597" s="31"/>
      <c r="C597" s="34"/>
      <c r="D597" s="31"/>
      <c r="E597" s="31"/>
    </row>
    <row r="598" spans="1:5" x14ac:dyDescent="0.25">
      <c r="A598" s="31"/>
      <c r="B598" s="31"/>
      <c r="C598" s="34"/>
      <c r="D598" s="31"/>
      <c r="E598" s="31"/>
    </row>
    <row r="599" spans="1:5" x14ac:dyDescent="0.25">
      <c r="A599" s="31"/>
      <c r="B599" s="31"/>
      <c r="C599" s="34"/>
      <c r="D599" s="31"/>
      <c r="E599" s="31"/>
    </row>
    <row r="600" spans="1:5" x14ac:dyDescent="0.25">
      <c r="A600" s="31"/>
      <c r="B600" s="31"/>
      <c r="C600" s="34"/>
      <c r="D600" s="31"/>
      <c r="E600" s="31"/>
    </row>
    <row r="601" spans="1:5" x14ac:dyDescent="0.25">
      <c r="A601" s="31"/>
      <c r="B601" s="31"/>
      <c r="C601" s="34"/>
      <c r="D601" s="31"/>
      <c r="E601" s="31"/>
    </row>
    <row r="602" spans="1:5" x14ac:dyDescent="0.25">
      <c r="A602" s="31"/>
      <c r="B602" s="31"/>
      <c r="C602" s="34"/>
      <c r="D602" s="31"/>
      <c r="E602" s="31"/>
    </row>
    <row r="603" spans="1:5" x14ac:dyDescent="0.25">
      <c r="A603" s="31"/>
      <c r="B603" s="31"/>
      <c r="C603" s="34"/>
      <c r="D603" s="31"/>
      <c r="E603" s="31"/>
    </row>
    <row r="604" spans="1:5" x14ac:dyDescent="0.25">
      <c r="A604" s="31"/>
      <c r="B604" s="31"/>
      <c r="C604" s="34"/>
      <c r="D604" s="31"/>
      <c r="E604" s="31"/>
    </row>
    <row r="605" spans="1:5" x14ac:dyDescent="0.25">
      <c r="A605" s="31"/>
      <c r="B605" s="31"/>
      <c r="C605" s="34"/>
      <c r="D605" s="31"/>
      <c r="E605" s="31"/>
    </row>
    <row r="606" spans="1:5" x14ac:dyDescent="0.25">
      <c r="A606" s="31"/>
      <c r="B606" s="31"/>
      <c r="C606" s="34"/>
      <c r="D606" s="31"/>
      <c r="E606" s="31"/>
    </row>
    <row r="607" spans="1:5" x14ac:dyDescent="0.25">
      <c r="A607" s="31"/>
      <c r="B607" s="31"/>
      <c r="C607" s="34"/>
      <c r="D607" s="31"/>
      <c r="E607" s="31"/>
    </row>
    <row r="608" spans="1:5" x14ac:dyDescent="0.25">
      <c r="A608" s="31"/>
      <c r="B608" s="31"/>
      <c r="C608" s="34"/>
      <c r="D608" s="31"/>
      <c r="E608" s="31"/>
    </row>
    <row r="609" spans="1:5" x14ac:dyDescent="0.25">
      <c r="A609" s="31"/>
      <c r="B609" s="31"/>
      <c r="C609" s="34"/>
      <c r="D609" s="31"/>
      <c r="E609" s="31"/>
    </row>
    <row r="610" spans="1:5" x14ac:dyDescent="0.25">
      <c r="A610" s="31"/>
      <c r="B610" s="31"/>
      <c r="C610" s="34"/>
      <c r="D610" s="31"/>
      <c r="E610" s="31"/>
    </row>
    <row r="611" spans="1:5" x14ac:dyDescent="0.25">
      <c r="A611" s="31"/>
      <c r="B611" s="31"/>
      <c r="C611" s="34"/>
      <c r="D611" s="31"/>
      <c r="E611" s="31"/>
    </row>
    <row r="612" spans="1:5" x14ac:dyDescent="0.25">
      <c r="A612" s="31"/>
      <c r="B612" s="31"/>
      <c r="C612" s="34"/>
      <c r="D612" s="31"/>
      <c r="E612" s="31"/>
    </row>
    <row r="613" spans="1:5" x14ac:dyDescent="0.25">
      <c r="A613" s="31"/>
      <c r="B613" s="31"/>
      <c r="C613" s="34"/>
      <c r="D613" s="31"/>
      <c r="E613" s="31"/>
    </row>
    <row r="614" spans="1:5" x14ac:dyDescent="0.25">
      <c r="A614" s="31"/>
      <c r="B614" s="31"/>
      <c r="C614" s="34"/>
      <c r="D614" s="31"/>
      <c r="E614" s="31"/>
    </row>
    <row r="615" spans="1:5" x14ac:dyDescent="0.25">
      <c r="A615" s="31"/>
      <c r="B615" s="31"/>
      <c r="C615" s="34"/>
      <c r="D615" s="31"/>
      <c r="E615" s="31"/>
    </row>
    <row r="616" spans="1:5" x14ac:dyDescent="0.25">
      <c r="A616" s="31"/>
      <c r="B616" s="31"/>
      <c r="C616" s="34"/>
      <c r="D616" s="31"/>
      <c r="E616" s="31"/>
    </row>
    <row r="617" spans="1:5" x14ac:dyDescent="0.25">
      <c r="A617" s="31"/>
      <c r="B617" s="31"/>
      <c r="C617" s="34"/>
      <c r="D617" s="31"/>
      <c r="E617" s="31"/>
    </row>
    <row r="618" spans="1:5" x14ac:dyDescent="0.25">
      <c r="A618" s="31"/>
      <c r="B618" s="31"/>
      <c r="C618" s="34"/>
      <c r="D618" s="31"/>
      <c r="E618" s="31"/>
    </row>
    <row r="619" spans="1:5" x14ac:dyDescent="0.25">
      <c r="A619" s="31"/>
      <c r="B619" s="31"/>
      <c r="C619" s="34"/>
      <c r="D619" s="31"/>
      <c r="E619" s="31"/>
    </row>
    <row r="620" spans="1:5" x14ac:dyDescent="0.25">
      <c r="A620" s="31"/>
      <c r="B620" s="31"/>
      <c r="C620" s="34"/>
      <c r="D620" s="31"/>
      <c r="E620" s="31"/>
    </row>
    <row r="621" spans="1:5" x14ac:dyDescent="0.25">
      <c r="A621" s="31"/>
      <c r="B621" s="31"/>
      <c r="C621" s="34"/>
      <c r="D621" s="31"/>
      <c r="E621" s="31"/>
    </row>
    <row r="622" spans="1:5" x14ac:dyDescent="0.25">
      <c r="A622" s="31"/>
      <c r="B622" s="31"/>
      <c r="C622" s="34"/>
      <c r="D622" s="31"/>
      <c r="E622" s="31"/>
    </row>
    <row r="623" spans="1:5" x14ac:dyDescent="0.25">
      <c r="A623" s="31"/>
      <c r="B623" s="31"/>
      <c r="C623" s="34"/>
      <c r="D623" s="31"/>
      <c r="E623" s="31"/>
    </row>
    <row r="624" spans="1:5" x14ac:dyDescent="0.25">
      <c r="A624" s="31"/>
      <c r="B624" s="31"/>
      <c r="C624" s="34"/>
      <c r="D624" s="31"/>
      <c r="E624" s="31"/>
    </row>
    <row r="625" spans="1:5" x14ac:dyDescent="0.25">
      <c r="A625" s="31"/>
      <c r="B625" s="31"/>
      <c r="C625" s="34"/>
      <c r="D625" s="31"/>
      <c r="E625" s="31"/>
    </row>
    <row r="626" spans="1:5" x14ac:dyDescent="0.25">
      <c r="A626" s="31"/>
      <c r="B626" s="31"/>
      <c r="C626" s="34"/>
      <c r="D626" s="31"/>
      <c r="E626" s="31"/>
    </row>
    <row r="627" spans="1:5" x14ac:dyDescent="0.25">
      <c r="A627" s="31"/>
      <c r="B627" s="31"/>
      <c r="C627" s="34"/>
      <c r="D627" s="31"/>
      <c r="E627" s="31"/>
    </row>
    <row r="628" spans="1:5" x14ac:dyDescent="0.25">
      <c r="A628" s="31"/>
      <c r="B628" s="31"/>
      <c r="C628" s="34"/>
      <c r="D628" s="31"/>
      <c r="E628" s="31"/>
    </row>
    <row r="629" spans="1:5" x14ac:dyDescent="0.25">
      <c r="A629" s="31"/>
      <c r="B629" s="31"/>
      <c r="C629" s="34"/>
      <c r="D629" s="31"/>
      <c r="E629" s="31"/>
    </row>
    <row r="630" spans="1:5" x14ac:dyDescent="0.25">
      <c r="A630" s="31"/>
      <c r="B630" s="31"/>
      <c r="C630" s="34"/>
      <c r="D630" s="31"/>
      <c r="E630" s="31"/>
    </row>
    <row r="631" spans="1:5" x14ac:dyDescent="0.25">
      <c r="A631" s="31"/>
      <c r="B631" s="31"/>
      <c r="C631" s="34"/>
      <c r="D631" s="31"/>
      <c r="E631" s="31"/>
    </row>
    <row r="632" spans="1:5" x14ac:dyDescent="0.25">
      <c r="A632" s="31"/>
      <c r="B632" s="31"/>
      <c r="C632" s="34"/>
      <c r="D632" s="31"/>
      <c r="E632" s="31"/>
    </row>
    <row r="633" spans="1:5" x14ac:dyDescent="0.25">
      <c r="A633" s="31"/>
      <c r="B633" s="31"/>
      <c r="C633" s="34"/>
      <c r="D633" s="31"/>
      <c r="E633" s="31"/>
    </row>
    <row r="634" spans="1:5" x14ac:dyDescent="0.25">
      <c r="A634" s="31"/>
      <c r="B634" s="31"/>
      <c r="C634" s="34"/>
      <c r="D634" s="31"/>
      <c r="E634" s="31"/>
    </row>
    <row r="635" spans="1:5" x14ac:dyDescent="0.25">
      <c r="A635" s="31"/>
      <c r="B635" s="31"/>
      <c r="C635" s="34"/>
      <c r="D635" s="31"/>
      <c r="E635" s="31"/>
    </row>
    <row r="636" spans="1:5" x14ac:dyDescent="0.25">
      <c r="A636" s="31"/>
      <c r="B636" s="31"/>
      <c r="C636" s="34"/>
      <c r="D636" s="31"/>
      <c r="E636" s="31"/>
    </row>
    <row r="637" spans="1:5" x14ac:dyDescent="0.25">
      <c r="A637" s="31"/>
      <c r="B637" s="31"/>
      <c r="C637" s="34"/>
      <c r="D637" s="31"/>
      <c r="E637" s="31"/>
    </row>
    <row r="638" spans="1:5" x14ac:dyDescent="0.25">
      <c r="A638" s="31"/>
      <c r="B638" s="31"/>
      <c r="C638" s="34"/>
      <c r="D638" s="31"/>
      <c r="E638" s="31"/>
    </row>
    <row r="639" spans="1:5" x14ac:dyDescent="0.25">
      <c r="A639" s="31"/>
      <c r="B639" s="31"/>
      <c r="C639" s="34"/>
      <c r="D639" s="31"/>
      <c r="E639" s="31"/>
    </row>
    <row r="640" spans="1:5" x14ac:dyDescent="0.25">
      <c r="A640" s="31"/>
      <c r="B640" s="31"/>
      <c r="C640" s="34"/>
      <c r="D640" s="31"/>
      <c r="E640" s="31"/>
    </row>
    <row r="641" spans="1:5" x14ac:dyDescent="0.25">
      <c r="A641" s="31"/>
      <c r="B641" s="31"/>
      <c r="C641" s="34"/>
      <c r="D641" s="31"/>
      <c r="E641" s="31"/>
    </row>
    <row r="642" spans="1:5" x14ac:dyDescent="0.25">
      <c r="A642" s="31"/>
      <c r="B642" s="31"/>
      <c r="C642" s="34"/>
      <c r="D642" s="31"/>
      <c r="E642" s="31"/>
    </row>
    <row r="643" spans="1:5" x14ac:dyDescent="0.25">
      <c r="A643" s="31"/>
      <c r="B643" s="31"/>
      <c r="C643" s="34"/>
      <c r="D643" s="31"/>
      <c r="E643" s="31"/>
    </row>
    <row r="644" spans="1:5" x14ac:dyDescent="0.25">
      <c r="A644" s="31"/>
      <c r="B644" s="31"/>
      <c r="C644" s="34"/>
      <c r="D644" s="31"/>
      <c r="E644" s="31"/>
    </row>
    <row r="645" spans="1:5" x14ac:dyDescent="0.25">
      <c r="A645" s="31"/>
      <c r="B645" s="31"/>
      <c r="C645" s="34"/>
      <c r="D645" s="31"/>
      <c r="E645" s="31"/>
    </row>
    <row r="646" spans="1:5" x14ac:dyDescent="0.25">
      <c r="A646" s="31"/>
      <c r="B646" s="31"/>
      <c r="C646" s="34"/>
      <c r="D646" s="31"/>
      <c r="E646" s="31"/>
    </row>
    <row r="647" spans="1:5" x14ac:dyDescent="0.25">
      <c r="A647" s="31"/>
      <c r="B647" s="31"/>
      <c r="C647" s="34"/>
      <c r="D647" s="31"/>
      <c r="E647" s="31"/>
    </row>
    <row r="648" spans="1:5" x14ac:dyDescent="0.25">
      <c r="A648" s="31"/>
      <c r="B648" s="31"/>
      <c r="C648" s="34"/>
      <c r="D648" s="31"/>
      <c r="E648" s="31"/>
    </row>
    <row r="649" spans="1:5" x14ac:dyDescent="0.25">
      <c r="A649" s="31"/>
      <c r="B649" s="31"/>
      <c r="C649" s="34"/>
      <c r="D649" s="31"/>
      <c r="E649" s="31"/>
    </row>
    <row r="650" spans="1:5" x14ac:dyDescent="0.25">
      <c r="A650" s="31"/>
      <c r="B650" s="31"/>
      <c r="C650" s="34"/>
      <c r="D650" s="31"/>
      <c r="E650" s="31"/>
    </row>
    <row r="651" spans="1:5" x14ac:dyDescent="0.25">
      <c r="A651" s="31"/>
      <c r="B651" s="31"/>
      <c r="C651" s="34"/>
      <c r="D651" s="31"/>
      <c r="E651" s="31"/>
    </row>
    <row r="652" spans="1:5" x14ac:dyDescent="0.25">
      <c r="A652" s="31"/>
      <c r="B652" s="31"/>
      <c r="C652" s="34"/>
      <c r="D652" s="31"/>
      <c r="E652" s="31"/>
    </row>
    <row r="653" spans="1:5" x14ac:dyDescent="0.25">
      <c r="A653" s="31"/>
      <c r="B653" s="31"/>
      <c r="C653" s="34"/>
      <c r="D653" s="31"/>
      <c r="E653" s="31"/>
    </row>
    <row r="654" spans="1:5" x14ac:dyDescent="0.25">
      <c r="A654" s="31"/>
      <c r="B654" s="31"/>
      <c r="C654" s="34"/>
      <c r="D654" s="31"/>
      <c r="E654" s="31"/>
    </row>
    <row r="655" spans="1:5" x14ac:dyDescent="0.25">
      <c r="A655" s="31"/>
      <c r="B655" s="31"/>
      <c r="C655" s="34"/>
      <c r="D655" s="31"/>
      <c r="E655" s="31"/>
    </row>
    <row r="656" spans="1:5" x14ac:dyDescent="0.25">
      <c r="A656" s="31"/>
      <c r="B656" s="31"/>
      <c r="C656" s="34"/>
      <c r="D656" s="31"/>
      <c r="E656" s="31"/>
    </row>
    <row r="657" spans="1:5" x14ac:dyDescent="0.25">
      <c r="A657" s="31"/>
      <c r="B657" s="31"/>
      <c r="C657" s="34"/>
      <c r="D657" s="31"/>
      <c r="E657" s="31"/>
    </row>
    <row r="658" spans="1:5" x14ac:dyDescent="0.25">
      <c r="A658" s="31"/>
      <c r="B658" s="31"/>
      <c r="C658" s="34"/>
      <c r="D658" s="31"/>
      <c r="E658" s="31"/>
    </row>
    <row r="659" spans="1:5" x14ac:dyDescent="0.25">
      <c r="A659" s="31"/>
      <c r="B659" s="31"/>
      <c r="C659" s="34"/>
      <c r="D659" s="31"/>
      <c r="E659" s="31"/>
    </row>
    <row r="660" spans="1:5" x14ac:dyDescent="0.25">
      <c r="A660" s="31"/>
      <c r="B660" s="31"/>
      <c r="C660" s="34"/>
      <c r="D660" s="31"/>
      <c r="E660" s="31"/>
    </row>
    <row r="661" spans="1:5" x14ac:dyDescent="0.25">
      <c r="A661" s="31"/>
      <c r="B661" s="31"/>
      <c r="C661" s="34"/>
      <c r="D661" s="31"/>
      <c r="E661" s="31"/>
    </row>
    <row r="662" spans="1:5" x14ac:dyDescent="0.25">
      <c r="A662" s="31"/>
      <c r="B662" s="31"/>
      <c r="C662" s="34"/>
      <c r="D662" s="31"/>
      <c r="E662" s="31"/>
    </row>
    <row r="663" spans="1:5" x14ac:dyDescent="0.25">
      <c r="A663" s="31"/>
      <c r="B663" s="31"/>
      <c r="C663" s="34"/>
      <c r="D663" s="31"/>
      <c r="E663" s="31"/>
    </row>
    <row r="664" spans="1:5" x14ac:dyDescent="0.25">
      <c r="A664" s="31"/>
      <c r="B664" s="31"/>
      <c r="C664" s="34"/>
      <c r="D664" s="31"/>
      <c r="E664" s="31"/>
    </row>
    <row r="665" spans="1:5" x14ac:dyDescent="0.25">
      <c r="A665" s="31"/>
      <c r="B665" s="31"/>
      <c r="C665" s="34"/>
      <c r="D665" s="31"/>
      <c r="E665" s="31"/>
    </row>
    <row r="666" spans="1:5" x14ac:dyDescent="0.25">
      <c r="A666" s="31"/>
      <c r="B666" s="31"/>
      <c r="C666" s="34"/>
      <c r="D666" s="31"/>
      <c r="E666" s="31"/>
    </row>
    <row r="667" spans="1:5" x14ac:dyDescent="0.25">
      <c r="A667" s="31"/>
      <c r="B667" s="31"/>
      <c r="C667" s="34"/>
      <c r="D667" s="31"/>
      <c r="E667" s="31"/>
    </row>
    <row r="668" spans="1:5" x14ac:dyDescent="0.25">
      <c r="A668" s="31"/>
      <c r="B668" s="31"/>
      <c r="C668" s="34"/>
      <c r="D668" s="31"/>
      <c r="E668" s="31"/>
    </row>
    <row r="669" spans="1:5" x14ac:dyDescent="0.25">
      <c r="A669" s="31"/>
      <c r="B669" s="31"/>
      <c r="C669" s="34"/>
      <c r="D669" s="31"/>
      <c r="E669" s="31"/>
    </row>
    <row r="670" spans="1:5" x14ac:dyDescent="0.25">
      <c r="A670" s="31"/>
      <c r="B670" s="31"/>
      <c r="C670" s="34"/>
      <c r="D670" s="31"/>
      <c r="E670" s="31"/>
    </row>
    <row r="671" spans="1:5" x14ac:dyDescent="0.25">
      <c r="A671" s="31"/>
      <c r="B671" s="31"/>
      <c r="C671" s="34"/>
      <c r="D671" s="31"/>
      <c r="E671" s="31"/>
    </row>
    <row r="672" spans="1:5" x14ac:dyDescent="0.25">
      <c r="A672" s="31"/>
      <c r="B672" s="31"/>
      <c r="C672" s="34"/>
      <c r="D672" s="31"/>
      <c r="E672" s="31"/>
    </row>
    <row r="673" spans="1:5" x14ac:dyDescent="0.25">
      <c r="A673" s="31"/>
      <c r="B673" s="31"/>
      <c r="C673" s="34"/>
      <c r="D673" s="31"/>
      <c r="E673" s="31"/>
    </row>
    <row r="674" spans="1:5" x14ac:dyDescent="0.25">
      <c r="A674" s="31"/>
      <c r="B674" s="31"/>
      <c r="C674" s="34"/>
      <c r="D674" s="31"/>
      <c r="E674" s="31"/>
    </row>
    <row r="675" spans="1:5" x14ac:dyDescent="0.25">
      <c r="A675" s="31"/>
      <c r="B675" s="31"/>
      <c r="C675" s="34"/>
      <c r="D675" s="31"/>
      <c r="E675" s="31"/>
    </row>
    <row r="676" spans="1:5" x14ac:dyDescent="0.25">
      <c r="A676" s="31"/>
      <c r="B676" s="31"/>
      <c r="C676" s="34"/>
      <c r="D676" s="31"/>
      <c r="E676" s="31"/>
    </row>
    <row r="677" spans="1:5" x14ac:dyDescent="0.25">
      <c r="A677" s="31"/>
      <c r="B677" s="31"/>
      <c r="C677" s="34"/>
      <c r="D677" s="31"/>
      <c r="E677" s="31"/>
    </row>
    <row r="678" spans="1:5" x14ac:dyDescent="0.25">
      <c r="A678" s="31"/>
      <c r="B678" s="31"/>
      <c r="C678" s="34"/>
      <c r="D678" s="31"/>
      <c r="E678" s="31"/>
    </row>
    <row r="679" spans="1:5" x14ac:dyDescent="0.25">
      <c r="A679" s="31"/>
      <c r="B679" s="31"/>
      <c r="C679" s="34"/>
      <c r="D679" s="31"/>
      <c r="E679" s="31"/>
    </row>
    <row r="680" spans="1:5" x14ac:dyDescent="0.25">
      <c r="A680" s="31"/>
      <c r="B680" s="31"/>
      <c r="C680" s="34"/>
      <c r="D680" s="31"/>
      <c r="E680" s="31"/>
    </row>
    <row r="681" spans="1:5" x14ac:dyDescent="0.25">
      <c r="A681" s="31"/>
      <c r="B681" s="31"/>
      <c r="C681" s="34"/>
      <c r="D681" s="31"/>
      <c r="E681" s="31"/>
    </row>
    <row r="682" spans="1:5" x14ac:dyDescent="0.25">
      <c r="A682" s="31"/>
      <c r="B682" s="31"/>
      <c r="C682" s="34"/>
      <c r="D682" s="31"/>
      <c r="E682" s="31"/>
    </row>
    <row r="683" spans="1:5" x14ac:dyDescent="0.25">
      <c r="A683" s="31"/>
      <c r="B683" s="31"/>
      <c r="C683" s="34"/>
      <c r="D683" s="31"/>
      <c r="E683" s="31"/>
    </row>
    <row r="684" spans="1:5" x14ac:dyDescent="0.25">
      <c r="A684" s="31"/>
      <c r="B684" s="31"/>
      <c r="C684" s="34"/>
      <c r="D684" s="31"/>
      <c r="E684" s="31"/>
    </row>
    <row r="685" spans="1:5" x14ac:dyDescent="0.25">
      <c r="A685" s="31"/>
      <c r="B685" s="31"/>
      <c r="C685" s="34"/>
      <c r="D685" s="31"/>
      <c r="E685" s="31"/>
    </row>
    <row r="686" spans="1:5" x14ac:dyDescent="0.25">
      <c r="A686" s="31"/>
      <c r="B686" s="31"/>
      <c r="C686" s="34"/>
      <c r="D686" s="31"/>
      <c r="E686" s="31"/>
    </row>
    <row r="687" spans="1:5" x14ac:dyDescent="0.25">
      <c r="A687" s="31"/>
      <c r="B687" s="31"/>
      <c r="C687" s="34"/>
      <c r="D687" s="31"/>
      <c r="E687" s="31"/>
    </row>
    <row r="688" spans="1:5" x14ac:dyDescent="0.25">
      <c r="A688" s="31"/>
      <c r="B688" s="31"/>
      <c r="C688" s="34"/>
      <c r="D688" s="31"/>
      <c r="E688" s="31"/>
    </row>
    <row r="689" spans="1:5" x14ac:dyDescent="0.25">
      <c r="A689" s="31"/>
      <c r="B689" s="31"/>
      <c r="C689" s="34"/>
      <c r="D689" s="31"/>
      <c r="E689" s="31"/>
    </row>
    <row r="690" spans="1:5" x14ac:dyDescent="0.25">
      <c r="A690" s="31"/>
      <c r="B690" s="31"/>
      <c r="C690" s="34"/>
      <c r="D690" s="31"/>
      <c r="E690" s="31"/>
    </row>
    <row r="691" spans="1:5" x14ac:dyDescent="0.25">
      <c r="A691" s="31"/>
      <c r="B691" s="31"/>
      <c r="C691" s="34"/>
      <c r="D691" s="31"/>
      <c r="E691" s="31"/>
    </row>
    <row r="692" spans="1:5" x14ac:dyDescent="0.25">
      <c r="A692" s="31"/>
      <c r="B692" s="31"/>
      <c r="C692" s="34"/>
      <c r="D692" s="31"/>
      <c r="E692" s="31"/>
    </row>
    <row r="693" spans="1:5" x14ac:dyDescent="0.25">
      <c r="A693" s="31"/>
      <c r="B693" s="31"/>
      <c r="C693" s="34"/>
      <c r="D693" s="31"/>
      <c r="E693" s="31"/>
    </row>
    <row r="694" spans="1:5" x14ac:dyDescent="0.25">
      <c r="A694" s="31"/>
      <c r="B694" s="31"/>
      <c r="C694" s="34"/>
      <c r="D694" s="31"/>
      <c r="E694" s="31"/>
    </row>
    <row r="695" spans="1:5" x14ac:dyDescent="0.25">
      <c r="A695" s="31"/>
      <c r="B695" s="31"/>
      <c r="C695" s="34"/>
      <c r="D695" s="31"/>
      <c r="E695" s="31"/>
    </row>
    <row r="696" spans="1:5" x14ac:dyDescent="0.25">
      <c r="A696" s="31"/>
      <c r="B696" s="31"/>
      <c r="C696" s="34"/>
      <c r="D696" s="31"/>
      <c r="E696" s="31"/>
    </row>
    <row r="697" spans="1:5" x14ac:dyDescent="0.25">
      <c r="A697" s="31"/>
      <c r="B697" s="31"/>
      <c r="C697" s="34"/>
      <c r="D697" s="31"/>
      <c r="E697" s="31"/>
    </row>
    <row r="698" spans="1:5" x14ac:dyDescent="0.25">
      <c r="A698" s="31"/>
      <c r="B698" s="31"/>
      <c r="C698" s="34"/>
      <c r="D698" s="31"/>
      <c r="E698" s="31"/>
    </row>
    <row r="699" spans="1:5" x14ac:dyDescent="0.25">
      <c r="A699" s="31"/>
      <c r="B699" s="31"/>
      <c r="C699" s="34"/>
      <c r="D699" s="31"/>
      <c r="E699" s="31"/>
    </row>
    <row r="700" spans="1:5" x14ac:dyDescent="0.25">
      <c r="A700" s="31"/>
      <c r="B700" s="31"/>
      <c r="C700" s="34"/>
      <c r="D700" s="31"/>
      <c r="E700" s="31"/>
    </row>
    <row r="701" spans="1:5" x14ac:dyDescent="0.25">
      <c r="A701" s="31"/>
      <c r="B701" s="31"/>
      <c r="C701" s="34"/>
      <c r="D701" s="31"/>
      <c r="E701" s="31"/>
    </row>
    <row r="702" spans="1:5" x14ac:dyDescent="0.25">
      <c r="A702" s="31"/>
      <c r="B702" s="31"/>
      <c r="C702" s="34"/>
      <c r="D702" s="31"/>
      <c r="E702" s="31"/>
    </row>
    <row r="703" spans="1:5" x14ac:dyDescent="0.25">
      <c r="A703" s="31"/>
      <c r="B703" s="31"/>
      <c r="C703" s="34"/>
      <c r="D703" s="31"/>
      <c r="E703" s="31"/>
    </row>
    <row r="704" spans="1:5" x14ac:dyDescent="0.25">
      <c r="A704" s="31"/>
      <c r="B704" s="31"/>
      <c r="C704" s="34"/>
      <c r="D704" s="31"/>
      <c r="E704" s="31"/>
    </row>
    <row r="705" spans="1:5" x14ac:dyDescent="0.25">
      <c r="A705" s="31"/>
      <c r="B705" s="31"/>
      <c r="C705" s="34"/>
      <c r="D705" s="31"/>
      <c r="E705" s="31"/>
    </row>
    <row r="706" spans="1:5" x14ac:dyDescent="0.25">
      <c r="A706" s="31"/>
      <c r="B706" s="31"/>
      <c r="C706" s="34"/>
      <c r="D706" s="31"/>
      <c r="E706" s="31"/>
    </row>
    <row r="707" spans="1:5" x14ac:dyDescent="0.25">
      <c r="A707" s="31"/>
      <c r="B707" s="31"/>
      <c r="C707" s="34"/>
      <c r="D707" s="31"/>
      <c r="E707" s="31"/>
    </row>
    <row r="708" spans="1:5" x14ac:dyDescent="0.25">
      <c r="A708" s="31"/>
      <c r="B708" s="31"/>
      <c r="C708" s="34"/>
      <c r="D708" s="31"/>
      <c r="E708" s="31"/>
    </row>
    <row r="709" spans="1:5" x14ac:dyDescent="0.25">
      <c r="A709" s="31"/>
      <c r="B709" s="31"/>
      <c r="C709" s="34"/>
      <c r="D709" s="31"/>
      <c r="E709" s="31"/>
    </row>
    <row r="710" spans="1:5" x14ac:dyDescent="0.25">
      <c r="A710" s="31"/>
      <c r="B710" s="31"/>
      <c r="C710" s="34"/>
      <c r="D710" s="31"/>
      <c r="E710" s="31"/>
    </row>
    <row r="711" spans="1:5" x14ac:dyDescent="0.25">
      <c r="A711" s="31"/>
      <c r="B711" s="31"/>
      <c r="C711" s="34"/>
      <c r="D711" s="31"/>
      <c r="E711" s="31"/>
    </row>
    <row r="712" spans="1:5" x14ac:dyDescent="0.25">
      <c r="A712" s="31"/>
      <c r="B712" s="31"/>
      <c r="C712" s="34"/>
      <c r="D712" s="31"/>
      <c r="E712" s="31"/>
    </row>
    <row r="713" spans="1:5" x14ac:dyDescent="0.25">
      <c r="A713" s="31"/>
      <c r="B713" s="31"/>
      <c r="C713" s="34"/>
      <c r="D713" s="31"/>
      <c r="E713" s="31"/>
    </row>
    <row r="714" spans="1:5" x14ac:dyDescent="0.25">
      <c r="A714" s="31"/>
      <c r="B714" s="31"/>
      <c r="C714" s="34"/>
      <c r="D714" s="31"/>
      <c r="E714" s="31"/>
    </row>
    <row r="715" spans="1:5" x14ac:dyDescent="0.25">
      <c r="A715" s="31"/>
      <c r="B715" s="31"/>
      <c r="C715" s="34"/>
      <c r="D715" s="31"/>
      <c r="E715" s="31"/>
    </row>
    <row r="716" spans="1:5" x14ac:dyDescent="0.25">
      <c r="A716" s="31"/>
      <c r="B716" s="31"/>
      <c r="C716" s="34"/>
      <c r="D716" s="31"/>
      <c r="E716" s="31"/>
    </row>
    <row r="717" spans="1:5" x14ac:dyDescent="0.25">
      <c r="A717" s="31"/>
      <c r="B717" s="31"/>
      <c r="C717" s="34"/>
      <c r="D717" s="31"/>
      <c r="E717" s="31"/>
    </row>
    <row r="718" spans="1:5" x14ac:dyDescent="0.25">
      <c r="A718" s="31"/>
      <c r="B718" s="31"/>
      <c r="C718" s="34"/>
      <c r="D718" s="31"/>
      <c r="E718" s="31"/>
    </row>
    <row r="719" spans="1:5" x14ac:dyDescent="0.25">
      <c r="A719" s="31"/>
      <c r="B719" s="31"/>
      <c r="C719" s="34"/>
      <c r="D719" s="31"/>
      <c r="E719" s="31"/>
    </row>
    <row r="720" spans="1:5" x14ac:dyDescent="0.25">
      <c r="A720" s="31"/>
      <c r="B720" s="31"/>
      <c r="C720" s="34"/>
      <c r="D720" s="31"/>
      <c r="E720" s="31"/>
    </row>
    <row r="721" spans="1:5" x14ac:dyDescent="0.25">
      <c r="A721" s="31"/>
      <c r="B721" s="31"/>
      <c r="C721" s="34"/>
      <c r="D721" s="31"/>
      <c r="E721" s="31"/>
    </row>
    <row r="722" spans="1:5" x14ac:dyDescent="0.25">
      <c r="A722" s="31"/>
      <c r="B722" s="31"/>
      <c r="C722" s="34"/>
      <c r="D722" s="31"/>
      <c r="E722" s="31"/>
    </row>
    <row r="723" spans="1:5" x14ac:dyDescent="0.25">
      <c r="A723" s="31"/>
      <c r="B723" s="31"/>
      <c r="C723" s="34"/>
      <c r="D723" s="31"/>
      <c r="E723" s="31"/>
    </row>
    <row r="724" spans="1:5" x14ac:dyDescent="0.25">
      <c r="A724" s="31"/>
      <c r="B724" s="31"/>
      <c r="C724" s="34"/>
      <c r="D724" s="31"/>
      <c r="E724" s="31"/>
    </row>
    <row r="725" spans="1:5" x14ac:dyDescent="0.25">
      <c r="A725" s="31"/>
      <c r="B725" s="31"/>
      <c r="C725" s="34"/>
      <c r="D725" s="31"/>
      <c r="E725" s="31"/>
    </row>
    <row r="726" spans="1:5" x14ac:dyDescent="0.25">
      <c r="A726" s="31"/>
      <c r="B726" s="31"/>
      <c r="C726" s="34"/>
      <c r="D726" s="31"/>
      <c r="E726" s="31"/>
    </row>
    <row r="727" spans="1:5" x14ac:dyDescent="0.25">
      <c r="A727" s="31"/>
      <c r="B727" s="31"/>
      <c r="C727" s="34"/>
      <c r="D727" s="31"/>
      <c r="E727" s="31"/>
    </row>
    <row r="728" spans="1:5" x14ac:dyDescent="0.25">
      <c r="A728" s="31"/>
      <c r="B728" s="31"/>
      <c r="C728" s="34"/>
      <c r="D728" s="31"/>
      <c r="E728" s="31"/>
    </row>
    <row r="729" spans="1:5" x14ac:dyDescent="0.25">
      <c r="A729" s="31"/>
      <c r="B729" s="31"/>
      <c r="C729" s="34"/>
      <c r="D729" s="31"/>
      <c r="E729" s="31"/>
    </row>
    <row r="730" spans="1:5" x14ac:dyDescent="0.25">
      <c r="A730" s="31"/>
      <c r="B730" s="31"/>
      <c r="C730" s="34"/>
      <c r="D730" s="31"/>
      <c r="E730" s="31"/>
    </row>
    <row r="731" spans="1:5" x14ac:dyDescent="0.25">
      <c r="A731" s="31"/>
      <c r="B731" s="31"/>
      <c r="C731" s="34"/>
      <c r="D731" s="31"/>
      <c r="E731" s="31"/>
    </row>
    <row r="732" spans="1:5" x14ac:dyDescent="0.25">
      <c r="A732" s="31"/>
      <c r="B732" s="31"/>
      <c r="C732" s="34"/>
      <c r="D732" s="31"/>
      <c r="E732" s="31"/>
    </row>
    <row r="733" spans="1:5" x14ac:dyDescent="0.25">
      <c r="A733" s="31"/>
      <c r="B733" s="31"/>
      <c r="C733" s="34"/>
      <c r="D733" s="31"/>
      <c r="E733" s="31"/>
    </row>
    <row r="734" spans="1:5" x14ac:dyDescent="0.25">
      <c r="A734" s="31"/>
      <c r="B734" s="31"/>
      <c r="C734" s="34"/>
      <c r="D734" s="31"/>
      <c r="E734" s="31"/>
    </row>
    <row r="735" spans="1:5" x14ac:dyDescent="0.25">
      <c r="A735" s="31"/>
      <c r="B735" s="31"/>
      <c r="C735" s="34"/>
      <c r="D735" s="31"/>
      <c r="E735" s="31"/>
    </row>
    <row r="736" spans="1:5" x14ac:dyDescent="0.25">
      <c r="A736" s="31"/>
      <c r="B736" s="31"/>
      <c r="C736" s="34"/>
      <c r="D736" s="31"/>
      <c r="E736" s="31"/>
    </row>
    <row r="737" spans="1:5" x14ac:dyDescent="0.25">
      <c r="A737" s="31"/>
      <c r="B737" s="31"/>
      <c r="C737" s="34"/>
      <c r="D737" s="31"/>
      <c r="E737" s="31"/>
    </row>
    <row r="738" spans="1:5" x14ac:dyDescent="0.25">
      <c r="A738" s="31"/>
      <c r="B738" s="31"/>
      <c r="C738" s="34"/>
      <c r="D738" s="31"/>
      <c r="E738" s="31"/>
    </row>
    <row r="739" spans="1:5" x14ac:dyDescent="0.25">
      <c r="A739" s="31"/>
      <c r="B739" s="31"/>
      <c r="C739" s="34"/>
      <c r="D739" s="31"/>
      <c r="E739" s="31"/>
    </row>
    <row r="740" spans="1:5" x14ac:dyDescent="0.25">
      <c r="A740" s="31"/>
      <c r="B740" s="31"/>
      <c r="C740" s="34"/>
      <c r="D740" s="31"/>
      <c r="E740" s="31"/>
    </row>
    <row r="741" spans="1:5" x14ac:dyDescent="0.25">
      <c r="A741" s="31"/>
      <c r="B741" s="31"/>
      <c r="C741" s="34"/>
      <c r="D741" s="31"/>
      <c r="E741" s="31"/>
    </row>
    <row r="742" spans="1:5" x14ac:dyDescent="0.25">
      <c r="A742" s="31"/>
      <c r="B742" s="31"/>
      <c r="C742" s="34"/>
      <c r="D742" s="31"/>
      <c r="E742" s="31"/>
    </row>
    <row r="743" spans="1:5" x14ac:dyDescent="0.25">
      <c r="A743" s="31"/>
      <c r="B743" s="31"/>
      <c r="C743" s="34"/>
      <c r="D743" s="31"/>
      <c r="E743" s="31"/>
    </row>
    <row r="744" spans="1:5" x14ac:dyDescent="0.25">
      <c r="A744" s="31"/>
      <c r="B744" s="31"/>
      <c r="C744" s="34"/>
      <c r="D744" s="31"/>
      <c r="E744" s="31"/>
    </row>
    <row r="745" spans="1:5" x14ac:dyDescent="0.25">
      <c r="A745" s="31"/>
      <c r="B745" s="31"/>
      <c r="C745" s="34"/>
      <c r="D745" s="31"/>
      <c r="E745" s="31"/>
    </row>
    <row r="746" spans="1:5" x14ac:dyDescent="0.25">
      <c r="A746" s="31"/>
      <c r="B746" s="31"/>
      <c r="C746" s="34"/>
      <c r="D746" s="31"/>
      <c r="E746" s="31"/>
    </row>
    <row r="747" spans="1:5" x14ac:dyDescent="0.25">
      <c r="A747" s="31"/>
      <c r="B747" s="31"/>
      <c r="C747" s="34"/>
      <c r="D747" s="31"/>
      <c r="E747" s="31"/>
    </row>
    <row r="748" spans="1:5" x14ac:dyDescent="0.25">
      <c r="A748" s="31"/>
      <c r="B748" s="31"/>
      <c r="C748" s="34"/>
      <c r="D748" s="31"/>
      <c r="E748" s="31"/>
    </row>
    <row r="749" spans="1:5" x14ac:dyDescent="0.25">
      <c r="A749" s="31"/>
      <c r="B749" s="31"/>
      <c r="C749" s="34"/>
      <c r="D749" s="31"/>
      <c r="E749" s="31"/>
    </row>
    <row r="750" spans="1:5" x14ac:dyDescent="0.25">
      <c r="A750" s="31"/>
      <c r="B750" s="31"/>
      <c r="C750" s="34"/>
      <c r="D750" s="31"/>
      <c r="E750" s="31"/>
    </row>
    <row r="751" spans="1:5" x14ac:dyDescent="0.25">
      <c r="A751" s="31"/>
      <c r="B751" s="31"/>
      <c r="C751" s="34"/>
      <c r="D751" s="31"/>
      <c r="E751" s="31"/>
    </row>
    <row r="752" spans="1:5" x14ac:dyDescent="0.25">
      <c r="A752" s="31"/>
      <c r="B752" s="31"/>
      <c r="C752" s="34"/>
      <c r="D752" s="31"/>
      <c r="E752" s="31"/>
    </row>
    <row r="753" spans="1:5" x14ac:dyDescent="0.25">
      <c r="A753" s="31"/>
      <c r="B753" s="31"/>
      <c r="C753" s="34"/>
      <c r="D753" s="31"/>
      <c r="E753" s="31"/>
    </row>
    <row r="754" spans="1:5" x14ac:dyDescent="0.25">
      <c r="A754" s="31"/>
      <c r="B754" s="31"/>
      <c r="C754" s="34"/>
      <c r="D754" s="31"/>
      <c r="E754" s="31"/>
    </row>
    <row r="755" spans="1:5" x14ac:dyDescent="0.25">
      <c r="A755" s="31"/>
      <c r="B755" s="31"/>
      <c r="C755" s="34"/>
      <c r="D755" s="31"/>
      <c r="E755" s="31"/>
    </row>
    <row r="756" spans="1:5" x14ac:dyDescent="0.25">
      <c r="A756" s="31"/>
      <c r="B756" s="31"/>
      <c r="C756" s="34"/>
      <c r="D756" s="31"/>
      <c r="E756" s="31"/>
    </row>
    <row r="757" spans="1:5" x14ac:dyDescent="0.25">
      <c r="A757" s="31"/>
      <c r="B757" s="31"/>
      <c r="C757" s="34"/>
      <c r="D757" s="31"/>
      <c r="E757" s="31"/>
    </row>
    <row r="758" spans="1:5" x14ac:dyDescent="0.25">
      <c r="A758" s="31"/>
      <c r="B758" s="31"/>
      <c r="C758" s="34"/>
      <c r="D758" s="31"/>
      <c r="E758" s="31"/>
    </row>
    <row r="759" spans="1:5" x14ac:dyDescent="0.25">
      <c r="A759" s="31"/>
      <c r="B759" s="31"/>
      <c r="C759" s="34"/>
      <c r="D759" s="31"/>
      <c r="E759" s="31"/>
    </row>
    <row r="760" spans="1:5" x14ac:dyDescent="0.25">
      <c r="A760" s="31"/>
      <c r="B760" s="31"/>
      <c r="C760" s="34"/>
      <c r="D760" s="31"/>
      <c r="E760" s="31"/>
    </row>
    <row r="761" spans="1:5" x14ac:dyDescent="0.25">
      <c r="A761" s="31"/>
      <c r="B761" s="31"/>
      <c r="C761" s="34"/>
      <c r="D761" s="31"/>
      <c r="E761" s="31"/>
    </row>
    <row r="762" spans="1:5" x14ac:dyDescent="0.25">
      <c r="A762" s="31"/>
      <c r="B762" s="31"/>
      <c r="C762" s="34"/>
      <c r="D762" s="31"/>
      <c r="E762" s="31"/>
    </row>
    <row r="763" spans="1:5" x14ac:dyDescent="0.25">
      <c r="A763" s="31"/>
      <c r="B763" s="31"/>
      <c r="C763" s="34"/>
      <c r="D763" s="31"/>
      <c r="E763" s="31"/>
    </row>
    <row r="764" spans="1:5" x14ac:dyDescent="0.25">
      <c r="A764" s="31"/>
      <c r="B764" s="31"/>
      <c r="C764" s="34"/>
      <c r="D764" s="31"/>
      <c r="E764" s="31"/>
    </row>
    <row r="765" spans="1:5" x14ac:dyDescent="0.25">
      <c r="A765" s="31"/>
      <c r="B765" s="31"/>
      <c r="C765" s="34"/>
      <c r="D765" s="31"/>
      <c r="E765" s="31"/>
    </row>
    <row r="766" spans="1:5" x14ac:dyDescent="0.25">
      <c r="A766" s="31"/>
      <c r="B766" s="31"/>
      <c r="C766" s="34"/>
      <c r="D766" s="31"/>
      <c r="E766" s="31"/>
    </row>
    <row r="767" spans="1:5" x14ac:dyDescent="0.25">
      <c r="A767" s="31"/>
      <c r="B767" s="31"/>
      <c r="C767" s="34"/>
      <c r="D767" s="31"/>
      <c r="E767" s="31"/>
    </row>
    <row r="768" spans="1:5" x14ac:dyDescent="0.25">
      <c r="A768" s="31"/>
      <c r="B768" s="31"/>
      <c r="C768" s="34"/>
      <c r="D768" s="31"/>
      <c r="E768" s="31"/>
    </row>
    <row r="769" spans="1:5" x14ac:dyDescent="0.25">
      <c r="A769" s="31"/>
      <c r="B769" s="31"/>
      <c r="C769" s="34"/>
      <c r="D769" s="31"/>
      <c r="E769" s="31"/>
    </row>
    <row r="770" spans="1:5" x14ac:dyDescent="0.25">
      <c r="A770" s="31"/>
      <c r="B770" s="31"/>
      <c r="C770" s="34"/>
      <c r="D770" s="31"/>
      <c r="E770" s="31"/>
    </row>
    <row r="771" spans="1:5" x14ac:dyDescent="0.25">
      <c r="A771" s="31"/>
      <c r="B771" s="31"/>
      <c r="C771" s="34"/>
      <c r="D771" s="31"/>
      <c r="E771" s="31"/>
    </row>
    <row r="772" spans="1:5" x14ac:dyDescent="0.25">
      <c r="A772" s="31"/>
      <c r="B772" s="31"/>
      <c r="C772" s="34"/>
      <c r="D772" s="31"/>
      <c r="E772" s="31"/>
    </row>
    <row r="773" spans="1:5" x14ac:dyDescent="0.25">
      <c r="A773" s="31"/>
      <c r="B773" s="31"/>
      <c r="C773" s="34"/>
      <c r="D773" s="31"/>
      <c r="E773" s="31"/>
    </row>
    <row r="774" spans="1:5" x14ac:dyDescent="0.25">
      <c r="A774" s="31"/>
      <c r="B774" s="31"/>
      <c r="C774" s="34"/>
      <c r="D774" s="31"/>
      <c r="E774" s="31"/>
    </row>
    <row r="775" spans="1:5" x14ac:dyDescent="0.25">
      <c r="A775" s="31"/>
      <c r="B775" s="31"/>
      <c r="C775" s="34"/>
      <c r="D775" s="31"/>
      <c r="E775" s="31"/>
    </row>
    <row r="776" spans="1:5" x14ac:dyDescent="0.25">
      <c r="A776" s="31"/>
      <c r="B776" s="31"/>
      <c r="C776" s="34"/>
      <c r="D776" s="31"/>
      <c r="E776" s="31"/>
    </row>
    <row r="777" spans="1:5" x14ac:dyDescent="0.25">
      <c r="A777" s="31"/>
      <c r="B777" s="31"/>
      <c r="C777" s="34"/>
      <c r="D777" s="31"/>
      <c r="E777" s="31"/>
    </row>
    <row r="778" spans="1:5" x14ac:dyDescent="0.25">
      <c r="A778" s="31"/>
      <c r="B778" s="31"/>
      <c r="C778" s="34"/>
      <c r="D778" s="31"/>
      <c r="E778" s="31"/>
    </row>
    <row r="779" spans="1:5" x14ac:dyDescent="0.25">
      <c r="A779" s="31"/>
      <c r="B779" s="31"/>
      <c r="C779" s="34"/>
      <c r="D779" s="31"/>
      <c r="E779" s="31"/>
    </row>
    <row r="780" spans="1:5" x14ac:dyDescent="0.25">
      <c r="A780" s="31"/>
      <c r="B780" s="31"/>
      <c r="C780" s="34"/>
      <c r="D780" s="31"/>
      <c r="E780" s="31"/>
    </row>
    <row r="781" spans="1:5" x14ac:dyDescent="0.25">
      <c r="A781" s="31"/>
      <c r="B781" s="31"/>
      <c r="C781" s="34"/>
      <c r="D781" s="31"/>
      <c r="E781" s="31"/>
    </row>
    <row r="782" spans="1:5" x14ac:dyDescent="0.25">
      <c r="A782" s="31"/>
      <c r="B782" s="31"/>
      <c r="C782" s="34"/>
      <c r="D782" s="31"/>
      <c r="E782" s="31"/>
    </row>
    <row r="783" spans="1:5" x14ac:dyDescent="0.25">
      <c r="A783" s="31"/>
      <c r="B783" s="31"/>
      <c r="C783" s="34"/>
      <c r="D783" s="31"/>
      <c r="E783" s="31"/>
    </row>
    <row r="784" spans="1:5" x14ac:dyDescent="0.25">
      <c r="A784" s="31"/>
      <c r="B784" s="31"/>
      <c r="C784" s="34"/>
      <c r="D784" s="31"/>
      <c r="E784" s="31"/>
    </row>
    <row r="785" spans="1:5" x14ac:dyDescent="0.25">
      <c r="A785" s="31"/>
      <c r="B785" s="31"/>
      <c r="C785" s="34"/>
      <c r="D785" s="31"/>
      <c r="E785" s="31"/>
    </row>
    <row r="786" spans="1:5" x14ac:dyDescent="0.25">
      <c r="A786" s="31"/>
      <c r="B786" s="31"/>
      <c r="C786" s="34"/>
      <c r="D786" s="31"/>
      <c r="E786" s="31"/>
    </row>
    <row r="787" spans="1:5" x14ac:dyDescent="0.25">
      <c r="A787" s="31"/>
      <c r="B787" s="31"/>
      <c r="C787" s="34"/>
      <c r="D787" s="31"/>
      <c r="E787" s="31"/>
    </row>
    <row r="788" spans="1:5" x14ac:dyDescent="0.25">
      <c r="A788" s="31"/>
      <c r="B788" s="31"/>
      <c r="C788" s="34"/>
      <c r="D788" s="31"/>
      <c r="E788" s="31"/>
    </row>
    <row r="789" spans="1:5" x14ac:dyDescent="0.25">
      <c r="A789" s="31"/>
      <c r="B789" s="31"/>
      <c r="C789" s="34"/>
      <c r="D789" s="31"/>
      <c r="E789" s="31"/>
    </row>
    <row r="790" spans="1:5" x14ac:dyDescent="0.25">
      <c r="A790" s="31"/>
      <c r="B790" s="31"/>
      <c r="C790" s="34"/>
      <c r="D790" s="31"/>
      <c r="E790" s="31"/>
    </row>
    <row r="791" spans="1:5" x14ac:dyDescent="0.25">
      <c r="A791" s="31"/>
      <c r="B791" s="31"/>
      <c r="C791" s="34"/>
      <c r="D791" s="31"/>
      <c r="E791" s="31"/>
    </row>
    <row r="792" spans="1:5" x14ac:dyDescent="0.25">
      <c r="A792" s="31"/>
      <c r="B792" s="31"/>
      <c r="C792" s="34"/>
      <c r="D792" s="31"/>
      <c r="E792" s="31"/>
    </row>
    <row r="793" spans="1:5" x14ac:dyDescent="0.25">
      <c r="A793" s="31"/>
      <c r="B793" s="31"/>
      <c r="C793" s="34"/>
      <c r="D793" s="31"/>
      <c r="E793" s="31"/>
    </row>
    <row r="794" spans="1:5" x14ac:dyDescent="0.25">
      <c r="A794" s="31"/>
      <c r="B794" s="31"/>
      <c r="C794" s="34"/>
      <c r="D794" s="31"/>
      <c r="E794" s="31"/>
    </row>
    <row r="795" spans="1:5" x14ac:dyDescent="0.25">
      <c r="A795" s="31"/>
      <c r="B795" s="31"/>
      <c r="C795" s="34"/>
      <c r="D795" s="31"/>
      <c r="E795" s="31"/>
    </row>
    <row r="796" spans="1:5" x14ac:dyDescent="0.25">
      <c r="A796" s="31"/>
      <c r="B796" s="31"/>
      <c r="C796" s="34"/>
      <c r="D796" s="31"/>
      <c r="E796" s="31"/>
    </row>
    <row r="797" spans="1:5" x14ac:dyDescent="0.25">
      <c r="A797" s="31"/>
      <c r="B797" s="31"/>
      <c r="C797" s="34"/>
      <c r="D797" s="31"/>
      <c r="E797" s="31"/>
    </row>
    <row r="798" spans="1:5" x14ac:dyDescent="0.25">
      <c r="A798" s="31"/>
      <c r="B798" s="31"/>
      <c r="C798" s="34"/>
      <c r="D798" s="31"/>
      <c r="E798" s="31"/>
    </row>
    <row r="799" spans="1:5" x14ac:dyDescent="0.25">
      <c r="A799" s="31"/>
      <c r="B799" s="31"/>
      <c r="C799" s="34"/>
      <c r="D799" s="31"/>
      <c r="E799" s="31"/>
    </row>
    <row r="800" spans="1:5" x14ac:dyDescent="0.25">
      <c r="A800" s="31"/>
      <c r="B800" s="31"/>
      <c r="C800" s="34"/>
      <c r="D800" s="31"/>
      <c r="E800" s="31"/>
    </row>
    <row r="801" spans="1:5" x14ac:dyDescent="0.25">
      <c r="A801" s="31"/>
      <c r="B801" s="31"/>
      <c r="C801" s="34"/>
      <c r="D801" s="31"/>
      <c r="E801" s="31"/>
    </row>
    <row r="802" spans="1:5" x14ac:dyDescent="0.25">
      <c r="A802" s="31"/>
      <c r="B802" s="31"/>
      <c r="C802" s="34"/>
      <c r="D802" s="31"/>
      <c r="E802" s="31"/>
    </row>
    <row r="803" spans="1:5" x14ac:dyDescent="0.25">
      <c r="A803" s="31"/>
      <c r="B803" s="31"/>
      <c r="C803" s="34"/>
      <c r="D803" s="31"/>
      <c r="E803" s="31"/>
    </row>
    <row r="804" spans="1:5" x14ac:dyDescent="0.25">
      <c r="A804" s="31"/>
      <c r="B804" s="31"/>
      <c r="C804" s="34"/>
      <c r="D804" s="31"/>
      <c r="E804" s="31"/>
    </row>
    <row r="805" spans="1:5" x14ac:dyDescent="0.25">
      <c r="A805" s="31"/>
      <c r="B805" s="31"/>
      <c r="C805" s="34"/>
      <c r="D805" s="31"/>
      <c r="E805" s="31"/>
    </row>
    <row r="806" spans="1:5" x14ac:dyDescent="0.25">
      <c r="A806" s="31"/>
      <c r="B806" s="31"/>
      <c r="C806" s="34"/>
      <c r="D806" s="31"/>
      <c r="E806" s="31"/>
    </row>
    <row r="807" spans="1:5" x14ac:dyDescent="0.25">
      <c r="A807" s="31"/>
      <c r="B807" s="31"/>
      <c r="C807" s="34"/>
      <c r="D807" s="31"/>
      <c r="E807" s="31"/>
    </row>
    <row r="808" spans="1:5" x14ac:dyDescent="0.25">
      <c r="A808" s="31"/>
      <c r="B808" s="31"/>
      <c r="C808" s="34"/>
      <c r="D808" s="31"/>
      <c r="E808" s="31"/>
    </row>
    <row r="809" spans="1:5" x14ac:dyDescent="0.25">
      <c r="A809" s="31"/>
      <c r="B809" s="31"/>
      <c r="C809" s="34"/>
      <c r="D809" s="31"/>
      <c r="E809" s="31"/>
    </row>
    <row r="810" spans="1:5" x14ac:dyDescent="0.25">
      <c r="A810" s="31"/>
      <c r="B810" s="31"/>
      <c r="C810" s="34"/>
      <c r="D810" s="31"/>
      <c r="E810" s="31"/>
    </row>
    <row r="811" spans="1:5" x14ac:dyDescent="0.25">
      <c r="A811" s="31"/>
      <c r="B811" s="31"/>
      <c r="C811" s="34"/>
      <c r="D811" s="31"/>
      <c r="E811" s="31"/>
    </row>
    <row r="812" spans="1:5" x14ac:dyDescent="0.25">
      <c r="A812" s="31"/>
      <c r="B812" s="31"/>
      <c r="C812" s="34"/>
      <c r="D812" s="31"/>
      <c r="E812" s="31"/>
    </row>
    <row r="813" spans="1:5" x14ac:dyDescent="0.25">
      <c r="A813" s="31"/>
      <c r="B813" s="31"/>
      <c r="C813" s="34"/>
      <c r="D813" s="31"/>
      <c r="E813" s="31"/>
    </row>
    <row r="814" spans="1:5" x14ac:dyDescent="0.25">
      <c r="A814" s="31"/>
      <c r="B814" s="31"/>
      <c r="C814" s="34"/>
      <c r="D814" s="31"/>
      <c r="E814" s="31"/>
    </row>
    <row r="815" spans="1:5" x14ac:dyDescent="0.25">
      <c r="A815" s="31"/>
      <c r="B815" s="31"/>
      <c r="C815" s="34"/>
      <c r="D815" s="31"/>
      <c r="E815" s="31"/>
    </row>
    <row r="816" spans="1:5" x14ac:dyDescent="0.25">
      <c r="A816" s="31"/>
      <c r="B816" s="31"/>
      <c r="C816" s="34"/>
      <c r="D816" s="31"/>
      <c r="E816" s="31"/>
    </row>
    <row r="817" spans="1:5" x14ac:dyDescent="0.25">
      <c r="A817" s="31"/>
      <c r="B817" s="31"/>
      <c r="C817" s="34"/>
      <c r="D817" s="31"/>
      <c r="E817" s="31"/>
    </row>
    <row r="818" spans="1:5" x14ac:dyDescent="0.25">
      <c r="A818" s="31"/>
      <c r="B818" s="31"/>
      <c r="C818" s="34"/>
      <c r="D818" s="31"/>
      <c r="E818" s="31"/>
    </row>
    <row r="819" spans="1:5" x14ac:dyDescent="0.25">
      <c r="A819" s="31"/>
      <c r="B819" s="31"/>
      <c r="C819" s="34"/>
      <c r="D819" s="31"/>
      <c r="E819" s="31"/>
    </row>
    <row r="820" spans="1:5" x14ac:dyDescent="0.25">
      <c r="A820" s="31"/>
      <c r="B820" s="31"/>
      <c r="C820" s="34"/>
      <c r="D820" s="31"/>
      <c r="E820" s="31"/>
    </row>
    <row r="821" spans="1:5" x14ac:dyDescent="0.25">
      <c r="A821" s="31"/>
      <c r="B821" s="31"/>
      <c r="C821" s="34"/>
      <c r="D821" s="31"/>
      <c r="E821" s="31"/>
    </row>
    <row r="822" spans="1:5" x14ac:dyDescent="0.25">
      <c r="A822" s="31"/>
      <c r="B822" s="31"/>
      <c r="C822" s="34"/>
      <c r="D822" s="31"/>
      <c r="E822" s="31"/>
    </row>
    <row r="823" spans="1:5" x14ac:dyDescent="0.25">
      <c r="A823" s="31"/>
      <c r="B823" s="31"/>
      <c r="C823" s="34"/>
      <c r="D823" s="31"/>
      <c r="E823" s="31"/>
    </row>
    <row r="824" spans="1:5" x14ac:dyDescent="0.25">
      <c r="A824" s="31"/>
      <c r="B824" s="31"/>
      <c r="C824" s="34"/>
      <c r="D824" s="31"/>
      <c r="E824" s="31"/>
    </row>
    <row r="825" spans="1:5" x14ac:dyDescent="0.25">
      <c r="A825" s="31"/>
      <c r="B825" s="31"/>
      <c r="C825" s="34"/>
      <c r="D825" s="31"/>
      <c r="E825" s="31"/>
    </row>
    <row r="826" spans="1:5" x14ac:dyDescent="0.25">
      <c r="A826" s="31"/>
      <c r="B826" s="31"/>
      <c r="C826" s="34"/>
      <c r="D826" s="31"/>
      <c r="E826" s="31"/>
    </row>
    <row r="827" spans="1:5" x14ac:dyDescent="0.25">
      <c r="A827" s="31"/>
      <c r="B827" s="31"/>
      <c r="C827" s="34"/>
      <c r="D827" s="31"/>
      <c r="E827" s="31"/>
    </row>
    <row r="828" spans="1:5" x14ac:dyDescent="0.25">
      <c r="A828" s="31"/>
      <c r="B828" s="31"/>
      <c r="C828" s="34"/>
      <c r="D828" s="31"/>
      <c r="E828" s="31"/>
    </row>
    <row r="829" spans="1:5" x14ac:dyDescent="0.25">
      <c r="A829" s="31"/>
      <c r="B829" s="31"/>
      <c r="C829" s="34"/>
      <c r="D829" s="31"/>
      <c r="E829" s="31"/>
    </row>
    <row r="830" spans="1:5" x14ac:dyDescent="0.25">
      <c r="A830" s="31"/>
      <c r="B830" s="31"/>
      <c r="C830" s="34"/>
      <c r="D830" s="31"/>
      <c r="E830" s="31"/>
    </row>
    <row r="831" spans="1:5" x14ac:dyDescent="0.25">
      <c r="A831" s="31"/>
      <c r="B831" s="31"/>
      <c r="C831" s="34"/>
      <c r="D831" s="31"/>
      <c r="E831" s="31"/>
    </row>
    <row r="832" spans="1:5" x14ac:dyDescent="0.25">
      <c r="A832" s="31"/>
      <c r="B832" s="31"/>
      <c r="C832" s="34"/>
      <c r="D832" s="31"/>
      <c r="E832" s="31"/>
    </row>
    <row r="833" spans="1:5" x14ac:dyDescent="0.25">
      <c r="A833" s="31"/>
      <c r="B833" s="31"/>
      <c r="C833" s="34"/>
      <c r="D833" s="31"/>
      <c r="E833" s="31"/>
    </row>
    <row r="834" spans="1:5" x14ac:dyDescent="0.25">
      <c r="A834" s="31"/>
      <c r="B834" s="31"/>
      <c r="C834" s="34"/>
      <c r="D834" s="31"/>
      <c r="E834" s="31"/>
    </row>
    <row r="835" spans="1:5" x14ac:dyDescent="0.25">
      <c r="A835" s="31"/>
      <c r="B835" s="31"/>
      <c r="C835" s="34"/>
      <c r="D835" s="31"/>
      <c r="E835" s="31"/>
    </row>
    <row r="836" spans="1:5" x14ac:dyDescent="0.25">
      <c r="A836" s="31"/>
      <c r="B836" s="31"/>
      <c r="C836" s="34"/>
      <c r="D836" s="31"/>
      <c r="E836" s="31"/>
    </row>
    <row r="837" spans="1:5" x14ac:dyDescent="0.25">
      <c r="A837" s="31"/>
      <c r="B837" s="31"/>
      <c r="C837" s="34"/>
      <c r="D837" s="31"/>
      <c r="E837" s="31"/>
    </row>
    <row r="838" spans="1:5" x14ac:dyDescent="0.25">
      <c r="A838" s="31"/>
      <c r="B838" s="31"/>
      <c r="C838" s="34"/>
      <c r="D838" s="31"/>
      <c r="E838" s="31"/>
    </row>
    <row r="839" spans="1:5" x14ac:dyDescent="0.25">
      <c r="A839" s="31"/>
      <c r="B839" s="31"/>
      <c r="C839" s="34"/>
      <c r="D839" s="31"/>
      <c r="E839" s="31"/>
    </row>
    <row r="840" spans="1:5" x14ac:dyDescent="0.25">
      <c r="A840" s="31"/>
      <c r="B840" s="31"/>
      <c r="C840" s="34"/>
      <c r="D840" s="31"/>
      <c r="E840" s="31"/>
    </row>
    <row r="841" spans="1:5" x14ac:dyDescent="0.25">
      <c r="A841" s="31"/>
      <c r="B841" s="31"/>
      <c r="C841" s="34"/>
      <c r="D841" s="31"/>
      <c r="E841" s="31"/>
    </row>
    <row r="842" spans="1:5" x14ac:dyDescent="0.25">
      <c r="A842" s="31"/>
      <c r="B842" s="31"/>
      <c r="C842" s="34"/>
      <c r="D842" s="31"/>
      <c r="E842" s="31"/>
    </row>
    <row r="843" spans="1:5" x14ac:dyDescent="0.25">
      <c r="A843" s="31"/>
      <c r="B843" s="31"/>
      <c r="C843" s="34"/>
      <c r="D843" s="31"/>
      <c r="E843" s="31"/>
    </row>
    <row r="844" spans="1:5" x14ac:dyDescent="0.25">
      <c r="A844" s="31"/>
      <c r="B844" s="31"/>
      <c r="C844" s="34"/>
      <c r="D844" s="31"/>
      <c r="E844" s="31"/>
    </row>
    <row r="845" spans="1:5" x14ac:dyDescent="0.25">
      <c r="A845" s="31"/>
      <c r="B845" s="31"/>
      <c r="C845" s="34"/>
      <c r="D845" s="31"/>
      <c r="E845" s="31"/>
    </row>
    <row r="846" spans="1:5" x14ac:dyDescent="0.25">
      <c r="A846" s="31"/>
      <c r="B846" s="31"/>
      <c r="C846" s="34"/>
      <c r="D846" s="31"/>
      <c r="E846" s="31"/>
    </row>
    <row r="847" spans="1:5" x14ac:dyDescent="0.25">
      <c r="A847" s="31"/>
      <c r="B847" s="31"/>
      <c r="C847" s="34"/>
      <c r="D847" s="31"/>
      <c r="E847" s="31"/>
    </row>
    <row r="848" spans="1:5" x14ac:dyDescent="0.25">
      <c r="A848" s="31"/>
      <c r="B848" s="31"/>
      <c r="C848" s="34"/>
      <c r="D848" s="31"/>
      <c r="E848" s="31"/>
    </row>
    <row r="849" spans="1:5" x14ac:dyDescent="0.25">
      <c r="A849" s="31"/>
      <c r="B849" s="31"/>
      <c r="C849" s="34"/>
      <c r="D849" s="31"/>
      <c r="E849" s="31"/>
    </row>
    <row r="850" spans="1:5" x14ac:dyDescent="0.25">
      <c r="A850" s="31"/>
      <c r="B850" s="31"/>
      <c r="C850" s="34"/>
      <c r="D850" s="31"/>
      <c r="E850" s="31"/>
    </row>
    <row r="851" spans="1:5" x14ac:dyDescent="0.25">
      <c r="A851" s="31"/>
      <c r="B851" s="31"/>
      <c r="C851" s="34"/>
      <c r="D851" s="31"/>
      <c r="E851" s="31"/>
    </row>
    <row r="852" spans="1:5" x14ac:dyDescent="0.25">
      <c r="A852" s="31"/>
      <c r="B852" s="31"/>
      <c r="C852" s="34"/>
      <c r="D852" s="31"/>
      <c r="E852" s="31"/>
    </row>
    <row r="853" spans="1:5" x14ac:dyDescent="0.25">
      <c r="A853" s="31"/>
      <c r="B853" s="31"/>
      <c r="C853" s="34"/>
      <c r="D853" s="31"/>
      <c r="E853" s="31"/>
    </row>
    <row r="854" spans="1:5" x14ac:dyDescent="0.25">
      <c r="A854" s="31"/>
      <c r="B854" s="31"/>
      <c r="C854" s="34"/>
      <c r="D854" s="31"/>
      <c r="E854" s="31"/>
    </row>
    <row r="855" spans="1:5" x14ac:dyDescent="0.25">
      <c r="A855" s="31"/>
      <c r="B855" s="31"/>
      <c r="C855" s="34"/>
      <c r="D855" s="31"/>
      <c r="E855" s="31"/>
    </row>
    <row r="856" spans="1:5" x14ac:dyDescent="0.25">
      <c r="A856" s="31"/>
      <c r="B856" s="31"/>
      <c r="C856" s="34"/>
      <c r="D856" s="31"/>
      <c r="E856" s="31"/>
    </row>
    <row r="857" spans="1:5" x14ac:dyDescent="0.25">
      <c r="A857" s="31"/>
      <c r="B857" s="31"/>
      <c r="C857" s="34"/>
      <c r="D857" s="31"/>
      <c r="E857" s="31"/>
    </row>
    <row r="858" spans="1:5" x14ac:dyDescent="0.25">
      <c r="A858" s="31"/>
      <c r="B858" s="31"/>
      <c r="C858" s="34"/>
      <c r="D858" s="31"/>
      <c r="E858" s="31"/>
    </row>
    <row r="859" spans="1:5" x14ac:dyDescent="0.25">
      <c r="A859" s="31"/>
      <c r="B859" s="31"/>
      <c r="C859" s="34"/>
      <c r="D859" s="31"/>
      <c r="E859" s="31"/>
    </row>
    <row r="860" spans="1:5" x14ac:dyDescent="0.25">
      <c r="A860" s="31"/>
      <c r="B860" s="31"/>
      <c r="C860" s="34"/>
      <c r="D860" s="31"/>
      <c r="E860" s="31"/>
    </row>
    <row r="861" spans="1:5" x14ac:dyDescent="0.25">
      <c r="A861" s="31"/>
      <c r="B861" s="31"/>
      <c r="C861" s="34"/>
      <c r="D861" s="31"/>
      <c r="E861" s="31"/>
    </row>
    <row r="862" spans="1:5" x14ac:dyDescent="0.25">
      <c r="A862" s="31"/>
      <c r="B862" s="31"/>
      <c r="C862" s="34"/>
      <c r="D862" s="31"/>
      <c r="E862" s="31"/>
    </row>
    <row r="863" spans="1:5" x14ac:dyDescent="0.25">
      <c r="A863" s="31"/>
      <c r="B863" s="31"/>
      <c r="C863" s="34"/>
      <c r="D863" s="31"/>
      <c r="E863" s="31"/>
    </row>
    <row r="864" spans="1:5" x14ac:dyDescent="0.25">
      <c r="A864" s="31"/>
      <c r="B864" s="31"/>
      <c r="C864" s="34"/>
      <c r="D864" s="31"/>
      <c r="E864" s="31"/>
    </row>
    <row r="865" spans="1:5" x14ac:dyDescent="0.25">
      <c r="A865" s="31"/>
      <c r="B865" s="31"/>
      <c r="C865" s="34"/>
      <c r="D865" s="31"/>
      <c r="E865" s="31"/>
    </row>
    <row r="866" spans="1:5" x14ac:dyDescent="0.25">
      <c r="A866" s="31"/>
      <c r="B866" s="31"/>
      <c r="C866" s="34"/>
      <c r="D866" s="31"/>
      <c r="E866" s="31"/>
    </row>
    <row r="867" spans="1:5" x14ac:dyDescent="0.25">
      <c r="A867" s="31"/>
      <c r="B867" s="31"/>
      <c r="C867" s="34"/>
      <c r="D867" s="31"/>
      <c r="E867" s="31"/>
    </row>
    <row r="868" spans="1:5" x14ac:dyDescent="0.25">
      <c r="A868" s="31"/>
      <c r="B868" s="31"/>
      <c r="C868" s="34"/>
      <c r="D868" s="31"/>
      <c r="E868" s="31"/>
    </row>
    <row r="869" spans="1:5" x14ac:dyDescent="0.25">
      <c r="A869" s="31"/>
      <c r="B869" s="31"/>
      <c r="C869" s="34"/>
      <c r="D869" s="31"/>
      <c r="E869" s="31"/>
    </row>
    <row r="870" spans="1:5" x14ac:dyDescent="0.25">
      <c r="A870" s="31"/>
      <c r="B870" s="31"/>
      <c r="C870" s="34"/>
      <c r="D870" s="31"/>
      <c r="E870" s="31"/>
    </row>
    <row r="871" spans="1:5" x14ac:dyDescent="0.25">
      <c r="A871" s="31"/>
      <c r="B871" s="31"/>
      <c r="C871" s="34"/>
      <c r="D871" s="31"/>
      <c r="E871" s="31"/>
    </row>
    <row r="872" spans="1:5" x14ac:dyDescent="0.25">
      <c r="A872" s="31"/>
      <c r="B872" s="31"/>
      <c r="C872" s="34"/>
      <c r="D872" s="31"/>
      <c r="E872" s="31"/>
    </row>
    <row r="873" spans="1:5" x14ac:dyDescent="0.25">
      <c r="A873" s="31"/>
      <c r="B873" s="31"/>
      <c r="C873" s="34"/>
      <c r="D873" s="31"/>
      <c r="E873" s="31"/>
    </row>
    <row r="874" spans="1:5" x14ac:dyDescent="0.25">
      <c r="A874" s="31"/>
      <c r="B874" s="31"/>
      <c r="C874" s="34"/>
      <c r="D874" s="31"/>
      <c r="E874" s="31"/>
    </row>
    <row r="875" spans="1:5" x14ac:dyDescent="0.25">
      <c r="A875" s="31"/>
      <c r="B875" s="31"/>
      <c r="C875" s="34"/>
      <c r="D875" s="31"/>
      <c r="E875" s="31"/>
    </row>
    <row r="876" spans="1:5" x14ac:dyDescent="0.25">
      <c r="A876" s="31"/>
      <c r="B876" s="31"/>
      <c r="C876" s="34"/>
      <c r="D876" s="31"/>
      <c r="E876" s="31"/>
    </row>
    <row r="877" spans="1:5" x14ac:dyDescent="0.25">
      <c r="A877" s="31"/>
      <c r="B877" s="31"/>
      <c r="C877" s="34"/>
      <c r="D877" s="31"/>
      <c r="E877" s="31"/>
    </row>
    <row r="878" spans="1:5" x14ac:dyDescent="0.25">
      <c r="A878" s="31"/>
      <c r="B878" s="31"/>
      <c r="C878" s="34"/>
      <c r="D878" s="31"/>
      <c r="E878" s="31"/>
    </row>
    <row r="879" spans="1:5" x14ac:dyDescent="0.25">
      <c r="A879" s="31"/>
      <c r="B879" s="31"/>
      <c r="C879" s="34"/>
      <c r="D879" s="31"/>
      <c r="E879" s="31"/>
    </row>
    <row r="880" spans="1:5" x14ac:dyDescent="0.25">
      <c r="A880" s="31"/>
      <c r="B880" s="31"/>
      <c r="C880" s="34"/>
      <c r="D880" s="31"/>
      <c r="E880" s="31"/>
    </row>
    <row r="881" spans="1:5" x14ac:dyDescent="0.25">
      <c r="A881" s="31"/>
      <c r="B881" s="31"/>
      <c r="C881" s="34"/>
      <c r="D881" s="31"/>
      <c r="E881" s="31"/>
    </row>
    <row r="882" spans="1:5" x14ac:dyDescent="0.25">
      <c r="A882" s="31"/>
      <c r="B882" s="31"/>
      <c r="C882" s="34"/>
      <c r="D882" s="31"/>
      <c r="E882" s="31"/>
    </row>
    <row r="883" spans="1:5" x14ac:dyDescent="0.25">
      <c r="A883" s="31"/>
      <c r="B883" s="31"/>
      <c r="C883" s="34"/>
      <c r="D883" s="31"/>
      <c r="E883" s="31"/>
    </row>
    <row r="884" spans="1:5" x14ac:dyDescent="0.25">
      <c r="A884" s="31"/>
      <c r="B884" s="31"/>
      <c r="C884" s="34"/>
      <c r="D884" s="31"/>
      <c r="E884" s="31"/>
    </row>
    <row r="885" spans="1:5" x14ac:dyDescent="0.25">
      <c r="A885" s="31"/>
      <c r="B885" s="31"/>
      <c r="C885" s="34"/>
      <c r="D885" s="31"/>
      <c r="E885" s="31"/>
    </row>
    <row r="886" spans="1:5" x14ac:dyDescent="0.25">
      <c r="A886" s="31"/>
      <c r="B886" s="31"/>
      <c r="C886" s="34"/>
      <c r="D886" s="31"/>
      <c r="E886" s="31"/>
    </row>
    <row r="887" spans="1:5" x14ac:dyDescent="0.25">
      <c r="A887" s="31"/>
      <c r="B887" s="31"/>
      <c r="C887" s="34"/>
      <c r="D887" s="31"/>
      <c r="E887" s="31"/>
    </row>
    <row r="888" spans="1:5" x14ac:dyDescent="0.25">
      <c r="A888" s="31"/>
      <c r="B888" s="31"/>
      <c r="C888" s="34"/>
      <c r="D888" s="31"/>
      <c r="E888" s="31"/>
    </row>
    <row r="889" spans="1:5" x14ac:dyDescent="0.25">
      <c r="A889" s="31"/>
      <c r="B889" s="31"/>
      <c r="C889" s="34"/>
      <c r="D889" s="31"/>
      <c r="E889" s="31"/>
    </row>
    <row r="890" spans="1:5" x14ac:dyDescent="0.25">
      <c r="A890" s="31"/>
      <c r="B890" s="31"/>
      <c r="C890" s="34"/>
      <c r="D890" s="31"/>
      <c r="E890" s="31"/>
    </row>
    <row r="891" spans="1:5" x14ac:dyDescent="0.25">
      <c r="A891" s="31"/>
      <c r="B891" s="31"/>
      <c r="C891" s="34"/>
      <c r="D891" s="31"/>
      <c r="E891" s="31"/>
    </row>
    <row r="892" spans="1:5" x14ac:dyDescent="0.25">
      <c r="A892" s="31"/>
      <c r="B892" s="31"/>
      <c r="C892" s="34"/>
      <c r="D892" s="31"/>
      <c r="E892" s="31"/>
    </row>
    <row r="893" spans="1:5" x14ac:dyDescent="0.25">
      <c r="A893" s="31"/>
      <c r="B893" s="31"/>
      <c r="C893" s="34"/>
      <c r="D893" s="31"/>
      <c r="E893" s="31"/>
    </row>
    <row r="894" spans="1:5" x14ac:dyDescent="0.25">
      <c r="A894" s="31"/>
      <c r="B894" s="31"/>
      <c r="C894" s="34"/>
      <c r="D894" s="31"/>
      <c r="E894" s="31"/>
    </row>
    <row r="895" spans="1:5" x14ac:dyDescent="0.25">
      <c r="A895" s="31"/>
      <c r="B895" s="31"/>
      <c r="C895" s="34"/>
      <c r="D895" s="31"/>
      <c r="E895" s="31"/>
    </row>
    <row r="896" spans="1:5" x14ac:dyDescent="0.25">
      <c r="A896" s="31"/>
      <c r="B896" s="31"/>
      <c r="C896" s="34"/>
      <c r="D896" s="31"/>
      <c r="E896" s="31"/>
    </row>
    <row r="897" spans="1:5" x14ac:dyDescent="0.25">
      <c r="A897" s="31"/>
      <c r="B897" s="31"/>
      <c r="C897" s="34"/>
      <c r="D897" s="31"/>
      <c r="E897" s="31"/>
    </row>
    <row r="898" spans="1:5" x14ac:dyDescent="0.25">
      <c r="A898" s="31"/>
      <c r="B898" s="31"/>
      <c r="C898" s="34"/>
      <c r="D898" s="31"/>
      <c r="E898" s="31"/>
    </row>
    <row r="899" spans="1:5" x14ac:dyDescent="0.25">
      <c r="A899" s="31"/>
      <c r="B899" s="31"/>
      <c r="C899" s="34"/>
      <c r="D899" s="31"/>
      <c r="E899" s="31"/>
    </row>
    <row r="900" spans="1:5" x14ac:dyDescent="0.25">
      <c r="A900" s="31"/>
      <c r="B900" s="31"/>
      <c r="C900" s="34"/>
      <c r="D900" s="31"/>
      <c r="E900" s="31"/>
    </row>
    <row r="901" spans="1:5" x14ac:dyDescent="0.25">
      <c r="A901" s="31"/>
      <c r="B901" s="31"/>
      <c r="C901" s="34"/>
      <c r="D901" s="31"/>
      <c r="E901" s="31"/>
    </row>
    <row r="902" spans="1:5" x14ac:dyDescent="0.25">
      <c r="A902" s="31"/>
      <c r="B902" s="31"/>
      <c r="C902" s="34"/>
      <c r="D902" s="31"/>
      <c r="E902" s="31"/>
    </row>
    <row r="903" spans="1:5" x14ac:dyDescent="0.25">
      <c r="A903" s="31"/>
      <c r="B903" s="31"/>
      <c r="C903" s="34"/>
      <c r="D903" s="31"/>
      <c r="E903" s="31"/>
    </row>
    <row r="904" spans="1:5" x14ac:dyDescent="0.25">
      <c r="A904" s="31"/>
      <c r="B904" s="31"/>
      <c r="C904" s="34"/>
      <c r="D904" s="31"/>
      <c r="E904" s="31"/>
    </row>
    <row r="905" spans="1:5" x14ac:dyDescent="0.25">
      <c r="A905" s="31"/>
      <c r="B905" s="31"/>
      <c r="C905" s="34"/>
      <c r="D905" s="31"/>
      <c r="E905" s="31"/>
    </row>
    <row r="906" spans="1:5" x14ac:dyDescent="0.25">
      <c r="A906" s="31"/>
      <c r="B906" s="31"/>
      <c r="C906" s="34"/>
      <c r="D906" s="31"/>
      <c r="E906" s="31"/>
    </row>
    <row r="907" spans="1:5" x14ac:dyDescent="0.25">
      <c r="A907" s="31"/>
      <c r="B907" s="31"/>
      <c r="C907" s="34"/>
      <c r="D907" s="31"/>
      <c r="E907" s="31"/>
    </row>
    <row r="908" spans="1:5" x14ac:dyDescent="0.25">
      <c r="A908" s="31"/>
      <c r="B908" s="31"/>
      <c r="C908" s="34"/>
      <c r="D908" s="31"/>
      <c r="E908" s="31"/>
    </row>
    <row r="909" spans="1:5" x14ac:dyDescent="0.25">
      <c r="A909" s="31"/>
      <c r="B909" s="31"/>
      <c r="C909" s="34"/>
      <c r="D909" s="31"/>
      <c r="E909" s="31"/>
    </row>
    <row r="910" spans="1:5" x14ac:dyDescent="0.25">
      <c r="A910" s="31"/>
      <c r="B910" s="31"/>
      <c r="C910" s="34"/>
      <c r="D910" s="31"/>
      <c r="E910" s="31"/>
    </row>
    <row r="911" spans="1:5" x14ac:dyDescent="0.25">
      <c r="A911" s="31"/>
      <c r="B911" s="31"/>
      <c r="C911" s="34"/>
      <c r="D911" s="31"/>
      <c r="E911" s="31"/>
    </row>
    <row r="912" spans="1:5" x14ac:dyDescent="0.25">
      <c r="A912" s="31"/>
      <c r="B912" s="31"/>
      <c r="C912" s="34"/>
      <c r="D912" s="31"/>
      <c r="E912" s="31"/>
    </row>
    <row r="913" spans="1:5" x14ac:dyDescent="0.25">
      <c r="A913" s="31"/>
      <c r="B913" s="31"/>
      <c r="C913" s="34"/>
      <c r="D913" s="31"/>
      <c r="E913" s="31"/>
    </row>
    <row r="914" spans="1:5" x14ac:dyDescent="0.25">
      <c r="A914" s="31"/>
      <c r="B914" s="31"/>
      <c r="C914" s="34"/>
      <c r="D914" s="31"/>
      <c r="E914" s="31"/>
    </row>
    <row r="915" spans="1:5" x14ac:dyDescent="0.25">
      <c r="A915" s="31"/>
      <c r="B915" s="31"/>
      <c r="C915" s="34"/>
      <c r="D915" s="31"/>
      <c r="E915" s="31"/>
    </row>
    <row r="916" spans="1:5" x14ac:dyDescent="0.25">
      <c r="A916" s="31"/>
      <c r="B916" s="31"/>
      <c r="C916" s="34"/>
      <c r="D916" s="31"/>
      <c r="E916" s="31"/>
    </row>
    <row r="917" spans="1:5" x14ac:dyDescent="0.25">
      <c r="A917" s="31"/>
      <c r="B917" s="31"/>
      <c r="C917" s="34"/>
      <c r="D917" s="31"/>
      <c r="E917" s="31"/>
    </row>
    <row r="918" spans="1:5" x14ac:dyDescent="0.25">
      <c r="A918" s="31"/>
      <c r="B918" s="31"/>
      <c r="C918" s="34"/>
      <c r="D918" s="31"/>
      <c r="E918" s="31"/>
    </row>
    <row r="919" spans="1:5" x14ac:dyDescent="0.25">
      <c r="A919" s="31"/>
      <c r="B919" s="31"/>
      <c r="C919" s="34"/>
      <c r="D919" s="31"/>
      <c r="E919" s="31"/>
    </row>
    <row r="920" spans="1:5" x14ac:dyDescent="0.25">
      <c r="A920" s="31"/>
      <c r="B920" s="31"/>
      <c r="C920" s="34"/>
      <c r="D920" s="31"/>
      <c r="E920" s="31"/>
    </row>
    <row r="921" spans="1:5" x14ac:dyDescent="0.25">
      <c r="A921" s="31"/>
      <c r="B921" s="31"/>
      <c r="C921" s="34"/>
      <c r="D921" s="31"/>
      <c r="E921" s="31"/>
    </row>
    <row r="922" spans="1:5" x14ac:dyDescent="0.25">
      <c r="A922" s="31"/>
      <c r="B922" s="31"/>
      <c r="C922" s="34"/>
      <c r="D922" s="31"/>
      <c r="E922" s="31"/>
    </row>
    <row r="923" spans="1:5" x14ac:dyDescent="0.25">
      <c r="A923" s="31"/>
      <c r="B923" s="31"/>
      <c r="C923" s="34"/>
      <c r="D923" s="31"/>
      <c r="E923" s="31"/>
    </row>
    <row r="924" spans="1:5" x14ac:dyDescent="0.25">
      <c r="A924" s="31"/>
      <c r="B924" s="31"/>
      <c r="C924" s="34"/>
      <c r="D924" s="31"/>
      <c r="E924" s="31"/>
    </row>
    <row r="925" spans="1:5" x14ac:dyDescent="0.25">
      <c r="A925" s="31"/>
      <c r="B925" s="31"/>
      <c r="C925" s="34"/>
      <c r="D925" s="31"/>
      <c r="E925" s="31"/>
    </row>
    <row r="926" spans="1:5" x14ac:dyDescent="0.25">
      <c r="A926" s="31"/>
      <c r="B926" s="31"/>
      <c r="C926" s="34"/>
      <c r="D926" s="31"/>
      <c r="E926" s="31"/>
    </row>
    <row r="927" spans="1:5" x14ac:dyDescent="0.25">
      <c r="A927" s="31"/>
      <c r="B927" s="31"/>
      <c r="C927" s="34"/>
      <c r="D927" s="31"/>
      <c r="E927" s="31"/>
    </row>
    <row r="928" spans="1:5" x14ac:dyDescent="0.25">
      <c r="A928" s="31"/>
      <c r="B928" s="31"/>
      <c r="C928" s="34"/>
      <c r="D928" s="31"/>
      <c r="E928" s="31"/>
    </row>
    <row r="929" spans="1:5" x14ac:dyDescent="0.25">
      <c r="A929" s="31"/>
      <c r="B929" s="31"/>
      <c r="C929" s="34"/>
      <c r="D929" s="31"/>
      <c r="E929" s="31"/>
    </row>
    <row r="930" spans="1:5" x14ac:dyDescent="0.25">
      <c r="A930" s="31"/>
      <c r="B930" s="31"/>
      <c r="C930" s="34"/>
      <c r="D930" s="31"/>
      <c r="E930" s="31"/>
    </row>
    <row r="931" spans="1:5" x14ac:dyDescent="0.25">
      <c r="A931" s="31"/>
      <c r="B931" s="31"/>
      <c r="C931" s="34"/>
      <c r="D931" s="31"/>
      <c r="E931" s="31"/>
    </row>
    <row r="932" spans="1:5" x14ac:dyDescent="0.25">
      <c r="A932" s="31"/>
      <c r="B932" s="31"/>
      <c r="C932" s="34"/>
      <c r="D932" s="31"/>
      <c r="E932" s="31"/>
    </row>
    <row r="933" spans="1:5" x14ac:dyDescent="0.25">
      <c r="A933" s="31"/>
      <c r="B933" s="31"/>
      <c r="C933" s="34"/>
      <c r="D933" s="31"/>
      <c r="E933" s="31"/>
    </row>
    <row r="934" spans="1:5" x14ac:dyDescent="0.25">
      <c r="A934" s="31"/>
      <c r="B934" s="31"/>
      <c r="C934" s="34"/>
      <c r="D934" s="31"/>
      <c r="E934" s="31"/>
    </row>
    <row r="935" spans="1:5" x14ac:dyDescent="0.25">
      <c r="A935" s="31"/>
      <c r="B935" s="31"/>
      <c r="C935" s="34"/>
      <c r="D935" s="31"/>
      <c r="E935" s="31"/>
    </row>
    <row r="936" spans="1:5" x14ac:dyDescent="0.25">
      <c r="A936" s="31"/>
      <c r="B936" s="31"/>
      <c r="C936" s="34"/>
      <c r="D936" s="31"/>
      <c r="E936" s="31"/>
    </row>
    <row r="937" spans="1:5" x14ac:dyDescent="0.25">
      <c r="A937" s="31"/>
      <c r="B937" s="31"/>
      <c r="C937" s="34"/>
      <c r="D937" s="31"/>
      <c r="E937" s="31"/>
    </row>
    <row r="938" spans="1:5" x14ac:dyDescent="0.25">
      <c r="A938" s="31"/>
      <c r="B938" s="31"/>
      <c r="C938" s="34"/>
      <c r="D938" s="31"/>
      <c r="E938" s="31"/>
    </row>
    <row r="939" spans="1:5" x14ac:dyDescent="0.25">
      <c r="A939" s="31"/>
      <c r="B939" s="31"/>
      <c r="C939" s="34"/>
      <c r="D939" s="31"/>
      <c r="E939" s="31"/>
    </row>
    <row r="940" spans="1:5" x14ac:dyDescent="0.25">
      <c r="A940" s="31"/>
      <c r="B940" s="31"/>
      <c r="C940" s="34"/>
      <c r="D940" s="31"/>
      <c r="E940" s="31"/>
    </row>
    <row r="941" spans="1:5" x14ac:dyDescent="0.25">
      <c r="A941" s="31"/>
      <c r="B941" s="31"/>
      <c r="C941" s="34"/>
      <c r="D941" s="31"/>
      <c r="E941" s="31"/>
    </row>
    <row r="942" spans="1:5" x14ac:dyDescent="0.25">
      <c r="A942" s="31"/>
      <c r="B942" s="31"/>
      <c r="C942" s="34"/>
      <c r="D942" s="31"/>
      <c r="E942" s="31"/>
    </row>
    <row r="943" spans="1:5" x14ac:dyDescent="0.25">
      <c r="A943" s="31"/>
      <c r="B943" s="31"/>
      <c r="C943" s="34"/>
      <c r="D943" s="31"/>
      <c r="E943" s="31"/>
    </row>
    <row r="944" spans="1:5" x14ac:dyDescent="0.25">
      <c r="A944" s="31"/>
      <c r="B944" s="31"/>
      <c r="C944" s="34"/>
      <c r="D944" s="31"/>
      <c r="E944" s="31"/>
    </row>
    <row r="945" spans="1:5" x14ac:dyDescent="0.25">
      <c r="A945" s="31"/>
      <c r="B945" s="31"/>
      <c r="C945" s="34"/>
      <c r="D945" s="31"/>
      <c r="E945" s="31"/>
    </row>
    <row r="946" spans="1:5" x14ac:dyDescent="0.25">
      <c r="A946" s="31"/>
      <c r="B946" s="31"/>
      <c r="C946" s="34"/>
      <c r="D946" s="31"/>
      <c r="E946" s="31"/>
    </row>
    <row r="947" spans="1:5" x14ac:dyDescent="0.25">
      <c r="A947" s="31"/>
      <c r="B947" s="31"/>
      <c r="C947" s="34"/>
      <c r="D947" s="31"/>
      <c r="E947" s="31"/>
    </row>
    <row r="948" spans="1:5" x14ac:dyDescent="0.25">
      <c r="A948" s="31"/>
      <c r="B948" s="31"/>
      <c r="C948" s="34"/>
      <c r="D948" s="31"/>
      <c r="E948" s="31"/>
    </row>
    <row r="949" spans="1:5" x14ac:dyDescent="0.25">
      <c r="A949" s="31"/>
      <c r="B949" s="31"/>
      <c r="C949" s="34"/>
      <c r="D949" s="31"/>
      <c r="E949" s="31"/>
    </row>
    <row r="950" spans="1:5" x14ac:dyDescent="0.25">
      <c r="A950" s="31"/>
      <c r="B950" s="31"/>
      <c r="C950" s="34"/>
      <c r="D950" s="31"/>
      <c r="E950" s="31"/>
    </row>
    <row r="951" spans="1:5" x14ac:dyDescent="0.25">
      <c r="A951" s="31"/>
      <c r="B951" s="31"/>
      <c r="C951" s="34"/>
      <c r="D951" s="31"/>
      <c r="E951" s="31"/>
    </row>
    <row r="952" spans="1:5" x14ac:dyDescent="0.25">
      <c r="A952" s="31"/>
      <c r="B952" s="31"/>
      <c r="C952" s="34"/>
      <c r="D952" s="31"/>
      <c r="E952" s="31"/>
    </row>
    <row r="953" spans="1:5" x14ac:dyDescent="0.25">
      <c r="A953" s="31"/>
      <c r="B953" s="31"/>
      <c r="C953" s="34"/>
      <c r="D953" s="31"/>
      <c r="E953" s="31"/>
    </row>
    <row r="954" spans="1:5" x14ac:dyDescent="0.25">
      <c r="A954" s="31"/>
      <c r="B954" s="31"/>
      <c r="C954" s="34"/>
      <c r="D954" s="31"/>
      <c r="E954" s="31"/>
    </row>
    <row r="955" spans="1:5" x14ac:dyDescent="0.25">
      <c r="A955" s="31"/>
      <c r="B955" s="31"/>
      <c r="C955" s="34"/>
      <c r="D955" s="31"/>
      <c r="E955" s="31"/>
    </row>
    <row r="956" spans="1:5" x14ac:dyDescent="0.25">
      <c r="A956" s="31"/>
      <c r="B956" s="31"/>
      <c r="C956" s="34"/>
      <c r="D956" s="31"/>
      <c r="E956" s="31"/>
    </row>
    <row r="957" spans="1:5" x14ac:dyDescent="0.25">
      <c r="A957" s="31"/>
      <c r="B957" s="31"/>
      <c r="C957" s="34"/>
      <c r="D957" s="31"/>
      <c r="E957" s="31"/>
    </row>
    <row r="958" spans="1:5" x14ac:dyDescent="0.25">
      <c r="A958" s="31"/>
      <c r="B958" s="31"/>
      <c r="C958" s="34"/>
      <c r="D958" s="31"/>
      <c r="E958" s="31"/>
    </row>
    <row r="959" spans="1:5" x14ac:dyDescent="0.25">
      <c r="A959" s="31"/>
      <c r="B959" s="31"/>
      <c r="C959" s="34"/>
      <c r="D959" s="31"/>
      <c r="E959" s="31"/>
    </row>
    <row r="960" spans="1:5" x14ac:dyDescent="0.25">
      <c r="A960" s="31"/>
      <c r="B960" s="31"/>
      <c r="C960" s="34"/>
      <c r="D960" s="31"/>
      <c r="E960" s="31"/>
    </row>
    <row r="961" spans="1:5" x14ac:dyDescent="0.25">
      <c r="A961" s="31"/>
      <c r="B961" s="31"/>
      <c r="C961" s="34"/>
      <c r="D961" s="31"/>
      <c r="E961" s="31"/>
    </row>
    <row r="962" spans="1:5" x14ac:dyDescent="0.25">
      <c r="A962" s="31"/>
      <c r="B962" s="31"/>
      <c r="C962" s="34"/>
      <c r="D962" s="31"/>
      <c r="E962" s="31"/>
    </row>
    <row r="963" spans="1:5" x14ac:dyDescent="0.25">
      <c r="A963" s="31"/>
      <c r="B963" s="31"/>
      <c r="C963" s="34"/>
      <c r="D963" s="31"/>
      <c r="E963" s="31"/>
    </row>
    <row r="964" spans="1:5" x14ac:dyDescent="0.25">
      <c r="A964" s="31"/>
      <c r="B964" s="31"/>
      <c r="C964" s="34"/>
      <c r="D964" s="31"/>
      <c r="E964" s="31"/>
    </row>
    <row r="965" spans="1:5" x14ac:dyDescent="0.25">
      <c r="A965" s="31"/>
      <c r="B965" s="31"/>
      <c r="C965" s="34"/>
      <c r="D965" s="31"/>
      <c r="E965" s="31"/>
    </row>
    <row r="966" spans="1:5" x14ac:dyDescent="0.25">
      <c r="A966" s="31"/>
      <c r="B966" s="31"/>
      <c r="C966" s="34"/>
      <c r="D966" s="31"/>
      <c r="E966" s="31"/>
    </row>
    <row r="967" spans="1:5" x14ac:dyDescent="0.25">
      <c r="A967" s="31"/>
      <c r="B967" s="31"/>
      <c r="C967" s="34"/>
      <c r="D967" s="31"/>
      <c r="E967" s="31"/>
    </row>
    <row r="968" spans="1:5" x14ac:dyDescent="0.25">
      <c r="A968" s="31"/>
      <c r="B968" s="31"/>
      <c r="C968" s="34"/>
      <c r="D968" s="31"/>
      <c r="E968" s="31"/>
    </row>
    <row r="969" spans="1:5" x14ac:dyDescent="0.25">
      <c r="A969" s="31"/>
      <c r="B969" s="31"/>
      <c r="C969" s="34"/>
      <c r="D969" s="31"/>
      <c r="E969" s="31"/>
    </row>
    <row r="970" spans="1:5" x14ac:dyDescent="0.25">
      <c r="A970" s="31"/>
      <c r="B970" s="31"/>
      <c r="C970" s="34"/>
      <c r="D970" s="31"/>
      <c r="E970" s="31"/>
    </row>
    <row r="971" spans="1:5" x14ac:dyDescent="0.25">
      <c r="A971" s="31"/>
      <c r="B971" s="31"/>
      <c r="C971" s="34"/>
      <c r="D971" s="31"/>
      <c r="E971" s="31"/>
    </row>
    <row r="972" spans="1:5" x14ac:dyDescent="0.25">
      <c r="A972" s="31"/>
      <c r="B972" s="31"/>
      <c r="C972" s="34"/>
      <c r="D972" s="31"/>
      <c r="E972" s="31"/>
    </row>
    <row r="973" spans="1:5" x14ac:dyDescent="0.25">
      <c r="A973" s="31"/>
      <c r="B973" s="31"/>
      <c r="C973" s="34"/>
      <c r="D973" s="31"/>
      <c r="E973" s="31"/>
    </row>
    <row r="974" spans="1:5" x14ac:dyDescent="0.25">
      <c r="A974" s="31"/>
      <c r="B974" s="31"/>
      <c r="C974" s="34"/>
      <c r="D974" s="31"/>
      <c r="E974" s="31"/>
    </row>
    <row r="975" spans="1:5" x14ac:dyDescent="0.25">
      <c r="A975" s="31"/>
      <c r="B975" s="31"/>
      <c r="C975" s="34"/>
      <c r="D975" s="31"/>
      <c r="E975" s="31"/>
    </row>
    <row r="976" spans="1:5" x14ac:dyDescent="0.25">
      <c r="A976" s="31"/>
      <c r="B976" s="31"/>
      <c r="C976" s="34"/>
      <c r="D976" s="31"/>
      <c r="E976" s="31"/>
    </row>
    <row r="977" spans="1:5" x14ac:dyDescent="0.25">
      <c r="A977" s="31"/>
      <c r="B977" s="31"/>
      <c r="C977" s="34"/>
      <c r="D977" s="31"/>
      <c r="E977" s="31"/>
    </row>
    <row r="978" spans="1:5" x14ac:dyDescent="0.25">
      <c r="A978" s="31"/>
      <c r="B978" s="31"/>
      <c r="C978" s="34"/>
      <c r="D978" s="31"/>
      <c r="E978" s="31"/>
    </row>
    <row r="979" spans="1:5" x14ac:dyDescent="0.25">
      <c r="A979" s="31"/>
      <c r="B979" s="31"/>
      <c r="C979" s="34"/>
      <c r="D979" s="31"/>
      <c r="E979" s="31"/>
    </row>
    <row r="980" spans="1:5" x14ac:dyDescent="0.25">
      <c r="A980" s="31"/>
      <c r="B980" s="31"/>
      <c r="C980" s="34"/>
      <c r="D980" s="31"/>
      <c r="E980" s="31"/>
    </row>
    <row r="981" spans="1:5" x14ac:dyDescent="0.25">
      <c r="A981" s="31"/>
      <c r="B981" s="31"/>
      <c r="C981" s="34"/>
      <c r="D981" s="31"/>
      <c r="E981" s="31"/>
    </row>
    <row r="982" spans="1:5" x14ac:dyDescent="0.25">
      <c r="A982" s="31"/>
      <c r="B982" s="31"/>
      <c r="C982" s="34"/>
      <c r="D982" s="31"/>
      <c r="E982" s="31"/>
    </row>
    <row r="983" spans="1:5" x14ac:dyDescent="0.25">
      <c r="A983" s="31"/>
      <c r="B983" s="31"/>
      <c r="C983" s="34"/>
      <c r="D983" s="31"/>
      <c r="E983" s="31"/>
    </row>
    <row r="984" spans="1:5" x14ac:dyDescent="0.25">
      <c r="A984" s="31"/>
      <c r="B984" s="31"/>
      <c r="C984" s="34"/>
      <c r="D984" s="31"/>
      <c r="E984" s="31"/>
    </row>
    <row r="985" spans="1:5" x14ac:dyDescent="0.25">
      <c r="A985" s="31"/>
      <c r="B985" s="31"/>
      <c r="C985" s="34"/>
      <c r="D985" s="31"/>
      <c r="E985" s="31"/>
    </row>
    <row r="986" spans="1:5" x14ac:dyDescent="0.25">
      <c r="A986" s="31"/>
      <c r="B986" s="31"/>
      <c r="C986" s="34"/>
      <c r="D986" s="31"/>
      <c r="E986" s="31"/>
    </row>
    <row r="987" spans="1:5" x14ac:dyDescent="0.25">
      <c r="A987" s="31"/>
      <c r="B987" s="31"/>
      <c r="C987" s="34"/>
      <c r="D987" s="31"/>
      <c r="E987" s="31"/>
    </row>
    <row r="988" spans="1:5" x14ac:dyDescent="0.25">
      <c r="A988" s="31"/>
      <c r="B988" s="31"/>
      <c r="C988" s="34"/>
      <c r="D988" s="31"/>
      <c r="E988" s="31"/>
    </row>
    <row r="989" spans="1:5" x14ac:dyDescent="0.25">
      <c r="A989" s="31"/>
      <c r="B989" s="31"/>
      <c r="C989" s="34"/>
      <c r="D989" s="31"/>
      <c r="E989" s="31"/>
    </row>
    <row r="990" spans="1:5" x14ac:dyDescent="0.25">
      <c r="A990" s="31"/>
      <c r="B990" s="31"/>
      <c r="C990" s="34"/>
      <c r="D990" s="31"/>
      <c r="E990" s="31"/>
    </row>
    <row r="991" spans="1:5" x14ac:dyDescent="0.25">
      <c r="A991" s="31"/>
      <c r="B991" s="31"/>
      <c r="C991" s="34"/>
      <c r="D991" s="31"/>
      <c r="E991" s="31"/>
    </row>
    <row r="992" spans="1:5" x14ac:dyDescent="0.25">
      <c r="A992" s="31"/>
      <c r="B992" s="31"/>
      <c r="C992" s="34"/>
      <c r="D992" s="31"/>
      <c r="E992" s="31"/>
    </row>
    <row r="993" spans="1:5" x14ac:dyDescent="0.25">
      <c r="A993" s="31"/>
      <c r="B993" s="31"/>
      <c r="C993" s="34"/>
      <c r="D993" s="31"/>
      <c r="E993" s="31"/>
    </row>
    <row r="994" spans="1:5" x14ac:dyDescent="0.25">
      <c r="A994" s="31"/>
      <c r="B994" s="31"/>
      <c r="C994" s="34"/>
      <c r="D994" s="31"/>
      <c r="E994" s="31"/>
    </row>
    <row r="995" spans="1:5" x14ac:dyDescent="0.25">
      <c r="A995" s="31"/>
      <c r="B995" s="31"/>
      <c r="C995" s="34"/>
      <c r="D995" s="31"/>
      <c r="E995" s="31"/>
    </row>
    <row r="996" spans="1:5" x14ac:dyDescent="0.25">
      <c r="A996" s="31"/>
      <c r="B996" s="31"/>
      <c r="C996" s="34"/>
      <c r="D996" s="31"/>
      <c r="E996" s="31"/>
    </row>
    <row r="997" spans="1:5" x14ac:dyDescent="0.25">
      <c r="A997" s="31"/>
      <c r="B997" s="31"/>
      <c r="C997" s="34"/>
      <c r="D997" s="31"/>
      <c r="E997" s="31"/>
    </row>
    <row r="998" spans="1:5" x14ac:dyDescent="0.25">
      <c r="A998" s="31"/>
      <c r="B998" s="31"/>
      <c r="C998" s="34"/>
      <c r="D998" s="31"/>
      <c r="E998" s="31"/>
    </row>
    <row r="999" spans="1:5" x14ac:dyDescent="0.25">
      <c r="A999" s="31"/>
      <c r="B999" s="31"/>
      <c r="C999" s="34"/>
      <c r="D999" s="31"/>
      <c r="E999" s="31"/>
    </row>
    <row r="1000" spans="1:5" x14ac:dyDescent="0.25">
      <c r="A1000" s="31"/>
      <c r="B1000" s="31"/>
      <c r="C1000" s="34"/>
      <c r="D1000" s="31"/>
      <c r="E1000" s="31"/>
    </row>
    <row r="1001" spans="1:5" x14ac:dyDescent="0.25">
      <c r="A1001" s="31"/>
      <c r="B1001" s="31"/>
      <c r="C1001" s="34"/>
      <c r="D1001" s="31"/>
      <c r="E1001" s="31"/>
    </row>
    <row r="1002" spans="1:5" x14ac:dyDescent="0.25">
      <c r="A1002" s="31"/>
      <c r="B1002" s="31"/>
      <c r="C1002" s="34"/>
      <c r="D1002" s="31"/>
      <c r="E1002" s="31"/>
    </row>
    <row r="1003" spans="1:5" x14ac:dyDescent="0.25">
      <c r="A1003" s="31"/>
      <c r="B1003" s="31"/>
      <c r="C1003" s="34"/>
      <c r="D1003" s="31"/>
      <c r="E1003" s="31"/>
    </row>
    <row r="1004" spans="1:5" x14ac:dyDescent="0.25">
      <c r="A1004" s="31"/>
      <c r="B1004" s="31"/>
      <c r="C1004" s="34"/>
      <c r="D1004" s="31"/>
      <c r="E1004" s="31"/>
    </row>
    <row r="1005" spans="1:5" x14ac:dyDescent="0.25">
      <c r="A1005" s="31"/>
      <c r="B1005" s="31"/>
      <c r="C1005" s="34"/>
      <c r="D1005" s="31"/>
      <c r="E1005" s="31"/>
    </row>
    <row r="1006" spans="1:5" x14ac:dyDescent="0.25">
      <c r="A1006" s="31"/>
      <c r="B1006" s="31"/>
      <c r="C1006" s="34"/>
      <c r="D1006" s="31"/>
      <c r="E1006" s="31"/>
    </row>
    <row r="1007" spans="1:5" x14ac:dyDescent="0.25">
      <c r="A1007" s="31"/>
      <c r="B1007" s="31"/>
      <c r="C1007" s="34"/>
      <c r="D1007" s="31"/>
      <c r="E1007" s="31"/>
    </row>
    <row r="1008" spans="1:5" x14ac:dyDescent="0.25">
      <c r="A1008" s="31"/>
      <c r="B1008" s="31"/>
      <c r="C1008" s="34"/>
      <c r="D1008" s="31"/>
      <c r="E1008" s="31"/>
    </row>
    <row r="1009" spans="1:5" x14ac:dyDescent="0.25">
      <c r="A1009" s="31"/>
      <c r="B1009" s="31"/>
      <c r="C1009" s="34"/>
      <c r="D1009" s="31"/>
      <c r="E1009" s="31"/>
    </row>
    <row r="1010" spans="1:5" x14ac:dyDescent="0.25">
      <c r="A1010" s="31"/>
      <c r="B1010" s="31"/>
      <c r="C1010" s="34"/>
      <c r="D1010" s="31"/>
      <c r="E1010" s="31"/>
    </row>
    <row r="1011" spans="1:5" x14ac:dyDescent="0.25">
      <c r="A1011" s="31"/>
      <c r="B1011" s="31"/>
      <c r="C1011" s="34"/>
      <c r="D1011" s="31"/>
      <c r="E1011" s="31"/>
    </row>
    <row r="1012" spans="1:5" x14ac:dyDescent="0.25">
      <c r="A1012" s="31"/>
      <c r="B1012" s="31"/>
      <c r="C1012" s="34"/>
      <c r="D1012" s="31"/>
      <c r="E1012" s="31"/>
    </row>
    <row r="1013" spans="1:5" x14ac:dyDescent="0.25">
      <c r="A1013" s="31"/>
      <c r="B1013" s="31"/>
      <c r="C1013" s="34"/>
      <c r="D1013" s="31"/>
      <c r="E1013" s="31"/>
    </row>
    <row r="1014" spans="1:5" x14ac:dyDescent="0.25">
      <c r="A1014" s="31"/>
      <c r="B1014" s="31"/>
      <c r="C1014" s="34"/>
      <c r="D1014" s="31"/>
      <c r="E1014" s="31"/>
    </row>
    <row r="1015" spans="1:5" x14ac:dyDescent="0.25">
      <c r="A1015" s="31"/>
      <c r="B1015" s="31"/>
      <c r="C1015" s="34"/>
      <c r="D1015" s="31"/>
      <c r="E1015" s="31"/>
    </row>
    <row r="1016" spans="1:5" x14ac:dyDescent="0.25">
      <c r="A1016" s="31"/>
      <c r="B1016" s="31"/>
      <c r="C1016" s="34"/>
      <c r="D1016" s="31"/>
      <c r="E1016" s="31"/>
    </row>
    <row r="1017" spans="1:5" x14ac:dyDescent="0.25">
      <c r="A1017" s="31"/>
      <c r="B1017" s="31"/>
      <c r="C1017" s="34"/>
      <c r="D1017" s="31"/>
      <c r="E1017" s="31"/>
    </row>
    <row r="1018" spans="1:5" x14ac:dyDescent="0.25">
      <c r="A1018" s="31"/>
      <c r="B1018" s="31"/>
      <c r="C1018" s="34"/>
      <c r="D1018" s="31"/>
      <c r="E1018" s="31"/>
    </row>
    <row r="1019" spans="1:5" x14ac:dyDescent="0.25">
      <c r="A1019" s="31"/>
      <c r="B1019" s="31"/>
      <c r="C1019" s="34"/>
      <c r="D1019" s="31"/>
      <c r="E1019" s="31"/>
    </row>
    <row r="1020" spans="1:5" x14ac:dyDescent="0.25">
      <c r="A1020" s="31"/>
      <c r="B1020" s="31"/>
      <c r="C1020" s="34"/>
      <c r="D1020" s="31"/>
      <c r="E1020" s="31"/>
    </row>
    <row r="1021" spans="1:5" x14ac:dyDescent="0.25">
      <c r="A1021" s="31"/>
      <c r="B1021" s="31"/>
      <c r="C1021" s="34"/>
      <c r="D1021" s="31"/>
      <c r="E1021" s="31"/>
    </row>
    <row r="1022" spans="1:5" x14ac:dyDescent="0.25">
      <c r="A1022" s="31"/>
      <c r="B1022" s="31"/>
      <c r="C1022" s="34"/>
      <c r="D1022" s="31"/>
      <c r="E1022" s="31"/>
    </row>
    <row r="1023" spans="1:5" x14ac:dyDescent="0.25">
      <c r="A1023" s="31"/>
      <c r="B1023" s="31"/>
      <c r="C1023" s="34"/>
      <c r="D1023" s="31"/>
      <c r="E1023" s="31"/>
    </row>
    <row r="1024" spans="1:5" x14ac:dyDescent="0.25">
      <c r="A1024" s="31"/>
      <c r="B1024" s="31"/>
      <c r="C1024" s="34"/>
      <c r="D1024" s="31"/>
      <c r="E1024" s="31"/>
    </row>
    <row r="1025" spans="1:5" x14ac:dyDescent="0.25">
      <c r="A1025" s="31"/>
      <c r="B1025" s="31"/>
      <c r="C1025" s="34"/>
      <c r="D1025" s="31"/>
      <c r="E1025" s="31"/>
    </row>
    <row r="1026" spans="1:5" x14ac:dyDescent="0.25">
      <c r="A1026" s="31"/>
      <c r="B1026" s="31"/>
      <c r="C1026" s="34"/>
      <c r="D1026" s="31"/>
      <c r="E1026" s="31"/>
    </row>
    <row r="1027" spans="1:5" x14ac:dyDescent="0.25">
      <c r="A1027" s="31"/>
      <c r="B1027" s="31"/>
      <c r="C1027" s="34"/>
      <c r="D1027" s="31"/>
      <c r="E1027" s="31"/>
    </row>
    <row r="1028" spans="1:5" x14ac:dyDescent="0.25">
      <c r="A1028" s="31"/>
      <c r="B1028" s="31"/>
      <c r="C1028" s="34"/>
      <c r="D1028" s="31"/>
      <c r="E1028" s="31"/>
    </row>
    <row r="1029" spans="1:5" x14ac:dyDescent="0.25">
      <c r="A1029" s="31"/>
      <c r="B1029" s="31"/>
      <c r="C1029" s="34"/>
      <c r="D1029" s="31"/>
      <c r="E1029" s="31"/>
    </row>
    <row r="1030" spans="1:5" x14ac:dyDescent="0.25">
      <c r="A1030" s="31"/>
      <c r="B1030" s="31"/>
      <c r="C1030" s="34"/>
      <c r="D1030" s="31"/>
      <c r="E1030" s="31"/>
    </row>
    <row r="1031" spans="1:5" x14ac:dyDescent="0.25">
      <c r="A1031" s="31"/>
      <c r="B1031" s="31"/>
      <c r="C1031" s="34"/>
      <c r="D1031" s="31"/>
      <c r="E1031" s="31"/>
    </row>
    <row r="1032" spans="1:5" x14ac:dyDescent="0.25">
      <c r="A1032" s="31"/>
      <c r="B1032" s="31"/>
      <c r="C1032" s="34"/>
      <c r="D1032" s="31"/>
      <c r="E1032" s="31"/>
    </row>
    <row r="1033" spans="1:5" x14ac:dyDescent="0.25">
      <c r="A1033" s="31"/>
      <c r="B1033" s="31"/>
      <c r="C1033" s="34"/>
      <c r="D1033" s="31"/>
      <c r="E1033" s="31"/>
    </row>
    <row r="1034" spans="1:5" x14ac:dyDescent="0.25">
      <c r="A1034" s="31"/>
      <c r="B1034" s="31"/>
      <c r="C1034" s="34"/>
      <c r="D1034" s="31"/>
      <c r="E1034" s="31"/>
    </row>
    <row r="1035" spans="1:5" x14ac:dyDescent="0.25">
      <c r="A1035" s="31"/>
      <c r="B1035" s="31"/>
      <c r="C1035" s="34"/>
      <c r="D1035" s="31"/>
      <c r="E1035" s="31"/>
    </row>
    <row r="1036" spans="1:5" x14ac:dyDescent="0.25">
      <c r="A1036" s="31"/>
      <c r="B1036" s="31"/>
      <c r="C1036" s="34"/>
      <c r="D1036" s="31"/>
      <c r="E1036" s="31"/>
    </row>
    <row r="1037" spans="1:5" x14ac:dyDescent="0.25">
      <c r="A1037" s="31"/>
      <c r="B1037" s="31"/>
      <c r="C1037" s="34"/>
      <c r="D1037" s="31"/>
      <c r="E1037" s="31"/>
    </row>
    <row r="1038" spans="1:5" x14ac:dyDescent="0.25">
      <c r="A1038" s="31"/>
      <c r="B1038" s="31"/>
      <c r="C1038" s="34"/>
      <c r="D1038" s="31"/>
      <c r="E1038" s="31"/>
    </row>
    <row r="1039" spans="1:5" x14ac:dyDescent="0.25">
      <c r="A1039" s="31"/>
      <c r="B1039" s="31"/>
      <c r="C1039" s="34"/>
      <c r="D1039" s="31"/>
      <c r="E1039" s="31"/>
    </row>
    <row r="1040" spans="1:5" x14ac:dyDescent="0.25">
      <c r="A1040" s="31"/>
      <c r="B1040" s="31"/>
      <c r="C1040" s="34"/>
      <c r="D1040" s="31"/>
      <c r="E1040" s="31"/>
    </row>
    <row r="1041" spans="1:5" x14ac:dyDescent="0.25">
      <c r="A1041" s="31"/>
      <c r="B1041" s="31"/>
      <c r="C1041" s="34"/>
      <c r="D1041" s="31"/>
      <c r="E1041" s="31"/>
    </row>
    <row r="1042" spans="1:5" x14ac:dyDescent="0.25">
      <c r="A1042" s="31"/>
      <c r="B1042" s="31"/>
      <c r="C1042" s="34"/>
      <c r="D1042" s="31"/>
      <c r="E1042" s="31"/>
    </row>
    <row r="1043" spans="1:5" x14ac:dyDescent="0.25">
      <c r="A1043" s="31"/>
      <c r="B1043" s="31"/>
      <c r="C1043" s="34"/>
      <c r="D1043" s="31"/>
      <c r="E1043" s="31"/>
    </row>
    <row r="1044" spans="1:5" x14ac:dyDescent="0.25">
      <c r="A1044" s="31"/>
      <c r="B1044" s="31"/>
      <c r="C1044" s="34"/>
      <c r="D1044" s="31"/>
      <c r="E1044" s="31"/>
    </row>
    <row r="1045" spans="1:5" x14ac:dyDescent="0.25">
      <c r="A1045" s="31"/>
      <c r="B1045" s="31"/>
      <c r="C1045" s="34"/>
      <c r="D1045" s="31"/>
      <c r="E1045" s="31"/>
    </row>
    <row r="1046" spans="1:5" x14ac:dyDescent="0.25">
      <c r="A1046" s="31"/>
      <c r="B1046" s="31"/>
      <c r="C1046" s="34"/>
      <c r="D1046" s="31"/>
      <c r="E1046" s="31"/>
    </row>
    <row r="1047" spans="1:5" x14ac:dyDescent="0.25">
      <c r="A1047" s="31"/>
      <c r="B1047" s="31"/>
      <c r="C1047" s="34"/>
      <c r="D1047" s="31"/>
      <c r="E1047" s="31"/>
    </row>
    <row r="1048" spans="1:5" x14ac:dyDescent="0.25">
      <c r="A1048" s="31"/>
      <c r="B1048" s="31"/>
      <c r="C1048" s="34"/>
      <c r="D1048" s="31"/>
      <c r="E1048" s="31"/>
    </row>
    <row r="1049" spans="1:5" x14ac:dyDescent="0.25">
      <c r="A1049" s="31"/>
      <c r="B1049" s="31"/>
      <c r="C1049" s="34"/>
      <c r="D1049" s="31"/>
      <c r="E1049" s="31"/>
    </row>
    <row r="1050" spans="1:5" x14ac:dyDescent="0.25">
      <c r="A1050" s="31"/>
      <c r="B1050" s="31"/>
      <c r="C1050" s="34"/>
      <c r="D1050" s="31"/>
      <c r="E1050" s="31"/>
    </row>
  </sheetData>
  <mergeCells count="1">
    <mergeCell ref="A1:J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25E70C-7A0E-40ED-BF8F-433205F6FC0A}">
          <x14:formula1>
            <xm:f>DADOS_NISSAN_SATISFAÇÃO_UNIVERS!$A$4:$A$8</xm:f>
          </x14:formula1>
          <xm:sqref>E5:E46 J5:J52 E99:E1050</xm:sqref>
        </x14:dataValidation>
        <x14:dataValidation type="list" allowBlank="1" showInputMessage="1" showErrorMessage="1" xr:uid="{BE9231E2-7D4D-4296-9148-D038EEBB6B0B}">
          <x14:formula1>
            <xm:f>DADOS_NISSAN_SATISFAÇÃO_UNIVERS!$B$4:$B$11</xm:f>
          </x14:formula1>
          <xm:sqref>B5:B46 G5:G52 B99:B1050</xm:sqref>
        </x14:dataValidation>
        <x14:dataValidation type="list" allowBlank="1" showInputMessage="1" showErrorMessage="1" xr:uid="{AE6E0C08-2D25-4EB9-B447-E6338C554F07}">
          <x14:formula1>
            <xm:f>DADOS_NISSAN_SATISFAÇÃO_UNIVERS!$C$4:$C$11</xm:f>
          </x14:formula1>
          <xm:sqref>C5:C46 H5:H52 C99:C1050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058A-58FC-4A4E-99BA-ABD31B7DA362}">
  <dimension ref="A3:F33"/>
  <sheetViews>
    <sheetView workbookViewId="0">
      <selection activeCell="A18" sqref="A18"/>
    </sheetView>
  </sheetViews>
  <sheetFormatPr defaultRowHeight="15" x14ac:dyDescent="0.25"/>
  <cols>
    <col min="1" max="1" width="18" bestFit="1" customWidth="1"/>
    <col min="2" max="2" width="19.85546875" bestFit="1" customWidth="1"/>
    <col min="3" max="5" width="15.85546875" bestFit="1" customWidth="1"/>
    <col min="6" max="6" width="16.85546875" bestFit="1" customWidth="1"/>
    <col min="7" max="7" width="15.85546875" bestFit="1" customWidth="1"/>
    <col min="8" max="9" width="14.28515625" bestFit="1" customWidth="1"/>
    <col min="10" max="11" width="13.28515625" bestFit="1" customWidth="1"/>
    <col min="12" max="12" width="15.85546875" bestFit="1" customWidth="1"/>
    <col min="13" max="13" width="16.85546875" bestFit="1" customWidth="1"/>
    <col min="14" max="14" width="13.28515625" bestFit="1" customWidth="1"/>
    <col min="15" max="15" width="15.85546875" bestFit="1" customWidth="1"/>
    <col min="16" max="16" width="14.28515625" bestFit="1" customWidth="1"/>
    <col min="17" max="18" width="15.85546875" bestFit="1" customWidth="1"/>
    <col min="19" max="20" width="14.28515625" bestFit="1" customWidth="1"/>
    <col min="21" max="22" width="13.28515625" bestFit="1" customWidth="1"/>
    <col min="23" max="23" width="15.85546875" bestFit="1" customWidth="1"/>
    <col min="24" max="24" width="16.85546875" bestFit="1" customWidth="1"/>
    <col min="25" max="27" width="13.28515625" bestFit="1" customWidth="1"/>
    <col min="28" max="29" width="14.28515625" bestFit="1" customWidth="1"/>
    <col min="30" max="30" width="13.28515625" bestFit="1" customWidth="1"/>
    <col min="31" max="31" width="15.85546875" bestFit="1" customWidth="1"/>
    <col min="32" max="32" width="14.28515625" bestFit="1" customWidth="1"/>
    <col min="33" max="34" width="15.85546875" bestFit="1" customWidth="1"/>
    <col min="35" max="36" width="14.28515625" bestFit="1" customWidth="1"/>
    <col min="37" max="38" width="13.28515625" bestFit="1" customWidth="1"/>
    <col min="39" max="39" width="15.85546875" bestFit="1" customWidth="1"/>
    <col min="40" max="40" width="16.85546875" bestFit="1" customWidth="1"/>
    <col min="41" max="42" width="15.85546875" bestFit="1" customWidth="1"/>
    <col min="43" max="44" width="14.28515625" bestFit="1" customWidth="1"/>
    <col min="45" max="46" width="13.28515625" bestFit="1" customWidth="1"/>
    <col min="47" max="47" width="15.85546875" bestFit="1" customWidth="1"/>
    <col min="48" max="48" width="16.85546875" bestFit="1" customWidth="1"/>
    <col min="49" max="49" width="13.28515625" bestFit="1" customWidth="1"/>
    <col min="50" max="55" width="14.28515625" bestFit="1" customWidth="1"/>
    <col min="56" max="65" width="13.28515625" bestFit="1" customWidth="1"/>
    <col min="66" max="69" width="14.28515625" bestFit="1" customWidth="1"/>
    <col min="70" max="71" width="13.28515625" bestFit="1" customWidth="1"/>
    <col min="72" max="73" width="14.28515625" bestFit="1" customWidth="1"/>
    <col min="74" max="77" width="15.85546875" bestFit="1" customWidth="1"/>
    <col min="78" max="81" width="14.28515625" bestFit="1" customWidth="1"/>
    <col min="82" max="85" width="13.28515625" bestFit="1" customWidth="1"/>
    <col min="86" max="86" width="16.85546875" bestFit="1" customWidth="1"/>
  </cols>
  <sheetData>
    <row r="3" spans="1:6" x14ac:dyDescent="0.25">
      <c r="B3" s="70" t="s">
        <v>94</v>
      </c>
    </row>
    <row r="4" spans="1:6" x14ac:dyDescent="0.25">
      <c r="B4" t="s">
        <v>129</v>
      </c>
      <c r="C4" t="s">
        <v>130</v>
      </c>
      <c r="D4" t="s">
        <v>131</v>
      </c>
      <c r="E4" t="s">
        <v>132</v>
      </c>
      <c r="F4" t="s">
        <v>90</v>
      </c>
    </row>
    <row r="6" spans="1:6" x14ac:dyDescent="0.25">
      <c r="A6" t="s">
        <v>128</v>
      </c>
      <c r="B6" s="54">
        <v>2718650</v>
      </c>
      <c r="C6" s="54">
        <v>4235990</v>
      </c>
      <c r="D6" s="54">
        <v>3421630</v>
      </c>
      <c r="E6" s="54">
        <v>3833780</v>
      </c>
      <c r="F6" s="54">
        <v>14210050</v>
      </c>
    </row>
    <row r="17" spans="1:2" x14ac:dyDescent="0.25">
      <c r="A17" s="70" t="s">
        <v>91</v>
      </c>
      <c r="B17" t="s">
        <v>128</v>
      </c>
    </row>
    <row r="18" spans="1:2" x14ac:dyDescent="0.25">
      <c r="A18" s="71" t="s">
        <v>108</v>
      </c>
      <c r="B18" s="54">
        <v>4638820</v>
      </c>
    </row>
    <row r="19" spans="1:2" x14ac:dyDescent="0.25">
      <c r="A19" s="71" t="s">
        <v>106</v>
      </c>
      <c r="B19" s="54">
        <v>4549210</v>
      </c>
    </row>
    <row r="20" spans="1:2" x14ac:dyDescent="0.25">
      <c r="A20" s="71" t="s">
        <v>10</v>
      </c>
      <c r="B20" s="54">
        <v>4491770</v>
      </c>
    </row>
    <row r="21" spans="1:2" x14ac:dyDescent="0.25">
      <c r="A21" s="71" t="s">
        <v>107</v>
      </c>
      <c r="B21" s="54">
        <v>530250</v>
      </c>
    </row>
    <row r="22" spans="1:2" x14ac:dyDescent="0.25">
      <c r="A22" s="71" t="s">
        <v>90</v>
      </c>
      <c r="B22" s="54">
        <v>14210050</v>
      </c>
    </row>
    <row r="29" spans="1:2" x14ac:dyDescent="0.25">
      <c r="A29" s="70" t="s">
        <v>91</v>
      </c>
      <c r="B29" t="s">
        <v>128</v>
      </c>
    </row>
    <row r="30" spans="1:2" x14ac:dyDescent="0.25">
      <c r="A30" s="71" t="s">
        <v>112</v>
      </c>
      <c r="B30" s="39">
        <v>650420</v>
      </c>
    </row>
    <row r="31" spans="1:2" x14ac:dyDescent="0.25">
      <c r="A31" s="71" t="s">
        <v>110</v>
      </c>
      <c r="B31" s="39">
        <v>12681030</v>
      </c>
    </row>
    <row r="32" spans="1:2" x14ac:dyDescent="0.25">
      <c r="A32" s="71" t="s">
        <v>111</v>
      </c>
      <c r="B32" s="39">
        <v>878600</v>
      </c>
    </row>
    <row r="33" spans="1:2" x14ac:dyDescent="0.25">
      <c r="A33" s="71" t="s">
        <v>90</v>
      </c>
      <c r="B33" s="39">
        <v>14210050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TESTE1</vt:lpstr>
      <vt:lpstr>TESTE2</vt:lpstr>
      <vt:lpstr>TESTE3</vt:lpstr>
      <vt:lpstr>CLEN GAMING VENDAS</vt:lpstr>
      <vt:lpstr>TABELA DA CLEAN GAMING</vt:lpstr>
      <vt:lpstr>DADOS DA CLEAN GAMING</vt:lpstr>
      <vt:lpstr>DADOS_NISSAN_SATISFAÇÃO_UNIVERS</vt:lpstr>
      <vt:lpstr>NISSAN-2020</vt:lpstr>
      <vt:lpstr>TABELA AUXILIAR-NISSAN-2020</vt:lpstr>
      <vt:lpstr>LAYOUT_DASHBOARD_NISSAN_2020</vt:lpstr>
      <vt:lpstr>DASHBOARD NISSAN 2020</vt:lpstr>
      <vt:lpstr>NISSAN-2021</vt:lpstr>
      <vt:lpstr>LAYOUT_DASHBOARD_NISSAN_2021</vt:lpstr>
      <vt:lpstr>TABELA_AUXILIAR_NISSAN_2021</vt:lpstr>
      <vt:lpstr>DASHBOARD NISSAN 2021</vt:lpstr>
      <vt:lpstr>porcento</vt:lpstr>
      <vt:lpstr>porcento2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cp:lastPrinted>2021-02-19T21:08:55Z</cp:lastPrinted>
  <dcterms:created xsi:type="dcterms:W3CDTF">2021-01-13T14:28:25Z</dcterms:created>
  <dcterms:modified xsi:type="dcterms:W3CDTF">2021-03-02T13:44:46Z</dcterms:modified>
</cp:coreProperties>
</file>