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ria\Downloads\"/>
    </mc:Choice>
  </mc:AlternateContent>
  <xr:revisionPtr revIDLastSave="0" documentId="13_ncr:1_{EAAACEA6-0C9C-4290-A69A-2EEBB624CC6D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 EDT APP" sheetId="1" r:id="rId1"/>
    <sheet name="EDT WEB" sheetId="3" r:id="rId2"/>
    <sheet name="EQUIPOS E INFRAESTRUCTURA" sheetId="4" r:id="rId3"/>
    <sheet name="SOFTWARE Y FUNGIBLES" sheetId="5" r:id="rId4"/>
    <sheet name="OTROS" sheetId="6" r:id="rId5"/>
    <sheet name="COSTOS TOTALE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1qp/P8zfTpUWF7Eg9CYUvnBSGnInd4lwYm5G7LbS4Vk="/>
    </ext>
  </extLst>
</workbook>
</file>

<file path=xl/calcChain.xml><?xml version="1.0" encoding="utf-8"?>
<calcChain xmlns="http://schemas.openxmlformats.org/spreadsheetml/2006/main">
  <c r="G21" i="7" l="1"/>
  <c r="G9" i="7"/>
  <c r="G19" i="7"/>
  <c r="M13" i="7"/>
  <c r="D9" i="6"/>
  <c r="D8" i="6"/>
  <c r="D10" i="6"/>
  <c r="D7" i="5"/>
  <c r="D8" i="5" s="1"/>
  <c r="F20" i="4"/>
  <c r="F19" i="4"/>
  <c r="F18" i="4"/>
  <c r="F7" i="4"/>
  <c r="D17" i="5" l="1"/>
  <c r="F22" i="4"/>
  <c r="F9" i="4"/>
</calcChain>
</file>

<file path=xl/sharedStrings.xml><?xml version="1.0" encoding="utf-8"?>
<sst xmlns="http://schemas.openxmlformats.org/spreadsheetml/2006/main" count="474" uniqueCount="147">
  <si>
    <t xml:space="preserve"> </t>
  </si>
  <si>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</si>
  <si>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</si>
  <si>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</si>
  <si>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</si>
  <si>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</si>
  <si>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</si>
  <si>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</si>
  <si>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Analista Programador</t>
  </si>
  <si>
    <t>DBA</t>
  </si>
  <si>
    <t>QA</t>
  </si>
  <si>
    <t>Diseñador</t>
  </si>
  <si>
    <t>ROL ACTOR</t>
  </si>
  <si>
    <t>NOMBRE ACTOR</t>
  </si>
  <si>
    <t>Acta de Constitución de proyecto</t>
  </si>
  <si>
    <t>Nicki Bravo</t>
  </si>
  <si>
    <t>Aprobación del Acta</t>
  </si>
  <si>
    <t>Dariac Saldias</t>
  </si>
  <si>
    <t>Definición de requerimientos Generales</t>
  </si>
  <si>
    <t>Benjamin Canales</t>
  </si>
  <si>
    <t>Organización del equipo</t>
  </si>
  <si>
    <t>Fase de Análisis y diseño</t>
  </si>
  <si>
    <t>Captura de requerimientos específicos</t>
  </si>
  <si>
    <t>Fase de Desarrollo</t>
  </si>
  <si>
    <t>Módulo de Productos (ABM)</t>
  </si>
  <si>
    <t>Módulo de Categorías</t>
  </si>
  <si>
    <t>Módulo de Clientes</t>
  </si>
  <si>
    <t>Módulo de Proveedores</t>
  </si>
  <si>
    <t>Módulo de Promociones y Descuentos</t>
  </si>
  <si>
    <t>Módulo de Usuarios y Roles</t>
  </si>
  <si>
    <t>Módulo de Sucursales/Ubicaciones</t>
  </si>
  <si>
    <t>Módulo de Reportes (Stock, Ventas, Tendencias)</t>
  </si>
  <si>
    <t>Fase de Pruebas y QA</t>
  </si>
  <si>
    <t>Fase de implementación y cierre</t>
  </si>
  <si>
    <t>Acta cierre de proyecto</t>
  </si>
  <si>
    <t>ROL</t>
  </si>
  <si>
    <t>NOMBRE</t>
  </si>
  <si>
    <t>HORAS</t>
  </si>
  <si>
    <t>COSTO POR HORA</t>
  </si>
  <si>
    <t>JP</t>
  </si>
  <si>
    <t>COSTO x HORA</t>
  </si>
  <si>
    <t>Sueldo mes</t>
  </si>
  <si>
    <t>AP</t>
  </si>
  <si>
    <t>Calidad Y Testing</t>
  </si>
  <si>
    <t>Administrador BD</t>
  </si>
  <si>
    <t>DI</t>
  </si>
  <si>
    <t>SIGLA</t>
  </si>
  <si>
    <t>Documento de arquitectura de la App</t>
  </si>
  <si>
    <t>Documento de casos de uso (App)</t>
  </si>
  <si>
    <t>Prototipos de pantallas móviles</t>
  </si>
  <si>
    <t>Propuesta ERS enfocada en App</t>
  </si>
  <si>
    <t>Implementación ambiente de desarrollo Flutter</t>
  </si>
  <si>
    <t>Pantalla de Login y Registro</t>
  </si>
  <si>
    <t>Pantalla de Búsqueda de Productos</t>
  </si>
  <si>
    <t>Pantalla de Ubicación en Mapa/Listado</t>
  </si>
  <si>
    <t>Pantalla de Inventario en tiempo real</t>
  </si>
  <si>
    <t>Pantalla de Notificaciones</t>
  </si>
  <si>
    <t>Módulo de Perfil de Usuario y Roles</t>
  </si>
  <si>
    <t>Módulo de Reportes Básicos (consultas de stock y tendencias)</t>
  </si>
  <si>
    <t>Implementación ambiente de pruebas móviles</t>
  </si>
  <si>
    <t>Pruebas Funcionales en la App</t>
  </si>
  <si>
    <t>Pruebas con Usuarios finales</t>
  </si>
  <si>
    <t>Publicación en Play Store / App Store</t>
  </si>
  <si>
    <t>Capacitaciones a usuarios de la App</t>
  </si>
  <si>
    <t>Manual de Usuario (App)</t>
  </si>
  <si>
    <t>Definición de requerimientos Generales (Web y BD)</t>
  </si>
  <si>
    <t>Captura de requerimientos específicos Web y BD</t>
  </si>
  <si>
    <t>Documento de arquitectura SW (Web + BD)</t>
  </si>
  <si>
    <t>Documento de casos de uso (CRUD)</t>
  </si>
  <si>
    <t>Prototipos de interfaces Web</t>
  </si>
  <si>
    <t>Propuesta ERS enfocada en Web y BD</t>
  </si>
  <si>
    <t>Implementación ambiente de desarrollo Web/BD</t>
  </si>
  <si>
    <t>Creación de las tablas base de datos (SQL)</t>
  </si>
  <si>
    <t>Creación de consultas y procedimientos almacenados</t>
  </si>
  <si>
    <t>Implementación ambiente de pruebas Web/BD</t>
  </si>
  <si>
    <t>Pruebas Funcionales en CRUD y BD</t>
  </si>
  <si>
    <t>Pruebas con Usuarios Administradores</t>
  </si>
  <si>
    <t>Migración del sistema Web y BD a producción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</si>
  <si>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</si>
  <si>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</si>
  <si>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</si>
  <si>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</si>
  <si>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</si>
  <si>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</si>
  <si>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</si>
  <si>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</si>
  <si>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TOTAL</t>
  </si>
  <si>
    <t>M$/UNIDAD</t>
  </si>
  <si>
    <t>UNIDADES EXISTENTES (M$/MES)</t>
  </si>
  <si>
    <t>O MESES</t>
  </si>
  <si>
    <t>M$</t>
  </si>
  <si>
    <t>SUBTOTAL</t>
  </si>
  <si>
    <t>INFRAESTRUCTURA</t>
  </si>
  <si>
    <t>NOMBRE DE LA INFRAESTRUCTURA</t>
  </si>
  <si>
    <t>O HABILITACIÓNM$/UNIDAD</t>
  </si>
  <si>
    <t>Servidor en la nube (ej: AWS)</t>
  </si>
  <si>
    <t>Para almacenamiento de datos, base de datos y backups</t>
  </si>
  <si>
    <t>Internet Empresarial</t>
  </si>
  <si>
    <t>Conectividad estable para sincronización en la nube</t>
  </si>
  <si>
    <t>Energía eléctrica adicional</t>
  </si>
  <si>
    <t>Estimación por nuevos equipos conectados</t>
  </si>
  <si>
    <t>EQUIPOS</t>
  </si>
  <si>
    <t>Totem</t>
  </si>
  <si>
    <t>Para uso dentro del super para gente sin acceso a movil</t>
  </si>
  <si>
    <t>SOFTWARE</t>
  </si>
  <si>
    <t>Licencia Windows 11 Pro</t>
  </si>
  <si>
    <t>FUNGIBLES</t>
  </si>
  <si>
    <t>Memorias USB 32 GB (para respaldos)</t>
  </si>
  <si>
    <t>GASTOS GENERALES E IMPREVISTOS</t>
  </si>
  <si>
    <t>Capacitación básica al personal</t>
  </si>
  <si>
    <t>Imprevistos técnicos (reserva)</t>
  </si>
  <si>
    <t>Gastos de instalación y configuración del Totem</t>
  </si>
  <si>
    <t>FASE APP MOVIL</t>
  </si>
  <si>
    <t>Analista Programador (Flutter)</t>
  </si>
  <si>
    <t>Desarrollador BD (integración API)</t>
  </si>
  <si>
    <t>Calidad y Testing</t>
  </si>
  <si>
    <t>Diseñador UI/UX</t>
  </si>
  <si>
    <t>TOTAL FASE APP MOVIL</t>
  </si>
  <si>
    <t>FASE WEB/BD</t>
  </si>
  <si>
    <t>Analista Programador (Web)</t>
  </si>
  <si>
    <t>TOTAL FASE WEB Y BD</t>
  </si>
  <si>
    <t>CATEGORÍA</t>
  </si>
  <si>
    <t>COSTO UNITARIO</t>
  </si>
  <si>
    <t>COSTO TOTAL</t>
  </si>
  <si>
    <t>Equipos</t>
  </si>
  <si>
    <t>Tótem para supermercado</t>
  </si>
  <si>
    <t>Infraestructura</t>
  </si>
  <si>
    <t>Servidor en la nube (12 meses)</t>
  </si>
  <si>
    <t>$80.000 x 12</t>
  </si>
  <si>
    <t>Internet empresarial (12 meses)</t>
  </si>
  <si>
    <t>$50.000 x 12</t>
  </si>
  <si>
    <t>Energía eléctrica adicional (12 meses)</t>
  </si>
  <si>
    <t>$20.000 x 12</t>
  </si>
  <si>
    <t>Software</t>
  </si>
  <si>
    <t>Fungibles</t>
  </si>
  <si>
    <t>Memorias USB 32 GB</t>
  </si>
  <si>
    <t>Gastos Generales</t>
  </si>
  <si>
    <t>Instalación/configuración</t>
  </si>
  <si>
    <t>Capacitación básica</t>
  </si>
  <si>
    <t>Imprevistos técnicos</t>
  </si>
  <si>
    <t>TOTAL COSTOS RESTANTES</t>
  </si>
  <si>
    <t>COSTO APP MOVIL</t>
  </si>
  <si>
    <t>COSTOS WEB + DB</t>
  </si>
  <si>
    <t>COSTOS EXTRAS</t>
  </si>
  <si>
    <t>VALOR HORA</t>
  </si>
  <si>
    <t xml:space="preserve">VALOR HORA </t>
  </si>
  <si>
    <t>COSTO TOTAL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</si>
</sst>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164" formatCode="[$$]#,##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0"/>
      <color rgb="FF3366FF"/>
      <name val="Calibri"/>
      <family val="2"/>
    </font>
    <font>
      <b/>
      <sz val="10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ADB9CA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8" xfId="0" applyFont="1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6" fillId="4" borderId="9" xfId="0" applyFont="1" applyFill="1" applyBorder="1"/>
    <xf numFmtId="0" fontId="2" fillId="0" borderId="4" xfId="0" applyFont="1" applyBorder="1"/>
    <xf numFmtId="0" fontId="5" fillId="0" borderId="4" xfId="0" applyFont="1" applyBorder="1" applyAlignment="1">
      <alignment wrapText="1"/>
    </xf>
    <xf numFmtId="0" fontId="6" fillId="4" borderId="10" xfId="0" applyFont="1" applyFill="1" applyBorder="1"/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5" fillId="0" borderId="4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5" fillId="3" borderId="8" xfId="0" applyFont="1" applyFill="1" applyBorder="1" applyAlignment="1"/>
    <xf numFmtId="0" fontId="5" fillId="3" borderId="4" xfId="0" applyFont="1" applyFill="1" applyBorder="1" applyAlignment="1"/>
    <xf numFmtId="0" fontId="6" fillId="4" borderId="9" xfId="0" applyFont="1" applyFill="1" applyBorder="1" applyAlignment="1"/>
    <xf numFmtId="0" fontId="2" fillId="0" borderId="4" xfId="0" applyFont="1" applyBorder="1" applyAlignment="1"/>
    <xf numFmtId="0" fontId="0" fillId="0" borderId="0" xfId="0" applyAlignment="1"/>
    <xf numFmtId="0" fontId="6" fillId="4" borderId="10" xfId="0" applyFont="1" applyFill="1" applyBorder="1" applyAlignment="1"/>
    <xf numFmtId="0" fontId="5" fillId="0" borderId="12" xfId="0" applyFont="1" applyBorder="1" applyAlignment="1"/>
    <xf numFmtId="0" fontId="5" fillId="0" borderId="12" xfId="0" applyFont="1" applyBorder="1" applyAlignment="1">
      <alignment horizontal="center"/>
    </xf>
    <xf numFmtId="0" fontId="5" fillId="3" borderId="11" xfId="0" applyFont="1" applyFill="1" applyBorder="1" applyAlignment="1"/>
    <xf numFmtId="0" fontId="5" fillId="3" borderId="11" xfId="0" applyFont="1" applyFill="1" applyBorder="1" applyAlignment="1">
      <alignment horizontal="center" wrapText="1"/>
    </xf>
    <xf numFmtId="0" fontId="6" fillId="4" borderId="11" xfId="0" applyFont="1" applyFill="1" applyBorder="1" applyAlignment="1"/>
    <xf numFmtId="0" fontId="5" fillId="0" borderId="11" xfId="0" applyFont="1" applyBorder="1" applyAlignment="1"/>
    <xf numFmtId="0" fontId="2" fillId="0" borderId="11" xfId="0" applyFont="1" applyBorder="1" applyAlignment="1"/>
    <xf numFmtId="0" fontId="5" fillId="0" borderId="11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vertical="top" wrapText="1"/>
    </xf>
    <xf numFmtId="0" fontId="5" fillId="0" borderId="11" xfId="0" applyFont="1" applyBorder="1" applyAlignment="1">
      <alignment horizontal="left" vertical="top" wrapText="1"/>
    </xf>
    <xf numFmtId="0" fontId="9" fillId="0" borderId="0" xfId="0" applyFont="1"/>
    <xf numFmtId="0" fontId="4" fillId="6" borderId="2" xfId="0" applyFont="1" applyFill="1" applyBorder="1" applyAlignment="1"/>
    <xf numFmtId="0" fontId="4" fillId="6" borderId="3" xfId="0" applyFont="1" applyFill="1" applyBorder="1" applyAlignment="1"/>
    <xf numFmtId="0" fontId="10" fillId="0" borderId="4" xfId="0" applyFont="1" applyBorder="1"/>
    <xf numFmtId="0" fontId="13" fillId="0" borderId="4" xfId="0" applyFont="1" applyBorder="1" applyAlignment="1">
      <alignment horizontal="center" vertical="center" wrapText="1"/>
    </xf>
    <xf numFmtId="0" fontId="10" fillId="0" borderId="4" xfId="0" applyFont="1" applyBorder="1" applyAlignment="1"/>
    <xf numFmtId="164" fontId="10" fillId="0" borderId="4" xfId="0" applyNumberFormat="1" applyFont="1" applyBorder="1" applyAlignment="1"/>
    <xf numFmtId="0" fontId="13" fillId="0" borderId="4" xfId="0" applyFont="1" applyBorder="1" applyAlignment="1"/>
    <xf numFmtId="164" fontId="13" fillId="0" borderId="4" xfId="0" applyNumberFormat="1" applyFont="1" applyBorder="1" applyAlignment="1"/>
    <xf numFmtId="0" fontId="11" fillId="0" borderId="9" xfId="0" applyFont="1" applyBorder="1" applyAlignment="1"/>
    <xf numFmtId="0" fontId="10" fillId="0" borderId="10" xfId="0" applyFont="1" applyBorder="1" applyAlignment="1"/>
    <xf numFmtId="164" fontId="11" fillId="0" borderId="4" xfId="0" applyNumberFormat="1" applyFont="1" applyBorder="1" applyAlignment="1"/>
    <xf numFmtId="0" fontId="7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4" fillId="0" borderId="0" xfId="0" applyFont="1" applyAlignment="1"/>
    <xf numFmtId="0" fontId="8" fillId="0" borderId="0" xfId="0" applyFont="1"/>
    <xf numFmtId="0" fontId="15" fillId="0" borderId="0" xfId="0" applyFont="1"/>
    <xf numFmtId="0" fontId="16" fillId="0" borderId="0" xfId="0" applyFont="1"/>
    <xf numFmtId="0" fontId="17" fillId="0" borderId="4" xfId="0" applyFont="1" applyBorder="1"/>
    <xf numFmtId="164" fontId="18" fillId="0" borderId="4" xfId="0" applyNumberFormat="1" applyFont="1" applyBorder="1"/>
    <xf numFmtId="0" fontId="18" fillId="0" borderId="4" xfId="0" applyFont="1" applyBorder="1"/>
    <xf numFmtId="0" fontId="15" fillId="0" borderId="9" xfId="0" applyFont="1" applyBorder="1"/>
    <xf numFmtId="0" fontId="17" fillId="0" borderId="10" xfId="0" applyFont="1" applyBorder="1"/>
    <xf numFmtId="0" fontId="17" fillId="0" borderId="7" xfId="0" applyFont="1" applyBorder="1"/>
    <xf numFmtId="164" fontId="15" fillId="0" borderId="4" xfId="0" applyNumberFormat="1" applyFont="1" applyBorder="1"/>
    <xf numFmtId="0" fontId="17" fillId="0" borderId="0" xfId="0" applyFont="1"/>
    <xf numFmtId="0" fontId="19" fillId="0" borderId="0" xfId="0" applyFont="1"/>
    <xf numFmtId="0" fontId="11" fillId="5" borderId="1" xfId="0" applyFont="1" applyFill="1" applyBorder="1" applyAlignment="1"/>
    <xf numFmtId="0" fontId="11" fillId="0" borderId="0" xfId="0" applyFont="1" applyAlignment="1"/>
    <xf numFmtId="0" fontId="19" fillId="7" borderId="11" xfId="0" applyFont="1" applyFill="1" applyBorder="1"/>
    <xf numFmtId="0" fontId="19" fillId="8" borderId="11" xfId="0" applyFont="1" applyFill="1" applyBorder="1"/>
    <xf numFmtId="0" fontId="19" fillId="0" borderId="11" xfId="0" applyFont="1" applyBorder="1"/>
    <xf numFmtId="3" fontId="19" fillId="0" borderId="11" xfId="0" applyNumberFormat="1" applyFont="1" applyBorder="1"/>
    <xf numFmtId="6" fontId="19" fillId="0" borderId="11" xfId="0" applyNumberFormat="1" applyFont="1" applyBorder="1"/>
    <xf numFmtId="0" fontId="0" fillId="9" borderId="11" xfId="0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20" fillId="0" borderId="6" xfId="0" applyFont="1" applyBorder="1"/>
    <xf numFmtId="0" fontId="20" fillId="0" borderId="7" xfId="0" applyFont="1" applyBorder="1"/>
    <xf numFmtId="0" fontId="10" fillId="3" borderId="4" xfId="0" applyFont="1" applyFill="1" applyBorder="1" applyAlignment="1">
      <alignment horizontal="center"/>
    </xf>
    <xf numFmtId="0" fontId="19" fillId="0" borderId="4" xfId="0" applyFont="1" applyBorder="1"/>
    <xf numFmtId="3" fontId="10" fillId="0" borderId="4" xfId="0" applyNumberFormat="1" applyFont="1" applyBorder="1"/>
    <xf numFmtId="0" fontId="19" fillId="0" borderId="11" xfId="0" applyFont="1" applyBorder="1" applyAlignment="1">
      <alignment horizontal="right"/>
    </xf>
    <xf numFmtId="0" fontId="19" fillId="9" borderId="11" xfId="0" applyFont="1" applyFill="1" applyBorder="1" applyAlignment="1">
      <alignment horizontal="left"/>
    </xf>
    <xf numFmtId="6" fontId="19" fillId="9" borderId="11" xfId="0" applyNumberFormat="1" applyFont="1" applyFill="1" applyBorder="1"/>
    <xf numFmtId="0" fontId="17" fillId="9" borderId="12" xfId="0" applyFont="1" applyFill="1" applyBorder="1" applyAlignment="1">
      <alignment horizontal="center"/>
    </xf>
    <xf numFmtId="0" fontId="17" fillId="9" borderId="15" xfId="0" applyFont="1" applyFill="1" applyBorder="1" applyAlignment="1">
      <alignment horizontal="center"/>
    </xf>
    <xf numFmtId="0" fontId="17" fillId="9" borderId="8" xfId="0" applyFont="1" applyFill="1" applyBorder="1"/>
    <xf numFmtId="0" fontId="17" fillId="9" borderId="8" xfId="0" applyFont="1" applyFill="1" applyBorder="1" applyAlignment="1">
      <alignment horizontal="center"/>
    </xf>
    <xf numFmtId="0" fontId="10" fillId="9" borderId="4" xfId="0" applyFont="1" applyFill="1" applyBorder="1" applyAlignment="1"/>
    <xf numFmtId="0" fontId="11" fillId="9" borderId="13" xfId="0" applyFont="1" applyFill="1" applyBorder="1" applyAlignment="1">
      <alignment horizontal="right"/>
    </xf>
    <xf numFmtId="0" fontId="11" fillId="9" borderId="19" xfId="0" applyFont="1" applyFill="1" applyBorder="1" applyAlignment="1"/>
    <xf numFmtId="0" fontId="12" fillId="9" borderId="11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1" fillId="9" borderId="4" xfId="0" applyFont="1" applyFill="1" applyBorder="1" applyAlignment="1"/>
    <xf numFmtId="0" fontId="11" fillId="9" borderId="9" xfId="0" applyFont="1" applyFill="1" applyBorder="1" applyAlignment="1"/>
    <xf numFmtId="0" fontId="12" fillId="9" borderId="20" xfId="0" applyFont="1" applyFill="1" applyBorder="1" applyAlignment="1">
      <alignment horizontal="center"/>
    </xf>
    <xf numFmtId="0" fontId="10" fillId="9" borderId="8" xfId="0" applyFont="1" applyFill="1" applyBorder="1" applyAlignment="1"/>
    <xf numFmtId="0" fontId="10" fillId="9" borderId="13" xfId="0" applyFont="1" applyFill="1" applyBorder="1" applyAlignment="1">
      <alignment horizontal="right"/>
    </xf>
    <xf numFmtId="0" fontId="10" fillId="9" borderId="14" xfId="0" applyFont="1" applyFill="1" applyBorder="1" applyAlignment="1"/>
    <xf numFmtId="0" fontId="12" fillId="9" borderId="12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0"/>
  <sheetViews>
    <sheetView topLeftCell="B1" workbookViewId="0">
      <selection activeCell="D17" sqref="D17"/>
    </sheetView>
  </sheetViews>
  <sheetFormatPr baseColWidth="10" defaultColWidth="14.42578125" defaultRowHeight="15" customHeight="1" outlineLevelRow="1" x14ac:dyDescent="0.25"/>
  <cols>
    <col min="1" max="1" width="49.42578125" customWidth="1"/>
    <col min="2" max="2" width="9.5703125" customWidth="1"/>
    <col min="3" max="3" width="14.7109375" customWidth="1"/>
    <col min="4" max="4" width="12.85546875" customWidth="1"/>
    <col min="5" max="5" width="13.5703125" customWidth="1"/>
    <col min="6" max="6" width="18.7109375" customWidth="1"/>
    <col min="7" max="7" width="19.85546875" customWidth="1"/>
    <col min="8" max="8" width="5" customWidth="1"/>
    <col min="9" max="9" width="23.28515625" customWidth="1"/>
    <col min="10" max="10" width="29.7109375" customWidth="1"/>
    <col min="11" max="26" width="10.7109375" customWidth="1"/>
  </cols>
  <sheetData>
    <row r="1" spans="1:10" ht="14.25" customHeight="1" x14ac:dyDescent="0.25">
      <c r="A1" s="1" t="s">
        <v>0</v>
      </c>
    </row>
    <row r="2" spans="1:10" ht="14.25" customHeight="1" x14ac:dyDescent="0.3">
      <c r="A2" s="17" t="s">
        <v>1</v>
      </c>
      <c r="B2" s="18"/>
      <c r="C2" s="18"/>
      <c r="D2" s="19"/>
    </row>
    <row r="3" spans="1:10" ht="14.25" customHeight="1" x14ac:dyDescent="0.25"/>
    <row r="4" spans="1:10" ht="14.25" customHeight="1" x14ac:dyDescent="0.25">
      <c r="A4" s="2" t="s">
        <v>2</v>
      </c>
      <c r="B4" s="3" t="s">
        <v>3</v>
      </c>
      <c r="C4" s="4" t="s">
        <v>4</v>
      </c>
      <c r="D4" s="5"/>
      <c r="E4" s="5"/>
      <c r="F4" s="5"/>
      <c r="G4" s="6"/>
      <c r="I4" s="20" t="s">
        <v>5</v>
      </c>
      <c r="J4" s="21"/>
    </row>
    <row r="5" spans="1:10" ht="14.25" customHeight="1" x14ac:dyDescent="0.25">
      <c r="A5" s="7" t="s">
        <v>6</v>
      </c>
      <c r="B5" s="8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I5" s="10" t="s">
        <v>12</v>
      </c>
      <c r="J5" s="10" t="s">
        <v>13</v>
      </c>
    </row>
    <row r="6" spans="1:10" ht="14.25" customHeight="1" outlineLevel="1" x14ac:dyDescent="0.25">
      <c r="A6" s="11" t="s">
        <v>14</v>
      </c>
      <c r="B6" s="2">
        <v>1</v>
      </c>
      <c r="C6" s="12" t="s">
        <v>15</v>
      </c>
      <c r="D6" s="3"/>
      <c r="E6" s="3"/>
      <c r="F6" s="3"/>
      <c r="G6" s="3"/>
      <c r="I6" s="2" t="s">
        <v>7</v>
      </c>
      <c r="J6" s="2" t="s">
        <v>15</v>
      </c>
    </row>
    <row r="7" spans="1:10" ht="14.25" customHeight="1" outlineLevel="1" x14ac:dyDescent="0.25">
      <c r="A7" s="11" t="s">
        <v>16</v>
      </c>
      <c r="B7" s="2">
        <v>1</v>
      </c>
      <c r="C7" s="12" t="s">
        <v>15</v>
      </c>
      <c r="D7" s="3"/>
      <c r="E7" s="3"/>
      <c r="F7" s="3"/>
      <c r="G7" s="3"/>
      <c r="I7" s="2" t="s">
        <v>8</v>
      </c>
      <c r="J7" s="13" t="s">
        <v>17</v>
      </c>
    </row>
    <row r="8" spans="1:10" ht="14.25" customHeight="1" outlineLevel="1" x14ac:dyDescent="0.25">
      <c r="A8" s="11" t="s">
        <v>18</v>
      </c>
      <c r="B8" s="2">
        <v>2</v>
      </c>
      <c r="C8" s="12" t="s">
        <v>15</v>
      </c>
      <c r="D8" s="13" t="s">
        <v>17</v>
      </c>
      <c r="E8" s="13" t="s">
        <v>17</v>
      </c>
      <c r="F8" s="3"/>
      <c r="G8" s="2" t="s">
        <v>19</v>
      </c>
      <c r="I8" s="2" t="s">
        <v>9</v>
      </c>
      <c r="J8" s="2" t="s">
        <v>17</v>
      </c>
    </row>
    <row r="9" spans="1:10" ht="14.25" customHeight="1" outlineLevel="1" x14ac:dyDescent="0.25">
      <c r="A9" s="11" t="s">
        <v>20</v>
      </c>
      <c r="B9" s="2">
        <v>2</v>
      </c>
      <c r="C9" s="12" t="s">
        <v>15</v>
      </c>
      <c r="D9" s="13" t="s">
        <v>17</v>
      </c>
      <c r="E9" s="3"/>
      <c r="F9" s="3"/>
      <c r="G9" s="3"/>
      <c r="I9" s="2" t="s">
        <v>10</v>
      </c>
      <c r="J9" s="2" t="s">
        <v>19</v>
      </c>
    </row>
    <row r="10" spans="1:10" ht="14.25" customHeight="1" outlineLevel="1" x14ac:dyDescent="0.25">
      <c r="A10" s="2"/>
      <c r="B10" s="2"/>
      <c r="D10" s="13"/>
      <c r="E10" s="3"/>
      <c r="F10" s="3"/>
      <c r="G10" s="3"/>
      <c r="I10" s="2" t="s">
        <v>11</v>
      </c>
      <c r="J10" s="2" t="s">
        <v>19</v>
      </c>
    </row>
    <row r="11" spans="1:10" ht="14.25" customHeight="1" x14ac:dyDescent="0.25">
      <c r="A11" s="8" t="s">
        <v>21</v>
      </c>
      <c r="B11" s="8"/>
      <c r="C11" s="9" t="s">
        <v>7</v>
      </c>
      <c r="D11" s="9" t="s">
        <v>8</v>
      </c>
      <c r="E11" s="9" t="s">
        <v>9</v>
      </c>
      <c r="F11" s="9" t="s">
        <v>10</v>
      </c>
      <c r="G11" s="9" t="s">
        <v>11</v>
      </c>
    </row>
    <row r="12" spans="1:10" ht="14.25" customHeight="1" outlineLevel="1" x14ac:dyDescent="0.25">
      <c r="A12" s="11" t="s">
        <v>22</v>
      </c>
      <c r="B12" s="2">
        <v>4</v>
      </c>
      <c r="C12" s="12" t="s">
        <v>15</v>
      </c>
      <c r="D12" s="13" t="s">
        <v>17</v>
      </c>
      <c r="E12" s="13" t="s">
        <v>17</v>
      </c>
      <c r="F12" s="3"/>
      <c r="G12" s="3"/>
    </row>
    <row r="13" spans="1:10" ht="14.25" customHeight="1" outlineLevel="1" x14ac:dyDescent="0.25">
      <c r="A13" s="14" t="s">
        <v>47</v>
      </c>
      <c r="B13" s="2">
        <v>3</v>
      </c>
      <c r="C13" s="12" t="s">
        <v>15</v>
      </c>
      <c r="D13" s="13" t="s">
        <v>17</v>
      </c>
      <c r="E13" s="13" t="s">
        <v>17</v>
      </c>
      <c r="F13" s="3"/>
      <c r="G13" s="3"/>
    </row>
    <row r="14" spans="1:10" ht="14.25" customHeight="1" outlineLevel="1" x14ac:dyDescent="0.25">
      <c r="A14" s="11" t="s">
        <v>48</v>
      </c>
      <c r="B14" s="2">
        <v>3</v>
      </c>
      <c r="C14" s="12" t="s">
        <v>15</v>
      </c>
      <c r="D14" s="13" t="s">
        <v>17</v>
      </c>
      <c r="E14" s="3"/>
      <c r="F14" s="3"/>
      <c r="G14" s="2" t="s">
        <v>19</v>
      </c>
    </row>
    <row r="15" spans="1:10" ht="14.25" customHeight="1" outlineLevel="1" x14ac:dyDescent="0.25">
      <c r="A15" s="11" t="s">
        <v>49</v>
      </c>
      <c r="B15" s="2">
        <v>4</v>
      </c>
      <c r="C15" s="12" t="s">
        <v>15</v>
      </c>
      <c r="D15" s="13" t="s">
        <v>17</v>
      </c>
      <c r="E15" s="3"/>
      <c r="F15" s="3"/>
      <c r="G15" s="2" t="s">
        <v>19</v>
      </c>
    </row>
    <row r="16" spans="1:10" ht="14.25" customHeight="1" outlineLevel="1" x14ac:dyDescent="0.25">
      <c r="A16" s="11" t="s">
        <v>50</v>
      </c>
      <c r="B16" s="2">
        <v>3</v>
      </c>
      <c r="C16" s="12" t="s">
        <v>15</v>
      </c>
      <c r="D16" s="13" t="s">
        <v>17</v>
      </c>
      <c r="E16" s="13" t="s">
        <v>17</v>
      </c>
      <c r="F16" s="3"/>
      <c r="G16" s="2" t="s">
        <v>19</v>
      </c>
    </row>
    <row r="17" spans="1:7" ht="14.25" customHeight="1" outlineLevel="1" x14ac:dyDescent="0.25">
      <c r="A17" s="2"/>
      <c r="B17" s="2"/>
      <c r="C17" s="3"/>
      <c r="D17" s="3"/>
      <c r="E17" s="3"/>
      <c r="F17" s="3"/>
      <c r="G17" s="3"/>
    </row>
    <row r="18" spans="1:7" ht="14.25" customHeight="1" x14ac:dyDescent="0.25">
      <c r="A18" s="8" t="s">
        <v>23</v>
      </c>
      <c r="B18" s="8"/>
      <c r="C18" s="9" t="s">
        <v>7</v>
      </c>
      <c r="D18" s="9" t="s">
        <v>8</v>
      </c>
      <c r="E18" s="9" t="s">
        <v>9</v>
      </c>
      <c r="F18" s="9" t="s">
        <v>10</v>
      </c>
      <c r="G18" s="9" t="s">
        <v>11</v>
      </c>
    </row>
    <row r="19" spans="1:7" ht="18" customHeight="1" outlineLevel="1" x14ac:dyDescent="0.25">
      <c r="A19" s="11" t="s">
        <v>51</v>
      </c>
      <c r="B19" s="2">
        <v>3</v>
      </c>
      <c r="C19" s="1" t="s">
        <v>15</v>
      </c>
      <c r="D19" s="13" t="s">
        <v>17</v>
      </c>
      <c r="E19" s="13" t="s">
        <v>17</v>
      </c>
      <c r="F19" s="3"/>
      <c r="G19" s="3"/>
    </row>
    <row r="20" spans="1:7" ht="18" customHeight="1" outlineLevel="1" x14ac:dyDescent="0.25">
      <c r="A20" s="11" t="s">
        <v>52</v>
      </c>
      <c r="B20" s="2">
        <v>5</v>
      </c>
      <c r="C20" s="3" t="s">
        <v>15</v>
      </c>
      <c r="D20" s="13" t="s">
        <v>17</v>
      </c>
      <c r="E20" s="13"/>
      <c r="F20" s="3" t="s">
        <v>19</v>
      </c>
      <c r="G20" s="3" t="s">
        <v>19</v>
      </c>
    </row>
    <row r="21" spans="1:7" ht="18" customHeight="1" outlineLevel="1" x14ac:dyDescent="0.25">
      <c r="A21" s="11" t="s">
        <v>53</v>
      </c>
      <c r="B21" s="2">
        <v>6</v>
      </c>
      <c r="C21" s="3" t="s">
        <v>15</v>
      </c>
      <c r="D21" s="13" t="s">
        <v>17</v>
      </c>
      <c r="E21" s="13"/>
      <c r="F21" s="3" t="s">
        <v>19</v>
      </c>
      <c r="G21" s="3" t="s">
        <v>19</v>
      </c>
    </row>
    <row r="22" spans="1:7" ht="18" customHeight="1" outlineLevel="1" x14ac:dyDescent="0.25">
      <c r="A22" s="15" t="s">
        <v>54</v>
      </c>
      <c r="B22" s="2">
        <v>6</v>
      </c>
      <c r="C22" s="1" t="s">
        <v>15</v>
      </c>
      <c r="D22" s="13" t="s">
        <v>17</v>
      </c>
      <c r="E22" s="3"/>
      <c r="F22" s="2" t="s">
        <v>19</v>
      </c>
      <c r="G22" s="2" t="s">
        <v>19</v>
      </c>
    </row>
    <row r="23" spans="1:7" ht="18" customHeight="1" outlineLevel="1" x14ac:dyDescent="0.25">
      <c r="A23" s="16" t="s">
        <v>55</v>
      </c>
      <c r="B23" s="2">
        <v>5</v>
      </c>
      <c r="C23" s="3" t="s">
        <v>15</v>
      </c>
      <c r="D23" s="3" t="s">
        <v>17</v>
      </c>
      <c r="E23" s="3" t="s">
        <v>17</v>
      </c>
      <c r="F23" s="3" t="s">
        <v>19</v>
      </c>
      <c r="G23" s="3" t="s">
        <v>19</v>
      </c>
    </row>
    <row r="24" spans="1:7" ht="18" customHeight="1" outlineLevel="1" x14ac:dyDescent="0.25">
      <c r="A24" s="16" t="s">
        <v>56</v>
      </c>
      <c r="B24" s="2">
        <v>4</v>
      </c>
      <c r="C24" s="3" t="s">
        <v>15</v>
      </c>
      <c r="D24" s="3" t="s">
        <v>17</v>
      </c>
      <c r="E24" s="3"/>
      <c r="F24" s="3" t="s">
        <v>19</v>
      </c>
      <c r="G24" s="3" t="s">
        <v>19</v>
      </c>
    </row>
    <row r="25" spans="1:7" ht="18" customHeight="1" outlineLevel="1" x14ac:dyDescent="0.25">
      <c r="A25" s="15" t="s">
        <v>57</v>
      </c>
      <c r="B25" s="2">
        <v>5</v>
      </c>
      <c r="C25" s="3" t="s">
        <v>15</v>
      </c>
      <c r="D25" s="3" t="s">
        <v>17</v>
      </c>
      <c r="E25" s="3"/>
      <c r="F25" s="3" t="s">
        <v>19</v>
      </c>
      <c r="G25" s="3" t="s">
        <v>19</v>
      </c>
    </row>
    <row r="26" spans="1:7" ht="18" customHeight="1" outlineLevel="1" x14ac:dyDescent="0.25">
      <c r="A26" s="16" t="s">
        <v>58</v>
      </c>
      <c r="B26" s="2">
        <v>6</v>
      </c>
      <c r="C26" s="3" t="s">
        <v>15</v>
      </c>
      <c r="D26" s="3" t="s">
        <v>17</v>
      </c>
      <c r="E26" s="3" t="s">
        <v>17</v>
      </c>
      <c r="F26" s="3" t="s">
        <v>19</v>
      </c>
      <c r="G26" s="3" t="s">
        <v>19</v>
      </c>
    </row>
    <row r="27" spans="1:7" ht="18" customHeight="1" outlineLevel="1" x14ac:dyDescent="0.25">
      <c r="A27" s="16"/>
      <c r="B27" s="2"/>
      <c r="C27" s="3"/>
      <c r="D27" s="3"/>
      <c r="E27" s="3"/>
      <c r="F27" s="3"/>
      <c r="G27" s="3"/>
    </row>
    <row r="28" spans="1:7" ht="18" customHeight="1" outlineLevel="1" x14ac:dyDescent="0.25">
      <c r="A28" s="16" t="s">
        <v>32</v>
      </c>
      <c r="B28" s="2"/>
      <c r="C28" s="3" t="s">
        <v>7</v>
      </c>
      <c r="D28" s="3" t="s">
        <v>8</v>
      </c>
      <c r="E28" s="3" t="s">
        <v>9</v>
      </c>
      <c r="F28" s="3" t="s">
        <v>10</v>
      </c>
      <c r="G28" s="3" t="s">
        <v>11</v>
      </c>
    </row>
    <row r="29" spans="1:7" ht="18" customHeight="1" outlineLevel="1" x14ac:dyDescent="0.25">
      <c r="A29" s="15" t="s">
        <v>59</v>
      </c>
      <c r="B29" s="2">
        <v>3</v>
      </c>
      <c r="C29" s="3" t="s">
        <v>15</v>
      </c>
      <c r="D29" s="3" t="s">
        <v>17</v>
      </c>
      <c r="E29" s="3" t="s">
        <v>17</v>
      </c>
      <c r="F29" s="3" t="s">
        <v>19</v>
      </c>
      <c r="G29" s="3"/>
    </row>
    <row r="30" spans="1:7" ht="18" customHeight="1" outlineLevel="1" x14ac:dyDescent="0.25">
      <c r="A30" s="16" t="s">
        <v>60</v>
      </c>
      <c r="B30" s="2">
        <v>5</v>
      </c>
      <c r="C30" s="3" t="s">
        <v>15</v>
      </c>
      <c r="D30" s="3" t="s">
        <v>17</v>
      </c>
      <c r="E30" s="3" t="s">
        <v>17</v>
      </c>
      <c r="F30" s="3" t="s">
        <v>19</v>
      </c>
      <c r="G30" s="3"/>
    </row>
    <row r="31" spans="1:7" ht="18" customHeight="1" outlineLevel="1" x14ac:dyDescent="0.25">
      <c r="A31" s="8" t="s">
        <v>61</v>
      </c>
      <c r="B31" s="8">
        <v>4</v>
      </c>
      <c r="C31" s="9" t="s">
        <v>15</v>
      </c>
      <c r="D31" s="9"/>
      <c r="E31" s="9"/>
      <c r="F31" s="9" t="s">
        <v>19</v>
      </c>
      <c r="G31" s="9"/>
    </row>
    <row r="32" spans="1:7" ht="18" customHeight="1" outlineLevel="1" x14ac:dyDescent="0.25">
      <c r="A32" s="16"/>
      <c r="B32" s="2"/>
      <c r="C32" s="3"/>
      <c r="D32" s="3"/>
      <c r="E32" s="3"/>
      <c r="F32" s="3"/>
      <c r="G32" s="3"/>
    </row>
    <row r="33" spans="1:7" ht="18" customHeight="1" outlineLevel="1" x14ac:dyDescent="0.25">
      <c r="A33" s="15" t="s">
        <v>33</v>
      </c>
      <c r="B33" s="2"/>
      <c r="C33" s="3" t="s">
        <v>7</v>
      </c>
      <c r="D33" s="3" t="s">
        <v>8</v>
      </c>
      <c r="E33" s="3" t="s">
        <v>9</v>
      </c>
      <c r="F33" s="3" t="s">
        <v>10</v>
      </c>
      <c r="G33" s="3" t="s">
        <v>11</v>
      </c>
    </row>
    <row r="34" spans="1:7" ht="18" customHeight="1" outlineLevel="1" x14ac:dyDescent="0.25">
      <c r="A34" s="16" t="s">
        <v>62</v>
      </c>
      <c r="B34" s="2">
        <v>4</v>
      </c>
      <c r="C34" s="3" t="s">
        <v>15</v>
      </c>
      <c r="D34" s="3" t="s">
        <v>17</v>
      </c>
      <c r="E34" s="3" t="s">
        <v>17</v>
      </c>
      <c r="F34" s="3"/>
      <c r="G34" s="3"/>
    </row>
    <row r="35" spans="1:7" ht="18" customHeight="1" outlineLevel="1" x14ac:dyDescent="0.25">
      <c r="A35" s="16" t="s">
        <v>63</v>
      </c>
      <c r="B35" s="2">
        <v>3</v>
      </c>
      <c r="C35" s="3" t="s">
        <v>15</v>
      </c>
      <c r="D35" s="3" t="s">
        <v>17</v>
      </c>
      <c r="E35" s="3"/>
      <c r="F35" s="3" t="s">
        <v>19</v>
      </c>
      <c r="G35" s="3"/>
    </row>
    <row r="36" spans="1:7" ht="18" customHeight="1" outlineLevel="1" x14ac:dyDescent="0.25">
      <c r="A36" s="8" t="s">
        <v>64</v>
      </c>
      <c r="B36" s="8">
        <v>3</v>
      </c>
      <c r="C36" s="9" t="s">
        <v>15</v>
      </c>
      <c r="D36" s="9" t="s">
        <v>17</v>
      </c>
      <c r="E36" s="9"/>
      <c r="F36" s="9"/>
      <c r="G36" s="9" t="s">
        <v>19</v>
      </c>
    </row>
    <row r="37" spans="1:7" ht="18" customHeight="1" outlineLevel="1" x14ac:dyDescent="0.25">
      <c r="A37" s="15" t="s">
        <v>34</v>
      </c>
      <c r="B37" s="2">
        <v>2</v>
      </c>
      <c r="C37" s="3" t="s">
        <v>15</v>
      </c>
      <c r="D37" s="3"/>
      <c r="E37" s="3"/>
      <c r="F37" s="3"/>
      <c r="G37" s="3"/>
    </row>
    <row r="38" spans="1:7" ht="14.25" customHeight="1" x14ac:dyDescent="0.25"/>
    <row r="39" spans="1:7" ht="14.25" customHeight="1" x14ac:dyDescent="0.25"/>
    <row r="40" spans="1:7" ht="14.25" customHeight="1" x14ac:dyDescent="0.25"/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</sheetData>
  <mergeCells count="2">
    <mergeCell ref="A2:D2"/>
    <mergeCell ref="I4:J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BB6E-7E16-4976-8F65-A1ED237A2C91}">
  <dimension ref="A2:J37"/>
  <sheetViews>
    <sheetView workbookViewId="0">
      <selection activeCell="I14" sqref="I14"/>
    </sheetView>
  </sheetViews>
  <sheetFormatPr baseColWidth="10" defaultRowHeight="15" x14ac:dyDescent="0.25"/>
  <cols>
    <col min="1" max="1" width="57.28515625" customWidth="1"/>
    <col min="2" max="2" width="12.5703125" customWidth="1"/>
    <col min="3" max="3" width="13.5703125" customWidth="1"/>
    <col min="4" max="4" width="13.7109375" customWidth="1"/>
    <col min="5" max="5" width="12.85546875" customWidth="1"/>
    <col min="6" max="6" width="16.7109375" customWidth="1"/>
    <col min="7" max="7" width="17.140625" customWidth="1"/>
    <col min="8" max="8" width="7.42578125" customWidth="1"/>
    <col min="9" max="9" width="21.42578125" customWidth="1"/>
    <col min="10" max="10" width="27.140625" customWidth="1"/>
  </cols>
  <sheetData>
    <row r="2" spans="1:10" ht="18.75" x14ac:dyDescent="0.3">
      <c r="A2" s="17" t="s">
        <v>1</v>
      </c>
      <c r="B2" s="18"/>
      <c r="C2" s="18"/>
      <c r="D2" s="19"/>
    </row>
    <row r="4" spans="1:10" x14ac:dyDescent="0.25">
      <c r="A4" s="22" t="s">
        <v>2</v>
      </c>
      <c r="B4" s="3" t="s">
        <v>3</v>
      </c>
      <c r="C4" s="4" t="s">
        <v>4</v>
      </c>
      <c r="D4" s="23"/>
      <c r="E4" s="23"/>
      <c r="F4" s="23"/>
      <c r="G4" s="24"/>
      <c r="I4" s="20" t="s">
        <v>5</v>
      </c>
      <c r="J4" s="21"/>
    </row>
    <row r="5" spans="1:10" ht="30" x14ac:dyDescent="0.25">
      <c r="A5" s="25" t="s">
        <v>6</v>
      </c>
      <c r="B5" s="26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I5" s="10" t="s">
        <v>12</v>
      </c>
      <c r="J5" s="10" t="s">
        <v>13</v>
      </c>
    </row>
    <row r="6" spans="1:10" x14ac:dyDescent="0.25">
      <c r="A6" s="27" t="s">
        <v>14</v>
      </c>
      <c r="B6" s="22">
        <v>1</v>
      </c>
      <c r="C6" s="28" t="s">
        <v>15</v>
      </c>
      <c r="D6" s="3"/>
      <c r="E6" s="3"/>
      <c r="F6" s="3"/>
      <c r="G6" s="3"/>
      <c r="I6" s="2" t="s">
        <v>7</v>
      </c>
      <c r="J6" s="2" t="s">
        <v>15</v>
      </c>
    </row>
    <row r="7" spans="1:10" ht="30" x14ac:dyDescent="0.25">
      <c r="A7" s="27" t="s">
        <v>16</v>
      </c>
      <c r="B7" s="22">
        <v>1</v>
      </c>
      <c r="C7" s="28" t="s">
        <v>15</v>
      </c>
      <c r="D7" s="3"/>
      <c r="E7" s="3"/>
      <c r="F7" s="3"/>
      <c r="G7" s="3"/>
      <c r="I7" s="2" t="s">
        <v>8</v>
      </c>
      <c r="J7" s="13" t="s">
        <v>17</v>
      </c>
    </row>
    <row r="8" spans="1:10" x14ac:dyDescent="0.25">
      <c r="A8" s="27" t="s">
        <v>65</v>
      </c>
      <c r="B8" s="22">
        <v>2</v>
      </c>
      <c r="C8" s="28" t="s">
        <v>15</v>
      </c>
      <c r="D8" s="13" t="s">
        <v>17</v>
      </c>
      <c r="E8" s="13" t="s">
        <v>17</v>
      </c>
      <c r="F8" s="3"/>
      <c r="G8" s="22" t="s">
        <v>19</v>
      </c>
      <c r="I8" s="2" t="s">
        <v>9</v>
      </c>
      <c r="J8" s="2" t="s">
        <v>17</v>
      </c>
    </row>
    <row r="9" spans="1:10" x14ac:dyDescent="0.25">
      <c r="A9" s="27" t="s">
        <v>20</v>
      </c>
      <c r="B9" s="22">
        <v>2</v>
      </c>
      <c r="C9" s="28" t="s">
        <v>15</v>
      </c>
      <c r="D9" s="13" t="s">
        <v>17</v>
      </c>
      <c r="E9" s="3"/>
      <c r="F9" s="3"/>
      <c r="G9" s="3"/>
      <c r="I9" s="2" t="s">
        <v>10</v>
      </c>
      <c r="J9" s="2" t="s">
        <v>19</v>
      </c>
    </row>
    <row r="10" spans="1:10" x14ac:dyDescent="0.25">
      <c r="A10" s="22"/>
      <c r="B10" s="22"/>
      <c r="C10" s="29"/>
      <c r="D10" s="13"/>
      <c r="E10" s="3"/>
      <c r="F10" s="3"/>
      <c r="G10" s="3"/>
      <c r="I10" s="2" t="s">
        <v>11</v>
      </c>
      <c r="J10" s="2" t="s">
        <v>19</v>
      </c>
    </row>
    <row r="11" spans="1:10" ht="30" x14ac:dyDescent="0.25">
      <c r="A11" s="26" t="s">
        <v>21</v>
      </c>
      <c r="B11" s="26"/>
      <c r="C11" s="9" t="s">
        <v>7</v>
      </c>
      <c r="D11" s="9" t="s">
        <v>8</v>
      </c>
      <c r="E11" s="9" t="s">
        <v>9</v>
      </c>
      <c r="F11" s="9" t="s">
        <v>10</v>
      </c>
      <c r="G11" s="9" t="s">
        <v>11</v>
      </c>
    </row>
    <row r="12" spans="1:10" x14ac:dyDescent="0.25">
      <c r="A12" s="27" t="s">
        <v>66</v>
      </c>
      <c r="B12" s="22">
        <v>4</v>
      </c>
      <c r="C12" s="28" t="s">
        <v>15</v>
      </c>
      <c r="D12" s="13" t="s">
        <v>17</v>
      </c>
      <c r="E12" s="13" t="s">
        <v>17</v>
      </c>
      <c r="F12" s="3"/>
      <c r="G12" s="3"/>
    </row>
    <row r="13" spans="1:10" x14ac:dyDescent="0.25">
      <c r="A13" s="30" t="s">
        <v>67</v>
      </c>
      <c r="B13" s="22">
        <v>3</v>
      </c>
      <c r="C13" s="28" t="s">
        <v>15</v>
      </c>
      <c r="D13" s="13" t="s">
        <v>17</v>
      </c>
      <c r="E13" s="13" t="s">
        <v>17</v>
      </c>
      <c r="F13" s="3"/>
      <c r="G13" s="3"/>
    </row>
    <row r="14" spans="1:10" x14ac:dyDescent="0.25">
      <c r="A14" s="27" t="s">
        <v>68</v>
      </c>
      <c r="B14" s="22">
        <v>3</v>
      </c>
      <c r="C14" s="28" t="s">
        <v>15</v>
      </c>
      <c r="D14" s="13" t="s">
        <v>17</v>
      </c>
      <c r="E14" s="3"/>
      <c r="F14" s="3"/>
      <c r="G14" s="22" t="s">
        <v>19</v>
      </c>
    </row>
    <row r="15" spans="1:10" x14ac:dyDescent="0.25">
      <c r="A15" s="27" t="s">
        <v>69</v>
      </c>
      <c r="B15" s="22">
        <v>4</v>
      </c>
      <c r="C15" s="28" t="s">
        <v>15</v>
      </c>
      <c r="D15" s="13" t="s">
        <v>17</v>
      </c>
      <c r="E15" s="3"/>
      <c r="F15" s="3"/>
      <c r="G15" s="22" t="s">
        <v>19</v>
      </c>
    </row>
    <row r="16" spans="1:10" x14ac:dyDescent="0.25">
      <c r="A16" s="27" t="s">
        <v>70</v>
      </c>
      <c r="B16" s="22">
        <v>3</v>
      </c>
      <c r="C16" s="28" t="s">
        <v>15</v>
      </c>
      <c r="D16" s="13" t="s">
        <v>17</v>
      </c>
      <c r="E16" s="13" t="s">
        <v>17</v>
      </c>
      <c r="F16" s="3"/>
      <c r="G16" s="22" t="s">
        <v>19</v>
      </c>
    </row>
    <row r="17" spans="1:7" x14ac:dyDescent="0.25">
      <c r="A17" s="31"/>
      <c r="B17" s="31"/>
      <c r="C17" s="32"/>
      <c r="D17" s="32"/>
      <c r="E17" s="32"/>
      <c r="F17" s="32"/>
      <c r="G17" s="32"/>
    </row>
    <row r="18" spans="1:7" ht="30" x14ac:dyDescent="0.25">
      <c r="A18" s="33" t="s">
        <v>23</v>
      </c>
      <c r="B18" s="33"/>
      <c r="C18" s="34" t="s">
        <v>7</v>
      </c>
      <c r="D18" s="34" t="s">
        <v>8</v>
      </c>
      <c r="E18" s="34" t="s">
        <v>9</v>
      </c>
      <c r="F18" s="34" t="s">
        <v>10</v>
      </c>
      <c r="G18" s="34" t="s">
        <v>11</v>
      </c>
    </row>
    <row r="19" spans="1:7" x14ac:dyDescent="0.25">
      <c r="A19" s="35" t="s">
        <v>71</v>
      </c>
      <c r="B19" s="36">
        <v>3</v>
      </c>
      <c r="C19" s="37" t="s">
        <v>15</v>
      </c>
      <c r="D19" s="38" t="s">
        <v>17</v>
      </c>
      <c r="E19" s="38" t="s">
        <v>17</v>
      </c>
      <c r="F19" s="39"/>
      <c r="G19" s="39"/>
    </row>
    <row r="20" spans="1:7" x14ac:dyDescent="0.25">
      <c r="A20" s="35" t="s">
        <v>72</v>
      </c>
      <c r="B20" s="36">
        <v>5</v>
      </c>
      <c r="C20" s="39"/>
      <c r="D20" s="38" t="s">
        <v>17</v>
      </c>
      <c r="E20" s="38" t="s">
        <v>17</v>
      </c>
      <c r="F20" s="39"/>
      <c r="G20" s="39"/>
    </row>
    <row r="21" spans="1:7" ht="19.5" customHeight="1" x14ac:dyDescent="0.25">
      <c r="A21" s="35" t="s">
        <v>73</v>
      </c>
      <c r="B21" s="36">
        <v>5</v>
      </c>
      <c r="C21" s="39"/>
      <c r="D21" s="38" t="s">
        <v>17</v>
      </c>
      <c r="E21" s="38" t="s">
        <v>17</v>
      </c>
      <c r="F21" s="39"/>
      <c r="G21" s="39"/>
    </row>
    <row r="22" spans="1:7" ht="18" customHeight="1" x14ac:dyDescent="0.25">
      <c r="A22" s="40" t="s">
        <v>24</v>
      </c>
      <c r="B22" s="36">
        <v>6</v>
      </c>
      <c r="C22" s="37" t="s">
        <v>15</v>
      </c>
      <c r="D22" s="38" t="s">
        <v>17</v>
      </c>
      <c r="E22" s="39"/>
      <c r="F22" s="36" t="s">
        <v>19</v>
      </c>
      <c r="G22" s="36" t="s">
        <v>19</v>
      </c>
    </row>
    <row r="23" spans="1:7" ht="21.75" customHeight="1" x14ac:dyDescent="0.25">
      <c r="A23" s="41" t="s">
        <v>25</v>
      </c>
      <c r="B23" s="36">
        <v>4</v>
      </c>
      <c r="C23" s="39" t="s">
        <v>15</v>
      </c>
      <c r="D23" s="39" t="s">
        <v>17</v>
      </c>
      <c r="E23" s="39"/>
      <c r="F23" s="39" t="s">
        <v>19</v>
      </c>
      <c r="G23" s="39" t="s">
        <v>19</v>
      </c>
    </row>
    <row r="24" spans="1:7" ht="18.75" customHeight="1" x14ac:dyDescent="0.25">
      <c r="A24" s="41" t="s">
        <v>26</v>
      </c>
      <c r="B24" s="36">
        <v>6</v>
      </c>
      <c r="C24" s="39" t="s">
        <v>15</v>
      </c>
      <c r="D24" s="39" t="s">
        <v>17</v>
      </c>
      <c r="E24" s="39"/>
      <c r="F24" s="39" t="s">
        <v>19</v>
      </c>
      <c r="G24" s="39" t="s">
        <v>19</v>
      </c>
    </row>
    <row r="25" spans="1:7" ht="18" customHeight="1" x14ac:dyDescent="0.25">
      <c r="A25" s="40" t="s">
        <v>27</v>
      </c>
      <c r="B25" s="36">
        <v>6</v>
      </c>
      <c r="C25" s="39" t="s">
        <v>15</v>
      </c>
      <c r="D25" s="39" t="s">
        <v>17</v>
      </c>
      <c r="E25" s="39"/>
      <c r="F25" s="39" t="s">
        <v>19</v>
      </c>
      <c r="G25" s="39" t="s">
        <v>19</v>
      </c>
    </row>
    <row r="26" spans="1:7" ht="22.5" customHeight="1" x14ac:dyDescent="0.25">
      <c r="A26" s="41" t="s">
        <v>28</v>
      </c>
      <c r="B26" s="36">
        <v>5</v>
      </c>
      <c r="C26" s="39" t="s">
        <v>15</v>
      </c>
      <c r="D26" s="39" t="s">
        <v>17</v>
      </c>
      <c r="E26" s="39"/>
      <c r="F26" s="39" t="s">
        <v>19</v>
      </c>
      <c r="G26" s="39" t="s">
        <v>19</v>
      </c>
    </row>
    <row r="27" spans="1:7" x14ac:dyDescent="0.25">
      <c r="A27" s="41" t="s">
        <v>29</v>
      </c>
      <c r="B27" s="36">
        <v>6</v>
      </c>
      <c r="C27" s="39" t="s">
        <v>15</v>
      </c>
      <c r="D27" s="39" t="s">
        <v>17</v>
      </c>
      <c r="E27" s="39"/>
      <c r="F27" s="39" t="s">
        <v>19</v>
      </c>
      <c r="G27" s="39" t="s">
        <v>19</v>
      </c>
    </row>
    <row r="28" spans="1:7" ht="18.75" customHeight="1" x14ac:dyDescent="0.25">
      <c r="A28" s="41" t="s">
        <v>30</v>
      </c>
      <c r="B28" s="36">
        <v>5</v>
      </c>
      <c r="C28" s="39" t="s">
        <v>15</v>
      </c>
      <c r="D28" s="39" t="s">
        <v>17</v>
      </c>
      <c r="E28" s="39"/>
      <c r="F28" s="39" t="s">
        <v>19</v>
      </c>
      <c r="G28" s="39" t="s">
        <v>19</v>
      </c>
    </row>
    <row r="29" spans="1:7" ht="24.75" customHeight="1" x14ac:dyDescent="0.25">
      <c r="A29" s="40" t="s">
        <v>31</v>
      </c>
      <c r="B29" s="36">
        <v>8</v>
      </c>
      <c r="C29" s="39" t="s">
        <v>15</v>
      </c>
      <c r="D29" s="39" t="s">
        <v>17</v>
      </c>
      <c r="E29" s="39" t="s">
        <v>17</v>
      </c>
      <c r="F29" s="39" t="s">
        <v>19</v>
      </c>
      <c r="G29" s="39" t="s">
        <v>19</v>
      </c>
    </row>
    <row r="30" spans="1:7" ht="22.5" customHeight="1" x14ac:dyDescent="0.25">
      <c r="A30" s="41"/>
      <c r="B30" s="36"/>
      <c r="C30" s="39"/>
      <c r="D30" s="39"/>
      <c r="E30" s="39"/>
      <c r="F30" s="39"/>
      <c r="G30" s="39"/>
    </row>
    <row r="31" spans="1:7" ht="30" x14ac:dyDescent="0.25">
      <c r="A31" s="33" t="s">
        <v>32</v>
      </c>
      <c r="B31" s="33"/>
      <c r="C31" s="34" t="s">
        <v>7</v>
      </c>
      <c r="D31" s="34" t="s">
        <v>8</v>
      </c>
      <c r="E31" s="34" t="s">
        <v>9</v>
      </c>
      <c r="F31" s="34" t="s">
        <v>10</v>
      </c>
      <c r="G31" s="34" t="s">
        <v>11</v>
      </c>
    </row>
    <row r="32" spans="1:7" ht="18.75" customHeight="1" x14ac:dyDescent="0.25">
      <c r="A32" s="41" t="s">
        <v>74</v>
      </c>
      <c r="B32" s="36">
        <v>3</v>
      </c>
      <c r="C32" s="39" t="s">
        <v>15</v>
      </c>
      <c r="D32" s="39" t="s">
        <v>17</v>
      </c>
      <c r="E32" s="39" t="s">
        <v>17</v>
      </c>
      <c r="F32" s="39" t="s">
        <v>19</v>
      </c>
      <c r="G32" s="39"/>
    </row>
    <row r="33" spans="1:7" ht="20.25" customHeight="1" x14ac:dyDescent="0.25">
      <c r="A33" s="40" t="s">
        <v>75</v>
      </c>
      <c r="B33" s="36">
        <v>5</v>
      </c>
      <c r="C33" s="39" t="s">
        <v>15</v>
      </c>
      <c r="D33" s="39" t="s">
        <v>17</v>
      </c>
      <c r="E33" s="39" t="s">
        <v>17</v>
      </c>
      <c r="F33" s="39" t="s">
        <v>19</v>
      </c>
      <c r="G33" s="39"/>
    </row>
    <row r="34" spans="1:7" ht="29.25" customHeight="1" x14ac:dyDescent="0.25">
      <c r="A34" s="41" t="s">
        <v>76</v>
      </c>
      <c r="B34" s="36">
        <v>4</v>
      </c>
      <c r="C34" s="39" t="s">
        <v>15</v>
      </c>
      <c r="D34" s="39"/>
      <c r="E34" s="39"/>
      <c r="F34" s="39" t="s">
        <v>19</v>
      </c>
      <c r="G34" s="39"/>
    </row>
    <row r="35" spans="1:7" ht="24.75" customHeight="1" x14ac:dyDescent="0.25">
      <c r="A35" s="41"/>
      <c r="B35" s="36"/>
      <c r="C35" s="39"/>
      <c r="D35" s="39"/>
      <c r="E35" s="39"/>
      <c r="F35" s="39"/>
      <c r="G35" s="39"/>
    </row>
    <row r="36" spans="1:7" ht="30" x14ac:dyDescent="0.25">
      <c r="A36" s="33" t="s">
        <v>33</v>
      </c>
      <c r="B36" s="33"/>
      <c r="C36" s="34" t="s">
        <v>7</v>
      </c>
      <c r="D36" s="34" t="s">
        <v>8</v>
      </c>
      <c r="E36" s="34" t="s">
        <v>9</v>
      </c>
      <c r="F36" s="34" t="s">
        <v>10</v>
      </c>
      <c r="G36" s="34" t="s">
        <v>11</v>
      </c>
    </row>
    <row r="37" spans="1:7" ht="27.75" customHeight="1" x14ac:dyDescent="0.25">
      <c r="A37" s="40" t="s">
        <v>77</v>
      </c>
      <c r="B37" s="36">
        <v>4</v>
      </c>
      <c r="C37" s="39" t="s">
        <v>15</v>
      </c>
      <c r="D37" s="39" t="s">
        <v>17</v>
      </c>
      <c r="E37" s="39" t="s">
        <v>17</v>
      </c>
      <c r="F37" s="39"/>
      <c r="G37" s="39"/>
    </row>
  </sheetData>
  <mergeCells count="2">
    <mergeCell ref="A2:D2"/>
    <mergeCell ref="I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9057-F7CA-4DD8-8042-0C5DCE144CCC}">
  <dimension ref="A2:F22"/>
  <sheetViews>
    <sheetView workbookViewId="0">
      <selection activeCell="B11" sqref="B11"/>
    </sheetView>
  </sheetViews>
  <sheetFormatPr baseColWidth="10" defaultRowHeight="15" x14ac:dyDescent="0.25"/>
  <cols>
    <col min="1" max="1" width="28.28515625" customWidth="1"/>
    <col min="2" max="2" width="45.85546875" customWidth="1"/>
    <col min="3" max="3" width="19.28515625" customWidth="1"/>
    <col min="4" max="4" width="27" customWidth="1"/>
    <col min="6" max="6" width="13.7109375" customWidth="1"/>
  </cols>
  <sheetData>
    <row r="2" spans="1:6" x14ac:dyDescent="0.25">
      <c r="A2" s="70" t="s">
        <v>101</v>
      </c>
      <c r="B2" s="43"/>
      <c r="C2" s="43"/>
      <c r="D2" s="44"/>
      <c r="E2" s="29"/>
      <c r="F2" s="29"/>
    </row>
    <row r="3" spans="1:6" x14ac:dyDescent="0.25">
      <c r="A3" s="29"/>
      <c r="B3" s="29"/>
      <c r="C3" s="29"/>
      <c r="D3" s="29"/>
      <c r="E3" s="29"/>
      <c r="F3" s="29"/>
    </row>
    <row r="4" spans="1:6" x14ac:dyDescent="0.25">
      <c r="A4" s="96" t="s">
        <v>0</v>
      </c>
      <c r="B4" s="96" t="s">
        <v>0</v>
      </c>
      <c r="C4" s="97" t="s">
        <v>78</v>
      </c>
      <c r="D4" s="98" t="s">
        <v>79</v>
      </c>
      <c r="E4" s="99" t="s">
        <v>80</v>
      </c>
      <c r="F4" s="100" t="s">
        <v>78</v>
      </c>
    </row>
    <row r="5" spans="1:6" x14ac:dyDescent="0.25">
      <c r="A5" s="101" t="s">
        <v>81</v>
      </c>
      <c r="B5" s="101" t="s">
        <v>82</v>
      </c>
      <c r="C5" s="101" t="s">
        <v>83</v>
      </c>
      <c r="D5" s="102" t="s">
        <v>84</v>
      </c>
      <c r="E5" s="99" t="s">
        <v>85</v>
      </c>
      <c r="F5" s="103" t="s">
        <v>86</v>
      </c>
    </row>
    <row r="6" spans="1:6" x14ac:dyDescent="0.25">
      <c r="A6" s="96"/>
      <c r="B6" s="96"/>
      <c r="C6" s="96" t="s">
        <v>87</v>
      </c>
      <c r="D6" s="96" t="s">
        <v>88</v>
      </c>
      <c r="E6" s="104" t="s">
        <v>89</v>
      </c>
      <c r="F6" s="96" t="s">
        <v>90</v>
      </c>
    </row>
    <row r="7" spans="1:6" x14ac:dyDescent="0.25">
      <c r="A7" s="47" t="s">
        <v>102</v>
      </c>
      <c r="B7" s="47" t="s">
        <v>103</v>
      </c>
      <c r="C7" s="48">
        <v>100000</v>
      </c>
      <c r="D7" s="47"/>
      <c r="E7" s="47">
        <v>3</v>
      </c>
      <c r="F7" s="48">
        <f t="shared" ref="F7" si="0">(+C7+D7)*E7</f>
        <v>300000</v>
      </c>
    </row>
    <row r="8" spans="1:6" x14ac:dyDescent="0.25">
      <c r="A8" s="46"/>
      <c r="B8" s="49"/>
      <c r="C8" s="49"/>
      <c r="D8" s="49"/>
      <c r="E8" s="49"/>
      <c r="F8" s="50"/>
    </row>
    <row r="9" spans="1:6" x14ac:dyDescent="0.25">
      <c r="A9" s="51" t="s">
        <v>91</v>
      </c>
      <c r="B9" s="52"/>
      <c r="C9" s="52"/>
      <c r="D9" s="52"/>
      <c r="E9" s="52"/>
      <c r="F9" s="53">
        <f>SUM(F7:F8)</f>
        <v>300000</v>
      </c>
    </row>
    <row r="10" spans="1:6" x14ac:dyDescent="0.25">
      <c r="A10" s="54"/>
      <c r="B10" s="55"/>
      <c r="C10" s="55"/>
      <c r="D10" s="55"/>
      <c r="E10" s="55"/>
      <c r="F10" s="56"/>
    </row>
    <row r="11" spans="1:6" x14ac:dyDescent="0.25">
      <c r="A11" s="57"/>
      <c r="B11" s="54"/>
      <c r="C11" s="54"/>
      <c r="D11" s="54"/>
      <c r="E11" s="54"/>
      <c r="F11" s="54"/>
    </row>
    <row r="12" spans="1:6" x14ac:dyDescent="0.25">
      <c r="A12" s="57"/>
      <c r="B12" s="54"/>
      <c r="C12" s="54"/>
      <c r="D12" s="54"/>
      <c r="E12" s="54"/>
      <c r="F12" s="54"/>
    </row>
    <row r="13" spans="1:6" x14ac:dyDescent="0.25">
      <c r="A13" s="71" t="s">
        <v>92</v>
      </c>
      <c r="B13" s="54"/>
      <c r="C13" s="54"/>
      <c r="D13" s="54"/>
      <c r="E13" s="54"/>
      <c r="F13" s="54"/>
    </row>
    <row r="14" spans="1:6" x14ac:dyDescent="0.25">
      <c r="A14" s="54"/>
      <c r="B14" s="54"/>
      <c r="C14" s="54"/>
      <c r="D14" s="54"/>
      <c r="E14" s="54"/>
      <c r="F14" s="54"/>
    </row>
    <row r="15" spans="1:6" x14ac:dyDescent="0.25">
      <c r="A15" s="101" t="s">
        <v>0</v>
      </c>
      <c r="B15" s="101" t="s">
        <v>0</v>
      </c>
      <c r="C15" s="105" t="s">
        <v>78</v>
      </c>
      <c r="D15" s="106" t="s">
        <v>79</v>
      </c>
      <c r="E15" s="107" t="s">
        <v>80</v>
      </c>
      <c r="F15" s="107" t="s">
        <v>78</v>
      </c>
    </row>
    <row r="16" spans="1:6" x14ac:dyDescent="0.25">
      <c r="A16" s="101" t="s">
        <v>93</v>
      </c>
      <c r="B16" s="101" t="s">
        <v>82</v>
      </c>
      <c r="C16" s="101" t="s">
        <v>83</v>
      </c>
      <c r="D16" s="101" t="s">
        <v>84</v>
      </c>
      <c r="E16" s="108" t="s">
        <v>85</v>
      </c>
      <c r="F16" s="108" t="s">
        <v>86</v>
      </c>
    </row>
    <row r="17" spans="1:6" x14ac:dyDescent="0.25">
      <c r="A17" s="96"/>
      <c r="B17" s="96"/>
      <c r="C17" s="96" t="s">
        <v>94</v>
      </c>
      <c r="D17" s="96" t="s">
        <v>88</v>
      </c>
      <c r="E17" s="96" t="s">
        <v>89</v>
      </c>
      <c r="F17" s="96" t="s">
        <v>90</v>
      </c>
    </row>
    <row r="18" spans="1:6" x14ac:dyDescent="0.25">
      <c r="A18" s="47" t="s">
        <v>95</v>
      </c>
      <c r="B18" s="47" t="s">
        <v>96</v>
      </c>
      <c r="C18" s="47"/>
      <c r="D18" s="48">
        <v>80000</v>
      </c>
      <c r="E18" s="47">
        <v>12</v>
      </c>
      <c r="F18" s="48">
        <f t="shared" ref="F18:F20" si="1">(+C18+D18)*E18</f>
        <v>960000</v>
      </c>
    </row>
    <row r="19" spans="1:6" x14ac:dyDescent="0.25">
      <c r="A19" s="47" t="s">
        <v>97</v>
      </c>
      <c r="B19" s="47" t="s">
        <v>98</v>
      </c>
      <c r="C19" s="47"/>
      <c r="D19" s="48">
        <v>50000</v>
      </c>
      <c r="E19" s="47">
        <v>12</v>
      </c>
      <c r="F19" s="48">
        <f t="shared" si="1"/>
        <v>600000</v>
      </c>
    </row>
    <row r="20" spans="1:6" x14ac:dyDescent="0.25">
      <c r="A20" s="47" t="s">
        <v>99</v>
      </c>
      <c r="B20" s="47" t="s">
        <v>100</v>
      </c>
      <c r="C20" s="47"/>
      <c r="D20" s="48">
        <v>20000</v>
      </c>
      <c r="E20" s="47">
        <v>12</v>
      </c>
      <c r="F20" s="48">
        <f t="shared" si="1"/>
        <v>240000</v>
      </c>
    </row>
    <row r="21" spans="1:6" x14ac:dyDescent="0.25">
      <c r="A21" s="47"/>
      <c r="B21" s="47"/>
      <c r="C21" s="47"/>
      <c r="D21" s="47"/>
      <c r="E21" s="47"/>
      <c r="F21" s="47"/>
    </row>
    <row r="22" spans="1:6" x14ac:dyDescent="0.25">
      <c r="A22" s="51" t="s">
        <v>91</v>
      </c>
      <c r="B22" s="52"/>
      <c r="C22" s="52"/>
      <c r="D22" s="52"/>
      <c r="E22" s="52"/>
      <c r="F22" s="53">
        <f>SUM(F18:F21)</f>
        <v>1800000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5DB1-B2A7-474A-837C-FD0D3CD6B164}">
  <dimension ref="A2:D17"/>
  <sheetViews>
    <sheetView workbookViewId="0">
      <selection activeCell="A13" sqref="A13:D15"/>
    </sheetView>
  </sheetViews>
  <sheetFormatPr baseColWidth="10" defaultRowHeight="15" x14ac:dyDescent="0.25"/>
  <cols>
    <col min="1" max="1" width="49" customWidth="1"/>
  </cols>
  <sheetData>
    <row r="2" spans="1:4" x14ac:dyDescent="0.25">
      <c r="A2" s="59" t="s">
        <v>104</v>
      </c>
      <c r="B2" s="60"/>
      <c r="C2" s="60"/>
      <c r="D2" s="60"/>
    </row>
    <row r="3" spans="1:4" x14ac:dyDescent="0.25">
      <c r="A3" s="60"/>
      <c r="B3" s="60"/>
      <c r="C3" s="60"/>
      <c r="D3" s="60"/>
    </row>
    <row r="4" spans="1:4" x14ac:dyDescent="0.25">
      <c r="A4" s="92" t="s">
        <v>0</v>
      </c>
      <c r="B4" s="92" t="s">
        <v>78</v>
      </c>
      <c r="C4" s="92" t="s">
        <v>0</v>
      </c>
      <c r="D4" s="92" t="s">
        <v>78</v>
      </c>
    </row>
    <row r="5" spans="1:4" x14ac:dyDescent="0.25">
      <c r="A5" s="93" t="s">
        <v>82</v>
      </c>
      <c r="B5" s="93" t="s">
        <v>79</v>
      </c>
      <c r="C5" s="93" t="s">
        <v>80</v>
      </c>
      <c r="D5" s="93" t="s">
        <v>86</v>
      </c>
    </row>
    <row r="6" spans="1:4" x14ac:dyDescent="0.25">
      <c r="A6" s="94"/>
      <c r="B6" s="95" t="s">
        <v>87</v>
      </c>
      <c r="C6" s="95"/>
      <c r="D6" s="95" t="s">
        <v>90</v>
      </c>
    </row>
    <row r="7" spans="1:4" x14ac:dyDescent="0.25">
      <c r="A7" s="61" t="s">
        <v>105</v>
      </c>
      <c r="B7" s="62">
        <v>234700</v>
      </c>
      <c r="C7" s="63">
        <v>1</v>
      </c>
      <c r="D7" s="62">
        <f t="shared" ref="D7" si="0">+B7*C7</f>
        <v>234700</v>
      </c>
    </row>
    <row r="8" spans="1:4" x14ac:dyDescent="0.25">
      <c r="A8" s="64" t="s">
        <v>91</v>
      </c>
      <c r="B8" s="65"/>
      <c r="C8" s="66"/>
      <c r="D8" s="67">
        <f>SUM(D7:D7)</f>
        <v>234700</v>
      </c>
    </row>
    <row r="9" spans="1:4" x14ac:dyDescent="0.25">
      <c r="A9" s="59"/>
      <c r="B9" s="68"/>
      <c r="C9" s="68"/>
      <c r="D9" s="59"/>
    </row>
    <row r="10" spans="1:4" x14ac:dyDescent="0.25">
      <c r="A10" s="60"/>
      <c r="B10" s="60"/>
      <c r="C10" s="60"/>
      <c r="D10" s="60"/>
    </row>
    <row r="11" spans="1:4" x14ac:dyDescent="0.25">
      <c r="A11" s="59" t="s">
        <v>106</v>
      </c>
      <c r="B11" s="60"/>
      <c r="C11" s="60"/>
      <c r="D11" s="60"/>
    </row>
    <row r="12" spans="1:4" x14ac:dyDescent="0.25">
      <c r="A12" s="60"/>
      <c r="B12" s="60"/>
      <c r="C12" s="60"/>
      <c r="D12" s="60"/>
    </row>
    <row r="13" spans="1:4" x14ac:dyDescent="0.25">
      <c r="A13" s="92" t="s">
        <v>0</v>
      </c>
      <c r="B13" s="92" t="s">
        <v>78</v>
      </c>
      <c r="C13" s="92" t="s">
        <v>0</v>
      </c>
      <c r="D13" s="92" t="s">
        <v>78</v>
      </c>
    </row>
    <row r="14" spans="1:4" x14ac:dyDescent="0.25">
      <c r="A14" s="93" t="s">
        <v>82</v>
      </c>
      <c r="B14" s="93" t="s">
        <v>79</v>
      </c>
      <c r="C14" s="93" t="s">
        <v>80</v>
      </c>
      <c r="D14" s="93" t="s">
        <v>86</v>
      </c>
    </row>
    <row r="15" spans="1:4" x14ac:dyDescent="0.25">
      <c r="A15" s="94"/>
      <c r="B15" s="95" t="s">
        <v>87</v>
      </c>
      <c r="C15" s="95"/>
      <c r="D15" s="95" t="s">
        <v>90</v>
      </c>
    </row>
    <row r="16" spans="1:4" x14ac:dyDescent="0.25">
      <c r="A16" s="61" t="s">
        <v>107</v>
      </c>
      <c r="B16" s="62">
        <v>10990</v>
      </c>
      <c r="C16" s="63">
        <v>1</v>
      </c>
      <c r="D16" s="76">
        <v>10990</v>
      </c>
    </row>
    <row r="17" spans="1:4" x14ac:dyDescent="0.25">
      <c r="A17" s="64" t="s">
        <v>91</v>
      </c>
      <c r="B17" s="65"/>
      <c r="C17" s="66"/>
      <c r="D17" s="67">
        <f>SUM(D16:D16)</f>
        <v>10990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EC93-8376-4CB3-95C8-1FBDCA3D963B}">
  <dimension ref="A1:D12"/>
  <sheetViews>
    <sheetView topLeftCell="A2" workbookViewId="0">
      <selection activeCell="B16" sqref="B16"/>
    </sheetView>
  </sheetViews>
  <sheetFormatPr baseColWidth="10" defaultRowHeight="15" x14ac:dyDescent="0.25"/>
  <cols>
    <col min="1" max="1" width="43.5703125" customWidth="1"/>
  </cols>
  <sheetData>
    <row r="1" spans="1:4" x14ac:dyDescent="0.25">
      <c r="A1" s="60"/>
      <c r="B1" s="60"/>
      <c r="C1" s="60"/>
      <c r="D1" s="60"/>
    </row>
    <row r="2" spans="1:4" x14ac:dyDescent="0.25">
      <c r="A2" s="59" t="s">
        <v>108</v>
      </c>
      <c r="B2" s="68"/>
      <c r="C2" s="68"/>
      <c r="D2" s="59"/>
    </row>
    <row r="3" spans="1:4" x14ac:dyDescent="0.25">
      <c r="A3" s="60"/>
      <c r="B3" s="60"/>
      <c r="C3" s="60"/>
      <c r="D3" s="60"/>
    </row>
    <row r="4" spans="1:4" x14ac:dyDescent="0.25">
      <c r="A4" s="92" t="s">
        <v>0</v>
      </c>
      <c r="B4" s="92" t="s">
        <v>78</v>
      </c>
      <c r="C4" s="92" t="s">
        <v>0</v>
      </c>
      <c r="D4" s="92" t="s">
        <v>78</v>
      </c>
    </row>
    <row r="5" spans="1:4" x14ac:dyDescent="0.25">
      <c r="A5" s="93" t="s">
        <v>82</v>
      </c>
      <c r="B5" s="93" t="s">
        <v>79</v>
      </c>
      <c r="C5" s="93" t="s">
        <v>80</v>
      </c>
      <c r="D5" s="93" t="s">
        <v>86</v>
      </c>
    </row>
    <row r="6" spans="1:4" x14ac:dyDescent="0.25">
      <c r="A6" s="94"/>
      <c r="B6" s="95" t="s">
        <v>87</v>
      </c>
      <c r="C6" s="95"/>
      <c r="D6" s="95" t="s">
        <v>90</v>
      </c>
    </row>
    <row r="7" spans="1:4" x14ac:dyDescent="0.25">
      <c r="A7" s="63" t="s">
        <v>111</v>
      </c>
      <c r="B7" s="62">
        <v>100000</v>
      </c>
      <c r="C7" s="63">
        <v>3</v>
      </c>
      <c r="D7" s="62">
        <v>100000</v>
      </c>
    </row>
    <row r="8" spans="1:4" x14ac:dyDescent="0.25">
      <c r="A8" s="63" t="s">
        <v>109</v>
      </c>
      <c r="B8" s="62">
        <v>80000</v>
      </c>
      <c r="C8" s="63">
        <v>1</v>
      </c>
      <c r="D8" s="62">
        <f t="shared" ref="D7:D9" si="0">+B8*C8</f>
        <v>80000</v>
      </c>
    </row>
    <row r="9" spans="1:4" x14ac:dyDescent="0.25">
      <c r="A9" s="63" t="s">
        <v>110</v>
      </c>
      <c r="B9" s="62">
        <v>50000</v>
      </c>
      <c r="C9" s="63">
        <v>1</v>
      </c>
      <c r="D9" s="62">
        <f t="shared" si="0"/>
        <v>50000</v>
      </c>
    </row>
    <row r="10" spans="1:4" x14ac:dyDescent="0.25">
      <c r="A10" s="64" t="s">
        <v>91</v>
      </c>
      <c r="B10" s="65"/>
      <c r="C10" s="66"/>
      <c r="D10" s="67">
        <f>SUM(D7:D9)</f>
        <v>230000</v>
      </c>
    </row>
    <row r="12" spans="1:4" x14ac:dyDescent="0.25">
      <c r="A12" s="42"/>
      <c r="B12" s="58"/>
      <c r="C12" s="58"/>
      <c r="D1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8F60-CE6B-4A08-AA8A-7598CB8CCB2E}">
  <dimension ref="A2:M22"/>
  <sheetViews>
    <sheetView tabSelected="1" zoomScale="70" zoomScaleNormal="70" workbookViewId="0">
      <selection activeCell="N29" sqref="N29"/>
    </sheetView>
  </sheetViews>
  <sheetFormatPr baseColWidth="10" defaultRowHeight="15" x14ac:dyDescent="0.25"/>
  <cols>
    <col min="2" max="2" width="29.28515625" customWidth="1"/>
    <col min="3" max="3" width="15.42578125" customWidth="1"/>
    <col min="4" max="4" width="11.28515625" customWidth="1"/>
    <col min="6" max="6" width="14.28515625" customWidth="1"/>
    <col min="7" max="7" width="13.85546875" customWidth="1"/>
    <col min="9" max="9" width="18.85546875" customWidth="1"/>
    <col min="10" max="10" width="22" customWidth="1"/>
    <col min="11" max="11" width="32.28515625" customWidth="1"/>
    <col min="12" max="12" width="17.140625" customWidth="1"/>
    <col min="13" max="13" width="16.28515625" customWidth="1"/>
  </cols>
  <sheetData>
    <row r="2" spans="1:13" x14ac:dyDescent="0.25">
      <c r="A2" s="79" t="s">
        <v>141</v>
      </c>
      <c r="B2" s="79"/>
      <c r="C2" s="79"/>
      <c r="D2" s="79"/>
      <c r="E2" s="79"/>
      <c r="F2" s="79"/>
      <c r="G2" s="79"/>
      <c r="I2" s="78" t="s">
        <v>143</v>
      </c>
      <c r="J2" s="77"/>
      <c r="K2" s="77"/>
      <c r="L2" s="77"/>
      <c r="M2" s="77"/>
    </row>
    <row r="3" spans="1:13" x14ac:dyDescent="0.25">
      <c r="A3" s="72" t="s">
        <v>46</v>
      </c>
      <c r="B3" s="72" t="s">
        <v>35</v>
      </c>
      <c r="C3" s="72" t="s">
        <v>36</v>
      </c>
      <c r="D3" s="72" t="s">
        <v>144</v>
      </c>
      <c r="E3" s="72" t="s">
        <v>37</v>
      </c>
      <c r="F3" s="72" t="s">
        <v>112</v>
      </c>
      <c r="G3" s="72" t="s">
        <v>78</v>
      </c>
      <c r="H3" s="69"/>
      <c r="I3" s="72" t="s">
        <v>121</v>
      </c>
      <c r="J3" s="72" t="s">
        <v>82</v>
      </c>
      <c r="K3" s="72" t="s">
        <v>80</v>
      </c>
      <c r="L3" s="72" t="s">
        <v>122</v>
      </c>
      <c r="M3" s="73" t="s">
        <v>123</v>
      </c>
    </row>
    <row r="4" spans="1:13" x14ac:dyDescent="0.25">
      <c r="A4" s="74" t="s">
        <v>39</v>
      </c>
      <c r="B4" s="74" t="s">
        <v>7</v>
      </c>
      <c r="C4" s="74" t="s">
        <v>15</v>
      </c>
      <c r="D4" s="75">
        <v>13333</v>
      </c>
      <c r="E4" s="74">
        <v>40</v>
      </c>
      <c r="F4" s="76">
        <v>533320</v>
      </c>
      <c r="G4" s="74"/>
      <c r="H4" s="69"/>
      <c r="I4" s="74" t="s">
        <v>124</v>
      </c>
      <c r="J4" s="74" t="s">
        <v>125</v>
      </c>
      <c r="K4" s="74">
        <v>3</v>
      </c>
      <c r="L4" s="76">
        <v>100000</v>
      </c>
      <c r="M4" s="76">
        <v>300000</v>
      </c>
    </row>
    <row r="5" spans="1:13" x14ac:dyDescent="0.25">
      <c r="A5" s="74" t="s">
        <v>42</v>
      </c>
      <c r="B5" s="74" t="s">
        <v>113</v>
      </c>
      <c r="C5" s="74" t="s">
        <v>17</v>
      </c>
      <c r="D5" s="75">
        <v>10000</v>
      </c>
      <c r="E5" s="74">
        <v>80</v>
      </c>
      <c r="F5" s="76">
        <v>800000</v>
      </c>
      <c r="G5" s="74"/>
      <c r="H5" s="69"/>
      <c r="I5" s="74" t="s">
        <v>126</v>
      </c>
      <c r="J5" s="74" t="s">
        <v>127</v>
      </c>
      <c r="K5" s="74">
        <v>1</v>
      </c>
      <c r="L5" s="89" t="s">
        <v>128</v>
      </c>
      <c r="M5" s="76">
        <v>960000</v>
      </c>
    </row>
    <row r="6" spans="1:13" x14ac:dyDescent="0.25">
      <c r="A6" s="74" t="s">
        <v>9</v>
      </c>
      <c r="B6" s="74" t="s">
        <v>114</v>
      </c>
      <c r="C6" s="74" t="s">
        <v>17</v>
      </c>
      <c r="D6" s="75">
        <v>11111</v>
      </c>
      <c r="E6" s="74">
        <v>20</v>
      </c>
      <c r="F6" s="76">
        <v>222220</v>
      </c>
      <c r="G6" s="74"/>
      <c r="H6" s="69"/>
      <c r="I6" s="74" t="s">
        <v>126</v>
      </c>
      <c r="J6" s="74" t="s">
        <v>129</v>
      </c>
      <c r="K6" s="74">
        <v>1</v>
      </c>
      <c r="L6" s="89" t="s">
        <v>130</v>
      </c>
      <c r="M6" s="76">
        <v>600000</v>
      </c>
    </row>
    <row r="7" spans="1:13" x14ac:dyDescent="0.25">
      <c r="A7" s="74" t="s">
        <v>10</v>
      </c>
      <c r="B7" s="74" t="s">
        <v>115</v>
      </c>
      <c r="C7" s="74" t="s">
        <v>19</v>
      </c>
      <c r="D7" s="75">
        <v>8889</v>
      </c>
      <c r="E7" s="74">
        <v>40</v>
      </c>
      <c r="F7" s="76">
        <v>355560</v>
      </c>
      <c r="G7" s="74"/>
      <c r="H7" s="69"/>
      <c r="I7" s="74" t="s">
        <v>126</v>
      </c>
      <c r="J7" s="74" t="s">
        <v>131</v>
      </c>
      <c r="K7" s="74">
        <v>1</v>
      </c>
      <c r="L7" s="89" t="s">
        <v>132</v>
      </c>
      <c r="M7" s="76">
        <v>240000</v>
      </c>
    </row>
    <row r="8" spans="1:13" x14ac:dyDescent="0.25">
      <c r="A8" s="74" t="s">
        <v>45</v>
      </c>
      <c r="B8" s="74" t="s">
        <v>116</v>
      </c>
      <c r="C8" s="74" t="s">
        <v>19</v>
      </c>
      <c r="D8" s="75">
        <v>8333</v>
      </c>
      <c r="E8" s="74">
        <v>50</v>
      </c>
      <c r="F8" s="76">
        <v>416650</v>
      </c>
      <c r="G8" s="74"/>
      <c r="H8" s="69"/>
      <c r="I8" s="74" t="s">
        <v>133</v>
      </c>
      <c r="J8" s="74" t="s">
        <v>105</v>
      </c>
      <c r="K8" s="74">
        <v>1</v>
      </c>
      <c r="L8" s="76">
        <v>234700</v>
      </c>
      <c r="M8" s="76">
        <v>234700</v>
      </c>
    </row>
    <row r="9" spans="1:13" x14ac:dyDescent="0.25">
      <c r="A9" s="74" t="s">
        <v>117</v>
      </c>
      <c r="B9" s="74"/>
      <c r="C9" s="74"/>
      <c r="D9" s="74"/>
      <c r="E9" s="74"/>
      <c r="F9" s="76"/>
      <c r="G9" s="76">
        <f>F4+F5+F6+F7+F8</f>
        <v>2327750</v>
      </c>
      <c r="H9" s="69"/>
      <c r="I9" s="74" t="s">
        <v>134</v>
      </c>
      <c r="J9" s="74" t="s">
        <v>135</v>
      </c>
      <c r="K9" s="74">
        <v>2</v>
      </c>
      <c r="L9" s="76">
        <v>10990</v>
      </c>
      <c r="M9" s="76">
        <v>10990</v>
      </c>
    </row>
    <row r="10" spans="1:13" x14ac:dyDescent="0.25">
      <c r="A10" s="69"/>
      <c r="B10" s="69"/>
      <c r="C10" s="69"/>
      <c r="D10" s="69"/>
      <c r="E10" s="69"/>
      <c r="F10" s="69"/>
      <c r="G10" s="69"/>
      <c r="H10" s="69"/>
      <c r="I10" s="74" t="s">
        <v>136</v>
      </c>
      <c r="J10" s="74" t="s">
        <v>137</v>
      </c>
      <c r="K10" s="74">
        <v>2</v>
      </c>
      <c r="L10" s="76">
        <v>100000</v>
      </c>
      <c r="M10" s="76">
        <v>200000</v>
      </c>
    </row>
    <row r="11" spans="1:13" x14ac:dyDescent="0.25">
      <c r="A11" s="69"/>
      <c r="B11" s="69"/>
      <c r="C11" s="69"/>
      <c r="D11" s="69"/>
      <c r="E11" s="69"/>
      <c r="F11" s="69"/>
      <c r="G11" s="69"/>
      <c r="H11" s="69"/>
      <c r="I11" s="74" t="s">
        <v>136</v>
      </c>
      <c r="J11" s="74" t="s">
        <v>138</v>
      </c>
      <c r="K11" s="74">
        <v>1</v>
      </c>
      <c r="L11" s="76">
        <v>80000</v>
      </c>
      <c r="M11" s="76">
        <v>80000</v>
      </c>
    </row>
    <row r="12" spans="1:13" x14ac:dyDescent="0.25">
      <c r="A12" s="80" t="s">
        <v>142</v>
      </c>
      <c r="B12" s="81"/>
      <c r="C12" s="81"/>
      <c r="D12" s="81"/>
      <c r="E12" s="81"/>
      <c r="F12" s="81"/>
      <c r="G12" s="82"/>
      <c r="H12" s="69"/>
      <c r="I12" s="74" t="s">
        <v>136</v>
      </c>
      <c r="J12" s="74" t="s">
        <v>139</v>
      </c>
      <c r="K12" s="74">
        <v>1</v>
      </c>
      <c r="L12" s="76">
        <v>50000</v>
      </c>
      <c r="M12" s="76">
        <v>50000</v>
      </c>
    </row>
    <row r="13" spans="1:13" x14ac:dyDescent="0.25">
      <c r="A13" s="72" t="s">
        <v>46</v>
      </c>
      <c r="B13" s="72" t="s">
        <v>35</v>
      </c>
      <c r="C13" s="72" t="s">
        <v>36</v>
      </c>
      <c r="D13" s="72" t="s">
        <v>145</v>
      </c>
      <c r="E13" s="72" t="s">
        <v>37</v>
      </c>
      <c r="F13" s="72" t="s">
        <v>118</v>
      </c>
      <c r="G13" s="72" t="s">
        <v>78</v>
      </c>
      <c r="H13" s="69"/>
      <c r="I13" s="74" t="s">
        <v>140</v>
      </c>
      <c r="J13" s="74"/>
      <c r="K13" s="74"/>
      <c r="L13" s="74"/>
      <c r="M13" s="76">
        <f>M4+M5+M6+M7+M8+M9+M10+M11+M12</f>
        <v>2675690</v>
      </c>
    </row>
    <row r="14" spans="1:13" x14ac:dyDescent="0.25">
      <c r="A14" s="74" t="s">
        <v>39</v>
      </c>
      <c r="B14" s="74" t="s">
        <v>7</v>
      </c>
      <c r="C14" s="74" t="s">
        <v>15</v>
      </c>
      <c r="D14" s="75">
        <v>13333</v>
      </c>
      <c r="E14" s="74">
        <v>35</v>
      </c>
      <c r="F14" s="76">
        <v>466655</v>
      </c>
      <c r="G14" s="74"/>
      <c r="H14" s="69"/>
    </row>
    <row r="15" spans="1:13" x14ac:dyDescent="0.25">
      <c r="A15" s="74" t="s">
        <v>42</v>
      </c>
      <c r="B15" s="74" t="s">
        <v>119</v>
      </c>
      <c r="C15" s="74" t="s">
        <v>17</v>
      </c>
      <c r="D15" s="75">
        <v>10000</v>
      </c>
      <c r="E15" s="74">
        <v>75</v>
      </c>
      <c r="F15" s="76">
        <v>750000</v>
      </c>
      <c r="G15" s="74"/>
      <c r="H15" s="69"/>
    </row>
    <row r="16" spans="1:13" x14ac:dyDescent="0.25">
      <c r="A16" s="74" t="s">
        <v>9</v>
      </c>
      <c r="B16" s="74" t="s">
        <v>44</v>
      </c>
      <c r="C16" s="74" t="s">
        <v>17</v>
      </c>
      <c r="D16" s="75">
        <v>11111</v>
      </c>
      <c r="E16" s="74">
        <v>60</v>
      </c>
      <c r="F16" s="76">
        <v>666660</v>
      </c>
      <c r="G16" s="74"/>
      <c r="H16" s="69"/>
      <c r="I16" s="83" t="s">
        <v>38</v>
      </c>
      <c r="J16" s="84"/>
      <c r="K16" s="84"/>
      <c r="L16" s="85"/>
    </row>
    <row r="17" spans="1:12" x14ac:dyDescent="0.25">
      <c r="A17" s="74" t="s">
        <v>10</v>
      </c>
      <c r="B17" s="74" t="s">
        <v>115</v>
      </c>
      <c r="C17" s="74" t="s">
        <v>19</v>
      </c>
      <c r="D17" s="75">
        <v>8889</v>
      </c>
      <c r="E17" s="74">
        <v>30</v>
      </c>
      <c r="F17" s="76">
        <v>266670</v>
      </c>
      <c r="G17" s="74"/>
      <c r="H17" s="69"/>
      <c r="I17" s="86" t="s">
        <v>35</v>
      </c>
      <c r="J17" s="86" t="s">
        <v>36</v>
      </c>
      <c r="K17" s="86" t="s">
        <v>40</v>
      </c>
      <c r="L17" s="86" t="s">
        <v>41</v>
      </c>
    </row>
    <row r="18" spans="1:12" x14ac:dyDescent="0.25">
      <c r="A18" s="74" t="s">
        <v>45</v>
      </c>
      <c r="B18" s="74" t="s">
        <v>116</v>
      </c>
      <c r="C18" s="74" t="s">
        <v>19</v>
      </c>
      <c r="D18" s="75">
        <v>8333</v>
      </c>
      <c r="E18" s="74">
        <v>40</v>
      </c>
      <c r="F18" s="76">
        <v>333320</v>
      </c>
      <c r="G18" s="74"/>
      <c r="H18" s="69"/>
      <c r="I18" s="45" t="s">
        <v>7</v>
      </c>
      <c r="J18" s="87" t="s">
        <v>15</v>
      </c>
      <c r="K18" s="88">
        <v>13333</v>
      </c>
      <c r="L18" s="88">
        <v>2400000</v>
      </c>
    </row>
    <row r="19" spans="1:12" x14ac:dyDescent="0.25">
      <c r="A19" s="74" t="s">
        <v>120</v>
      </c>
      <c r="B19" s="74"/>
      <c r="C19" s="74"/>
      <c r="D19" s="74"/>
      <c r="E19" s="74"/>
      <c r="F19" s="76"/>
      <c r="G19" s="76">
        <f>F14+F15+F16+F17+F18</f>
        <v>2483305</v>
      </c>
      <c r="H19" s="69"/>
      <c r="I19" s="45" t="s">
        <v>8</v>
      </c>
      <c r="J19" s="87" t="s">
        <v>17</v>
      </c>
      <c r="K19" s="88">
        <v>10000</v>
      </c>
      <c r="L19" s="88">
        <v>1800000</v>
      </c>
    </row>
    <row r="20" spans="1:12" x14ac:dyDescent="0.25">
      <c r="I20" s="45" t="s">
        <v>44</v>
      </c>
      <c r="J20" s="87" t="s">
        <v>17</v>
      </c>
      <c r="K20" s="88">
        <v>11111</v>
      </c>
      <c r="L20" s="88">
        <v>2000000</v>
      </c>
    </row>
    <row r="21" spans="1:12" x14ac:dyDescent="0.25">
      <c r="A21" s="90" t="s">
        <v>146</v>
      </c>
      <c r="B21" s="90"/>
      <c r="C21" s="90"/>
      <c r="D21" s="90"/>
      <c r="E21" s="90"/>
      <c r="F21" s="90"/>
      <c r="G21" s="91">
        <f>G9+G19+M13</f>
        <v>7486745</v>
      </c>
      <c r="I21" s="45" t="s">
        <v>43</v>
      </c>
      <c r="J21" s="87" t="s">
        <v>19</v>
      </c>
      <c r="K21" s="88">
        <v>8889</v>
      </c>
      <c r="L21" s="88">
        <v>1600000</v>
      </c>
    </row>
    <row r="22" spans="1:12" x14ac:dyDescent="0.25">
      <c r="I22" s="45" t="s">
        <v>11</v>
      </c>
      <c r="J22" s="87" t="s">
        <v>19</v>
      </c>
      <c r="K22" s="88">
        <v>8333</v>
      </c>
      <c r="L22" s="88">
        <v>1500000</v>
      </c>
    </row>
  </sheetData>
  <mergeCells count="5">
    <mergeCell ref="A21:F21"/>
    <mergeCell ref="I16:L16"/>
    <mergeCell ref="I2:M2"/>
    <mergeCell ref="A2:G2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EDT APP</vt:lpstr>
      <vt:lpstr>EDT WEB</vt:lpstr>
      <vt:lpstr>EQUIPOS E INFRAESTRUCTURA</vt:lpstr>
      <vt:lpstr>SOFTWARE Y FUNGIBLES</vt:lpstr>
      <vt:lpstr>OTROS</vt:lpstr>
      <vt:lpstr>COSTOS 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DARIAC . SALDIAS</cp:lastModifiedBy>
  <dcterms:created xsi:type="dcterms:W3CDTF">2018-01-25T19:02:19Z</dcterms:created>
  <dcterms:modified xsi:type="dcterms:W3CDTF">2025-09-04T14:42:05Z</dcterms:modified>
</cp:coreProperties>
</file>