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9525"/>
  </bookViews>
  <sheets>
    <sheet name="Chart1" sheetId="5" r:id="rId1"/>
    <sheet name="Sheet1" sheetId="1" r:id="rId2"/>
    <sheet name="Sheet2" sheetId="2" r:id="rId3"/>
    <sheet name="Sheet3" sheetId="3" r:id="rId4"/>
    <sheet name="Sheet4" sheetId="4" r:id="rId5"/>
  </sheets>
  <definedNames>
    <definedName name="CV_F">Sheet1!$E$10</definedName>
    <definedName name="CV_G_Func">Sheet1!$E$8</definedName>
    <definedName name="sel_infl">Sheet1!$D$15:$D$62</definedName>
    <definedName name="Sel_slp">Sheet1!$E$15:$E$62</definedName>
  </definedNames>
  <calcPr calcId="145621"/>
</workbook>
</file>

<file path=xl/calcChain.xml><?xml version="1.0" encoding="utf-8"?>
<calcChain xmlns="http://schemas.openxmlformats.org/spreadsheetml/2006/main">
  <c r="C9" i="1" l="1"/>
  <c r="AB15" i="1" s="1"/>
  <c r="C10" i="1"/>
  <c r="AB16" i="1" s="1"/>
  <c r="C11" i="1"/>
  <c r="AJ25" i="1" s="1"/>
  <c r="C12" i="1"/>
  <c r="C13" i="1"/>
  <c r="AC20" i="1" s="1"/>
  <c r="C14" i="1"/>
  <c r="AI27" i="1" s="1"/>
  <c r="C15" i="1"/>
  <c r="AA20" i="1" s="1"/>
  <c r="C16" i="1"/>
  <c r="X18" i="1" s="1"/>
  <c r="C17" i="1"/>
  <c r="AI30" i="1" s="1"/>
  <c r="C18" i="1"/>
  <c r="AC25" i="1" s="1"/>
  <c r="C19" i="1"/>
  <c r="V19" i="1" s="1"/>
  <c r="C20" i="1"/>
  <c r="C21" i="1"/>
  <c r="V21" i="1" s="1"/>
  <c r="C22" i="1"/>
  <c r="AJ36" i="1" s="1"/>
  <c r="C23" i="1"/>
  <c r="AJ37" i="1" s="1"/>
  <c r="C24" i="1"/>
  <c r="C25" i="1"/>
  <c r="AF35" i="1" s="1"/>
  <c r="C26" i="1"/>
  <c r="AG37" i="1" s="1"/>
  <c r="C27" i="1"/>
  <c r="C28" i="1"/>
  <c r="C29" i="1"/>
  <c r="AJ43" i="1" s="1"/>
  <c r="C30" i="1"/>
  <c r="AJ44" i="1" s="1"/>
  <c r="C31" i="1"/>
  <c r="Z35" i="1" s="1"/>
  <c r="C32" i="1"/>
  <c r="C33" i="1"/>
  <c r="AJ47" i="1" s="1"/>
  <c r="C34" i="1"/>
  <c r="AI47" i="1" s="1"/>
  <c r="C35" i="1"/>
  <c r="W36" i="1" s="1"/>
  <c r="C36" i="1"/>
  <c r="C37" i="1"/>
  <c r="AE46" i="1" s="1"/>
  <c r="C38" i="1"/>
  <c r="AE47" i="1" s="1"/>
  <c r="C39" i="1"/>
  <c r="C40" i="1"/>
  <c r="C41" i="1"/>
  <c r="Z45" i="1" s="1"/>
  <c r="C42" i="1"/>
  <c r="AA47" i="1" s="1"/>
  <c r="C43" i="1"/>
  <c r="C44" i="1"/>
  <c r="C45" i="1"/>
  <c r="X47" i="1" s="1"/>
  <c r="C46" i="1"/>
  <c r="W47" i="1" s="1"/>
  <c r="C47" i="1"/>
  <c r="V47" i="1" s="1"/>
  <c r="C8" i="1"/>
  <c r="AC15" i="1" s="1"/>
  <c r="AC16" i="1"/>
  <c r="AE19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AD15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F17" i="1"/>
  <c r="AG17" i="1"/>
  <c r="AH17" i="1"/>
  <c r="AI17" i="1"/>
  <c r="AJ17" i="1"/>
  <c r="AG18" i="1"/>
  <c r="AH18" i="1"/>
  <c r="AI18" i="1"/>
  <c r="AJ18" i="1"/>
  <c r="AH19" i="1"/>
  <c r="AI19" i="1"/>
  <c r="AJ19" i="1"/>
  <c r="AI20" i="1"/>
  <c r="AJ20" i="1"/>
  <c r="AJ21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F15" i="1"/>
  <c r="E16" i="1"/>
  <c r="D16" i="1"/>
  <c r="AA18" i="1" l="1"/>
  <c r="AF19" i="1"/>
  <c r="AJ23" i="1"/>
  <c r="AJ39" i="1"/>
  <c r="AF31" i="1"/>
  <c r="AA26" i="1"/>
  <c r="AE34" i="1"/>
  <c r="X23" i="1"/>
  <c r="AC28" i="1"/>
  <c r="AI38" i="1"/>
  <c r="Z21" i="1"/>
  <c r="W26" i="1"/>
  <c r="AC32" i="1"/>
  <c r="AD29" i="1"/>
  <c r="AI34" i="1"/>
  <c r="Y16" i="1"/>
  <c r="Y24" i="1"/>
  <c r="AB27" i="1"/>
  <c r="AA30" i="1"/>
  <c r="AG32" i="1"/>
  <c r="AJ35" i="1"/>
  <c r="AA42" i="1"/>
  <c r="W18" i="1"/>
  <c r="W22" i="1"/>
  <c r="Z25" i="1"/>
  <c r="Y28" i="1"/>
  <c r="AE30" i="1"/>
  <c r="AH33" i="1"/>
  <c r="AG36" i="1"/>
  <c r="AA46" i="1"/>
  <c r="AD17" i="1"/>
  <c r="AH37" i="1"/>
  <c r="AC44" i="1"/>
  <c r="W46" i="1"/>
  <c r="Y40" i="1"/>
  <c r="W42" i="1"/>
  <c r="X15" i="1"/>
  <c r="AI22" i="1"/>
  <c r="V25" i="1"/>
  <c r="X27" i="1"/>
  <c r="Z29" i="1"/>
  <c r="AB31" i="1"/>
  <c r="AD33" i="1"/>
  <c r="W38" i="1"/>
  <c r="V41" i="1"/>
  <c r="V45" i="1"/>
  <c r="AB19" i="1"/>
  <c r="X43" i="1"/>
  <c r="V37" i="1"/>
  <c r="X39" i="1"/>
  <c r="Z41" i="1"/>
  <c r="AB43" i="1"/>
  <c r="AB20" i="1"/>
  <c r="V17" i="1"/>
  <c r="AD21" i="1"/>
  <c r="AA22" i="1"/>
  <c r="AC24" i="1"/>
  <c r="AE26" i="1"/>
  <c r="AF27" i="1"/>
  <c r="AH29" i="1"/>
  <c r="AJ31" i="1"/>
  <c r="Z17" i="1"/>
  <c r="Y20" i="1"/>
  <c r="AH21" i="1"/>
  <c r="AE22" i="1"/>
  <c r="AF23" i="1"/>
  <c r="AG24" i="1"/>
  <c r="AH25" i="1"/>
  <c r="AI26" i="1"/>
  <c r="AJ27" i="1"/>
  <c r="V29" i="1"/>
  <c r="W30" i="1"/>
  <c r="X31" i="1"/>
  <c r="Y32" i="1"/>
  <c r="Z33" i="1"/>
  <c r="AA34" i="1"/>
  <c r="AB35" i="1"/>
  <c r="AC36" i="1"/>
  <c r="AD37" i="1"/>
  <c r="AE38" i="1"/>
  <c r="AF39" i="1"/>
  <c r="AG40" i="1"/>
  <c r="AH41" i="1"/>
  <c r="AI42" i="1"/>
  <c r="Y44" i="1"/>
  <c r="AF47" i="1"/>
  <c r="AD18" i="1"/>
  <c r="X19" i="1"/>
  <c r="AB23" i="1"/>
  <c r="AD25" i="1"/>
  <c r="AG28" i="1"/>
  <c r="V33" i="1"/>
  <c r="W34" i="1"/>
  <c r="X35" i="1"/>
  <c r="Y36" i="1"/>
  <c r="Z37" i="1"/>
  <c r="AA38" i="1"/>
  <c r="AB39" i="1"/>
  <c r="AC40" i="1"/>
  <c r="AD41" i="1"/>
  <c r="AE42" i="1"/>
  <c r="AD45" i="1"/>
  <c r="AB47" i="1"/>
  <c r="AG20" i="1"/>
  <c r="AE18" i="1"/>
  <c r="AI31" i="1"/>
  <c r="AJ32" i="1"/>
  <c r="AG21" i="1"/>
  <c r="Z38" i="1"/>
  <c r="X16" i="1"/>
  <c r="AG29" i="1"/>
  <c r="Y21" i="1"/>
  <c r="AH30" i="1"/>
  <c r="AB37" i="1"/>
  <c r="Y38" i="1"/>
  <c r="AI28" i="1"/>
  <c r="AF29" i="1"/>
  <c r="X17" i="1"/>
  <c r="AC26" i="1"/>
  <c r="AH27" i="1"/>
  <c r="V35" i="1"/>
  <c r="AA36" i="1"/>
  <c r="V15" i="1"/>
  <c r="W20" i="1"/>
  <c r="AD26" i="1"/>
  <c r="AF28" i="1"/>
  <c r="X33" i="1"/>
  <c r="AJ33" i="1"/>
  <c r="W35" i="1"/>
  <c r="Y37" i="1"/>
  <c r="W15" i="1"/>
  <c r="AA16" i="1"/>
  <c r="AC21" i="1"/>
  <c r="AE27" i="1"/>
  <c r="AJ29" i="1"/>
  <c r="AG30" i="1"/>
  <c r="W32" i="1"/>
  <c r="AI32" i="1"/>
  <c r="V34" i="1"/>
  <c r="X36" i="1"/>
  <c r="AC38" i="1"/>
  <c r="AF43" i="1"/>
  <c r="AG44" i="1"/>
  <c r="AH45" i="1"/>
  <c r="AI46" i="1"/>
  <c r="AF20" i="1"/>
  <c r="AE28" i="1"/>
  <c r="Y34" i="1"/>
  <c r="X37" i="1"/>
  <c r="Z15" i="1"/>
  <c r="AG26" i="1"/>
  <c r="AD27" i="1"/>
  <c r="V31" i="1"/>
  <c r="AH31" i="1"/>
  <c r="AD19" i="1"/>
  <c r="AA15" i="1"/>
  <c r="V18" i="1"/>
  <c r="W19" i="1"/>
  <c r="X20" i="1"/>
  <c r="Z22" i="1"/>
  <c r="AH22" i="1"/>
  <c r="AA23" i="1"/>
  <c r="AI23" i="1"/>
  <c r="AB24" i="1"/>
  <c r="AJ24" i="1"/>
  <c r="V26" i="1"/>
  <c r="AH26" i="1"/>
  <c r="AA27" i="1"/>
  <c r="X28" i="1"/>
  <c r="AJ28" i="1"/>
  <c r="AC29" i="1"/>
  <c r="Z30" i="1"/>
  <c r="W31" i="1"/>
  <c r="AE31" i="1"/>
  <c r="AB32" i="1"/>
  <c r="Y33" i="1"/>
  <c r="AG33" i="1"/>
  <c r="AD34" i="1"/>
  <c r="AA35" i="1"/>
  <c r="AI35" i="1"/>
  <c r="AF36" i="1"/>
  <c r="AC37" i="1"/>
  <c r="V38" i="1"/>
  <c r="AH38" i="1"/>
  <c r="AA39" i="1"/>
  <c r="AI39" i="1"/>
  <c r="AB40" i="1"/>
  <c r="AJ40" i="1"/>
  <c r="AC41" i="1"/>
  <c r="V42" i="1"/>
  <c r="AD42" i="1"/>
  <c r="W43" i="1"/>
  <c r="AE43" i="1"/>
  <c r="X44" i="1"/>
  <c r="AF44" i="1"/>
  <c r="Y45" i="1"/>
  <c r="AG45" i="1"/>
  <c r="Z46" i="1"/>
  <c r="AH46" i="1"/>
  <c r="Y17" i="1"/>
  <c r="Z18" i="1"/>
  <c r="AA19" i="1"/>
  <c r="V22" i="1"/>
  <c r="AD22" i="1"/>
  <c r="W23" i="1"/>
  <c r="AE23" i="1"/>
  <c r="X24" i="1"/>
  <c r="AF24" i="1"/>
  <c r="Y25" i="1"/>
  <c r="AG25" i="1"/>
  <c r="Z26" i="1"/>
  <c r="W27" i="1"/>
  <c r="AB28" i="1"/>
  <c r="Y29" i="1"/>
  <c r="V30" i="1"/>
  <c r="AD30" i="1"/>
  <c r="AA31" i="1"/>
  <c r="X32" i="1"/>
  <c r="AF32" i="1"/>
  <c r="AC33" i="1"/>
  <c r="Z34" i="1"/>
  <c r="AH34" i="1"/>
  <c r="AE35" i="1"/>
  <c r="AB36" i="1"/>
  <c r="AD38" i="1"/>
  <c r="W39" i="1"/>
  <c r="AE39" i="1"/>
  <c r="X40" i="1"/>
  <c r="AF40" i="1"/>
  <c r="Y41" i="1"/>
  <c r="AG41" i="1"/>
  <c r="Z42" i="1"/>
  <c r="AH42" i="1"/>
  <c r="AA43" i="1"/>
  <c r="AI43" i="1"/>
  <c r="AB44" i="1"/>
  <c r="AC45" i="1"/>
  <c r="V46" i="1"/>
  <c r="AD46" i="1"/>
  <c r="AC17" i="1"/>
  <c r="Y47" i="1"/>
  <c r="X46" i="1"/>
  <c r="W45" i="1"/>
  <c r="V44" i="1"/>
  <c r="AG47" i="1"/>
  <c r="AF46" i="1"/>
  <c r="AE45" i="1"/>
  <c r="AD44" i="1"/>
  <c r="AC43" i="1"/>
  <c r="AB42" i="1"/>
  <c r="AA41" i="1"/>
  <c r="Z40" i="1"/>
  <c r="Y39" i="1"/>
  <c r="X38" i="1"/>
  <c r="W37" i="1"/>
  <c r="V36" i="1"/>
  <c r="AJ38" i="1"/>
  <c r="AI37" i="1"/>
  <c r="AH36" i="1"/>
  <c r="AG35" i="1"/>
  <c r="AF34" i="1"/>
  <c r="AE33" i="1"/>
  <c r="AD32" i="1"/>
  <c r="AC31" i="1"/>
  <c r="AB30" i="1"/>
  <c r="AA29" i="1"/>
  <c r="Z28" i="1"/>
  <c r="Y27" i="1"/>
  <c r="V20" i="1"/>
  <c r="AJ34" i="1"/>
  <c r="AI33" i="1"/>
  <c r="AH32" i="1"/>
  <c r="AG31" i="1"/>
  <c r="AF30" i="1"/>
  <c r="AE29" i="1"/>
  <c r="AD28" i="1"/>
  <c r="AC27" i="1"/>
  <c r="AB26" i="1"/>
  <c r="AD20" i="1"/>
  <c r="AC19" i="1"/>
  <c r="AJ26" i="1"/>
  <c r="AA21" i="1"/>
  <c r="AI21" i="1"/>
  <c r="AB22" i="1"/>
  <c r="AJ22" i="1"/>
  <c r="AC23" i="1"/>
  <c r="V24" i="1"/>
  <c r="AD24" i="1"/>
  <c r="W25" i="1"/>
  <c r="AE25" i="1"/>
  <c r="X26" i="1"/>
  <c r="AD47" i="1"/>
  <c r="AC46" i="1"/>
  <c r="AB45" i="1"/>
  <c r="AA44" i="1"/>
  <c r="Z43" i="1"/>
  <c r="Y42" i="1"/>
  <c r="X41" i="1"/>
  <c r="W40" i="1"/>
  <c r="V39" i="1"/>
  <c r="AJ45" i="1"/>
  <c r="AI44" i="1"/>
  <c r="AH43" i="1"/>
  <c r="AG42" i="1"/>
  <c r="AF41" i="1"/>
  <c r="AE40" i="1"/>
  <c r="AD39" i="1"/>
  <c r="AJ41" i="1"/>
  <c r="AI40" i="1"/>
  <c r="AH39" i="1"/>
  <c r="W16" i="1"/>
  <c r="Z19" i="1"/>
  <c r="X21" i="1"/>
  <c r="AF21" i="1"/>
  <c r="Y22" i="1"/>
  <c r="V23" i="1"/>
  <c r="Z23" i="1"/>
  <c r="AH23" i="1"/>
  <c r="W24" i="1"/>
  <c r="AA24" i="1"/>
  <c r="AE24" i="1"/>
  <c r="AI24" i="1"/>
  <c r="X25" i="1"/>
  <c r="AB25" i="1"/>
  <c r="AF25" i="1"/>
  <c r="Y26" i="1"/>
  <c r="Z27" i="1"/>
  <c r="AA28" i="1"/>
  <c r="AB29" i="1"/>
  <c r="AC30" i="1"/>
  <c r="AD31" i="1"/>
  <c r="AE32" i="1"/>
  <c r="AF33" i="1"/>
  <c r="AG34" i="1"/>
  <c r="AH35" i="1"/>
  <c r="AI36" i="1"/>
  <c r="AC47" i="1"/>
  <c r="AB46" i="1"/>
  <c r="AA45" i="1"/>
  <c r="Z44" i="1"/>
  <c r="Y43" i="1"/>
  <c r="X42" i="1"/>
  <c r="W41" i="1"/>
  <c r="V40" i="1"/>
  <c r="AJ46" i="1"/>
  <c r="AI45" i="1"/>
  <c r="AH44" i="1"/>
  <c r="AG43" i="1"/>
  <c r="AF42" i="1"/>
  <c r="AE41" i="1"/>
  <c r="AD40" i="1"/>
  <c r="AC39" i="1"/>
  <c r="AB38" i="1"/>
  <c r="AA37" i="1"/>
  <c r="Z36" i="1"/>
  <c r="Y35" i="1"/>
  <c r="X34" i="1"/>
  <c r="W33" i="1"/>
  <c r="V32" i="1"/>
  <c r="AJ42" i="1"/>
  <c r="AI41" i="1"/>
  <c r="AH40" i="1"/>
  <c r="AG39" i="1"/>
  <c r="AF38" i="1"/>
  <c r="AE37" i="1"/>
  <c r="AD36" i="1"/>
  <c r="AC35" i="1"/>
  <c r="AB34" i="1"/>
  <c r="AA33" i="1"/>
  <c r="Z32" i="1"/>
  <c r="Y31" i="1"/>
  <c r="X30" i="1"/>
  <c r="W29" i="1"/>
  <c r="V28" i="1"/>
  <c r="Z20" i="1"/>
  <c r="AJ30" i="1"/>
  <c r="AI29" i="1"/>
  <c r="AH28" i="1"/>
  <c r="AG27" i="1"/>
  <c r="AF26" i="1"/>
  <c r="Y19" i="1"/>
  <c r="W21" i="1"/>
  <c r="AE21" i="1"/>
  <c r="X22" i="1"/>
  <c r="AF22" i="1"/>
  <c r="Y23" i="1"/>
  <c r="AG23" i="1"/>
  <c r="Z24" i="1"/>
  <c r="AH24" i="1"/>
  <c r="AA25" i="1"/>
  <c r="AI25" i="1"/>
  <c r="AD16" i="1"/>
  <c r="Z47" i="1"/>
  <c r="Y46" i="1"/>
  <c r="X45" i="1"/>
  <c r="W44" i="1"/>
  <c r="V43" i="1"/>
  <c r="AH47" i="1"/>
  <c r="AG46" i="1"/>
  <c r="AF45" i="1"/>
  <c r="AE44" i="1"/>
  <c r="AD43" i="1"/>
  <c r="AC42" i="1"/>
  <c r="AB41" i="1"/>
  <c r="AA40" i="1"/>
  <c r="Z39" i="1"/>
  <c r="AB17" i="1"/>
  <c r="AC18" i="1"/>
  <c r="AE20" i="1"/>
  <c r="AB21" i="1"/>
  <c r="AC22" i="1"/>
  <c r="AG22" i="1"/>
  <c r="AD23" i="1"/>
  <c r="Y15" i="1"/>
  <c r="W17" i="1"/>
  <c r="AA17" i="1"/>
  <c r="Y18" i="1"/>
  <c r="V27" i="1"/>
  <c r="W28" i="1"/>
  <c r="X29" i="1"/>
  <c r="Y30" i="1"/>
  <c r="Z31" i="1"/>
  <c r="AA32" i="1"/>
  <c r="AB33" i="1"/>
  <c r="AC34" i="1"/>
  <c r="AD35" i="1"/>
  <c r="AE36" i="1"/>
  <c r="AF37" i="1"/>
  <c r="AG38" i="1"/>
  <c r="V16" i="1"/>
  <c r="Z16" i="1"/>
  <c r="AF18" i="1"/>
  <c r="AB18" i="1"/>
  <c r="AH20" i="1"/>
  <c r="AG19" i="1"/>
  <c r="AE17" i="1"/>
  <c r="O16" i="1"/>
  <c r="F16" i="1"/>
  <c r="J16" i="1"/>
  <c r="N16" i="1"/>
  <c r="R16" i="1"/>
  <c r="G16" i="1"/>
  <c r="L16" i="1"/>
  <c r="Q16" i="1"/>
  <c r="K16" i="1"/>
  <c r="P16" i="1"/>
  <c r="H16" i="1"/>
  <c r="S16" i="1"/>
  <c r="I16" i="1"/>
  <c r="T16" i="1"/>
  <c r="M16" i="1"/>
  <c r="E17" i="1"/>
  <c r="D17" i="1"/>
  <c r="AK26" i="1" l="1"/>
  <c r="AX26" i="1" s="1"/>
  <c r="AK43" i="1"/>
  <c r="AY43" i="1" s="1"/>
  <c r="AK37" i="1"/>
  <c r="AO37" i="1" s="1"/>
  <c r="AK21" i="1"/>
  <c r="AS21" i="1" s="1"/>
  <c r="AK15" i="1"/>
  <c r="AX15" i="1" s="1"/>
  <c r="AK29" i="1"/>
  <c r="AR29" i="1" s="1"/>
  <c r="AK36" i="1"/>
  <c r="BA36" i="1" s="1"/>
  <c r="AK28" i="1"/>
  <c r="AV28" i="1" s="1"/>
  <c r="AK34" i="1"/>
  <c r="AZ34" i="1" s="1"/>
  <c r="AK46" i="1"/>
  <c r="AO46" i="1" s="1"/>
  <c r="AK41" i="1"/>
  <c r="AN41" i="1" s="1"/>
  <c r="AK16" i="1"/>
  <c r="AN16" i="1" s="1"/>
  <c r="BG16" i="1" s="1"/>
  <c r="AK24" i="1"/>
  <c r="AO24" i="1" s="1"/>
  <c r="AK45" i="1"/>
  <c r="BA45" i="1" s="1"/>
  <c r="AK17" i="1"/>
  <c r="AV17" i="1" s="1"/>
  <c r="AK33" i="1"/>
  <c r="AR33" i="1" s="1"/>
  <c r="AK22" i="1"/>
  <c r="AY22" i="1" s="1"/>
  <c r="AK30" i="1"/>
  <c r="AY30" i="1" s="1"/>
  <c r="AK38" i="1"/>
  <c r="AO38" i="1" s="1"/>
  <c r="AK35" i="1"/>
  <c r="AQ35" i="1" s="1"/>
  <c r="AK40" i="1"/>
  <c r="AR40" i="1" s="1"/>
  <c r="AK32" i="1"/>
  <c r="AX32" i="1" s="1"/>
  <c r="AK25" i="1"/>
  <c r="AW25" i="1" s="1"/>
  <c r="AK23" i="1"/>
  <c r="AU23" i="1" s="1"/>
  <c r="AK19" i="1"/>
  <c r="AU19" i="1" s="1"/>
  <c r="AK42" i="1"/>
  <c r="AP42" i="1" s="1"/>
  <c r="AK39" i="1"/>
  <c r="AN39" i="1" s="1"/>
  <c r="AK47" i="1"/>
  <c r="AP47" i="1" s="1"/>
  <c r="AK27" i="1"/>
  <c r="AX27" i="1" s="1"/>
  <c r="AK31" i="1"/>
  <c r="AZ31" i="1" s="1"/>
  <c r="AK44" i="1"/>
  <c r="AM44" i="1" s="1"/>
  <c r="AK20" i="1"/>
  <c r="AP20" i="1" s="1"/>
  <c r="AK18" i="1"/>
  <c r="AY18" i="1" s="1"/>
  <c r="G17" i="1"/>
  <c r="K17" i="1"/>
  <c r="O17" i="1"/>
  <c r="S17" i="1"/>
  <c r="H17" i="1"/>
  <c r="M17" i="1"/>
  <c r="R17" i="1"/>
  <c r="F17" i="1"/>
  <c r="L17" i="1"/>
  <c r="Q17" i="1"/>
  <c r="N17" i="1"/>
  <c r="P17" i="1"/>
  <c r="I17" i="1"/>
  <c r="T17" i="1"/>
  <c r="J17" i="1"/>
  <c r="E18" i="1"/>
  <c r="D18" i="1"/>
  <c r="AW45" i="1" l="1"/>
  <c r="AO26" i="1"/>
  <c r="AZ26" i="1"/>
  <c r="AP29" i="1"/>
  <c r="AV26" i="1"/>
  <c r="AY45" i="1"/>
  <c r="AT29" i="1"/>
  <c r="AU32" i="1"/>
  <c r="AT26" i="1"/>
  <c r="AY15" i="1"/>
  <c r="AN33" i="1"/>
  <c r="AS43" i="1"/>
  <c r="AR46" i="1"/>
  <c r="AP45" i="1"/>
  <c r="AQ43" i="1"/>
  <c r="AU45" i="1"/>
  <c r="AT30" i="1"/>
  <c r="AN32" i="1"/>
  <c r="BA29" i="1"/>
  <c r="BA46" i="1"/>
  <c r="AQ42" i="1"/>
  <c r="AN30" i="1"/>
  <c r="AS29" i="1"/>
  <c r="AW29" i="1"/>
  <c r="AY32" i="1"/>
  <c r="AN29" i="1"/>
  <c r="AU42" i="1"/>
  <c r="AT43" i="1"/>
  <c r="AU43" i="1"/>
  <c r="AY29" i="1"/>
  <c r="BA31" i="1"/>
  <c r="AN42" i="1"/>
  <c r="AS45" i="1"/>
  <c r="AR31" i="1"/>
  <c r="AP43" i="1"/>
  <c r="AS32" i="1"/>
  <c r="AR26" i="1"/>
  <c r="AO45" i="1"/>
  <c r="AM43" i="1"/>
  <c r="AQ26" i="1"/>
  <c r="BA43" i="1"/>
  <c r="AW31" i="1"/>
  <c r="AZ17" i="1"/>
  <c r="AZ29" i="1"/>
  <c r="AS26" i="1"/>
  <c r="AZ43" i="1"/>
  <c r="AO31" i="1"/>
  <c r="AX43" i="1"/>
  <c r="AZ27" i="1"/>
  <c r="AP26" i="1"/>
  <c r="AU26" i="1"/>
  <c r="AM26" i="1"/>
  <c r="AN26" i="1"/>
  <c r="AS35" i="1"/>
  <c r="AY36" i="1"/>
  <c r="AR28" i="1"/>
  <c r="AQ34" i="1"/>
  <c r="AX38" i="1"/>
  <c r="AT36" i="1"/>
  <c r="AO36" i="1"/>
  <c r="AW36" i="1"/>
  <c r="AV25" i="1"/>
  <c r="AV36" i="1"/>
  <c r="AY17" i="1"/>
  <c r="AW30" i="1"/>
  <c r="AM29" i="1"/>
  <c r="AP46" i="1"/>
  <c r="AW32" i="1"/>
  <c r="AR45" i="1"/>
  <c r="AT45" i="1"/>
  <c r="AV43" i="1"/>
  <c r="AP32" i="1"/>
  <c r="AO25" i="1"/>
  <c r="AU29" i="1"/>
  <c r="AO43" i="1"/>
  <c r="AQ45" i="1"/>
  <c r="AV45" i="1"/>
  <c r="AQ30" i="1"/>
  <c r="AV37" i="1"/>
  <c r="AR43" i="1"/>
  <c r="AO42" i="1"/>
  <c r="AW43" i="1"/>
  <c r="BA37" i="1"/>
  <c r="AS15" i="1"/>
  <c r="BL15" i="1" s="1"/>
  <c r="AY26" i="1"/>
  <c r="AU37" i="1"/>
  <c r="AX29" i="1"/>
  <c r="AV29" i="1"/>
  <c r="AN43" i="1"/>
  <c r="BA32" i="1"/>
  <c r="AM37" i="1"/>
  <c r="AP31" i="1"/>
  <c r="AW46" i="1"/>
  <c r="AV46" i="1"/>
  <c r="AQ29" i="1"/>
  <c r="AW26" i="1"/>
  <c r="AS37" i="1"/>
  <c r="AO29" i="1"/>
  <c r="AS30" i="1"/>
  <c r="AR44" i="1"/>
  <c r="AY37" i="1"/>
  <c r="AV32" i="1"/>
  <c r="BA26" i="1"/>
  <c r="AX36" i="1"/>
  <c r="AU39" i="1"/>
  <c r="AV30" i="1"/>
  <c r="AY46" i="1"/>
  <c r="AX31" i="1"/>
  <c r="AQ16" i="1"/>
  <c r="BJ16" i="1" s="1"/>
  <c r="AM21" i="1"/>
  <c r="AT16" i="1"/>
  <c r="BM16" i="1" s="1"/>
  <c r="AV23" i="1"/>
  <c r="AS36" i="1"/>
  <c r="AV16" i="1"/>
  <c r="BO16" i="1" s="1"/>
  <c r="BP16" i="1" s="1"/>
  <c r="BQ16" i="1" s="1"/>
  <c r="BR16" i="1" s="1"/>
  <c r="BS16" i="1" s="1"/>
  <c r="BT16" i="1" s="1"/>
  <c r="AM36" i="1"/>
  <c r="AN28" i="1"/>
  <c r="AU36" i="1"/>
  <c r="AP36" i="1"/>
  <c r="AP21" i="1"/>
  <c r="AN35" i="1"/>
  <c r="AQ36" i="1"/>
  <c r="AP44" i="1"/>
  <c r="AZ36" i="1"/>
  <c r="AR35" i="1"/>
  <c r="AV41" i="1"/>
  <c r="AX33" i="1"/>
  <c r="AN47" i="1"/>
  <c r="AW37" i="1"/>
  <c r="AT21" i="1"/>
  <c r="AO21" i="1"/>
  <c r="AU20" i="1"/>
  <c r="AM33" i="1"/>
  <c r="AO35" i="1"/>
  <c r="AR37" i="1"/>
  <c r="AX37" i="1"/>
  <c r="AR36" i="1"/>
  <c r="AX28" i="1"/>
  <c r="AZ23" i="1"/>
  <c r="AP37" i="1"/>
  <c r="AZ37" i="1"/>
  <c r="AW16" i="1"/>
  <c r="AN44" i="1"/>
  <c r="AW47" i="1"/>
  <c r="AT37" i="1"/>
  <c r="AQ37" i="1"/>
  <c r="AY20" i="1"/>
  <c r="AN36" i="1"/>
  <c r="AN37" i="1"/>
  <c r="AN23" i="1"/>
  <c r="AT25" i="1"/>
  <c r="AR15" i="1"/>
  <c r="BK15" i="1" s="1"/>
  <c r="AO34" i="1"/>
  <c r="BA19" i="1"/>
  <c r="AR34" i="1"/>
  <c r="AN15" i="1"/>
  <c r="BG15" i="1" s="1"/>
  <c r="AU15" i="1"/>
  <c r="BN15" i="1" s="1"/>
  <c r="AM15" i="1"/>
  <c r="BF15" i="1" s="1"/>
  <c r="AM19" i="1"/>
  <c r="AP40" i="1"/>
  <c r="AR21" i="1"/>
  <c r="AX47" i="1"/>
  <c r="AY47" i="1"/>
  <c r="AS47" i="1"/>
  <c r="AY16" i="1"/>
  <c r="BA15" i="1"/>
  <c r="AW15" i="1"/>
  <c r="AO20" i="1"/>
  <c r="AV21" i="1"/>
  <c r="AS19" i="1"/>
  <c r="AP35" i="1"/>
  <c r="AQ20" i="1"/>
  <c r="AQ21" i="1"/>
  <c r="AR19" i="1"/>
  <c r="AW24" i="1"/>
  <c r="BA33" i="1"/>
  <c r="AV33" i="1"/>
  <c r="AW33" i="1"/>
  <c r="AX16" i="1"/>
  <c r="AT35" i="1"/>
  <c r="AN34" i="1"/>
  <c r="AQ15" i="1"/>
  <c r="BJ15" i="1" s="1"/>
  <c r="AP15" i="1"/>
  <c r="BI15" i="1" s="1"/>
  <c r="AU21" i="1"/>
  <c r="AT15" i="1"/>
  <c r="BM15" i="1" s="1"/>
  <c r="BA40" i="1"/>
  <c r="AT23" i="1"/>
  <c r="BA21" i="1"/>
  <c r="AX21" i="1"/>
  <c r="AU35" i="1"/>
  <c r="AO15" i="1"/>
  <c r="BH15" i="1" s="1"/>
  <c r="AY21" i="1"/>
  <c r="AQ28" i="1"/>
  <c r="AV15" i="1"/>
  <c r="BO15" i="1" s="1"/>
  <c r="BP15" i="1" s="1"/>
  <c r="BQ15" i="1" s="1"/>
  <c r="BR15" i="1" s="1"/>
  <c r="BS15" i="1" s="1"/>
  <c r="BT15" i="1" s="1"/>
  <c r="AX23" i="1"/>
  <c r="AZ15" i="1"/>
  <c r="AN21" i="1"/>
  <c r="AM20" i="1"/>
  <c r="AZ21" i="1"/>
  <c r="AW21" i="1"/>
  <c r="AP33" i="1"/>
  <c r="AM47" i="1"/>
  <c r="AP34" i="1"/>
  <c r="AT33" i="1"/>
  <c r="AV18" i="1"/>
  <c r="AO47" i="1"/>
  <c r="AR16" i="1"/>
  <c r="BK16" i="1" s="1"/>
  <c r="AS28" i="1"/>
  <c r="AZ19" i="1"/>
  <c r="AV22" i="1"/>
  <c r="AP23" i="1"/>
  <c r="AN20" i="1"/>
  <c r="AU34" i="1"/>
  <c r="AV24" i="1"/>
  <c r="AQ33" i="1"/>
  <c r="BA16" i="1"/>
  <c r="BA35" i="1"/>
  <c r="AO33" i="1"/>
  <c r="AT20" i="1"/>
  <c r="AM40" i="1"/>
  <c r="AU16" i="1"/>
  <c r="BN16" i="1" s="1"/>
  <c r="AV35" i="1"/>
  <c r="AV34" i="1"/>
  <c r="AY27" i="1"/>
  <c r="AS20" i="1"/>
  <c r="AO28" i="1"/>
  <c r="AY35" i="1"/>
  <c r="AY33" i="1"/>
  <c r="AY19" i="1"/>
  <c r="AZ24" i="1"/>
  <c r="AS33" i="1"/>
  <c r="AV47" i="1"/>
  <c r="AW18" i="1"/>
  <c r="AX35" i="1"/>
  <c r="AV27" i="1"/>
  <c r="AO40" i="1"/>
  <c r="AS40" i="1"/>
  <c r="AZ42" i="1"/>
  <c r="AQ47" i="1"/>
  <c r="AO23" i="1"/>
  <c r="AW42" i="1"/>
  <c r="AZ35" i="1"/>
  <c r="AW28" i="1"/>
  <c r="AM45" i="1"/>
  <c r="AX18" i="1"/>
  <c r="AN31" i="1"/>
  <c r="AR42" i="1"/>
  <c r="AP24" i="1"/>
  <c r="AU24" i="1"/>
  <c r="AX20" i="1"/>
  <c r="AS16" i="1"/>
  <c r="BL16" i="1" s="1"/>
  <c r="AR20" i="1"/>
  <c r="AM28" i="1"/>
  <c r="AU28" i="1"/>
  <c r="BA27" i="1"/>
  <c r="AM18" i="1"/>
  <c r="AT19" i="1"/>
  <c r="AQ27" i="1"/>
  <c r="BA28" i="1"/>
  <c r="BA34" i="1"/>
  <c r="AT28" i="1"/>
  <c r="AW34" i="1"/>
  <c r="AT24" i="1"/>
  <c r="AO19" i="1"/>
  <c r="AS34" i="1"/>
  <c r="AU40" i="1"/>
  <c r="AV40" i="1"/>
  <c r="AO16" i="1"/>
  <c r="BH16" i="1" s="1"/>
  <c r="AP28" i="1"/>
  <c r="AZ33" i="1"/>
  <c r="AR23" i="1"/>
  <c r="AX34" i="1"/>
  <c r="AW35" i="1"/>
  <c r="AY28" i="1"/>
  <c r="BA23" i="1"/>
  <c r="AN24" i="1"/>
  <c r="AT34" i="1"/>
  <c r="AR47" i="1"/>
  <c r="AP22" i="1"/>
  <c r="AQ24" i="1"/>
  <c r="AZ16" i="1"/>
  <c r="AN19" i="1"/>
  <c r="AV20" i="1"/>
  <c r="AM22" i="1"/>
  <c r="AY34" i="1"/>
  <c r="AZ22" i="1"/>
  <c r="AM24" i="1"/>
  <c r="AS23" i="1"/>
  <c r="AP16" i="1"/>
  <c r="BI16" i="1" s="1"/>
  <c r="BA20" i="1"/>
  <c r="AM35" i="1"/>
  <c r="AZ20" i="1"/>
  <c r="AP19" i="1"/>
  <c r="AX19" i="1"/>
  <c r="AW20" i="1"/>
  <c r="AR22" i="1"/>
  <c r="AM16" i="1"/>
  <c r="BF16" i="1" s="1"/>
  <c r="AM23" i="1"/>
  <c r="BA47" i="1"/>
  <c r="AU33" i="1"/>
  <c r="AY23" i="1"/>
  <c r="AM34" i="1"/>
  <c r="AW22" i="1"/>
  <c r="AW23" i="1"/>
  <c r="AZ47" i="1"/>
  <c r="AQ23" i="1"/>
  <c r="AZ28" i="1"/>
  <c r="AQ40" i="1"/>
  <c r="AT47" i="1"/>
  <c r="AN22" i="1"/>
  <c r="AU47" i="1"/>
  <c r="AX39" i="1"/>
  <c r="AS17" i="1"/>
  <c r="AY25" i="1"/>
  <c r="AP38" i="1"/>
  <c r="BA39" i="1"/>
  <c r="AO32" i="1"/>
  <c r="AY42" i="1"/>
  <c r="BA30" i="1"/>
  <c r="AY44" i="1"/>
  <c r="AZ38" i="1"/>
  <c r="AQ31" i="1"/>
  <c r="AT46" i="1"/>
  <c r="AQ46" i="1"/>
  <c r="AM39" i="1"/>
  <c r="AR32" i="1"/>
  <c r="AW39" i="1"/>
  <c r="AX42" i="1"/>
  <c r="AS31" i="1"/>
  <c r="AS42" i="1"/>
  <c r="AY31" i="1"/>
  <c r="AT38" i="1"/>
  <c r="AX46" i="1"/>
  <c r="AU46" i="1"/>
  <c r="AT31" i="1"/>
  <c r="AW17" i="1"/>
  <c r="AZ32" i="1"/>
  <c r="AZ46" i="1"/>
  <c r="AZ25" i="1"/>
  <c r="AM41" i="1"/>
  <c r="AP30" i="1"/>
  <c r="AX45" i="1"/>
  <c r="AQ17" i="1"/>
  <c r="BJ17" i="1" s="1"/>
  <c r="AM42" i="1"/>
  <c r="AX44" i="1"/>
  <c r="BA42" i="1"/>
  <c r="AZ45" i="1"/>
  <c r="AQ39" i="1"/>
  <c r="AV42" i="1"/>
  <c r="AR30" i="1"/>
  <c r="AU25" i="1"/>
  <c r="AU38" i="1"/>
  <c r="AT17" i="1"/>
  <c r="BM17" i="1" s="1"/>
  <c r="AR25" i="1"/>
  <c r="BA38" i="1"/>
  <c r="AP25" i="1"/>
  <c r="BO17" i="1"/>
  <c r="BP17" i="1" s="1"/>
  <c r="BQ17" i="1" s="1"/>
  <c r="BR17" i="1" s="1"/>
  <c r="BS17" i="1" s="1"/>
  <c r="BT17" i="1" s="1"/>
  <c r="AV38" i="1"/>
  <c r="AM30" i="1"/>
  <c r="AM31" i="1"/>
  <c r="AZ30" i="1"/>
  <c r="AQ32" i="1"/>
  <c r="AT39" i="1"/>
  <c r="AS46" i="1"/>
  <c r="AW41" i="1"/>
  <c r="AO41" i="1"/>
  <c r="AN46" i="1"/>
  <c r="AX17" i="1"/>
  <c r="AU30" i="1"/>
  <c r="AT41" i="1"/>
  <c r="AS25" i="1"/>
  <c r="AS39" i="1"/>
  <c r="AT42" i="1"/>
  <c r="AU31" i="1"/>
  <c r="AT32" i="1"/>
  <c r="AR38" i="1"/>
  <c r="AM46" i="1"/>
  <c r="AO17" i="1"/>
  <c r="BH17" i="1" s="1"/>
  <c r="AO39" i="1"/>
  <c r="AM32" i="1"/>
  <c r="AV31" i="1"/>
  <c r="AO30" i="1"/>
  <c r="AN45" i="1"/>
  <c r="AX30" i="1"/>
  <c r="AW40" i="1"/>
  <c r="AN17" i="1"/>
  <c r="AX25" i="1"/>
  <c r="AQ25" i="1"/>
  <c r="AT27" i="1"/>
  <c r="AY40" i="1"/>
  <c r="AQ41" i="1"/>
  <c r="AW19" i="1"/>
  <c r="AO22" i="1"/>
  <c r="AN40" i="1"/>
  <c r="AQ19" i="1"/>
  <c r="AR27" i="1"/>
  <c r="AO27" i="1"/>
  <c r="AU27" i="1"/>
  <c r="AN18" i="1"/>
  <c r="AS44" i="1"/>
  <c r="AR39" i="1"/>
  <c r="AR41" i="1"/>
  <c r="AS27" i="1"/>
  <c r="AY41" i="1"/>
  <c r="AX22" i="1"/>
  <c r="AU17" i="1"/>
  <c r="BN17" i="1" s="1"/>
  <c r="BA17" i="1"/>
  <c r="BA18" i="1"/>
  <c r="AN38" i="1"/>
  <c r="AS38" i="1"/>
  <c r="AN25" i="1"/>
  <c r="AV19" i="1"/>
  <c r="BA41" i="1"/>
  <c r="AY24" i="1"/>
  <c r="AU44" i="1"/>
  <c r="AU22" i="1"/>
  <c r="AO18" i="1"/>
  <c r="AR18" i="1"/>
  <c r="AT22" i="1"/>
  <c r="AX40" i="1"/>
  <c r="AV44" i="1"/>
  <c r="AS18" i="1"/>
  <c r="AQ22" i="1"/>
  <c r="AZ40" i="1"/>
  <c r="AZ39" i="1"/>
  <c r="AO44" i="1"/>
  <c r="AP27" i="1"/>
  <c r="AY38" i="1"/>
  <c r="AQ18" i="1"/>
  <c r="AS41" i="1"/>
  <c r="BA25" i="1"/>
  <c r="AY39" i="1"/>
  <c r="BA22" i="1"/>
  <c r="AP39" i="1"/>
  <c r="AR24" i="1"/>
  <c r="AM25" i="1"/>
  <c r="AM38" i="1"/>
  <c r="AQ38" i="1"/>
  <c r="AZ41" i="1"/>
  <c r="AW27" i="1"/>
  <c r="AP41" i="1"/>
  <c r="AM17" i="1"/>
  <c r="AP18" i="1"/>
  <c r="AW38" i="1"/>
  <c r="AZ18" i="1"/>
  <c r="AR17" i="1"/>
  <c r="BK17" i="1" s="1"/>
  <c r="AU18" i="1"/>
  <c r="AN27" i="1"/>
  <c r="AX41" i="1"/>
  <c r="AM27" i="1"/>
  <c r="AU41" i="1"/>
  <c r="BA24" i="1"/>
  <c r="BA44" i="1"/>
  <c r="AS24" i="1"/>
  <c r="AP17" i="1"/>
  <c r="BI17" i="1" s="1"/>
  <c r="AT44" i="1"/>
  <c r="AX24" i="1"/>
  <c r="AW44" i="1"/>
  <c r="AZ44" i="1"/>
  <c r="AQ44" i="1"/>
  <c r="AT18" i="1"/>
  <c r="AS22" i="1"/>
  <c r="AT40" i="1"/>
  <c r="AV39" i="1"/>
  <c r="BL17" i="1"/>
  <c r="BG17" i="1"/>
  <c r="H18" i="1"/>
  <c r="L18" i="1"/>
  <c r="P18" i="1"/>
  <c r="T18" i="1"/>
  <c r="I18" i="1"/>
  <c r="N18" i="1"/>
  <c r="S18" i="1"/>
  <c r="G18" i="1"/>
  <c r="M18" i="1"/>
  <c r="R18" i="1"/>
  <c r="J18" i="1"/>
  <c r="K18" i="1"/>
  <c r="O18" i="1"/>
  <c r="F18" i="1"/>
  <c r="Q18" i="1"/>
  <c r="E19" i="1"/>
  <c r="D19" i="1"/>
  <c r="BJ18" i="1" l="1"/>
  <c r="BB26" i="1"/>
  <c r="BF18" i="1"/>
  <c r="BB43" i="1"/>
  <c r="BB29" i="1"/>
  <c r="BB37" i="1"/>
  <c r="BB45" i="1"/>
  <c r="BB20" i="1"/>
  <c r="BB36" i="1"/>
  <c r="BB16" i="1"/>
  <c r="BO18" i="1"/>
  <c r="BP18" i="1" s="1"/>
  <c r="BQ18" i="1" s="1"/>
  <c r="BR18" i="1" s="1"/>
  <c r="BS18" i="1" s="1"/>
  <c r="BT18" i="1" s="1"/>
  <c r="BB30" i="1"/>
  <c r="BB21" i="1"/>
  <c r="BB33" i="1"/>
  <c r="BB25" i="1"/>
  <c r="BB40" i="1"/>
  <c r="BB23" i="1"/>
  <c r="BB35" i="1"/>
  <c r="BB39" i="1"/>
  <c r="BB28" i="1"/>
  <c r="BB17" i="1"/>
  <c r="BB32" i="1"/>
  <c r="BB42" i="1"/>
  <c r="BB34" i="1"/>
  <c r="BB47" i="1"/>
  <c r="BB15" i="1"/>
  <c r="BB31" i="1"/>
  <c r="BF17" i="1"/>
  <c r="BN18" i="1"/>
  <c r="BM18" i="1"/>
  <c r="BH18" i="1"/>
  <c r="BB27" i="1"/>
  <c r="BB22" i="1"/>
  <c r="BB18" i="1"/>
  <c r="BB46" i="1"/>
  <c r="BB38" i="1"/>
  <c r="BI18" i="1"/>
  <c r="BB24" i="1"/>
  <c r="BB41" i="1"/>
  <c r="BG18" i="1"/>
  <c r="BB44" i="1"/>
  <c r="BB19" i="1"/>
  <c r="BK18" i="1"/>
  <c r="BL18" i="1"/>
  <c r="I19" i="1"/>
  <c r="BI19" i="1" s="1"/>
  <c r="M19" i="1"/>
  <c r="BM19" i="1" s="1"/>
  <c r="Q19" i="1"/>
  <c r="J19" i="1"/>
  <c r="BJ19" i="1" s="1"/>
  <c r="O19" i="1"/>
  <c r="BO19" i="1" s="1"/>
  <c r="BP19" i="1" s="1"/>
  <c r="BQ19" i="1" s="1"/>
  <c r="BR19" i="1" s="1"/>
  <c r="BS19" i="1" s="1"/>
  <c r="BT19" i="1" s="1"/>
  <c r="T19" i="1"/>
  <c r="H19" i="1"/>
  <c r="BH19" i="1" s="1"/>
  <c r="N19" i="1"/>
  <c r="BN19" i="1" s="1"/>
  <c r="S19" i="1"/>
  <c r="F19" i="1"/>
  <c r="BF19" i="1" s="1"/>
  <c r="P19" i="1"/>
  <c r="G19" i="1"/>
  <c r="BG19" i="1" s="1"/>
  <c r="R19" i="1"/>
  <c r="K19" i="1"/>
  <c r="BK19" i="1" s="1"/>
  <c r="L19" i="1"/>
  <c r="BL19" i="1" s="1"/>
  <c r="E20" i="1"/>
  <c r="D20" i="1"/>
  <c r="F20" i="1" l="1"/>
  <c r="BF20" i="1" s="1"/>
  <c r="J20" i="1"/>
  <c r="BJ20" i="1" s="1"/>
  <c r="N20" i="1"/>
  <c r="BN20" i="1" s="1"/>
  <c r="R20" i="1"/>
  <c r="K20" i="1"/>
  <c r="BK20" i="1" s="1"/>
  <c r="I20" i="1"/>
  <c r="BI20" i="1" s="1"/>
  <c r="O20" i="1"/>
  <c r="BO20" i="1" s="1"/>
  <c r="BP20" i="1" s="1"/>
  <c r="BQ20" i="1" s="1"/>
  <c r="BR20" i="1" s="1"/>
  <c r="BS20" i="1" s="1"/>
  <c r="BT20" i="1" s="1"/>
  <c r="T20" i="1"/>
  <c r="L20" i="1"/>
  <c r="BL20" i="1" s="1"/>
  <c r="S20" i="1"/>
  <c r="M20" i="1"/>
  <c r="BM20" i="1" s="1"/>
  <c r="G20" i="1"/>
  <c r="BG20" i="1" s="1"/>
  <c r="P20" i="1"/>
  <c r="H20" i="1"/>
  <c r="BH20" i="1" s="1"/>
  <c r="Q20" i="1"/>
  <c r="E21" i="1"/>
  <c r="D21" i="1"/>
  <c r="G21" i="1" l="1"/>
  <c r="BG21" i="1" s="1"/>
  <c r="K21" i="1"/>
  <c r="BK21" i="1" s="1"/>
  <c r="O21" i="1"/>
  <c r="BO21" i="1" s="1"/>
  <c r="BP21" i="1" s="1"/>
  <c r="BQ21" i="1" s="1"/>
  <c r="BR21" i="1" s="1"/>
  <c r="BS21" i="1" s="1"/>
  <c r="BT21" i="1" s="1"/>
  <c r="S21" i="1"/>
  <c r="J21" i="1"/>
  <c r="BJ21" i="1" s="1"/>
  <c r="P21" i="1"/>
  <c r="L21" i="1"/>
  <c r="BL21" i="1" s="1"/>
  <c r="R21" i="1"/>
  <c r="F21" i="1"/>
  <c r="BF21" i="1" s="1"/>
  <c r="M21" i="1"/>
  <c r="BM21" i="1" s="1"/>
  <c r="T21" i="1"/>
  <c r="H21" i="1"/>
  <c r="BH21" i="1" s="1"/>
  <c r="N21" i="1"/>
  <c r="BN21" i="1" s="1"/>
  <c r="Q21" i="1"/>
  <c r="I21" i="1"/>
  <c r="BI21" i="1" s="1"/>
  <c r="E22" i="1"/>
  <c r="D22" i="1"/>
  <c r="H22" i="1" l="1"/>
  <c r="BH22" i="1" s="1"/>
  <c r="L22" i="1"/>
  <c r="BL22" i="1" s="1"/>
  <c r="P22" i="1"/>
  <c r="T22" i="1"/>
  <c r="F22" i="1"/>
  <c r="BF22" i="1" s="1"/>
  <c r="K22" i="1"/>
  <c r="BK22" i="1" s="1"/>
  <c r="Q22" i="1"/>
  <c r="J22" i="1"/>
  <c r="BJ22" i="1" s="1"/>
  <c r="R22" i="1"/>
  <c r="M22" i="1"/>
  <c r="BM22" i="1" s="1"/>
  <c r="S22" i="1"/>
  <c r="G22" i="1"/>
  <c r="BG22" i="1" s="1"/>
  <c r="N22" i="1"/>
  <c r="BN22" i="1" s="1"/>
  <c r="I22" i="1"/>
  <c r="BI22" i="1" s="1"/>
  <c r="O22" i="1"/>
  <c r="BO22" i="1" s="1"/>
  <c r="BP22" i="1" s="1"/>
  <c r="BQ22" i="1" s="1"/>
  <c r="BR22" i="1" s="1"/>
  <c r="BS22" i="1" s="1"/>
  <c r="BT22" i="1" s="1"/>
  <c r="E23" i="1"/>
  <c r="D23" i="1"/>
  <c r="I23" i="1" l="1"/>
  <c r="BI23" i="1" s="1"/>
  <c r="M23" i="1"/>
  <c r="BM23" i="1" s="1"/>
  <c r="Q23" i="1"/>
  <c r="G23" i="1"/>
  <c r="BG23" i="1" s="1"/>
  <c r="L23" i="1"/>
  <c r="BL23" i="1" s="1"/>
  <c r="R23" i="1"/>
  <c r="J23" i="1"/>
  <c r="BJ23" i="1" s="1"/>
  <c r="P23" i="1"/>
  <c r="K23" i="1"/>
  <c r="BK23" i="1" s="1"/>
  <c r="S23" i="1"/>
  <c r="H23" i="1"/>
  <c r="BH23" i="1" s="1"/>
  <c r="N23" i="1"/>
  <c r="BN23" i="1" s="1"/>
  <c r="O23" i="1"/>
  <c r="BO23" i="1" s="1"/>
  <c r="BP23" i="1" s="1"/>
  <c r="BQ23" i="1" s="1"/>
  <c r="BR23" i="1" s="1"/>
  <c r="BS23" i="1" s="1"/>
  <c r="BT23" i="1" s="1"/>
  <c r="F23" i="1"/>
  <c r="BF23" i="1" s="1"/>
  <c r="T23" i="1"/>
  <c r="E24" i="1"/>
  <c r="D24" i="1"/>
  <c r="F24" i="1" l="1"/>
  <c r="BF24" i="1" s="1"/>
  <c r="J24" i="1"/>
  <c r="BJ24" i="1" s="1"/>
  <c r="N24" i="1"/>
  <c r="BN24" i="1" s="1"/>
  <c r="R24" i="1"/>
  <c r="H24" i="1"/>
  <c r="BH24" i="1" s="1"/>
  <c r="M24" i="1"/>
  <c r="BM24" i="1" s="1"/>
  <c r="S24" i="1"/>
  <c r="I24" i="1"/>
  <c r="BI24" i="1" s="1"/>
  <c r="P24" i="1"/>
  <c r="K24" i="1"/>
  <c r="BK24" i="1" s="1"/>
  <c r="Q24" i="1"/>
  <c r="G24" i="1"/>
  <c r="BG24" i="1" s="1"/>
  <c r="L24" i="1"/>
  <c r="BL24" i="1" s="1"/>
  <c r="O24" i="1"/>
  <c r="BO24" i="1" s="1"/>
  <c r="BP24" i="1" s="1"/>
  <c r="BQ24" i="1" s="1"/>
  <c r="BR24" i="1" s="1"/>
  <c r="BS24" i="1" s="1"/>
  <c r="BT24" i="1" s="1"/>
  <c r="T24" i="1"/>
  <c r="E25" i="1"/>
  <c r="D25" i="1"/>
  <c r="G25" i="1" l="1"/>
  <c r="BG25" i="1" s="1"/>
  <c r="K25" i="1"/>
  <c r="BK25" i="1" s="1"/>
  <c r="O25" i="1"/>
  <c r="BO25" i="1" s="1"/>
  <c r="BP25" i="1" s="1"/>
  <c r="BQ25" i="1" s="1"/>
  <c r="BR25" i="1" s="1"/>
  <c r="BS25" i="1" s="1"/>
  <c r="BT25" i="1" s="1"/>
  <c r="S25" i="1"/>
  <c r="I25" i="1"/>
  <c r="BI25" i="1" s="1"/>
  <c r="N25" i="1"/>
  <c r="BN25" i="1" s="1"/>
  <c r="T25" i="1"/>
  <c r="H25" i="1"/>
  <c r="BH25" i="1" s="1"/>
  <c r="P25" i="1"/>
  <c r="J25" i="1"/>
  <c r="BJ25" i="1" s="1"/>
  <c r="Q25" i="1"/>
  <c r="F25" i="1"/>
  <c r="BF25" i="1" s="1"/>
  <c r="L25" i="1"/>
  <c r="BL25" i="1" s="1"/>
  <c r="M25" i="1"/>
  <c r="BM25" i="1" s="1"/>
  <c r="R25" i="1"/>
  <c r="E26" i="1"/>
  <c r="D26" i="1"/>
  <c r="H26" i="1" l="1"/>
  <c r="BH26" i="1" s="1"/>
  <c r="L26" i="1"/>
  <c r="BL26" i="1" s="1"/>
  <c r="P26" i="1"/>
  <c r="T26" i="1"/>
  <c r="J26" i="1"/>
  <c r="BJ26" i="1" s="1"/>
  <c r="O26" i="1"/>
  <c r="BO26" i="1" s="1"/>
  <c r="BP26" i="1" s="1"/>
  <c r="BQ26" i="1" s="1"/>
  <c r="BR26" i="1" s="1"/>
  <c r="BS26" i="1" s="1"/>
  <c r="BT26" i="1" s="1"/>
  <c r="G26" i="1"/>
  <c r="BG26" i="1" s="1"/>
  <c r="N26" i="1"/>
  <c r="BN26" i="1" s="1"/>
  <c r="I26" i="1"/>
  <c r="BI26" i="1" s="1"/>
  <c r="Q26" i="1"/>
  <c r="F26" i="1"/>
  <c r="BF26" i="1" s="1"/>
  <c r="S26" i="1"/>
  <c r="K26" i="1"/>
  <c r="BK26" i="1" s="1"/>
  <c r="M26" i="1"/>
  <c r="BM26" i="1" s="1"/>
  <c r="R26" i="1"/>
  <c r="E27" i="1"/>
  <c r="D27" i="1"/>
  <c r="I27" i="1" l="1"/>
  <c r="BI27" i="1" s="1"/>
  <c r="M27" i="1"/>
  <c r="BM27" i="1" s="1"/>
  <c r="Q27" i="1"/>
  <c r="F27" i="1"/>
  <c r="BF27" i="1" s="1"/>
  <c r="K27" i="1"/>
  <c r="BK27" i="1" s="1"/>
  <c r="P27" i="1"/>
  <c r="G27" i="1"/>
  <c r="BG27" i="1" s="1"/>
  <c r="N27" i="1"/>
  <c r="BN27" i="1" s="1"/>
  <c r="T27" i="1"/>
  <c r="H27" i="1"/>
  <c r="BH27" i="1" s="1"/>
  <c r="O27" i="1"/>
  <c r="BO27" i="1" s="1"/>
  <c r="BP27" i="1" s="1"/>
  <c r="BQ27" i="1" s="1"/>
  <c r="BR27" i="1" s="1"/>
  <c r="BS27" i="1" s="1"/>
  <c r="BT27" i="1" s="1"/>
  <c r="S27" i="1"/>
  <c r="J27" i="1"/>
  <c r="BJ27" i="1" s="1"/>
  <c r="L27" i="1"/>
  <c r="BL27" i="1" s="1"/>
  <c r="R27" i="1"/>
  <c r="E28" i="1"/>
  <c r="D28" i="1"/>
  <c r="F28" i="1" l="1"/>
  <c r="BF28" i="1" s="1"/>
  <c r="J28" i="1"/>
  <c r="BJ28" i="1" s="1"/>
  <c r="N28" i="1"/>
  <c r="BN28" i="1" s="1"/>
  <c r="R28" i="1"/>
  <c r="G28" i="1"/>
  <c r="BG28" i="1" s="1"/>
  <c r="L28" i="1"/>
  <c r="BL28" i="1" s="1"/>
  <c r="Q28" i="1"/>
  <c r="M28" i="1"/>
  <c r="BM28" i="1" s="1"/>
  <c r="T28" i="1"/>
  <c r="H28" i="1"/>
  <c r="BH28" i="1" s="1"/>
  <c r="O28" i="1"/>
  <c r="BO28" i="1" s="1"/>
  <c r="BP28" i="1" s="1"/>
  <c r="BQ28" i="1" s="1"/>
  <c r="BR28" i="1" s="1"/>
  <c r="BS28" i="1" s="1"/>
  <c r="BT28" i="1" s="1"/>
  <c r="S28" i="1"/>
  <c r="I28" i="1"/>
  <c r="BI28" i="1" s="1"/>
  <c r="K28" i="1"/>
  <c r="BK28" i="1" s="1"/>
  <c r="P28" i="1"/>
  <c r="E29" i="1"/>
  <c r="D29" i="1"/>
  <c r="G29" i="1" l="1"/>
  <c r="BG29" i="1" s="1"/>
  <c r="K29" i="1"/>
  <c r="BK29" i="1" s="1"/>
  <c r="O29" i="1"/>
  <c r="BO29" i="1" s="1"/>
  <c r="BP29" i="1" s="1"/>
  <c r="BQ29" i="1" s="1"/>
  <c r="BR29" i="1" s="1"/>
  <c r="BS29" i="1" s="1"/>
  <c r="BT29" i="1" s="1"/>
  <c r="S29" i="1"/>
  <c r="H29" i="1"/>
  <c r="BH29" i="1" s="1"/>
  <c r="M29" i="1"/>
  <c r="BM29" i="1" s="1"/>
  <c r="R29" i="1"/>
  <c r="L29" i="1"/>
  <c r="BL29" i="1" s="1"/>
  <c r="T29" i="1"/>
  <c r="F29" i="1"/>
  <c r="BF29" i="1" s="1"/>
  <c r="N29" i="1"/>
  <c r="BN29" i="1" s="1"/>
  <c r="Q29" i="1"/>
  <c r="I29" i="1"/>
  <c r="BI29" i="1" s="1"/>
  <c r="J29" i="1"/>
  <c r="BJ29" i="1" s="1"/>
  <c r="P29" i="1"/>
  <c r="E30" i="1"/>
  <c r="D30" i="1"/>
  <c r="H30" i="1" l="1"/>
  <c r="BH30" i="1" s="1"/>
  <c r="L30" i="1"/>
  <c r="BL30" i="1" s="1"/>
  <c r="P30" i="1"/>
  <c r="T30" i="1"/>
  <c r="I30" i="1"/>
  <c r="BI30" i="1" s="1"/>
  <c r="N30" i="1"/>
  <c r="BN30" i="1" s="1"/>
  <c r="S30" i="1"/>
  <c r="K30" i="1"/>
  <c r="BK30" i="1" s="1"/>
  <c r="R30" i="1"/>
  <c r="F30" i="1"/>
  <c r="BF30" i="1" s="1"/>
  <c r="M30" i="1"/>
  <c r="BM30" i="1" s="1"/>
  <c r="Q30" i="1"/>
  <c r="G30" i="1"/>
  <c r="BG30" i="1" s="1"/>
  <c r="J30" i="1"/>
  <c r="BJ30" i="1" s="1"/>
  <c r="O30" i="1"/>
  <c r="BO30" i="1" s="1"/>
  <c r="BP30" i="1" s="1"/>
  <c r="BQ30" i="1" s="1"/>
  <c r="BR30" i="1" s="1"/>
  <c r="BS30" i="1" s="1"/>
  <c r="BT30" i="1" s="1"/>
  <c r="E31" i="1"/>
  <c r="D31" i="1"/>
  <c r="I31" i="1" l="1"/>
  <c r="BI31" i="1" s="1"/>
  <c r="M31" i="1"/>
  <c r="BM31" i="1" s="1"/>
  <c r="Q31" i="1"/>
  <c r="J31" i="1"/>
  <c r="BJ31" i="1" s="1"/>
  <c r="O31" i="1"/>
  <c r="BO31" i="1" s="1"/>
  <c r="BP31" i="1" s="1"/>
  <c r="BQ31" i="1" s="1"/>
  <c r="BR31" i="1" s="1"/>
  <c r="BS31" i="1" s="1"/>
  <c r="BT31" i="1" s="1"/>
  <c r="T31" i="1"/>
  <c r="K31" i="1"/>
  <c r="BK31" i="1" s="1"/>
  <c r="R31" i="1"/>
  <c r="F31" i="1"/>
  <c r="BF31" i="1" s="1"/>
  <c r="L31" i="1"/>
  <c r="BL31" i="1" s="1"/>
  <c r="S31" i="1"/>
  <c r="P31" i="1"/>
  <c r="G31" i="1"/>
  <c r="BG31" i="1" s="1"/>
  <c r="H31" i="1"/>
  <c r="BH31" i="1" s="1"/>
  <c r="N31" i="1"/>
  <c r="BN31" i="1" s="1"/>
  <c r="E32" i="1"/>
  <c r="D32" i="1"/>
  <c r="F32" i="1" l="1"/>
  <c r="BF32" i="1" s="1"/>
  <c r="J32" i="1"/>
  <c r="BJ32" i="1" s="1"/>
  <c r="N32" i="1"/>
  <c r="BN32" i="1" s="1"/>
  <c r="R32" i="1"/>
  <c r="K32" i="1"/>
  <c r="BK32" i="1" s="1"/>
  <c r="P32" i="1"/>
  <c r="I32" i="1"/>
  <c r="BI32" i="1" s="1"/>
  <c r="Q32" i="1"/>
  <c r="L32" i="1"/>
  <c r="BL32" i="1" s="1"/>
  <c r="S32" i="1"/>
  <c r="O32" i="1"/>
  <c r="BO32" i="1" s="1"/>
  <c r="BP32" i="1" s="1"/>
  <c r="BQ32" i="1" s="1"/>
  <c r="BR32" i="1" s="1"/>
  <c r="BS32" i="1" s="1"/>
  <c r="BT32" i="1" s="1"/>
  <c r="G32" i="1"/>
  <c r="BG32" i="1" s="1"/>
  <c r="T32" i="1"/>
  <c r="H32" i="1"/>
  <c r="BH32" i="1" s="1"/>
  <c r="M32" i="1"/>
  <c r="BM32" i="1" s="1"/>
  <c r="E33" i="1"/>
  <c r="D33" i="1"/>
  <c r="D34" i="1" s="1"/>
  <c r="G33" i="1" l="1"/>
  <c r="BG33" i="1" s="1"/>
  <c r="K33" i="1"/>
  <c r="BK33" i="1" s="1"/>
  <c r="O33" i="1"/>
  <c r="BO33" i="1" s="1"/>
  <c r="BP33" i="1" s="1"/>
  <c r="BQ33" i="1" s="1"/>
  <c r="BR33" i="1" s="1"/>
  <c r="BS33" i="1" s="1"/>
  <c r="BT33" i="1" s="1"/>
  <c r="S33" i="1"/>
  <c r="F33" i="1"/>
  <c r="BF33" i="1" s="1"/>
  <c r="L33" i="1"/>
  <c r="BL33" i="1" s="1"/>
  <c r="Q33" i="1"/>
  <c r="I33" i="1"/>
  <c r="BI33" i="1" s="1"/>
  <c r="J33" i="1"/>
  <c r="BJ33" i="1" s="1"/>
  <c r="R33" i="1"/>
  <c r="N33" i="1"/>
  <c r="BN33" i="1" s="1"/>
  <c r="P33" i="1"/>
  <c r="H33" i="1"/>
  <c r="BH33" i="1" s="1"/>
  <c r="T33" i="1"/>
  <c r="M33" i="1"/>
  <c r="BM33" i="1" s="1"/>
  <c r="E34" i="1"/>
  <c r="D35" i="1"/>
  <c r="H34" i="1" l="1"/>
  <c r="BH34" i="1" s="1"/>
  <c r="L34" i="1"/>
  <c r="BL34" i="1" s="1"/>
  <c r="P34" i="1"/>
  <c r="T34" i="1"/>
  <c r="G34" i="1"/>
  <c r="BG34" i="1" s="1"/>
  <c r="M34" i="1"/>
  <c r="BM34" i="1" s="1"/>
  <c r="R34" i="1"/>
  <c r="J34" i="1"/>
  <c r="BJ34" i="1" s="1"/>
  <c r="Q34" i="1"/>
  <c r="I34" i="1"/>
  <c r="BI34" i="1" s="1"/>
  <c r="S34" i="1"/>
  <c r="K34" i="1"/>
  <c r="BK34" i="1" s="1"/>
  <c r="N34" i="1"/>
  <c r="BN34" i="1" s="1"/>
  <c r="F34" i="1"/>
  <c r="BF34" i="1" s="1"/>
  <c r="O34" i="1"/>
  <c r="BO34" i="1" s="1"/>
  <c r="BP34" i="1" s="1"/>
  <c r="BQ34" i="1" s="1"/>
  <c r="BR34" i="1" s="1"/>
  <c r="BS34" i="1" s="1"/>
  <c r="BT34" i="1" s="1"/>
  <c r="E35" i="1"/>
  <c r="D36" i="1"/>
  <c r="I35" i="1" l="1"/>
  <c r="BI35" i="1" s="1"/>
  <c r="M35" i="1"/>
  <c r="BM35" i="1" s="1"/>
  <c r="Q35" i="1"/>
  <c r="H35" i="1"/>
  <c r="BH35" i="1" s="1"/>
  <c r="N35" i="1"/>
  <c r="BN35" i="1" s="1"/>
  <c r="S35" i="1"/>
  <c r="J35" i="1"/>
  <c r="BJ35" i="1" s="1"/>
  <c r="P35" i="1"/>
  <c r="L35" i="1"/>
  <c r="BL35" i="1" s="1"/>
  <c r="F35" i="1"/>
  <c r="BF35" i="1" s="1"/>
  <c r="O35" i="1"/>
  <c r="BO35" i="1" s="1"/>
  <c r="BP35" i="1" s="1"/>
  <c r="BQ35" i="1" s="1"/>
  <c r="BR35" i="1" s="1"/>
  <c r="BS35" i="1" s="1"/>
  <c r="BT35" i="1" s="1"/>
  <c r="G35" i="1"/>
  <c r="BG35" i="1" s="1"/>
  <c r="R35" i="1"/>
  <c r="K35" i="1"/>
  <c r="BK35" i="1" s="1"/>
  <c r="T35" i="1"/>
  <c r="E36" i="1"/>
  <c r="D37" i="1"/>
  <c r="F36" i="1" l="1"/>
  <c r="BF36" i="1" s="1"/>
  <c r="J36" i="1"/>
  <c r="BJ36" i="1" s="1"/>
  <c r="N36" i="1"/>
  <c r="BN36" i="1" s="1"/>
  <c r="R36" i="1"/>
  <c r="I36" i="1"/>
  <c r="BI36" i="1" s="1"/>
  <c r="O36" i="1"/>
  <c r="BO36" i="1" s="1"/>
  <c r="BP36" i="1" s="1"/>
  <c r="BQ36" i="1" s="1"/>
  <c r="BR36" i="1" s="1"/>
  <c r="BS36" i="1" s="1"/>
  <c r="BT36" i="1" s="1"/>
  <c r="T36" i="1"/>
  <c r="H36" i="1"/>
  <c r="BH36" i="1" s="1"/>
  <c r="P36" i="1"/>
  <c r="Q36" i="1"/>
  <c r="K36" i="1"/>
  <c r="BK36" i="1" s="1"/>
  <c r="S36" i="1"/>
  <c r="L36" i="1"/>
  <c r="BL36" i="1" s="1"/>
  <c r="M36" i="1"/>
  <c r="BM36" i="1" s="1"/>
  <c r="G36" i="1"/>
  <c r="BG36" i="1" s="1"/>
  <c r="E37" i="1"/>
  <c r="D38" i="1"/>
  <c r="G37" i="1" l="1"/>
  <c r="BG37" i="1" s="1"/>
  <c r="K37" i="1"/>
  <c r="BK37" i="1" s="1"/>
  <c r="O37" i="1"/>
  <c r="BO37" i="1" s="1"/>
  <c r="BP37" i="1" s="1"/>
  <c r="BQ37" i="1" s="1"/>
  <c r="BR37" i="1" s="1"/>
  <c r="BS37" i="1" s="1"/>
  <c r="BT37" i="1" s="1"/>
  <c r="S37" i="1"/>
  <c r="J37" i="1"/>
  <c r="BJ37" i="1" s="1"/>
  <c r="P37" i="1"/>
  <c r="H37" i="1"/>
  <c r="BH37" i="1" s="1"/>
  <c r="N37" i="1"/>
  <c r="BN37" i="1" s="1"/>
  <c r="T37" i="1"/>
  <c r="M37" i="1"/>
  <c r="BM37" i="1" s="1"/>
  <c r="F37" i="1"/>
  <c r="BF37" i="1" s="1"/>
  <c r="Q37" i="1"/>
  <c r="I37" i="1"/>
  <c r="BI37" i="1" s="1"/>
  <c r="R37" i="1"/>
  <c r="L37" i="1"/>
  <c r="BL37" i="1" s="1"/>
  <c r="E38" i="1"/>
  <c r="D39" i="1"/>
  <c r="H38" i="1" l="1"/>
  <c r="BH38" i="1" s="1"/>
  <c r="L38" i="1"/>
  <c r="BL38" i="1" s="1"/>
  <c r="F38" i="1"/>
  <c r="BF38" i="1" s="1"/>
  <c r="K38" i="1"/>
  <c r="BK38" i="1" s="1"/>
  <c r="P38" i="1"/>
  <c r="T38" i="1"/>
  <c r="G38" i="1"/>
  <c r="BG38" i="1" s="1"/>
  <c r="N38" i="1"/>
  <c r="BN38" i="1" s="1"/>
  <c r="S38" i="1"/>
  <c r="I38" i="1"/>
  <c r="BI38" i="1" s="1"/>
  <c r="Q38" i="1"/>
  <c r="J38" i="1"/>
  <c r="BJ38" i="1" s="1"/>
  <c r="R38" i="1"/>
  <c r="M38" i="1"/>
  <c r="BM38" i="1" s="1"/>
  <c r="O38" i="1"/>
  <c r="BO38" i="1" s="1"/>
  <c r="BP38" i="1" s="1"/>
  <c r="BQ38" i="1" s="1"/>
  <c r="BR38" i="1" s="1"/>
  <c r="BS38" i="1" s="1"/>
  <c r="BT38" i="1" s="1"/>
  <c r="E39" i="1"/>
  <c r="D40" i="1"/>
  <c r="I39" i="1" l="1"/>
  <c r="BI39" i="1" s="1"/>
  <c r="M39" i="1"/>
  <c r="BM39" i="1" s="1"/>
  <c r="Q39" i="1"/>
  <c r="J39" i="1"/>
  <c r="BJ39" i="1" s="1"/>
  <c r="O39" i="1"/>
  <c r="BO39" i="1" s="1"/>
  <c r="BP39" i="1" s="1"/>
  <c r="BQ39" i="1" s="1"/>
  <c r="BR39" i="1" s="1"/>
  <c r="BS39" i="1" s="1"/>
  <c r="BT39" i="1" s="1"/>
  <c r="T39" i="1"/>
  <c r="N39" i="1"/>
  <c r="BN39" i="1" s="1"/>
  <c r="H39" i="1"/>
  <c r="BH39" i="1" s="1"/>
  <c r="P39" i="1"/>
  <c r="K39" i="1"/>
  <c r="BK39" i="1" s="1"/>
  <c r="R39" i="1"/>
  <c r="F39" i="1"/>
  <c r="BF39" i="1" s="1"/>
  <c r="L39" i="1"/>
  <c r="BL39" i="1" s="1"/>
  <c r="S39" i="1"/>
  <c r="G39" i="1"/>
  <c r="BG39" i="1" s="1"/>
  <c r="E40" i="1"/>
  <c r="D41" i="1"/>
  <c r="F40" i="1" l="1"/>
  <c r="BF40" i="1" s="1"/>
  <c r="J40" i="1"/>
  <c r="BJ40" i="1" s="1"/>
  <c r="N40" i="1"/>
  <c r="BN40" i="1" s="1"/>
  <c r="R40" i="1"/>
  <c r="K40" i="1"/>
  <c r="BK40" i="1" s="1"/>
  <c r="P40" i="1"/>
  <c r="T40" i="1"/>
  <c r="H40" i="1"/>
  <c r="BH40" i="1" s="1"/>
  <c r="O40" i="1"/>
  <c r="BO40" i="1" s="1"/>
  <c r="BP40" i="1" s="1"/>
  <c r="BQ40" i="1" s="1"/>
  <c r="BR40" i="1" s="1"/>
  <c r="BS40" i="1" s="1"/>
  <c r="BT40" i="1" s="1"/>
  <c r="I40" i="1"/>
  <c r="BI40" i="1" s="1"/>
  <c r="Q40" i="1"/>
  <c r="L40" i="1"/>
  <c r="BL40" i="1" s="1"/>
  <c r="S40" i="1"/>
  <c r="G40" i="1"/>
  <c r="BG40" i="1" s="1"/>
  <c r="M40" i="1"/>
  <c r="BM40" i="1" s="1"/>
  <c r="E41" i="1"/>
  <c r="D42" i="1"/>
  <c r="G41" i="1" l="1"/>
  <c r="BG41" i="1" s="1"/>
  <c r="K41" i="1"/>
  <c r="BK41" i="1" s="1"/>
  <c r="O41" i="1"/>
  <c r="BO41" i="1" s="1"/>
  <c r="BP41" i="1" s="1"/>
  <c r="BQ41" i="1" s="1"/>
  <c r="BR41" i="1" s="1"/>
  <c r="BS41" i="1" s="1"/>
  <c r="BT41" i="1" s="1"/>
  <c r="S41" i="1"/>
  <c r="F41" i="1"/>
  <c r="BF41" i="1" s="1"/>
  <c r="L41" i="1"/>
  <c r="BL41" i="1" s="1"/>
  <c r="Q41" i="1"/>
  <c r="H41" i="1"/>
  <c r="BH41" i="1" s="1"/>
  <c r="N41" i="1"/>
  <c r="BN41" i="1" s="1"/>
  <c r="I41" i="1"/>
  <c r="BI41" i="1" s="1"/>
  <c r="P41" i="1"/>
  <c r="J41" i="1"/>
  <c r="BJ41" i="1" s="1"/>
  <c r="R41" i="1"/>
  <c r="M41" i="1"/>
  <c r="BM41" i="1" s="1"/>
  <c r="T41" i="1"/>
  <c r="E42" i="1"/>
  <c r="D43" i="1"/>
  <c r="H42" i="1" l="1"/>
  <c r="BH42" i="1" s="1"/>
  <c r="L42" i="1"/>
  <c r="BL42" i="1" s="1"/>
  <c r="P42" i="1"/>
  <c r="T42" i="1"/>
  <c r="G42" i="1"/>
  <c r="BG42" i="1" s="1"/>
  <c r="M42" i="1"/>
  <c r="BM42" i="1" s="1"/>
  <c r="R42" i="1"/>
  <c r="S42" i="1"/>
  <c r="F42" i="1"/>
  <c r="BF42" i="1" s="1"/>
  <c r="N42" i="1"/>
  <c r="BN42" i="1" s="1"/>
  <c r="I42" i="1"/>
  <c r="BI42" i="1" s="1"/>
  <c r="O42" i="1"/>
  <c r="BO42" i="1" s="1"/>
  <c r="BP42" i="1" s="1"/>
  <c r="BQ42" i="1" s="1"/>
  <c r="BR42" i="1" s="1"/>
  <c r="BS42" i="1" s="1"/>
  <c r="BT42" i="1" s="1"/>
  <c r="J42" i="1"/>
  <c r="BJ42" i="1" s="1"/>
  <c r="Q42" i="1"/>
  <c r="K42" i="1"/>
  <c r="BK42" i="1" s="1"/>
  <c r="E43" i="1"/>
  <c r="D44" i="1"/>
  <c r="I43" i="1" l="1"/>
  <c r="BI43" i="1" s="1"/>
  <c r="M43" i="1"/>
  <c r="BM43" i="1" s="1"/>
  <c r="Q43" i="1"/>
  <c r="H43" i="1"/>
  <c r="BH43" i="1" s="1"/>
  <c r="N43" i="1"/>
  <c r="BN43" i="1" s="1"/>
  <c r="S43" i="1"/>
  <c r="F43" i="1"/>
  <c r="BF43" i="1" s="1"/>
  <c r="L43" i="1"/>
  <c r="BL43" i="1" s="1"/>
  <c r="T43" i="1"/>
  <c r="G43" i="1"/>
  <c r="BG43" i="1" s="1"/>
  <c r="O43" i="1"/>
  <c r="BO43" i="1" s="1"/>
  <c r="BP43" i="1" s="1"/>
  <c r="BQ43" i="1" s="1"/>
  <c r="BR43" i="1" s="1"/>
  <c r="BS43" i="1" s="1"/>
  <c r="BT43" i="1" s="1"/>
  <c r="J43" i="1"/>
  <c r="BJ43" i="1" s="1"/>
  <c r="P43" i="1"/>
  <c r="K43" i="1"/>
  <c r="BK43" i="1" s="1"/>
  <c r="R43" i="1"/>
  <c r="E44" i="1"/>
  <c r="D45" i="1"/>
  <c r="F44" i="1" l="1"/>
  <c r="BF44" i="1" s="1"/>
  <c r="J44" i="1"/>
  <c r="BJ44" i="1" s="1"/>
  <c r="I44" i="1"/>
  <c r="BI44" i="1" s="1"/>
  <c r="N44" i="1"/>
  <c r="BN44" i="1" s="1"/>
  <c r="R44" i="1"/>
  <c r="P44" i="1"/>
  <c r="L44" i="1"/>
  <c r="BL44" i="1" s="1"/>
  <c r="Q44" i="1"/>
  <c r="G44" i="1"/>
  <c r="BG44" i="1" s="1"/>
  <c r="M44" i="1"/>
  <c r="BM44" i="1" s="1"/>
  <c r="S44" i="1"/>
  <c r="H44" i="1"/>
  <c r="BH44" i="1" s="1"/>
  <c r="O44" i="1"/>
  <c r="BO44" i="1" s="1"/>
  <c r="BP44" i="1" s="1"/>
  <c r="BQ44" i="1" s="1"/>
  <c r="BR44" i="1" s="1"/>
  <c r="BS44" i="1" s="1"/>
  <c r="BT44" i="1" s="1"/>
  <c r="T44" i="1"/>
  <c r="K44" i="1"/>
  <c r="BK44" i="1" s="1"/>
  <c r="E45" i="1"/>
  <c r="D46" i="1"/>
  <c r="G45" i="1" l="1"/>
  <c r="BG45" i="1" s="1"/>
  <c r="K45" i="1"/>
  <c r="BK45" i="1" s="1"/>
  <c r="O45" i="1"/>
  <c r="BO45" i="1" s="1"/>
  <c r="BP45" i="1" s="1"/>
  <c r="BQ45" i="1" s="1"/>
  <c r="BR45" i="1" s="1"/>
  <c r="BS45" i="1" s="1"/>
  <c r="BT45" i="1" s="1"/>
  <c r="S45" i="1"/>
  <c r="H45" i="1"/>
  <c r="BH45" i="1" s="1"/>
  <c r="M45" i="1"/>
  <c r="BM45" i="1" s="1"/>
  <c r="R45" i="1"/>
  <c r="I45" i="1"/>
  <c r="BI45" i="1" s="1"/>
  <c r="N45" i="1"/>
  <c r="BN45" i="1" s="1"/>
  <c r="T45" i="1"/>
  <c r="J45" i="1"/>
  <c r="BJ45" i="1" s="1"/>
  <c r="P45" i="1"/>
  <c r="F45" i="1"/>
  <c r="BF45" i="1" s="1"/>
  <c r="L45" i="1"/>
  <c r="BL45" i="1" s="1"/>
  <c r="Q45" i="1"/>
  <c r="E46" i="1"/>
  <c r="D47" i="1"/>
  <c r="H46" i="1" l="1"/>
  <c r="BH46" i="1" s="1"/>
  <c r="L46" i="1"/>
  <c r="BL46" i="1" s="1"/>
  <c r="P46" i="1"/>
  <c r="T46" i="1"/>
  <c r="G46" i="1"/>
  <c r="BG46" i="1" s="1"/>
  <c r="I46" i="1"/>
  <c r="BI46" i="1" s="1"/>
  <c r="N46" i="1"/>
  <c r="BN46" i="1" s="1"/>
  <c r="S46" i="1"/>
  <c r="J46" i="1"/>
  <c r="BJ46" i="1" s="1"/>
  <c r="O46" i="1"/>
  <c r="BO46" i="1" s="1"/>
  <c r="BP46" i="1" s="1"/>
  <c r="BQ46" i="1" s="1"/>
  <c r="BR46" i="1" s="1"/>
  <c r="BS46" i="1" s="1"/>
  <c r="BT46" i="1" s="1"/>
  <c r="F46" i="1"/>
  <c r="BF46" i="1" s="1"/>
  <c r="K46" i="1"/>
  <c r="BK46" i="1" s="1"/>
  <c r="Q46" i="1"/>
  <c r="M46" i="1"/>
  <c r="BM46" i="1" s="1"/>
  <c r="R46" i="1"/>
  <c r="E47" i="1"/>
  <c r="I47" i="1" l="1"/>
  <c r="BI47" i="1" s="1"/>
  <c r="M47" i="1"/>
  <c r="BM47" i="1" s="1"/>
  <c r="Q47" i="1"/>
  <c r="N47" i="1"/>
  <c r="BN47" i="1" s="1"/>
  <c r="J47" i="1"/>
  <c r="BJ47" i="1" s="1"/>
  <c r="O47" i="1"/>
  <c r="BO47" i="1" s="1"/>
  <c r="BP47" i="1" s="1"/>
  <c r="BQ47" i="1" s="1"/>
  <c r="BR47" i="1" s="1"/>
  <c r="BS47" i="1" s="1"/>
  <c r="BT47" i="1" s="1"/>
  <c r="T47" i="1"/>
  <c r="F47" i="1"/>
  <c r="BF47" i="1" s="1"/>
  <c r="K47" i="1"/>
  <c r="BK47" i="1" s="1"/>
  <c r="P47" i="1"/>
  <c r="G47" i="1"/>
  <c r="BG47" i="1" s="1"/>
  <c r="L47" i="1"/>
  <c r="BL47" i="1" s="1"/>
  <c r="R47" i="1"/>
  <c r="H47" i="1"/>
  <c r="BH47" i="1" s="1"/>
  <c r="S47" i="1"/>
</calcChain>
</file>

<file path=xl/sharedStrings.xml><?xml version="1.0" encoding="utf-8"?>
<sst xmlns="http://schemas.openxmlformats.org/spreadsheetml/2006/main" count="6" uniqueCount="6">
  <si>
    <t>sel_infl</t>
  </si>
  <si>
    <t>Sel_slp</t>
  </si>
  <si>
    <t>Yr</t>
  </si>
  <si>
    <t>CV_F</t>
  </si>
  <si>
    <t>CV_Sel_par</t>
  </si>
  <si>
    <t>CV_G_Func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</si>
</sst>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5"/>
      <c:hPercent val="20"/>
      <c:rotY val="0"/>
      <c:depthPercent val="800"/>
      <c:rAngAx val="0"/>
      <c:perspective val="8"/>
    </c:view3D>
    <c:floor>
      <c:thickness val="0"/>
      <c:spPr>
        <a:noFill/>
        <a:ln w="3175">
          <a:solidFill>
            <a:srgbClr val="FF99CC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284266790265593E-2"/>
          <c:y val="2.3268174047051459E-2"/>
          <c:w val="0.82487389583916226"/>
          <c:h val="0.91270697584820248"/>
        </c:manualLayout>
      </c:layout>
      <c:area3DChart>
        <c:grouping val="standard"/>
        <c:varyColors val="0"/>
        <c:ser>
          <c:idx val="45"/>
          <c:order val="0"/>
          <c:tx>
            <c:strRef>
              <c:f>Sheet1!$BE$15</c:f>
              <c:strCache>
                <c:ptCount val="1"/>
                <c:pt idx="0">
                  <c:v>1980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Sheet1!$BF$15:$BT$15</c:f>
              <c:numCache>
                <c:formatCode>General</c:formatCode>
                <c:ptCount val="15"/>
                <c:pt idx="0">
                  <c:v>1.7373266068732945E-2</c:v>
                </c:pt>
                <c:pt idx="1">
                  <c:v>4.0394984151281503E-2</c:v>
                </c:pt>
                <c:pt idx="2">
                  <c:v>8.9192763672009831E-2</c:v>
                </c:pt>
                <c:pt idx="3">
                  <c:v>0.13346898728573936</c:v>
                </c:pt>
                <c:pt idx="4">
                  <c:v>0.18292044756670622</c:v>
                </c:pt>
                <c:pt idx="5">
                  <c:v>0.19685833682517376</c:v>
                </c:pt>
                <c:pt idx="6">
                  <c:v>0.18745118564563429</c:v>
                </c:pt>
                <c:pt idx="7">
                  <c:v>0.19964900732585855</c:v>
                </c:pt>
                <c:pt idx="8">
                  <c:v>0.1983732842686885</c:v>
                </c:pt>
                <c:pt idx="9">
                  <c:v>0.19879233856983078</c:v>
                </c:pt>
                <c:pt idx="10">
                  <c:v>0.19879233856983078</c:v>
                </c:pt>
                <c:pt idx="11">
                  <c:v>0.19879233856983078</c:v>
                </c:pt>
                <c:pt idx="12">
                  <c:v>0.19879233856983078</c:v>
                </c:pt>
                <c:pt idx="13">
                  <c:v>0.19879233856983078</c:v>
                </c:pt>
                <c:pt idx="14">
                  <c:v>0.19879233856983078</c:v>
                </c:pt>
              </c:numCache>
            </c:numRef>
          </c:val>
        </c:ser>
        <c:ser>
          <c:idx val="1"/>
          <c:order val="1"/>
          <c:tx>
            <c:strRef>
              <c:f>Sheet1!$BE$16</c:f>
              <c:strCache>
                <c:ptCount val="1"/>
                <c:pt idx="0">
                  <c:v>1981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Sheet1!$BF$16:$BT$16</c:f>
              <c:numCache>
                <c:formatCode>General</c:formatCode>
                <c:ptCount val="15"/>
                <c:pt idx="0">
                  <c:v>3.4108284738508236E-2</c:v>
                </c:pt>
                <c:pt idx="1">
                  <c:v>5.5178034050033187E-2</c:v>
                </c:pt>
                <c:pt idx="2">
                  <c:v>9.2451015798211661E-2</c:v>
                </c:pt>
                <c:pt idx="3">
                  <c:v>0.14358091051112942</c:v>
                </c:pt>
                <c:pt idx="4">
                  <c:v>0.16350464840413173</c:v>
                </c:pt>
                <c:pt idx="5">
                  <c:v>0.19246804351327362</c:v>
                </c:pt>
                <c:pt idx="6">
                  <c:v>0.19381495309298347</c:v>
                </c:pt>
                <c:pt idx="7">
                  <c:v>0.17993371282672613</c:v>
                </c:pt>
                <c:pt idx="8">
                  <c:v>0.18991830631804243</c:v>
                </c:pt>
                <c:pt idx="9">
                  <c:v>0.18811972487725329</c:v>
                </c:pt>
                <c:pt idx="10">
                  <c:v>0.18811972487725329</c:v>
                </c:pt>
                <c:pt idx="11">
                  <c:v>0.18811972487725329</c:v>
                </c:pt>
                <c:pt idx="12">
                  <c:v>0.18811972487725329</c:v>
                </c:pt>
                <c:pt idx="13">
                  <c:v>0.18811972487725329</c:v>
                </c:pt>
                <c:pt idx="14">
                  <c:v>0.18811972487725329</c:v>
                </c:pt>
              </c:numCache>
            </c:numRef>
          </c:val>
        </c:ser>
        <c:ser>
          <c:idx val="2"/>
          <c:order val="2"/>
          <c:tx>
            <c:strRef>
              <c:f>Sheet1!$BE$17</c:f>
              <c:strCache>
                <c:ptCount val="1"/>
                <c:pt idx="0">
                  <c:v>1982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Sheet1!$BF$17:$BT$17</c:f>
              <c:numCache>
                <c:formatCode>General</c:formatCode>
                <c:ptCount val="15"/>
                <c:pt idx="0">
                  <c:v>3.6862090085189002E-2</c:v>
                </c:pt>
                <c:pt idx="1">
                  <c:v>8.2738881423151361E-2</c:v>
                </c:pt>
                <c:pt idx="2">
                  <c:v>0.10960793674499933</c:v>
                </c:pt>
                <c:pt idx="3">
                  <c:v>0.1486875136201033</c:v>
                </c:pt>
                <c:pt idx="4">
                  <c:v>0.19619594736309079</c:v>
                </c:pt>
                <c:pt idx="5">
                  <c:v>0.20318167823933087</c:v>
                </c:pt>
                <c:pt idx="6">
                  <c:v>0.22847426224142914</c:v>
                </c:pt>
                <c:pt idx="7">
                  <c:v>0.22554437358400517</c:v>
                </c:pt>
                <c:pt idx="8">
                  <c:v>0.20767794447830365</c:v>
                </c:pt>
                <c:pt idx="9">
                  <c:v>0.21847665559630328</c:v>
                </c:pt>
                <c:pt idx="10">
                  <c:v>0.21847665559630328</c:v>
                </c:pt>
                <c:pt idx="11">
                  <c:v>0.21847665559630328</c:v>
                </c:pt>
                <c:pt idx="12">
                  <c:v>0.21847665559630328</c:v>
                </c:pt>
                <c:pt idx="13">
                  <c:v>0.21847665559630328</c:v>
                </c:pt>
                <c:pt idx="14">
                  <c:v>0.21847665559630328</c:v>
                </c:pt>
              </c:numCache>
            </c:numRef>
          </c:val>
        </c:ser>
        <c:ser>
          <c:idx val="3"/>
          <c:order val="3"/>
          <c:tx>
            <c:strRef>
              <c:f>Sheet1!$BE$18</c:f>
              <c:strCache>
                <c:ptCount val="1"/>
                <c:pt idx="0">
                  <c:v>1983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Sheet1!$BF$18:$BT$18</c:f>
              <c:numCache>
                <c:formatCode>General</c:formatCode>
                <c:ptCount val="15"/>
                <c:pt idx="0">
                  <c:v>4.423950044750509E-2</c:v>
                </c:pt>
                <c:pt idx="1">
                  <c:v>8.50496371632532E-2</c:v>
                </c:pt>
                <c:pt idx="2">
                  <c:v>0.16026881239254909</c:v>
                </c:pt>
                <c:pt idx="3">
                  <c:v>0.17793261925198056</c:v>
                </c:pt>
                <c:pt idx="4">
                  <c:v>0.21098856058145055</c:v>
                </c:pt>
                <c:pt idx="5">
                  <c:v>0.25723582340678602</c:v>
                </c:pt>
                <c:pt idx="6">
                  <c:v>0.25626289525096307</c:v>
                </c:pt>
                <c:pt idx="7">
                  <c:v>0.28326961020942937</c:v>
                </c:pt>
                <c:pt idx="8">
                  <c:v>0.27764122210803327</c:v>
                </c:pt>
                <c:pt idx="9">
                  <c:v>0.25490519508623094</c:v>
                </c:pt>
                <c:pt idx="10">
                  <c:v>0.25490519508623094</c:v>
                </c:pt>
                <c:pt idx="11">
                  <c:v>0.25490519508623094</c:v>
                </c:pt>
                <c:pt idx="12">
                  <c:v>0.25490519508623094</c:v>
                </c:pt>
                <c:pt idx="13">
                  <c:v>0.25490519508623094</c:v>
                </c:pt>
                <c:pt idx="14">
                  <c:v>0.25490519508623094</c:v>
                </c:pt>
              </c:numCache>
            </c:numRef>
          </c:val>
        </c:ser>
        <c:ser>
          <c:idx val="4"/>
          <c:order val="4"/>
          <c:tx>
            <c:strRef>
              <c:f>Sheet1!$BE$19</c:f>
              <c:strCache>
                <c:ptCount val="1"/>
                <c:pt idx="0">
                  <c:v>1984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Sheet1!$BF$19:$BT$19</c:f>
              <c:numCache>
                <c:formatCode>General</c:formatCode>
                <c:ptCount val="15"/>
                <c:pt idx="0">
                  <c:v>5.9895285779076032E-2</c:v>
                </c:pt>
                <c:pt idx="1">
                  <c:v>8.5313329525971357E-2</c:v>
                </c:pt>
                <c:pt idx="2">
                  <c:v>0.14625285450203424</c:v>
                </c:pt>
                <c:pt idx="3">
                  <c:v>0.2376821922690501</c:v>
                </c:pt>
                <c:pt idx="4">
                  <c:v>0.23076483407164297</c:v>
                </c:pt>
                <c:pt idx="5">
                  <c:v>0.24973377054016579</c:v>
                </c:pt>
                <c:pt idx="6">
                  <c:v>0.28919560360684704</c:v>
                </c:pt>
                <c:pt idx="7">
                  <c:v>0.28070542407741111</c:v>
                </c:pt>
                <c:pt idx="8">
                  <c:v>0.30645505189816202</c:v>
                </c:pt>
                <c:pt idx="9">
                  <c:v>0.2986337507816596</c:v>
                </c:pt>
                <c:pt idx="10">
                  <c:v>0.2986337507816596</c:v>
                </c:pt>
                <c:pt idx="11">
                  <c:v>0.2986337507816596</c:v>
                </c:pt>
                <c:pt idx="12">
                  <c:v>0.2986337507816596</c:v>
                </c:pt>
                <c:pt idx="13">
                  <c:v>0.2986337507816596</c:v>
                </c:pt>
                <c:pt idx="14">
                  <c:v>0.2986337507816596</c:v>
                </c:pt>
              </c:numCache>
            </c:numRef>
          </c:val>
        </c:ser>
        <c:ser>
          <c:idx val="5"/>
          <c:order val="5"/>
          <c:tx>
            <c:strRef>
              <c:f>Sheet1!$BE$20</c:f>
              <c:strCache>
                <c:ptCount val="1"/>
                <c:pt idx="0">
                  <c:v>1985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Sheet1!$BF$20:$BT$20</c:f>
              <c:numCache>
                <c:formatCode>General</c:formatCode>
                <c:ptCount val="15"/>
                <c:pt idx="0">
                  <c:v>4.9751472673773375E-2</c:v>
                </c:pt>
                <c:pt idx="1">
                  <c:v>0.11304173804441577</c:v>
                </c:pt>
                <c:pt idx="2">
                  <c:v>0.13710092597798074</c:v>
                </c:pt>
                <c:pt idx="3">
                  <c:v>0.19436589682874172</c:v>
                </c:pt>
                <c:pt idx="4">
                  <c:v>0.26908929760055544</c:v>
                </c:pt>
                <c:pt idx="5">
                  <c:v>0.23586858057152205</c:v>
                </c:pt>
                <c:pt idx="6">
                  <c:v>0.24181892453576151</c:v>
                </c:pt>
                <c:pt idx="7">
                  <c:v>0.27290188770359147</c:v>
                </c:pt>
                <c:pt idx="8">
                  <c:v>0.26181376884784596</c:v>
                </c:pt>
                <c:pt idx="9">
                  <c:v>0.28435665887080414</c:v>
                </c:pt>
                <c:pt idx="10">
                  <c:v>0.28435665887080414</c:v>
                </c:pt>
                <c:pt idx="11">
                  <c:v>0.28435665887080414</c:v>
                </c:pt>
                <c:pt idx="12">
                  <c:v>0.28435665887080414</c:v>
                </c:pt>
                <c:pt idx="13">
                  <c:v>0.28435665887080414</c:v>
                </c:pt>
                <c:pt idx="14">
                  <c:v>0.28435665887080414</c:v>
                </c:pt>
              </c:numCache>
            </c:numRef>
          </c:val>
        </c:ser>
        <c:ser>
          <c:idx val="6"/>
          <c:order val="6"/>
          <c:tx>
            <c:strRef>
              <c:f>Sheet1!$BE$21</c:f>
              <c:strCache>
                <c:ptCount val="1"/>
                <c:pt idx="0">
                  <c:v>1986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Sheet1!$BF$21:$BT$21</c:f>
              <c:numCache>
                <c:formatCode>General</c:formatCode>
                <c:ptCount val="15"/>
                <c:pt idx="0">
                  <c:v>5.4292117546278419E-2</c:v>
                </c:pt>
                <c:pt idx="1">
                  <c:v>9.8627606916956573E-2</c:v>
                </c:pt>
                <c:pt idx="2">
                  <c:v>0.19131425520506479</c:v>
                </c:pt>
                <c:pt idx="3">
                  <c:v>0.19291943286642446</c:v>
                </c:pt>
                <c:pt idx="4">
                  <c:v>0.23519314181638221</c:v>
                </c:pt>
                <c:pt idx="5">
                  <c:v>0.29674947235952909</c:v>
                </c:pt>
                <c:pt idx="6">
                  <c:v>0.24802376418812408</c:v>
                </c:pt>
                <c:pt idx="7">
                  <c:v>0.24871235009753795</c:v>
                </c:pt>
                <c:pt idx="8">
                  <c:v>0.27793461862031932</c:v>
                </c:pt>
                <c:pt idx="9">
                  <c:v>0.26550381736753242</c:v>
                </c:pt>
                <c:pt idx="10">
                  <c:v>0.26550381736753242</c:v>
                </c:pt>
                <c:pt idx="11">
                  <c:v>0.26550381736753242</c:v>
                </c:pt>
                <c:pt idx="12">
                  <c:v>0.26550381736753242</c:v>
                </c:pt>
                <c:pt idx="13">
                  <c:v>0.26550381736753242</c:v>
                </c:pt>
                <c:pt idx="14">
                  <c:v>0.26550381736753242</c:v>
                </c:pt>
              </c:numCache>
            </c:numRef>
          </c:val>
        </c:ser>
        <c:ser>
          <c:idx val="7"/>
          <c:order val="7"/>
          <c:tx>
            <c:strRef>
              <c:f>Sheet1!$BE$22</c:f>
              <c:strCache>
                <c:ptCount val="1"/>
                <c:pt idx="0">
                  <c:v>1987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Sheet1!$BF$22:$BT$22</c:f>
              <c:numCache>
                <c:formatCode>General</c:formatCode>
                <c:ptCount val="15"/>
                <c:pt idx="0">
                  <c:v>5.2472684231779886E-2</c:v>
                </c:pt>
                <c:pt idx="1">
                  <c:v>0.11181650350916891</c:v>
                </c:pt>
                <c:pt idx="2">
                  <c:v>0.16233631989983832</c:v>
                </c:pt>
                <c:pt idx="3">
                  <c:v>0.2589178309786811</c:v>
                </c:pt>
                <c:pt idx="4">
                  <c:v>0.22934734693762593</c:v>
                </c:pt>
                <c:pt idx="5">
                  <c:v>0.26175135246683418</c:v>
                </c:pt>
                <c:pt idx="6">
                  <c:v>0.32130135053975867</c:v>
                </c:pt>
                <c:pt idx="7">
                  <c:v>0.26590152134951395</c:v>
                </c:pt>
                <c:pt idx="8">
                  <c:v>0.26582052833107456</c:v>
                </c:pt>
                <c:pt idx="9">
                  <c:v>0.29683127728558933</c:v>
                </c:pt>
                <c:pt idx="10">
                  <c:v>0.29683127728558933</c:v>
                </c:pt>
                <c:pt idx="11">
                  <c:v>0.29683127728558933</c:v>
                </c:pt>
                <c:pt idx="12">
                  <c:v>0.29683127728558933</c:v>
                </c:pt>
                <c:pt idx="13">
                  <c:v>0.29683127728558933</c:v>
                </c:pt>
                <c:pt idx="14">
                  <c:v>0.29683127728558933</c:v>
                </c:pt>
              </c:numCache>
            </c:numRef>
          </c:val>
        </c:ser>
        <c:ser>
          <c:idx val="8"/>
          <c:order val="8"/>
          <c:tx>
            <c:strRef>
              <c:f>Sheet1!$BE$23</c:f>
              <c:strCache>
                <c:ptCount val="1"/>
                <c:pt idx="0">
                  <c:v>1988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Sheet1!$BF$23:$BT$23</c:f>
              <c:numCache>
                <c:formatCode>General</c:formatCode>
                <c:ptCount val="15"/>
                <c:pt idx="0">
                  <c:v>4.3931666119044879E-2</c:v>
                </c:pt>
                <c:pt idx="1">
                  <c:v>7.5912921723116505E-2</c:v>
                </c:pt>
                <c:pt idx="2">
                  <c:v>0.14271164473971107</c:v>
                </c:pt>
                <c:pt idx="3">
                  <c:v>0.18068364720679223</c:v>
                </c:pt>
                <c:pt idx="4">
                  <c:v>0.25680263535924253</c:v>
                </c:pt>
                <c:pt idx="5">
                  <c:v>0.21060196578536938</c:v>
                </c:pt>
                <c:pt idx="6">
                  <c:v>0.23008750009855447</c:v>
                </c:pt>
                <c:pt idx="7">
                  <c:v>0.27617904180577768</c:v>
                </c:pt>
                <c:pt idx="8">
                  <c:v>0.22608470476964374</c:v>
                </c:pt>
                <c:pt idx="9">
                  <c:v>0.22485449924256504</c:v>
                </c:pt>
                <c:pt idx="10">
                  <c:v>0.22485449924256504</c:v>
                </c:pt>
                <c:pt idx="11">
                  <c:v>0.22485449924256504</c:v>
                </c:pt>
                <c:pt idx="12">
                  <c:v>0.22485449924256504</c:v>
                </c:pt>
                <c:pt idx="13">
                  <c:v>0.22485449924256504</c:v>
                </c:pt>
                <c:pt idx="14">
                  <c:v>0.22485449924256504</c:v>
                </c:pt>
              </c:numCache>
            </c:numRef>
          </c:val>
        </c:ser>
        <c:ser>
          <c:idx val="9"/>
          <c:order val="9"/>
          <c:tx>
            <c:strRef>
              <c:f>Sheet1!$BE$24</c:f>
              <c:strCache>
                <c:ptCount val="1"/>
                <c:pt idx="0">
                  <c:v>1989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Sheet1!$BF$24:$BT$24</c:f>
              <c:numCache>
                <c:formatCode>General</c:formatCode>
                <c:ptCount val="15"/>
                <c:pt idx="0">
                  <c:v>3.3510563952925197E-2</c:v>
                </c:pt>
                <c:pt idx="1">
                  <c:v>6.9431754675907356E-2</c:v>
                </c:pt>
                <c:pt idx="2">
                  <c:v>0.10839745719637005</c:v>
                </c:pt>
                <c:pt idx="3">
                  <c:v>0.18188881837399068</c:v>
                </c:pt>
                <c:pt idx="4">
                  <c:v>0.20865242193726602</c:v>
                </c:pt>
                <c:pt idx="5">
                  <c:v>0.27712964912463989</c:v>
                </c:pt>
                <c:pt idx="6">
                  <c:v>0.2185447374584048</c:v>
                </c:pt>
                <c:pt idx="7">
                  <c:v>0.23395500278265255</c:v>
                </c:pt>
                <c:pt idx="8">
                  <c:v>0.27803220064931089</c:v>
                </c:pt>
                <c:pt idx="9">
                  <c:v>0.22652247571633069</c:v>
                </c:pt>
                <c:pt idx="10">
                  <c:v>0.22652247571633069</c:v>
                </c:pt>
                <c:pt idx="11">
                  <c:v>0.22652247571633069</c:v>
                </c:pt>
                <c:pt idx="12">
                  <c:v>0.22652247571633069</c:v>
                </c:pt>
                <c:pt idx="13">
                  <c:v>0.22652247571633069</c:v>
                </c:pt>
                <c:pt idx="14">
                  <c:v>0.22652247571633069</c:v>
                </c:pt>
              </c:numCache>
            </c:numRef>
          </c:val>
        </c:ser>
        <c:ser>
          <c:idx val="10"/>
          <c:order val="10"/>
          <c:tx>
            <c:strRef>
              <c:f>Sheet1!$BE$25</c:f>
              <c:strCache>
                <c:ptCount val="1"/>
                <c:pt idx="0">
                  <c:v>1990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Sheet1!$BF$25:$BT$25</c:f>
              <c:numCache>
                <c:formatCode>General</c:formatCode>
                <c:ptCount val="15"/>
                <c:pt idx="0">
                  <c:v>5.5981816838341331E-2</c:v>
                </c:pt>
                <c:pt idx="1">
                  <c:v>7.1786568099509493E-2</c:v>
                </c:pt>
                <c:pt idx="2">
                  <c:v>0.11767655296020955</c:v>
                </c:pt>
                <c:pt idx="3">
                  <c:v>0.14617199833845046</c:v>
                </c:pt>
                <c:pt idx="4">
                  <c:v>0.20443197148714076</c:v>
                </c:pt>
                <c:pt idx="5">
                  <c:v>0.2081619101272866</c:v>
                </c:pt>
                <c:pt idx="6">
                  <c:v>0.25860562655167374</c:v>
                </c:pt>
                <c:pt idx="7">
                  <c:v>0.1971563578954581</c:v>
                </c:pt>
                <c:pt idx="8">
                  <c:v>0.20769009712744319</c:v>
                </c:pt>
                <c:pt idx="9">
                  <c:v>0.24500324372789323</c:v>
                </c:pt>
                <c:pt idx="10">
                  <c:v>0.24500324372789323</c:v>
                </c:pt>
                <c:pt idx="11">
                  <c:v>0.24500324372789323</c:v>
                </c:pt>
                <c:pt idx="12">
                  <c:v>0.24500324372789323</c:v>
                </c:pt>
                <c:pt idx="13">
                  <c:v>0.24500324372789323</c:v>
                </c:pt>
                <c:pt idx="14">
                  <c:v>0.24500324372789323</c:v>
                </c:pt>
              </c:numCache>
            </c:numRef>
          </c:val>
        </c:ser>
        <c:ser>
          <c:idx val="11"/>
          <c:order val="11"/>
          <c:tx>
            <c:strRef>
              <c:f>Sheet1!$BE$26</c:f>
              <c:strCache>
                <c:ptCount val="1"/>
                <c:pt idx="0">
                  <c:v>1991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Sheet1!$BF$26:$BT$26</c:f>
              <c:numCache>
                <c:formatCode>General</c:formatCode>
                <c:ptCount val="15"/>
                <c:pt idx="0">
                  <c:v>5.7289902930179111E-2</c:v>
                </c:pt>
                <c:pt idx="1">
                  <c:v>8.8742700782812045E-2</c:v>
                </c:pt>
                <c:pt idx="2">
                  <c:v>0.10314491138388088</c:v>
                </c:pt>
                <c:pt idx="3">
                  <c:v>0.15207790579240513</c:v>
                </c:pt>
                <c:pt idx="4">
                  <c:v>0.17255624869411934</c:v>
                </c:pt>
                <c:pt idx="5">
                  <c:v>0.22637527631028778</c:v>
                </c:pt>
                <c:pt idx="6">
                  <c:v>0.22155423470197591</c:v>
                </c:pt>
                <c:pt idx="7">
                  <c:v>0.26909809343217261</c:v>
                </c:pt>
                <c:pt idx="8">
                  <c:v>0.20265177539188581</c:v>
                </c:pt>
                <c:pt idx="9">
                  <c:v>0.21209404342146806</c:v>
                </c:pt>
                <c:pt idx="10">
                  <c:v>0.21209404342146806</c:v>
                </c:pt>
                <c:pt idx="11">
                  <c:v>0.21209404342146806</c:v>
                </c:pt>
                <c:pt idx="12">
                  <c:v>0.21209404342146806</c:v>
                </c:pt>
                <c:pt idx="13">
                  <c:v>0.21209404342146806</c:v>
                </c:pt>
                <c:pt idx="14">
                  <c:v>0.21209404342146806</c:v>
                </c:pt>
              </c:numCache>
            </c:numRef>
          </c:val>
        </c:ser>
        <c:ser>
          <c:idx val="12"/>
          <c:order val="12"/>
          <c:tx>
            <c:strRef>
              <c:f>Sheet1!$BE$27</c:f>
              <c:strCache>
                <c:ptCount val="1"/>
                <c:pt idx="0">
                  <c:v>1992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Sheet1!$BF$27:$BT$27</c:f>
              <c:numCache>
                <c:formatCode>General</c:formatCode>
                <c:ptCount val="15"/>
                <c:pt idx="0">
                  <c:v>6.0576766668117815E-2</c:v>
                </c:pt>
                <c:pt idx="1">
                  <c:v>0.11140535014565135</c:v>
                </c:pt>
                <c:pt idx="2">
                  <c:v>0.14881785319714327</c:v>
                </c:pt>
                <c:pt idx="3">
                  <c:v>0.14902670551381131</c:v>
                </c:pt>
                <c:pt idx="4">
                  <c:v>0.19491442697610592</c:v>
                </c:pt>
                <c:pt idx="5">
                  <c:v>0.20407223308034431</c:v>
                </c:pt>
                <c:pt idx="6">
                  <c:v>0.25527132794692753</c:v>
                </c:pt>
                <c:pt idx="7">
                  <c:v>0.24339351989839805</c:v>
                </c:pt>
                <c:pt idx="8">
                  <c:v>0.29159320070135336</c:v>
                </c:pt>
                <c:pt idx="9">
                  <c:v>0.21804892528175568</c:v>
                </c:pt>
                <c:pt idx="10">
                  <c:v>0.21804892528175568</c:v>
                </c:pt>
                <c:pt idx="11">
                  <c:v>0.21804892528175568</c:v>
                </c:pt>
                <c:pt idx="12">
                  <c:v>0.21804892528175568</c:v>
                </c:pt>
                <c:pt idx="13">
                  <c:v>0.21804892528175568</c:v>
                </c:pt>
                <c:pt idx="14">
                  <c:v>0.21804892528175568</c:v>
                </c:pt>
              </c:numCache>
            </c:numRef>
          </c:val>
        </c:ser>
        <c:ser>
          <c:idx val="13"/>
          <c:order val="13"/>
          <c:tx>
            <c:strRef>
              <c:f>Sheet1!$BE$28</c:f>
              <c:strCache>
                <c:ptCount val="1"/>
                <c:pt idx="0">
                  <c:v>1993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Sheet1!$BF$28:$BT$28</c:f>
              <c:numCache>
                <c:formatCode>General</c:formatCode>
                <c:ptCount val="15"/>
                <c:pt idx="0">
                  <c:v>6.5737375125921579E-2</c:v>
                </c:pt>
                <c:pt idx="1">
                  <c:v>9.2095301036768301E-2</c:v>
                </c:pt>
                <c:pt idx="2">
                  <c:v>0.14346137844916049</c:v>
                </c:pt>
                <c:pt idx="3">
                  <c:v>0.16801801334831074</c:v>
                </c:pt>
                <c:pt idx="4">
                  <c:v>0.15430597070298824</c:v>
                </c:pt>
                <c:pt idx="5">
                  <c:v>0.19230236522768748</c:v>
                </c:pt>
                <c:pt idx="6">
                  <c:v>0.19661969469771098</c:v>
                </c:pt>
                <c:pt idx="7">
                  <c:v>0.24337586959517546</c:v>
                </c:pt>
                <c:pt idx="8">
                  <c:v>0.23107079126836511</c:v>
                </c:pt>
                <c:pt idx="9">
                  <c:v>0.2764159859065054</c:v>
                </c:pt>
                <c:pt idx="10">
                  <c:v>0.2764159859065054</c:v>
                </c:pt>
                <c:pt idx="11">
                  <c:v>0.2764159859065054</c:v>
                </c:pt>
                <c:pt idx="12">
                  <c:v>0.2764159859065054</c:v>
                </c:pt>
                <c:pt idx="13">
                  <c:v>0.2764159859065054</c:v>
                </c:pt>
                <c:pt idx="14">
                  <c:v>0.2764159859065054</c:v>
                </c:pt>
              </c:numCache>
            </c:numRef>
          </c:val>
        </c:ser>
        <c:ser>
          <c:idx val="14"/>
          <c:order val="14"/>
          <c:tx>
            <c:strRef>
              <c:f>Sheet1!$BE$29</c:f>
              <c:strCache>
                <c:ptCount val="1"/>
                <c:pt idx="0">
                  <c:v>1994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Sheet1!$BF$29:$BT$29</c:f>
              <c:numCache>
                <c:formatCode>General</c:formatCode>
                <c:ptCount val="15"/>
                <c:pt idx="0">
                  <c:v>5.8309150334945901E-2</c:v>
                </c:pt>
                <c:pt idx="1">
                  <c:v>8.2864336286805534E-2</c:v>
                </c:pt>
                <c:pt idx="2">
                  <c:v>0.10760044363990925</c:v>
                </c:pt>
                <c:pt idx="3">
                  <c:v>0.15504070134784098</c:v>
                </c:pt>
                <c:pt idx="4">
                  <c:v>0.17000484709097829</c:v>
                </c:pt>
                <c:pt idx="5">
                  <c:v>0.14885743932470549</c:v>
                </c:pt>
                <c:pt idx="6">
                  <c:v>0.17984765475303591</c:v>
                </c:pt>
                <c:pt idx="7">
                  <c:v>0.18045869865259245</c:v>
                </c:pt>
                <c:pt idx="8">
                  <c:v>0.22094010673613454</c:v>
                </c:pt>
                <c:pt idx="9">
                  <c:v>0.20846904157338364</c:v>
                </c:pt>
                <c:pt idx="10">
                  <c:v>0.20846904157338364</c:v>
                </c:pt>
                <c:pt idx="11">
                  <c:v>0.20846904157338364</c:v>
                </c:pt>
                <c:pt idx="12">
                  <c:v>0.20846904157338364</c:v>
                </c:pt>
                <c:pt idx="13">
                  <c:v>0.20846904157338364</c:v>
                </c:pt>
                <c:pt idx="14">
                  <c:v>0.20846904157338364</c:v>
                </c:pt>
              </c:numCache>
            </c:numRef>
          </c:val>
        </c:ser>
        <c:ser>
          <c:idx val="15"/>
          <c:order val="15"/>
          <c:tx>
            <c:strRef>
              <c:f>Sheet1!$BE$30</c:f>
              <c:strCache>
                <c:ptCount val="1"/>
                <c:pt idx="0">
                  <c:v>1995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Sheet1!$BF$30:$BT$30</c:f>
              <c:numCache>
                <c:formatCode>General</c:formatCode>
                <c:ptCount val="15"/>
                <c:pt idx="0">
                  <c:v>4.8079023457623861E-2</c:v>
                </c:pt>
                <c:pt idx="1">
                  <c:v>6.953366126585539E-2</c:v>
                </c:pt>
                <c:pt idx="2">
                  <c:v>9.0602972562268999E-2</c:v>
                </c:pt>
                <c:pt idx="3">
                  <c:v>0.1078254561842921</c:v>
                </c:pt>
                <c:pt idx="4">
                  <c:v>0.1445688679519592</c:v>
                </c:pt>
                <c:pt idx="5">
                  <c:v>0.15067049699785259</c:v>
                </c:pt>
                <c:pt idx="6">
                  <c:v>0.12776606988560649</c:v>
                </c:pt>
                <c:pt idx="7">
                  <c:v>0.15148291020650761</c:v>
                </c:pt>
                <c:pt idx="8">
                  <c:v>0.15039018948996244</c:v>
                </c:pt>
                <c:pt idx="9">
                  <c:v>0.18305115283862125</c:v>
                </c:pt>
                <c:pt idx="10">
                  <c:v>0.18305115283862125</c:v>
                </c:pt>
                <c:pt idx="11">
                  <c:v>0.18305115283862125</c:v>
                </c:pt>
                <c:pt idx="12">
                  <c:v>0.18305115283862125</c:v>
                </c:pt>
                <c:pt idx="13">
                  <c:v>0.18305115283862125</c:v>
                </c:pt>
                <c:pt idx="14">
                  <c:v>0.18305115283862125</c:v>
                </c:pt>
              </c:numCache>
            </c:numRef>
          </c:val>
        </c:ser>
        <c:ser>
          <c:idx val="16"/>
          <c:order val="16"/>
          <c:tx>
            <c:strRef>
              <c:f>Sheet1!$BE$31</c:f>
              <c:strCache>
                <c:ptCount val="1"/>
                <c:pt idx="0">
                  <c:v>1996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Sheet1!$BF$31:$BT$31</c:f>
              <c:numCache>
                <c:formatCode>General</c:formatCode>
                <c:ptCount val="15"/>
                <c:pt idx="0">
                  <c:v>3.7773524626248146E-2</c:v>
                </c:pt>
                <c:pt idx="1">
                  <c:v>6.5188904793899688E-2</c:v>
                </c:pt>
                <c:pt idx="2">
                  <c:v>8.4446204147222287E-2</c:v>
                </c:pt>
                <c:pt idx="3">
                  <c:v>9.8542792066342602E-2</c:v>
                </c:pt>
                <c:pt idx="4">
                  <c:v>0.1071615361650238</c:v>
                </c:pt>
                <c:pt idx="5">
                  <c:v>0.13493919207138852</c:v>
                </c:pt>
                <c:pt idx="6">
                  <c:v>0.13525094725288131</c:v>
                </c:pt>
                <c:pt idx="7">
                  <c:v>0.11212463889368528</c:v>
                </c:pt>
                <c:pt idx="8">
                  <c:v>0.13127483015030017</c:v>
                </c:pt>
                <c:pt idx="9">
                  <c:v>0.12943856796733114</c:v>
                </c:pt>
                <c:pt idx="10">
                  <c:v>0.12943856796733114</c:v>
                </c:pt>
                <c:pt idx="11">
                  <c:v>0.12943856796733114</c:v>
                </c:pt>
                <c:pt idx="12">
                  <c:v>0.12943856796733114</c:v>
                </c:pt>
                <c:pt idx="13">
                  <c:v>0.12943856796733114</c:v>
                </c:pt>
                <c:pt idx="14">
                  <c:v>0.12943856796733114</c:v>
                </c:pt>
              </c:numCache>
            </c:numRef>
          </c:val>
        </c:ser>
        <c:ser>
          <c:idx val="17"/>
          <c:order val="17"/>
          <c:tx>
            <c:strRef>
              <c:f>Sheet1!$BE$32</c:f>
              <c:strCache>
                <c:ptCount val="1"/>
                <c:pt idx="0">
                  <c:v>1997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Sheet1!$BF$32:$BT$32</c:f>
              <c:numCache>
                <c:formatCode>General</c:formatCode>
                <c:ptCount val="15"/>
                <c:pt idx="0">
                  <c:v>3.8836426723976775E-2</c:v>
                </c:pt>
                <c:pt idx="1">
                  <c:v>5.65496010580048E-2</c:v>
                </c:pt>
                <c:pt idx="2">
                  <c:v>9.0823746411525422E-2</c:v>
                </c:pt>
                <c:pt idx="3">
                  <c:v>0.10901029387886307</c:v>
                </c:pt>
                <c:pt idx="4">
                  <c:v>0.11932500202913784</c:v>
                </c:pt>
                <c:pt idx="5">
                  <c:v>0.12407640754840363</c:v>
                </c:pt>
                <c:pt idx="6">
                  <c:v>0.15195487976708696</c:v>
                </c:pt>
                <c:pt idx="7">
                  <c:v>0.14988410867939977</c:v>
                </c:pt>
                <c:pt idx="8">
                  <c:v>0.12315931698435277</c:v>
                </c:pt>
                <c:pt idx="9">
                  <c:v>0.14350531939014333</c:v>
                </c:pt>
                <c:pt idx="10">
                  <c:v>0.14350531939014333</c:v>
                </c:pt>
                <c:pt idx="11">
                  <c:v>0.14350531939014333</c:v>
                </c:pt>
                <c:pt idx="12">
                  <c:v>0.14350531939014333</c:v>
                </c:pt>
                <c:pt idx="13">
                  <c:v>0.14350531939014333</c:v>
                </c:pt>
                <c:pt idx="14">
                  <c:v>0.14350531939014333</c:v>
                </c:pt>
              </c:numCache>
            </c:numRef>
          </c:val>
        </c:ser>
        <c:ser>
          <c:idx val="18"/>
          <c:order val="18"/>
          <c:tx>
            <c:strRef>
              <c:f>Sheet1!$BE$33</c:f>
              <c:strCache>
                <c:ptCount val="1"/>
                <c:pt idx="0">
                  <c:v>1998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Sheet1!$BF$33:$BT$33</c:f>
              <c:numCache>
                <c:formatCode>General</c:formatCode>
                <c:ptCount val="15"/>
                <c:pt idx="0">
                  <c:v>3.5876365775341514E-2</c:v>
                </c:pt>
                <c:pt idx="1">
                  <c:v>5.8432258573535213E-2</c:v>
                </c:pt>
                <c:pt idx="2">
                  <c:v>7.7138205733776555E-2</c:v>
                </c:pt>
                <c:pt idx="3">
                  <c:v>0.11169240843107137</c:v>
                </c:pt>
                <c:pt idx="4">
                  <c:v>0.12299112020077897</c:v>
                </c:pt>
                <c:pt idx="5">
                  <c:v>0.12688569759587426</c:v>
                </c:pt>
                <c:pt idx="6">
                  <c:v>0.12730045405015059</c:v>
                </c:pt>
                <c:pt idx="7">
                  <c:v>0.15281783649550243</c:v>
                </c:pt>
                <c:pt idx="8">
                  <c:v>0.14913269845803831</c:v>
                </c:pt>
                <c:pt idx="9">
                  <c:v>0.12185959127121322</c:v>
                </c:pt>
                <c:pt idx="10">
                  <c:v>0.12185959127121322</c:v>
                </c:pt>
                <c:pt idx="11">
                  <c:v>0.12185959127121322</c:v>
                </c:pt>
                <c:pt idx="12">
                  <c:v>0.12185959127121322</c:v>
                </c:pt>
                <c:pt idx="13">
                  <c:v>0.12185959127121322</c:v>
                </c:pt>
                <c:pt idx="14">
                  <c:v>0.12185959127121322</c:v>
                </c:pt>
              </c:numCache>
            </c:numRef>
          </c:val>
        </c:ser>
        <c:ser>
          <c:idx val="19"/>
          <c:order val="19"/>
          <c:tx>
            <c:strRef>
              <c:f>Sheet1!$BE$34</c:f>
              <c:strCache>
                <c:ptCount val="1"/>
                <c:pt idx="0">
                  <c:v>1999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Sheet1!$BF$34:$BT$34</c:f>
              <c:numCache>
                <c:formatCode>General</c:formatCode>
                <c:ptCount val="15"/>
                <c:pt idx="0">
                  <c:v>3.4070487242030142E-2</c:v>
                </c:pt>
                <c:pt idx="1">
                  <c:v>4.8986968391009356E-2</c:v>
                </c:pt>
                <c:pt idx="2">
                  <c:v>7.5026284732558415E-2</c:v>
                </c:pt>
                <c:pt idx="3">
                  <c:v>9.0609063142087526E-2</c:v>
                </c:pt>
                <c:pt idx="4">
                  <c:v>0.12047737009299002</c:v>
                </c:pt>
                <c:pt idx="5">
                  <c:v>0.12459177791118015</c:v>
                </c:pt>
                <c:pt idx="6">
                  <c:v>0.12358815214351629</c:v>
                </c:pt>
                <c:pt idx="7">
                  <c:v>0.12125355526483637</c:v>
                </c:pt>
                <c:pt idx="8">
                  <c:v>0.14381432239959557</c:v>
                </c:pt>
                <c:pt idx="9">
                  <c:v>0.13946134578091521</c:v>
                </c:pt>
                <c:pt idx="10">
                  <c:v>0.13946134578091521</c:v>
                </c:pt>
                <c:pt idx="11">
                  <c:v>0.13946134578091521</c:v>
                </c:pt>
                <c:pt idx="12">
                  <c:v>0.13946134578091521</c:v>
                </c:pt>
                <c:pt idx="13">
                  <c:v>0.13946134578091521</c:v>
                </c:pt>
                <c:pt idx="14">
                  <c:v>0.13946134578091521</c:v>
                </c:pt>
              </c:numCache>
            </c:numRef>
          </c:val>
        </c:ser>
        <c:ser>
          <c:idx val="20"/>
          <c:order val="20"/>
          <c:tx>
            <c:strRef>
              <c:f>Sheet1!$BE$35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Sheet1!$BF$35:$BT$35</c:f>
              <c:numCache>
                <c:formatCode>General</c:formatCode>
                <c:ptCount val="15"/>
                <c:pt idx="0">
                  <c:v>2.9814899093621051E-2</c:v>
                </c:pt>
                <c:pt idx="1">
                  <c:v>5.8770434931974737E-2</c:v>
                </c:pt>
                <c:pt idx="2">
                  <c:v>7.0043283675031556E-2</c:v>
                </c:pt>
                <c:pt idx="3">
                  <c:v>9.0068447922431225E-2</c:v>
                </c:pt>
                <c:pt idx="4">
                  <c:v>9.5712820190228518E-2</c:v>
                </c:pt>
                <c:pt idx="5">
                  <c:v>0.11793641878569294</c:v>
                </c:pt>
                <c:pt idx="6">
                  <c:v>0.11726865496526766</c:v>
                </c:pt>
                <c:pt idx="7">
                  <c:v>0.11417885599076197</c:v>
                </c:pt>
                <c:pt idx="8">
                  <c:v>0.11108158669524881</c:v>
                </c:pt>
                <c:pt idx="9">
                  <c:v>0.13125989813481267</c:v>
                </c:pt>
                <c:pt idx="10">
                  <c:v>0.13125989813481267</c:v>
                </c:pt>
                <c:pt idx="11">
                  <c:v>0.13125989813481267</c:v>
                </c:pt>
                <c:pt idx="12">
                  <c:v>0.13125989813481267</c:v>
                </c:pt>
                <c:pt idx="13">
                  <c:v>0.13125989813481267</c:v>
                </c:pt>
                <c:pt idx="14">
                  <c:v>0.13125989813481267</c:v>
                </c:pt>
              </c:numCache>
            </c:numRef>
          </c:val>
        </c:ser>
        <c:ser>
          <c:idx val="21"/>
          <c:order val="21"/>
          <c:tx>
            <c:strRef>
              <c:f>Sheet1!$BE$36</c:f>
              <c:strCache>
                <c:ptCount val="1"/>
                <c:pt idx="0">
                  <c:v>2001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Sheet1!$BF$36:$BT$36</c:f>
              <c:numCache>
                <c:formatCode>General</c:formatCode>
                <c:ptCount val="15"/>
                <c:pt idx="0">
                  <c:v>3.0288501818699406E-2</c:v>
                </c:pt>
                <c:pt idx="1">
                  <c:v>4.7667309993497373E-2</c:v>
                </c:pt>
                <c:pt idx="2">
                  <c:v>8.1844281482220546E-2</c:v>
                </c:pt>
                <c:pt idx="3">
                  <c:v>8.4721824354118777E-2</c:v>
                </c:pt>
                <c:pt idx="4">
                  <c:v>9.7485291386598075E-2</c:v>
                </c:pt>
                <c:pt idx="5">
                  <c:v>9.6434717959040267E-2</c:v>
                </c:pt>
                <c:pt idx="6">
                  <c:v>0.11412164078209511</c:v>
                </c:pt>
                <c:pt idx="7">
                  <c:v>0.11110681755245816</c:v>
                </c:pt>
                <c:pt idx="8">
                  <c:v>0.10704133738984611</c:v>
                </c:pt>
                <c:pt idx="9">
                  <c:v>0.10359820023065955</c:v>
                </c:pt>
                <c:pt idx="10">
                  <c:v>0.10359820023065955</c:v>
                </c:pt>
                <c:pt idx="11">
                  <c:v>0.10359820023065955</c:v>
                </c:pt>
                <c:pt idx="12">
                  <c:v>0.10359820023065955</c:v>
                </c:pt>
                <c:pt idx="13">
                  <c:v>0.10359820023065955</c:v>
                </c:pt>
                <c:pt idx="14">
                  <c:v>0.10359820023065955</c:v>
                </c:pt>
              </c:numCache>
            </c:numRef>
          </c:val>
        </c:ser>
        <c:ser>
          <c:idx val="22"/>
          <c:order val="22"/>
          <c:tx>
            <c:strRef>
              <c:f>Sheet1!$BE$37</c:f>
              <c:strCache>
                <c:ptCount val="1"/>
                <c:pt idx="0">
                  <c:v>2002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Sheet1!$BF$37:$BT$37</c:f>
              <c:numCache>
                <c:formatCode>General</c:formatCode>
                <c:ptCount val="15"/>
                <c:pt idx="0">
                  <c:v>4.5004514565183423E-2</c:v>
                </c:pt>
                <c:pt idx="1">
                  <c:v>6.8116109888154669E-2</c:v>
                </c:pt>
                <c:pt idx="2">
                  <c:v>9.4178605191195919E-2</c:v>
                </c:pt>
                <c:pt idx="3">
                  <c:v>0.14076046820973695</c:v>
                </c:pt>
                <c:pt idx="4">
                  <c:v>0.13053209222168147</c:v>
                </c:pt>
                <c:pt idx="5">
                  <c:v>0.14000927275034722</c:v>
                </c:pt>
                <c:pt idx="6">
                  <c:v>0.13317907831301626</c:v>
                </c:pt>
                <c:pt idx="7">
                  <c:v>0.15444256224943348</c:v>
                </c:pt>
                <c:pt idx="8">
                  <c:v>0.14885348265286485</c:v>
                </c:pt>
                <c:pt idx="9">
                  <c:v>0.14270284899846861</c:v>
                </c:pt>
                <c:pt idx="10">
                  <c:v>0.14270284899846861</c:v>
                </c:pt>
                <c:pt idx="11">
                  <c:v>0.14270284899846861</c:v>
                </c:pt>
                <c:pt idx="12">
                  <c:v>0.14270284899846861</c:v>
                </c:pt>
                <c:pt idx="13">
                  <c:v>0.14270284899846861</c:v>
                </c:pt>
                <c:pt idx="14">
                  <c:v>0.14270284899846861</c:v>
                </c:pt>
              </c:numCache>
            </c:numRef>
          </c:val>
        </c:ser>
        <c:ser>
          <c:idx val="23"/>
          <c:order val="23"/>
          <c:tx>
            <c:strRef>
              <c:f>Sheet1!$BE$38</c:f>
              <c:strCache>
                <c:ptCount val="1"/>
                <c:pt idx="0">
                  <c:v>2003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Sheet1!$BF$38:$BT$38</c:f>
              <c:numCache>
                <c:formatCode>General</c:formatCode>
                <c:ptCount val="15"/>
                <c:pt idx="0">
                  <c:v>3.4049322614039021E-2</c:v>
                </c:pt>
                <c:pt idx="1">
                  <c:v>7.3963563246980626E-2</c:v>
                </c:pt>
                <c:pt idx="2">
                  <c:v>0.1026531138045869</c:v>
                </c:pt>
                <c:pt idx="3">
                  <c:v>0.12396869238709153</c:v>
                </c:pt>
                <c:pt idx="4">
                  <c:v>0.16479989640370624</c:v>
                </c:pt>
                <c:pt idx="5">
                  <c:v>0.14180689723281878</c:v>
                </c:pt>
                <c:pt idx="6">
                  <c:v>0.14605216156161482</c:v>
                </c:pt>
                <c:pt idx="7">
                  <c:v>0.13614177946303749</c:v>
                </c:pt>
                <c:pt idx="8">
                  <c:v>0.15635666030654691</c:v>
                </c:pt>
                <c:pt idx="9">
                  <c:v>0.15001740565029584</c:v>
                </c:pt>
                <c:pt idx="10">
                  <c:v>0.15001740565029584</c:v>
                </c:pt>
                <c:pt idx="11">
                  <c:v>0.15001740565029584</c:v>
                </c:pt>
                <c:pt idx="12">
                  <c:v>0.15001740565029584</c:v>
                </c:pt>
                <c:pt idx="13">
                  <c:v>0.15001740565029584</c:v>
                </c:pt>
                <c:pt idx="14">
                  <c:v>0.15001740565029584</c:v>
                </c:pt>
              </c:numCache>
            </c:numRef>
          </c:val>
        </c:ser>
        <c:ser>
          <c:idx val="24"/>
          <c:order val="24"/>
          <c:tx>
            <c:strRef>
              <c:f>Sheet1!$BE$39</c:f>
              <c:strCache>
                <c:ptCount val="1"/>
                <c:pt idx="0">
                  <c:v>2004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Sheet1!$BF$39:$BT$39</c:f>
              <c:numCache>
                <c:formatCode>General</c:formatCode>
                <c:ptCount val="15"/>
                <c:pt idx="0">
                  <c:v>2.5454465572606059E-2</c:v>
                </c:pt>
                <c:pt idx="1">
                  <c:v>5.8474387842586469E-2</c:v>
                </c:pt>
                <c:pt idx="2">
                  <c:v>0.10909097203117414</c:v>
                </c:pt>
                <c:pt idx="3">
                  <c:v>0.12972311515704854</c:v>
                </c:pt>
                <c:pt idx="4">
                  <c:v>0.14129561301136884</c:v>
                </c:pt>
                <c:pt idx="5">
                  <c:v>0.1783818763235912</c:v>
                </c:pt>
                <c:pt idx="6">
                  <c:v>0.15013078338754413</c:v>
                </c:pt>
                <c:pt idx="7">
                  <c:v>0.15325829190734733</c:v>
                </c:pt>
                <c:pt idx="8">
                  <c:v>0.14236524202414888</c:v>
                </c:pt>
                <c:pt idx="9">
                  <c:v>0.16328609256089352</c:v>
                </c:pt>
                <c:pt idx="10">
                  <c:v>0.16328609256089352</c:v>
                </c:pt>
                <c:pt idx="11">
                  <c:v>0.16328609256089352</c:v>
                </c:pt>
                <c:pt idx="12">
                  <c:v>0.16328609256089352</c:v>
                </c:pt>
                <c:pt idx="13">
                  <c:v>0.16328609256089352</c:v>
                </c:pt>
                <c:pt idx="14">
                  <c:v>0.16328609256089352</c:v>
                </c:pt>
              </c:numCache>
            </c:numRef>
          </c:val>
        </c:ser>
        <c:ser>
          <c:idx val="25"/>
          <c:order val="25"/>
          <c:tx>
            <c:strRef>
              <c:f>Sheet1!$BE$40</c:f>
              <c:strCache>
                <c:ptCount val="1"/>
                <c:pt idx="0">
                  <c:v>2005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Sheet1!$BF$40:$BT$40</c:f>
              <c:numCache>
                <c:formatCode>General</c:formatCode>
                <c:ptCount val="15"/>
                <c:pt idx="0">
                  <c:v>3.764270788300849E-2</c:v>
                </c:pt>
                <c:pt idx="1">
                  <c:v>6.5745374561038641E-2</c:v>
                </c:pt>
                <c:pt idx="2">
                  <c:v>0.12183290598253216</c:v>
                </c:pt>
                <c:pt idx="3">
                  <c:v>0.17792108314468638</c:v>
                </c:pt>
                <c:pt idx="4">
                  <c:v>0.17788903349550261</c:v>
                </c:pt>
                <c:pt idx="5">
                  <c:v>0.17725297506101614</c:v>
                </c:pt>
                <c:pt idx="6">
                  <c:v>0.21533302944518384</c:v>
                </c:pt>
                <c:pt idx="7">
                  <c:v>0.1784648321414648</c:v>
                </c:pt>
                <c:pt idx="8">
                  <c:v>0.18110167230405694</c:v>
                </c:pt>
                <c:pt idx="9">
                  <c:v>0.16784767910395909</c:v>
                </c:pt>
                <c:pt idx="10">
                  <c:v>0.16784767910395909</c:v>
                </c:pt>
                <c:pt idx="11">
                  <c:v>0.16784767910395909</c:v>
                </c:pt>
                <c:pt idx="12">
                  <c:v>0.16784767910395909</c:v>
                </c:pt>
                <c:pt idx="13">
                  <c:v>0.16784767910395909</c:v>
                </c:pt>
                <c:pt idx="14">
                  <c:v>0.16784767910395909</c:v>
                </c:pt>
              </c:numCache>
            </c:numRef>
          </c:val>
        </c:ser>
        <c:ser>
          <c:idx val="26"/>
          <c:order val="26"/>
          <c:tx>
            <c:strRef>
              <c:f>Sheet1!$BE$41</c:f>
              <c:strCache>
                <c:ptCount val="1"/>
                <c:pt idx="0">
                  <c:v>2006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Sheet1!$BF$41:$BT$41</c:f>
              <c:numCache>
                <c:formatCode>General</c:formatCode>
                <c:ptCount val="15"/>
                <c:pt idx="0">
                  <c:v>4.1879873915879849E-2</c:v>
                </c:pt>
                <c:pt idx="1">
                  <c:v>8.9993313898720714E-2</c:v>
                </c:pt>
                <c:pt idx="2">
                  <c:v>0.11582861645907253</c:v>
                </c:pt>
                <c:pt idx="3">
                  <c:v>0.16568569036111658</c:v>
                </c:pt>
                <c:pt idx="4">
                  <c:v>0.2087171752595896</c:v>
                </c:pt>
                <c:pt idx="5">
                  <c:v>0.1960336627176574</c:v>
                </c:pt>
                <c:pt idx="6">
                  <c:v>0.19100978252111533</c:v>
                </c:pt>
                <c:pt idx="7">
                  <c:v>0.23033641567673996</c:v>
                </c:pt>
                <c:pt idx="8">
                  <c:v>0.1904538606958921</c:v>
                </c:pt>
                <c:pt idx="9">
                  <c:v>0.19312993095702513</c:v>
                </c:pt>
                <c:pt idx="10">
                  <c:v>0.19312993095702513</c:v>
                </c:pt>
                <c:pt idx="11">
                  <c:v>0.19312993095702513</c:v>
                </c:pt>
                <c:pt idx="12">
                  <c:v>0.19312993095702513</c:v>
                </c:pt>
                <c:pt idx="13">
                  <c:v>0.19312993095702513</c:v>
                </c:pt>
                <c:pt idx="14">
                  <c:v>0.19312993095702513</c:v>
                </c:pt>
              </c:numCache>
            </c:numRef>
          </c:val>
        </c:ser>
        <c:ser>
          <c:idx val="27"/>
          <c:order val="27"/>
          <c:tx>
            <c:strRef>
              <c:f>Sheet1!$BE$42</c:f>
              <c:strCache>
                <c:ptCount val="1"/>
                <c:pt idx="0">
                  <c:v>2007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Sheet1!$BF$42:$BT$42</c:f>
              <c:numCache>
                <c:formatCode>General</c:formatCode>
                <c:ptCount val="15"/>
                <c:pt idx="0">
                  <c:v>4.1504552600934913E-2</c:v>
                </c:pt>
                <c:pt idx="1">
                  <c:v>9.1187090777262725E-2</c:v>
                </c:pt>
                <c:pt idx="2">
                  <c:v>0.1667454326517295</c:v>
                </c:pt>
                <c:pt idx="3">
                  <c:v>0.17888250258692553</c:v>
                </c:pt>
                <c:pt idx="4">
                  <c:v>0.22469363403186651</c:v>
                </c:pt>
                <c:pt idx="5">
                  <c:v>0.26442498858902663</c:v>
                </c:pt>
                <c:pt idx="6">
                  <c:v>0.2409699079811109</c:v>
                </c:pt>
                <c:pt idx="7">
                  <c:v>0.23189665539377741</c:v>
                </c:pt>
                <c:pt idx="8">
                  <c:v>0.27826106238093418</c:v>
                </c:pt>
                <c:pt idx="9">
                  <c:v>0.22963321127480454</c:v>
                </c:pt>
                <c:pt idx="10">
                  <c:v>0.22963321127480454</c:v>
                </c:pt>
                <c:pt idx="11">
                  <c:v>0.22963321127480454</c:v>
                </c:pt>
                <c:pt idx="12">
                  <c:v>0.22963321127480454</c:v>
                </c:pt>
                <c:pt idx="13">
                  <c:v>0.22963321127480454</c:v>
                </c:pt>
                <c:pt idx="14">
                  <c:v>0.22963321127480454</c:v>
                </c:pt>
              </c:numCache>
            </c:numRef>
          </c:val>
        </c:ser>
        <c:ser>
          <c:idx val="28"/>
          <c:order val="28"/>
          <c:tx>
            <c:strRef>
              <c:f>Sheet1!$BE$43</c:f>
              <c:strCache>
                <c:ptCount val="1"/>
                <c:pt idx="0">
                  <c:v>2008</c:v>
                </c:pt>
              </c:strCache>
            </c:strRef>
          </c:tx>
          <c:spPr>
            <a:gradFill rotWithShape="0">
              <a:gsLst>
                <a:gs pos="0">
                  <a:srgbClr val="D6B19C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Sheet1!$BF$43:$BT$43</c:f>
              <c:numCache>
                <c:formatCode>General</c:formatCode>
                <c:ptCount val="15"/>
                <c:pt idx="0">
                  <c:v>4.5264487166661795E-2</c:v>
                </c:pt>
                <c:pt idx="1">
                  <c:v>0.11359718302708979</c:v>
                </c:pt>
                <c:pt idx="2">
                  <c:v>0.18720385351218882</c:v>
                </c:pt>
                <c:pt idx="3">
                  <c:v>0.25989407672052089</c:v>
                </c:pt>
                <c:pt idx="4">
                  <c:v>0.23373608095117659</c:v>
                </c:pt>
                <c:pt idx="5">
                  <c:v>0.26996715235586294</c:v>
                </c:pt>
                <c:pt idx="6">
                  <c:v>0.30710990472598138</c:v>
                </c:pt>
                <c:pt idx="7">
                  <c:v>0.27632288383944925</c:v>
                </c:pt>
                <c:pt idx="8">
                  <c:v>0.26468287864688517</c:v>
                </c:pt>
                <c:pt idx="9">
                  <c:v>0.31706842062540225</c:v>
                </c:pt>
                <c:pt idx="10">
                  <c:v>0.31706842062540225</c:v>
                </c:pt>
                <c:pt idx="11">
                  <c:v>0.31706842062540225</c:v>
                </c:pt>
                <c:pt idx="12">
                  <c:v>0.31706842062540225</c:v>
                </c:pt>
                <c:pt idx="13">
                  <c:v>0.31706842062540225</c:v>
                </c:pt>
                <c:pt idx="14">
                  <c:v>0.31706842062540225</c:v>
                </c:pt>
              </c:numCache>
            </c:numRef>
          </c:val>
        </c:ser>
        <c:ser>
          <c:idx val="29"/>
          <c:order val="29"/>
          <c:tx>
            <c:strRef>
              <c:f>Sheet1!$BE$44</c:f>
              <c:strCache>
                <c:ptCount val="1"/>
                <c:pt idx="0">
                  <c:v>2009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Sheet1!$BF$44:$BT$44</c:f>
              <c:numCache>
                <c:formatCode>General</c:formatCode>
                <c:ptCount val="15"/>
                <c:pt idx="0">
                  <c:v>5.6527827352818916E-2</c:v>
                </c:pt>
                <c:pt idx="1">
                  <c:v>8.3790820510463354E-2</c:v>
                </c:pt>
                <c:pt idx="2">
                  <c:v>0.17020831585225146</c:v>
                </c:pt>
                <c:pt idx="3">
                  <c:v>0.23230908102204118</c:v>
                </c:pt>
                <c:pt idx="4">
                  <c:v>0.28749845722814582</c:v>
                </c:pt>
                <c:pt idx="5">
                  <c:v>0.24524536487252785</c:v>
                </c:pt>
                <c:pt idx="6">
                  <c:v>0.27742151325598036</c:v>
                </c:pt>
                <c:pt idx="7">
                  <c:v>0.31318916369077326</c:v>
                </c:pt>
                <c:pt idx="8">
                  <c:v>0.28102975205242281</c:v>
                </c:pt>
                <c:pt idx="9">
                  <c:v>0.26893660754257476</c:v>
                </c:pt>
                <c:pt idx="10">
                  <c:v>0.26893660754257476</c:v>
                </c:pt>
                <c:pt idx="11">
                  <c:v>0.26893660754257476</c:v>
                </c:pt>
                <c:pt idx="12">
                  <c:v>0.26893660754257476</c:v>
                </c:pt>
                <c:pt idx="13">
                  <c:v>0.26893660754257476</c:v>
                </c:pt>
                <c:pt idx="14">
                  <c:v>0.26893660754257476</c:v>
                </c:pt>
              </c:numCache>
            </c:numRef>
          </c:val>
        </c:ser>
        <c:ser>
          <c:idx val="30"/>
          <c:order val="30"/>
          <c:tx>
            <c:strRef>
              <c:f>Sheet1!$BE$45</c:f>
              <c:strCache>
                <c:ptCount val="1"/>
                <c:pt idx="0">
                  <c:v>2010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Sheet1!$BF$45:$BT$45</c:f>
              <c:numCache>
                <c:formatCode>General</c:formatCode>
                <c:ptCount val="15"/>
                <c:pt idx="0">
                  <c:v>4.2418909392329174E-2</c:v>
                </c:pt>
                <c:pt idx="1">
                  <c:v>9.6809867105084671E-2</c:v>
                </c:pt>
                <c:pt idx="2">
                  <c:v>0.11757398550531144</c:v>
                </c:pt>
                <c:pt idx="3">
                  <c:v>0.19479024093697356</c:v>
                </c:pt>
                <c:pt idx="4">
                  <c:v>0.23073657401527378</c:v>
                </c:pt>
                <c:pt idx="5">
                  <c:v>0.26527656098762986</c:v>
                </c:pt>
                <c:pt idx="6">
                  <c:v>0.2190732436851564</c:v>
                </c:pt>
                <c:pt idx="7">
                  <c:v>0.24456999132428681</c:v>
                </c:pt>
                <c:pt idx="8">
                  <c:v>0.27467332449372883</c:v>
                </c:pt>
                <c:pt idx="9">
                  <c:v>0.24597271341014953</c:v>
                </c:pt>
                <c:pt idx="10">
                  <c:v>0.24597271341014953</c:v>
                </c:pt>
                <c:pt idx="11">
                  <c:v>0.24597271341014953</c:v>
                </c:pt>
                <c:pt idx="12">
                  <c:v>0.24597271341014953</c:v>
                </c:pt>
                <c:pt idx="13">
                  <c:v>0.24597271341014953</c:v>
                </c:pt>
                <c:pt idx="14">
                  <c:v>0.24597271341014953</c:v>
                </c:pt>
              </c:numCache>
            </c:numRef>
          </c:val>
        </c:ser>
        <c:ser>
          <c:idx val="31"/>
          <c:order val="31"/>
          <c:tx>
            <c:strRef>
              <c:f>Sheet1!$BE$46</c:f>
              <c:strCache>
                <c:ptCount val="1"/>
                <c:pt idx="0">
                  <c:v>2011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Sheet1!$BF$46:$BT$46</c:f>
              <c:numCache>
                <c:formatCode>General</c:formatCode>
                <c:ptCount val="15"/>
                <c:pt idx="0">
                  <c:v>3.3897167904199971E-2</c:v>
                </c:pt>
                <c:pt idx="1">
                  <c:v>7.4288047036574309E-2</c:v>
                </c:pt>
                <c:pt idx="2">
                  <c:v>0.13990759667949826</c:v>
                </c:pt>
                <c:pt idx="3">
                  <c:v>0.13583084302317011</c:v>
                </c:pt>
                <c:pt idx="4">
                  <c:v>0.19085050297067116</c:v>
                </c:pt>
                <c:pt idx="5">
                  <c:v>0.20688319599241156</c:v>
                </c:pt>
                <c:pt idx="6">
                  <c:v>0.22848936555885205</c:v>
                </c:pt>
                <c:pt idx="7">
                  <c:v>0.18555441512756399</c:v>
                </c:pt>
                <c:pt idx="8">
                  <c:v>0.20575296622156908</c:v>
                </c:pt>
                <c:pt idx="9">
                  <c:v>0.23045773306892081</c:v>
                </c:pt>
                <c:pt idx="10">
                  <c:v>0.23045773306892081</c:v>
                </c:pt>
                <c:pt idx="11">
                  <c:v>0.23045773306892081</c:v>
                </c:pt>
                <c:pt idx="12">
                  <c:v>0.23045773306892081</c:v>
                </c:pt>
                <c:pt idx="13">
                  <c:v>0.23045773306892081</c:v>
                </c:pt>
                <c:pt idx="14">
                  <c:v>0.23045773306892081</c:v>
                </c:pt>
              </c:numCache>
            </c:numRef>
          </c:val>
        </c:ser>
        <c:ser>
          <c:idx val="32"/>
          <c:order val="32"/>
          <c:tx>
            <c:strRef>
              <c:f>Sheet1!$BE$47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0">
              <a:gsLst>
                <a:gs pos="0">
                  <a:srgbClr val="FFFF00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0"/>
            </a:gradFill>
            <a:ln w="3175">
              <a:solidFill>
                <a:srgbClr val="CCCCFF"/>
              </a:solidFill>
              <a:prstDash val="solid"/>
            </a:ln>
          </c:spPr>
          <c:cat>
            <c:numRef>
              <c:f>Sheet1!$BF$14:$BT$14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Sheet1!$BF$47:$BT$47</c:f>
              <c:numCache>
                <c:formatCode>General</c:formatCode>
                <c:ptCount val="15"/>
                <c:pt idx="0">
                  <c:v>3.2505404566235206E-2</c:v>
                </c:pt>
                <c:pt idx="1">
                  <c:v>6.2528754081469323E-2</c:v>
                </c:pt>
                <c:pt idx="2">
                  <c:v>0.10779762769624858</c:v>
                </c:pt>
                <c:pt idx="3">
                  <c:v>0.16229585850229122</c:v>
                </c:pt>
                <c:pt idx="4">
                  <c:v>0.13703360673192738</c:v>
                </c:pt>
                <c:pt idx="5">
                  <c:v>0.1805340589298981</c:v>
                </c:pt>
                <c:pt idx="6">
                  <c:v>0.1908382620177155</c:v>
                </c:pt>
                <c:pt idx="7">
                  <c:v>0.20885424219601648</c:v>
                </c:pt>
                <c:pt idx="8">
                  <c:v>0.16906551240850548</c:v>
                </c:pt>
                <c:pt idx="9">
                  <c:v>0.18726060597730873</c:v>
                </c:pt>
                <c:pt idx="10">
                  <c:v>0.18726060597730873</c:v>
                </c:pt>
                <c:pt idx="11">
                  <c:v>0.18726060597730873</c:v>
                </c:pt>
                <c:pt idx="12">
                  <c:v>0.18726060597730873</c:v>
                </c:pt>
                <c:pt idx="13">
                  <c:v>0.18726060597730873</c:v>
                </c:pt>
                <c:pt idx="14">
                  <c:v>0.18726060597730873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FFFF"/>
              </a:solidFill>
              <a:prstDash val="solid"/>
            </a:ln>
          </c:spPr>
        </c:dropLines>
        <c:gapDepth val="500"/>
        <c:axId val="560540160"/>
        <c:axId val="290735232"/>
        <c:axId val="53019904"/>
      </c:area3DChart>
      <c:catAx>
        <c:axId val="56054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70981414125264797"/>
              <c:y val="0.94740061162079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0735232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290735232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60540160"/>
        <c:crosses val="autoZero"/>
        <c:crossBetween val="midCat"/>
        <c:majorUnit val="0.5"/>
      </c:valAx>
      <c:serAx>
        <c:axId val="5301990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0735232"/>
        <c:crosses val="autoZero"/>
        <c:tickLblSkip val="3"/>
        <c:tickMarkSkip val="1"/>
      </c:serAx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T47"/>
  <sheetViews>
    <sheetView showGridLines="0" topLeftCell="AZ3" workbookViewId="0">
      <selection activeCell="BP15" sqref="BP15:BT47"/>
    </sheetView>
  </sheetViews>
  <sheetFormatPr defaultRowHeight="15" x14ac:dyDescent="0.25"/>
  <cols>
    <col min="6" max="36" width="4.5703125" customWidth="1"/>
    <col min="37" max="56" width="4.140625" customWidth="1"/>
    <col min="57" max="57" width="7" customWidth="1"/>
    <col min="58" max="72" width="4.5703125" customWidth="1"/>
  </cols>
  <sheetData>
    <row r="6" spans="2:72" x14ac:dyDescent="0.25">
      <c r="F6">
        <v>10</v>
      </c>
    </row>
    <row r="7" spans="2:72" x14ac:dyDescent="0.25">
      <c r="E7" t="s">
        <v>5</v>
      </c>
    </row>
    <row r="8" spans="2:72" x14ac:dyDescent="0.25">
      <c r="C8">
        <f ca="1">NORMINV(RAND(),0,CV_G_Func)</f>
        <v>1.2124115544492307E-2</v>
      </c>
      <c r="E8">
        <v>0.1</v>
      </c>
    </row>
    <row r="9" spans="2:72" x14ac:dyDescent="0.25">
      <c r="C9">
        <f ca="1">NORMINV(RAND(),0,CV_G_Func)</f>
        <v>-3.554959582465101E-2</v>
      </c>
      <c r="E9" t="s">
        <v>3</v>
      </c>
    </row>
    <row r="10" spans="2:72" x14ac:dyDescent="0.25">
      <c r="C10">
        <f ca="1">NORMINV(RAND(),0,CV_G_Func)</f>
        <v>5.4037019375705264E-2</v>
      </c>
      <c r="E10">
        <v>0.1</v>
      </c>
    </row>
    <row r="11" spans="2:72" x14ac:dyDescent="0.25">
      <c r="C11">
        <f ca="1">NORMINV(RAND(),0,CV_G_Func)</f>
        <v>8.3346464912035914E-2</v>
      </c>
      <c r="E11" t="s">
        <v>4</v>
      </c>
    </row>
    <row r="12" spans="2:72" x14ac:dyDescent="0.25">
      <c r="C12">
        <f ca="1">NORMINV(RAND(),0,CV_G_Func)</f>
        <v>3.5642847126147494E-3</v>
      </c>
      <c r="E12">
        <v>0.08</v>
      </c>
    </row>
    <row r="13" spans="2:72" x14ac:dyDescent="0.25">
      <c r="C13">
        <f ca="1">NORMINV(RAND(),0,CV_G_Func)</f>
        <v>5.1664245960014982E-2</v>
      </c>
    </row>
    <row r="14" spans="2:72" x14ac:dyDescent="0.25">
      <c r="B14" s="1" t="s">
        <v>2</v>
      </c>
      <c r="C14">
        <f ca="1">NORMINV(RAND(),0,CV_G_Func)</f>
        <v>-5.3776833629414517E-2</v>
      </c>
      <c r="D14" s="1" t="s">
        <v>0</v>
      </c>
      <c r="E14" s="1" t="s">
        <v>1</v>
      </c>
      <c r="F14" s="1">
        <v>1</v>
      </c>
      <c r="G14" s="1">
        <v>2</v>
      </c>
      <c r="H14" s="1">
        <v>3</v>
      </c>
      <c r="I14" s="1">
        <v>4</v>
      </c>
      <c r="J14" s="1">
        <v>5</v>
      </c>
      <c r="K14" s="1">
        <v>6</v>
      </c>
      <c r="L14" s="1">
        <v>7</v>
      </c>
      <c r="M14" s="1">
        <v>8</v>
      </c>
      <c r="N14" s="1">
        <v>9</v>
      </c>
      <c r="O14" s="1">
        <v>10</v>
      </c>
      <c r="P14" s="1">
        <v>11</v>
      </c>
      <c r="Q14" s="1">
        <v>12</v>
      </c>
      <c r="R14" s="1">
        <v>13</v>
      </c>
      <c r="S14" s="1">
        <v>14</v>
      </c>
      <c r="T14" s="1">
        <v>15</v>
      </c>
      <c r="V14" s="1">
        <v>1</v>
      </c>
      <c r="W14" s="1">
        <v>2</v>
      </c>
      <c r="X14" s="1">
        <v>3</v>
      </c>
      <c r="Y14" s="1">
        <v>4</v>
      </c>
      <c r="Z14" s="1">
        <v>5</v>
      </c>
      <c r="AA14" s="1">
        <v>6</v>
      </c>
      <c r="AB14" s="1">
        <v>7</v>
      </c>
      <c r="AC14" s="1">
        <v>8</v>
      </c>
      <c r="AD14" s="1">
        <v>9</v>
      </c>
      <c r="AE14" s="1">
        <v>10</v>
      </c>
      <c r="AF14" s="1">
        <v>11</v>
      </c>
      <c r="AG14" s="1">
        <v>12</v>
      </c>
      <c r="AH14" s="1">
        <v>13</v>
      </c>
      <c r="AI14" s="1">
        <v>14</v>
      </c>
      <c r="AJ14" s="1">
        <v>15</v>
      </c>
      <c r="AM14" s="1">
        <v>1</v>
      </c>
      <c r="AN14" s="1">
        <v>2</v>
      </c>
      <c r="AO14" s="1">
        <v>3</v>
      </c>
      <c r="AP14" s="1">
        <v>4</v>
      </c>
      <c r="AQ14" s="1">
        <v>5</v>
      </c>
      <c r="AR14" s="1">
        <v>6</v>
      </c>
      <c r="AS14" s="1">
        <v>7</v>
      </c>
      <c r="AT14" s="1">
        <v>8</v>
      </c>
      <c r="AU14" s="1">
        <v>9</v>
      </c>
      <c r="AV14" s="1">
        <v>10</v>
      </c>
      <c r="AW14" s="1">
        <v>11</v>
      </c>
      <c r="AX14" s="1">
        <v>12</v>
      </c>
      <c r="AY14" s="1">
        <v>13</v>
      </c>
      <c r="AZ14" s="1">
        <v>14</v>
      </c>
      <c r="BA14" s="1">
        <v>15</v>
      </c>
      <c r="BF14" s="1">
        <v>1</v>
      </c>
      <c r="BG14" s="1">
        <v>2</v>
      </c>
      <c r="BH14" s="1">
        <v>3</v>
      </c>
      <c r="BI14" s="1">
        <v>4</v>
      </c>
      <c r="BJ14" s="1">
        <v>5</v>
      </c>
      <c r="BK14" s="1">
        <v>6</v>
      </c>
      <c r="BL14" s="1">
        <v>7</v>
      </c>
      <c r="BM14" s="1">
        <v>8</v>
      </c>
      <c r="BN14" s="1">
        <v>9</v>
      </c>
      <c r="BO14" s="1">
        <v>10</v>
      </c>
      <c r="BP14" s="1">
        <v>11</v>
      </c>
      <c r="BQ14" s="1">
        <v>12</v>
      </c>
      <c r="BR14" s="1">
        <v>13</v>
      </c>
      <c r="BS14" s="1">
        <v>14</v>
      </c>
      <c r="BT14" s="1">
        <v>15</v>
      </c>
    </row>
    <row r="15" spans="2:72" x14ac:dyDescent="0.25">
      <c r="B15">
        <v>0.2</v>
      </c>
      <c r="C15">
        <f ca="1">NORMINV(RAND(),0,CV_G_Func)</f>
        <v>-4.3012853586724228E-2</v>
      </c>
      <c r="D15">
        <v>3.3</v>
      </c>
      <c r="E15">
        <v>1</v>
      </c>
      <c r="F15">
        <f>$B15/(1+EXP(-Sel_slp*(F$14-sel_infl)))</f>
        <v>1.8224592202971231E-2</v>
      </c>
      <c r="G15">
        <f>$B15/(1+EXP(-Sel_slp*(G$14-sel_infl)))</f>
        <v>4.2833003391488288E-2</v>
      </c>
      <c r="H15">
        <f>$B15/(1+EXP(-Sel_slp*(H$14-sel_infl)))</f>
        <v>8.5111496637668219E-2</v>
      </c>
      <c r="I15">
        <f>$B15/(1+EXP(-Sel_slp*(I$14-sel_infl)))</f>
        <v>0.13363755443363323</v>
      </c>
      <c r="J15">
        <f>$B15/(1+EXP(-Sel_slp*(J$14-sel_infl)))</f>
        <v>0.16910694698329307</v>
      </c>
      <c r="K15">
        <f>$B15/(1+EXP(-Sel_slp*(K$14-sel_infl)))</f>
        <v>0.18740532878860072</v>
      </c>
      <c r="L15">
        <f>$B15/(1+EXP(-Sel_slp*(L$14-sel_infl)))</f>
        <v>0.19517459571646617</v>
      </c>
      <c r="M15">
        <f>$B15/(1+EXP(-Sel_slp*(M$14-sel_infl)))</f>
        <v>0.19819734026943042</v>
      </c>
      <c r="N15">
        <f>$B15/(1+EXP(-Sel_slp*(N$14-sel_infl)))</f>
        <v>0.19933303853851736</v>
      </c>
      <c r="O15">
        <f>$B15/(1+EXP(-Sel_slp*(O$14-sel_infl)))</f>
        <v>0.19975412027574455</v>
      </c>
      <c r="P15">
        <f>$B15/(1+EXP(-Sel_slp*(P$14-sel_infl)))</f>
        <v>0.19990947555535191</v>
      </c>
      <c r="Q15">
        <f>$B15/(1+EXP(-Sel_slp*(Q$14-sel_infl)))</f>
        <v>0.19996668838704454</v>
      </c>
      <c r="R15">
        <f>$B15/(1+EXP(-Sel_slp*(R$14-sel_infl)))</f>
        <v>0.19998774405207667</v>
      </c>
      <c r="S15">
        <f>$B15/(1+EXP(-Sel_slp*(S$14-sel_infl)))</f>
        <v>0.19999549111406992</v>
      </c>
      <c r="T15">
        <f>$B15/(1+EXP(-Sel_slp*(T$14-sel_infl)))</f>
        <v>0.19999834124992522</v>
      </c>
      <c r="V15">
        <f ca="1">OFFSET($C15,-V$14+1,0)</f>
        <v>-4.3012853586724228E-2</v>
      </c>
      <c r="W15">
        <f ca="1">OFFSET($C15,-W$14+1,0)</f>
        <v>-5.3776833629414517E-2</v>
      </c>
      <c r="X15">
        <f ca="1">OFFSET($C15,-X$14+1,0)</f>
        <v>5.1664245960014982E-2</v>
      </c>
      <c r="Y15">
        <f ca="1">OFFSET($C15,-Y$14+1,0)</f>
        <v>3.5642847126147494E-3</v>
      </c>
      <c r="Z15">
        <f ca="1">OFFSET($C15,-Z$14+1,0)</f>
        <v>8.3346464912035914E-2</v>
      </c>
      <c r="AA15">
        <f ca="1">OFFSET($C15,-AA$14+1,0)</f>
        <v>5.4037019375705264E-2</v>
      </c>
      <c r="AB15">
        <f ca="1">OFFSET($C15,-AB$14+1,0)</f>
        <v>-3.554959582465101E-2</v>
      </c>
      <c r="AC15">
        <f ca="1">OFFSET($C15,-AC$14+1,0)</f>
        <v>1.2124115544492307E-2</v>
      </c>
      <c r="AD15">
        <f ca="1">OFFSET($C15,-AD$14+1,0)</f>
        <v>0</v>
      </c>
      <c r="AE15">
        <f ca="1">OFFSET($C15,-AE$14+1,0)</f>
        <v>0</v>
      </c>
      <c r="AF15">
        <f ca="1">OFFSET($C15,-AF$14+1,0)</f>
        <v>0</v>
      </c>
      <c r="AG15">
        <f ca="1">OFFSET($C15,-AG$14+1,0)</f>
        <v>0</v>
      </c>
      <c r="AH15">
        <f ca="1">OFFSET($C15,-AH$14+1,0)</f>
        <v>0</v>
      </c>
      <c r="AI15">
        <f ca="1">OFFSET($C15,-AI$14+1,0)</f>
        <v>0</v>
      </c>
      <c r="AJ15">
        <f ca="1">OFFSET($C15,-AJ$14+1,0)</f>
        <v>0</v>
      </c>
      <c r="AK15">
        <f ca="1">AVERAGE(V15:AJ15)</f>
        <v>4.8264564976048972E-3</v>
      </c>
      <c r="AM15">
        <f ca="1">V15-$AK15</f>
        <v>-4.7839310084329123E-2</v>
      </c>
      <c r="AN15">
        <f t="shared" ref="AN15:AN47" ca="1" si="0">W15-$AK15</f>
        <v>-5.8603290127019411E-2</v>
      </c>
      <c r="AO15">
        <f t="shared" ref="AO15:AO47" ca="1" si="1">X15-$AK15</f>
        <v>4.6837789462410087E-2</v>
      </c>
      <c r="AP15">
        <f t="shared" ref="AP15:AP47" ca="1" si="2">Y15-$AK15</f>
        <v>-1.2621717849901478E-3</v>
      </c>
      <c r="AQ15">
        <f t="shared" ref="AQ15:AQ47" ca="1" si="3">Z15-$AK15</f>
        <v>7.852000841443102E-2</v>
      </c>
      <c r="AR15">
        <f t="shared" ref="AR15:AR47" ca="1" si="4">AA15-$AK15</f>
        <v>4.921056287810037E-2</v>
      </c>
      <c r="AS15">
        <f t="shared" ref="AS15:AS47" ca="1" si="5">AB15-$AK15</f>
        <v>-4.0376052322255905E-2</v>
      </c>
      <c r="AT15">
        <f t="shared" ref="AT15:AT47" ca="1" si="6">AC15-$AK15</f>
        <v>7.2976590468874095E-3</v>
      </c>
      <c r="AU15">
        <f t="shared" ref="AU15:AU47" ca="1" si="7">AD15-$AK15</f>
        <v>-4.8264564976048972E-3</v>
      </c>
      <c r="AV15">
        <f t="shared" ref="AV15:AV47" ca="1" si="8">AE15-$AK15</f>
        <v>-4.8264564976048972E-3</v>
      </c>
      <c r="AW15">
        <f t="shared" ref="AW15:AW47" ca="1" si="9">AF15-$AK15</f>
        <v>-4.8264564976048972E-3</v>
      </c>
      <c r="AX15">
        <f t="shared" ref="AX15:AX47" ca="1" si="10">AG15-$AK15</f>
        <v>-4.8264564976048972E-3</v>
      </c>
      <c r="AY15">
        <f t="shared" ref="AY15:AY47" ca="1" si="11">AH15-$AK15</f>
        <v>-4.8264564976048972E-3</v>
      </c>
      <c r="AZ15">
        <f t="shared" ref="AZ15:AZ47" ca="1" si="12">AI15-$AK15</f>
        <v>-4.8264564976048972E-3</v>
      </c>
      <c r="BA15">
        <f t="shared" ref="BA15:BA47" ca="1" si="13">AJ15-$AK15</f>
        <v>-4.8264564976048972E-3</v>
      </c>
      <c r="BB15">
        <f ca="1">AVERAGE(AM15:BA15)</f>
        <v>8.0953762212250999E-19</v>
      </c>
      <c r="BE15">
        <v>1980</v>
      </c>
      <c r="BF15">
        <f ca="1">EXP(AM15)*F15</f>
        <v>1.7373266068732945E-2</v>
      </c>
      <c r="BG15">
        <f t="shared" ref="BG15:BG47" ca="1" si="14">EXP(AN15)*G15</f>
        <v>4.0394984151281503E-2</v>
      </c>
      <c r="BH15">
        <f t="shared" ref="BH15:BH47" ca="1" si="15">EXP(AO15)*H15</f>
        <v>8.9192763672009831E-2</v>
      </c>
      <c r="BI15">
        <f t="shared" ref="BI15:BI47" ca="1" si="16">EXP(AP15)*I15</f>
        <v>0.13346898728573936</v>
      </c>
      <c r="BJ15">
        <f t="shared" ref="BJ15:BJ47" ca="1" si="17">EXP(AQ15)*J15</f>
        <v>0.18292044756670622</v>
      </c>
      <c r="BK15">
        <f t="shared" ref="BK15:BK47" ca="1" si="18">EXP(AR15)*K15</f>
        <v>0.19685833682517376</v>
      </c>
      <c r="BL15">
        <f t="shared" ref="BL15:BL47" ca="1" si="19">EXP(AS15)*L15</f>
        <v>0.18745118564563429</v>
      </c>
      <c r="BM15">
        <f t="shared" ref="BM15:BM47" ca="1" si="20">EXP(AT15)*M15</f>
        <v>0.19964900732585855</v>
      </c>
      <c r="BN15">
        <f t="shared" ref="BN15:BN47" ca="1" si="21">EXP(AU15)*N15</f>
        <v>0.1983732842686885</v>
      </c>
      <c r="BO15">
        <f ca="1">EXP(AV15)*O15</f>
        <v>0.19879233856983078</v>
      </c>
      <c r="BP15">
        <f ca="1">BO15</f>
        <v>0.19879233856983078</v>
      </c>
      <c r="BQ15">
        <f t="shared" ref="BQ15:BT15" ca="1" si="22">BP15</f>
        <v>0.19879233856983078</v>
      </c>
      <c r="BR15">
        <f t="shared" ca="1" si="22"/>
        <v>0.19879233856983078</v>
      </c>
      <c r="BS15">
        <f t="shared" ca="1" si="22"/>
        <v>0.19879233856983078</v>
      </c>
      <c r="BT15">
        <f t="shared" ca="1" si="22"/>
        <v>0.19879233856983078</v>
      </c>
    </row>
    <row r="16" spans="2:72" x14ac:dyDescent="0.25">
      <c r="B16">
        <f ca="1">B15*EXP(NORMINV(RAND(),0,CV_F))</f>
        <v>0.19151146467288888</v>
      </c>
      <c r="C16">
        <f ca="1">NORMINV(RAND(),0,CV_G_Func)</f>
        <v>0.16836844535747314</v>
      </c>
      <c r="D16">
        <f ca="1">D15*EXP(NORMINV(RAND(),0,$E$12))</f>
        <v>2.9207131894324903</v>
      </c>
      <c r="E16">
        <f ca="1">E15*EXP(NORMINV(RAND(),0,$E$12))</f>
        <v>0.89120218294686071</v>
      </c>
      <c r="F16">
        <f ca="1">$B16/(1+EXP(-Sel_slp*(F$14-sel_infl)))</f>
        <v>2.928931820450217E-2</v>
      </c>
      <c r="G16">
        <f ca="1">$B16/(1+EXP(-Sel_slp*(G$14-sel_infl)))</f>
        <v>5.8535231060734681E-2</v>
      </c>
      <c r="H16">
        <f ca="1">$B16/(1+EXP(-Sel_slp*(H$14-sel_infl)))</f>
        <v>9.9137403148230177E-2</v>
      </c>
      <c r="I16">
        <f ca="1">$B16/(1+EXP(-Sel_slp*(I$14-sel_infl)))</f>
        <v>0.13855751167394625</v>
      </c>
      <c r="J16">
        <f ca="1">$B16/(1+EXP(-Sel_slp*(J$14-sel_infl)))</f>
        <v>0.165559087513238</v>
      </c>
      <c r="K16">
        <f ca="1">$B16/(1+EXP(-Sel_slp*(K$14-sel_infl)))</f>
        <v>0.17994201980980234</v>
      </c>
      <c r="L16">
        <f ca="1">$B16/(1+EXP(-Sel_slp*(L$14-sel_infl)))</f>
        <v>0.18659077576060257</v>
      </c>
      <c r="M16">
        <f ca="1">$B16/(1+EXP(-Sel_slp*(M$14-sel_infl)))</f>
        <v>0.18946212497444295</v>
      </c>
      <c r="N16">
        <f ca="1">$B16/(1+EXP(-Sel_slp*(N$14-sel_infl)))</f>
        <v>0.19066556351378308</v>
      </c>
      <c r="O16">
        <f ca="1">$B16/(1+EXP(-Sel_slp*(O$14-sel_infl)))</f>
        <v>0.19116360156515314</v>
      </c>
      <c r="P16">
        <f ca="1">$B16/(1+EXP(-Sel_slp*(P$14-sel_infl)))</f>
        <v>0.19136863128783557</v>
      </c>
      <c r="Q16">
        <f ca="1">$B16/(1+EXP(-Sel_slp*(Q$14-sel_infl)))</f>
        <v>0.19145285401009587</v>
      </c>
      <c r="R16">
        <f ca="1">$B16/(1+EXP(-Sel_slp*(R$14-sel_infl)))</f>
        <v>0.19148742044440831</v>
      </c>
      <c r="S16">
        <f ca="1">$B16/(1+EXP(-Sel_slp*(S$14-sel_infl)))</f>
        <v>0.19150160190486823</v>
      </c>
      <c r="T16">
        <f ca="1">$B16/(1+EXP(-Sel_slp*(T$14-sel_infl)))</f>
        <v>0.19150741921373529</v>
      </c>
      <c r="V16">
        <f t="shared" ref="V16:AJ31" ca="1" si="23">OFFSET($C16,-V$14+1,0)</f>
        <v>0.16836844535747314</v>
      </c>
      <c r="W16">
        <f ca="1">OFFSET($C16,-W$14+1,0)</f>
        <v>-4.3012853586724228E-2</v>
      </c>
      <c r="X16">
        <f ca="1">OFFSET($C16,-X$14+1,0)</f>
        <v>-5.3776833629414517E-2</v>
      </c>
      <c r="Y16">
        <f ca="1">OFFSET($C16,-Y$14+1,0)</f>
        <v>5.1664245960014982E-2</v>
      </c>
      <c r="Z16">
        <f ca="1">OFFSET($C16,-Z$14+1,0)</f>
        <v>3.5642847126147494E-3</v>
      </c>
      <c r="AA16">
        <f ca="1">OFFSET($C16,-AA$14+1,0)</f>
        <v>8.3346464912035914E-2</v>
      </c>
      <c r="AB16">
        <f ca="1">OFFSET($C16,-AB$14+1,0)</f>
        <v>5.4037019375705264E-2</v>
      </c>
      <c r="AC16">
        <f ca="1">OFFSET($C16,-AC$14+1,0)</f>
        <v>-3.554959582465101E-2</v>
      </c>
      <c r="AD16">
        <f ca="1">OFFSET($C16,-AD$14+1,0)</f>
        <v>1.2124115544492307E-2</v>
      </c>
      <c r="AE16">
        <f ca="1">OFFSET($C16,-AE$14+1,0)</f>
        <v>0</v>
      </c>
      <c r="AF16">
        <f ca="1">OFFSET($C16,-AF$14+1,0)</f>
        <v>0</v>
      </c>
      <c r="AG16">
        <f ca="1">OFFSET($C16,-AG$14+1,0)</f>
        <v>0</v>
      </c>
      <c r="AH16">
        <f ca="1">OFFSET($C16,-AH$14+1,0)</f>
        <v>0</v>
      </c>
      <c r="AI16">
        <f ca="1">OFFSET($C16,-AI$14+1,0)</f>
        <v>0</v>
      </c>
      <c r="AJ16">
        <f ca="1">OFFSET($C16,-AJ$14+1,0)</f>
        <v>0</v>
      </c>
      <c r="AK16">
        <f t="shared" ref="AK16:AK47" ca="1" si="24">AVERAGE(V16:AJ16)</f>
        <v>1.6051019521436439E-2</v>
      </c>
      <c r="AM16">
        <f t="shared" ref="AM16:AM47" ca="1" si="25">V16-$AK16</f>
        <v>0.15231742583603669</v>
      </c>
      <c r="AN16">
        <f t="shared" ca="1" si="0"/>
        <v>-5.9063873108160664E-2</v>
      </c>
      <c r="AO16">
        <f t="shared" ca="1" si="1"/>
        <v>-6.9827853150850952E-2</v>
      </c>
      <c r="AP16">
        <f t="shared" ca="1" si="2"/>
        <v>3.5613226438578546E-2</v>
      </c>
      <c r="AQ16">
        <f t="shared" ca="1" si="3"/>
        <v>-1.248673480882169E-2</v>
      </c>
      <c r="AR16">
        <f t="shared" ca="1" si="4"/>
        <v>6.7295445390599479E-2</v>
      </c>
      <c r="AS16">
        <f t="shared" ca="1" si="5"/>
        <v>3.7985999854268829E-2</v>
      </c>
      <c r="AT16">
        <f t="shared" ca="1" si="6"/>
        <v>-5.1600615346087453E-2</v>
      </c>
      <c r="AU16">
        <f t="shared" ca="1" si="7"/>
        <v>-3.9269039769441322E-3</v>
      </c>
      <c r="AV16">
        <f t="shared" ca="1" si="8"/>
        <v>-1.6051019521436439E-2</v>
      </c>
      <c r="AW16">
        <f t="shared" ca="1" si="9"/>
        <v>-1.6051019521436439E-2</v>
      </c>
      <c r="AX16">
        <f t="shared" ca="1" si="10"/>
        <v>-1.6051019521436439E-2</v>
      </c>
      <c r="AY16">
        <f t="shared" ca="1" si="11"/>
        <v>-1.6051019521436439E-2</v>
      </c>
      <c r="AZ16">
        <f t="shared" ca="1" si="12"/>
        <v>-1.6051019521436439E-2</v>
      </c>
      <c r="BA16">
        <f t="shared" ca="1" si="13"/>
        <v>-1.6051019521436439E-2</v>
      </c>
      <c r="BB16">
        <f t="shared" ref="BB16:BB47" ca="1" si="26">AVERAGE(AM16:BA16)</f>
        <v>2.3129646346357427E-18</v>
      </c>
      <c r="BE16">
        <v>1981</v>
      </c>
      <c r="BF16">
        <f t="shared" ref="BF16:BF47" ca="1" si="27">EXP(AM16)*F16</f>
        <v>3.4108284738508236E-2</v>
      </c>
      <c r="BG16">
        <f t="shared" ca="1" si="14"/>
        <v>5.5178034050033187E-2</v>
      </c>
      <c r="BH16">
        <f t="shared" ca="1" si="15"/>
        <v>9.2451015798211661E-2</v>
      </c>
      <c r="BI16">
        <f t="shared" ca="1" si="16"/>
        <v>0.14358091051112942</v>
      </c>
      <c r="BJ16">
        <f t="shared" ca="1" si="17"/>
        <v>0.16350464840413173</v>
      </c>
      <c r="BK16">
        <f t="shared" ca="1" si="18"/>
        <v>0.19246804351327362</v>
      </c>
      <c r="BL16">
        <f t="shared" ca="1" si="19"/>
        <v>0.19381495309298347</v>
      </c>
      <c r="BM16">
        <f t="shared" ca="1" si="20"/>
        <v>0.17993371282672613</v>
      </c>
      <c r="BN16">
        <f t="shared" ca="1" si="21"/>
        <v>0.18991830631804243</v>
      </c>
      <c r="BO16">
        <f ca="1">EXP(AV16)*O16</f>
        <v>0.18811972487725329</v>
      </c>
      <c r="BP16">
        <f t="shared" ref="BP16:BT16" ca="1" si="28">BO16</f>
        <v>0.18811972487725329</v>
      </c>
      <c r="BQ16">
        <f t="shared" ca="1" si="28"/>
        <v>0.18811972487725329</v>
      </c>
      <c r="BR16">
        <f t="shared" ca="1" si="28"/>
        <v>0.18811972487725329</v>
      </c>
      <c r="BS16">
        <f t="shared" ca="1" si="28"/>
        <v>0.18811972487725329</v>
      </c>
      <c r="BT16">
        <f t="shared" ca="1" si="28"/>
        <v>0.18811972487725329</v>
      </c>
    </row>
    <row r="17" spans="2:72" x14ac:dyDescent="0.25">
      <c r="B17">
        <f ca="1">B16*EXP(NORMINV(RAND(),0,CV_F))</f>
        <v>0.21996516452090747</v>
      </c>
      <c r="C17">
        <f ca="1">NORMINV(RAND(),0,CV_G_Func)</f>
        <v>9.3711953146240999E-3</v>
      </c>
      <c r="D17">
        <f t="shared" ref="D17:E32" ca="1" si="29">D16*EXP(NORMINV(RAND(),0,$E$12))</f>
        <v>2.8644326232968158</v>
      </c>
      <c r="E17">
        <f t="shared" ca="1" si="29"/>
        <v>0.85499683740224852</v>
      </c>
      <c r="F17">
        <f ca="1">$B17/(1+EXP(-Sel_slp*(F$14-sel_infl)))</f>
        <v>3.7132337642796838E-2</v>
      </c>
      <c r="G17">
        <f ca="1">$B17/(1+EXP(-Sel_slp*(G$14-sel_infl)))</f>
        <v>7.1093574661422729E-2</v>
      </c>
      <c r="H17">
        <f ca="1">$B17/(1+EXP(-Sel_slp*(H$14-sel_infl)))</f>
        <v>0.11634947842305698</v>
      </c>
      <c r="I17">
        <f ca="1">$B17/(1+EXP(-Sel_slp*(I$14-sel_infl)))</f>
        <v>0.15954076654169419</v>
      </c>
      <c r="J17">
        <f ca="1">$B17/(1+EXP(-Sel_slp*(J$14-sel_infl)))</f>
        <v>0.18945005185764649</v>
      </c>
      <c r="K17">
        <f ca="1">$B17/(1+EXP(-Sel_slp*(K$14-sel_infl)))</f>
        <v>0.20586323214240917</v>
      </c>
      <c r="L17">
        <f ca="1">$B17/(1+EXP(-Sel_slp*(L$14-sel_infl)))</f>
        <v>0.2137384063528075</v>
      </c>
      <c r="M17">
        <f ca="1">$B17/(1+EXP(-Sel_slp*(M$14-sel_infl)))</f>
        <v>0.21727322539280661</v>
      </c>
      <c r="N17">
        <f ca="1">$B17/(1+EXP(-Sel_slp*(N$14-sel_infl)))</f>
        <v>0.21881221530530237</v>
      </c>
      <c r="O17">
        <f ca="1">$B17/(1+EXP(-Sel_slp*(O$14-sel_infl)))</f>
        <v>0.21947335152303654</v>
      </c>
      <c r="P17">
        <f ca="1">$B17/(1+EXP(-Sel_slp*(P$14-sel_infl)))</f>
        <v>0.2197557349438331</v>
      </c>
      <c r="Q17">
        <f ca="1">$B17/(1+EXP(-Sel_slp*(Q$14-sel_infl)))</f>
        <v>0.2198760485971672</v>
      </c>
      <c r="R17">
        <f ca="1">$B17/(1+EXP(-Sel_slp*(R$14-sel_infl)))</f>
        <v>0.21992725607008534</v>
      </c>
      <c r="S17">
        <f ca="1">$B17/(1+EXP(-Sel_slp*(S$14-sel_infl)))</f>
        <v>0.21994904104602733</v>
      </c>
      <c r="T17">
        <f ca="1">$B17/(1+EXP(-Sel_slp*(T$14-sel_infl)))</f>
        <v>0.2199583071674952</v>
      </c>
      <c r="V17">
        <f t="shared" ca="1" si="23"/>
        <v>9.3711953146240999E-3</v>
      </c>
      <c r="W17">
        <f ca="1">OFFSET($C17,-W$14+1,0)</f>
        <v>0.16836844535747314</v>
      </c>
      <c r="X17">
        <f ca="1">OFFSET($C17,-X$14+1,0)</f>
        <v>-4.3012853586724228E-2</v>
      </c>
      <c r="Y17">
        <f ca="1">OFFSET($C17,-Y$14+1,0)</f>
        <v>-5.3776833629414517E-2</v>
      </c>
      <c r="Z17">
        <f ca="1">OFFSET($C17,-Z$14+1,0)</f>
        <v>5.1664245960014982E-2</v>
      </c>
      <c r="AA17">
        <f ca="1">OFFSET($C17,-AA$14+1,0)</f>
        <v>3.5642847126147494E-3</v>
      </c>
      <c r="AB17">
        <f ca="1">OFFSET($C17,-AB$14+1,0)</f>
        <v>8.3346464912035914E-2</v>
      </c>
      <c r="AC17">
        <f ca="1">OFFSET($C17,-AC$14+1,0)</f>
        <v>5.4037019375705264E-2</v>
      </c>
      <c r="AD17">
        <f ca="1">OFFSET($C17,-AD$14+1,0)</f>
        <v>-3.554959582465101E-2</v>
      </c>
      <c r="AE17">
        <f ca="1">OFFSET($C17,-AE$14+1,0)</f>
        <v>1.2124115544492307E-2</v>
      </c>
      <c r="AF17">
        <f ca="1">OFFSET($C17,-AF$14+1,0)</f>
        <v>0</v>
      </c>
      <c r="AG17">
        <f ca="1">OFFSET($C17,-AG$14+1,0)</f>
        <v>0</v>
      </c>
      <c r="AH17">
        <f ca="1">OFFSET($C17,-AH$14+1,0)</f>
        <v>0</v>
      </c>
      <c r="AI17">
        <f ca="1">OFFSET($C17,-AI$14+1,0)</f>
        <v>0</v>
      </c>
      <c r="AJ17">
        <f ca="1">OFFSET($C17,-AJ$14+1,0)</f>
        <v>0</v>
      </c>
      <c r="AK17">
        <f t="shared" ca="1" si="24"/>
        <v>1.6675765875744715E-2</v>
      </c>
      <c r="AM17">
        <f t="shared" ca="1" si="25"/>
        <v>-7.3045705611206151E-3</v>
      </c>
      <c r="AN17">
        <f t="shared" ca="1" si="0"/>
        <v>0.15169267948172843</v>
      </c>
      <c r="AO17">
        <f t="shared" ca="1" si="1"/>
        <v>-5.9688619462468943E-2</v>
      </c>
      <c r="AP17">
        <f t="shared" ca="1" si="2"/>
        <v>-7.0452599505159225E-2</v>
      </c>
      <c r="AQ17">
        <f t="shared" ca="1" si="3"/>
        <v>3.4988480084270267E-2</v>
      </c>
      <c r="AR17">
        <f t="shared" ca="1" si="4"/>
        <v>-1.3111481163129966E-2</v>
      </c>
      <c r="AS17">
        <f t="shared" ca="1" si="5"/>
        <v>6.6670699036291192E-2</v>
      </c>
      <c r="AT17">
        <f t="shared" ca="1" si="6"/>
        <v>3.7361253499960549E-2</v>
      </c>
      <c r="AU17">
        <f t="shared" ca="1" si="7"/>
        <v>-5.2225361700395725E-2</v>
      </c>
      <c r="AV17">
        <f t="shared" ca="1" si="8"/>
        <v>-4.5516503312524083E-3</v>
      </c>
      <c r="AW17">
        <f t="shared" ca="1" si="9"/>
        <v>-1.6675765875744715E-2</v>
      </c>
      <c r="AX17">
        <f t="shared" ca="1" si="10"/>
        <v>-1.6675765875744715E-2</v>
      </c>
      <c r="AY17">
        <f t="shared" ca="1" si="11"/>
        <v>-1.6675765875744715E-2</v>
      </c>
      <c r="AZ17">
        <f t="shared" ca="1" si="12"/>
        <v>-1.6675765875744715E-2</v>
      </c>
      <c r="BA17">
        <f t="shared" ca="1" si="13"/>
        <v>-1.6675765875744715E-2</v>
      </c>
      <c r="BB17">
        <f t="shared" ca="1" si="26"/>
        <v>-1.8503717077085942E-18</v>
      </c>
      <c r="BE17">
        <v>1982</v>
      </c>
      <c r="BF17">
        <f t="shared" ca="1" si="27"/>
        <v>3.6862090085189002E-2</v>
      </c>
      <c r="BG17">
        <f t="shared" ca="1" si="14"/>
        <v>8.2738881423151361E-2</v>
      </c>
      <c r="BH17">
        <f t="shared" ca="1" si="15"/>
        <v>0.10960793674499933</v>
      </c>
      <c r="BI17">
        <f t="shared" ca="1" si="16"/>
        <v>0.1486875136201033</v>
      </c>
      <c r="BJ17">
        <f t="shared" ca="1" si="17"/>
        <v>0.19619594736309079</v>
      </c>
      <c r="BK17">
        <f t="shared" ca="1" si="18"/>
        <v>0.20318167823933087</v>
      </c>
      <c r="BL17">
        <f t="shared" ca="1" si="19"/>
        <v>0.22847426224142914</v>
      </c>
      <c r="BM17">
        <f t="shared" ca="1" si="20"/>
        <v>0.22554437358400517</v>
      </c>
      <c r="BN17">
        <f t="shared" ca="1" si="21"/>
        <v>0.20767794447830365</v>
      </c>
      <c r="BO17">
        <f ca="1">EXP(AV17)*O17</f>
        <v>0.21847665559630328</v>
      </c>
      <c r="BP17">
        <f t="shared" ref="BP17:BT17" ca="1" si="30">BO17</f>
        <v>0.21847665559630328</v>
      </c>
      <c r="BQ17">
        <f t="shared" ca="1" si="30"/>
        <v>0.21847665559630328</v>
      </c>
      <c r="BR17">
        <f t="shared" ca="1" si="30"/>
        <v>0.21847665559630328</v>
      </c>
      <c r="BS17">
        <f t="shared" ca="1" si="30"/>
        <v>0.21847665559630328</v>
      </c>
      <c r="BT17">
        <f t="shared" ca="1" si="30"/>
        <v>0.21847665559630328</v>
      </c>
    </row>
    <row r="18" spans="2:72" x14ac:dyDescent="0.25">
      <c r="B18">
        <f ca="1">B17*EXP(NORMINV(RAND(),0,CV_F))</f>
        <v>0.26892545791400779</v>
      </c>
      <c r="C18">
        <f ca="1">NORMINV(RAND(),0,CV_G_Func)</f>
        <v>-3.0524952962449288E-2</v>
      </c>
      <c r="D18">
        <f t="shared" ca="1" si="29"/>
        <v>2.9453070229441787</v>
      </c>
      <c r="E18">
        <f t="shared" ca="1" si="29"/>
        <v>0.80747227401945076</v>
      </c>
      <c r="F18">
        <f ca="1">$B18/(1+EXP(-Sel_slp*(F$14-sel_infl)))</f>
        <v>4.6283419520658786E-2</v>
      </c>
      <c r="G18">
        <f ca="1">$B18/(1+EXP(-Sel_slp*(G$14-sel_infl)))</f>
        <v>8.5498995417573428E-2</v>
      </c>
      <c r="H18">
        <f ca="1">$B18/(1+EXP(-Sel_slp*(H$14-sel_infl)))</f>
        <v>0.13743138942751953</v>
      </c>
      <c r="I18">
        <f ca="1">$B18/(1+EXP(-Sel_slp*(I$14-sel_infl)))</f>
        <v>0.18849256397406425</v>
      </c>
      <c r="J18">
        <f ca="1">$B18/(1+EXP(-Sel_slp*(J$14-sel_infl)))</f>
        <v>0.22592916465071944</v>
      </c>
      <c r="K18">
        <f ca="1">$B18/(1+EXP(-Sel_slp*(K$14-sel_infl)))</f>
        <v>0.24788620449402896</v>
      </c>
      <c r="L18">
        <f ca="1">$B18/(1+EXP(-Sel_slp*(L$14-sel_infl)))</f>
        <v>0.25911716564510012</v>
      </c>
      <c r="M18">
        <f ca="1">$B18/(1+EXP(-Sel_slp*(M$14-sel_infl)))</f>
        <v>0.26446090534041988</v>
      </c>
      <c r="N18">
        <f ca="1">$B18/(1+EXP(-Sel_slp*(N$14-sel_infl)))</f>
        <v>0.26691585578804045</v>
      </c>
      <c r="O18">
        <f ca="1">$B18/(1+EXP(-Sel_slp*(O$14-sel_infl)))</f>
        <v>0.26802548168102375</v>
      </c>
      <c r="P18">
        <f ca="1">$B18/(1+EXP(-Sel_slp*(P$14-sel_infl)))</f>
        <v>0.2685233373910253</v>
      </c>
      <c r="Q18">
        <f ca="1">$B18/(1+EXP(-Sel_slp*(Q$14-sel_infl)))</f>
        <v>0.26874596991749011</v>
      </c>
      <c r="R18">
        <f ca="1">$B18/(1+EXP(-Sel_slp*(R$14-sel_infl)))</f>
        <v>0.2688453795349468</v>
      </c>
      <c r="S18">
        <f ca="1">$B18/(1+EXP(-Sel_slp*(S$14-sel_infl)))</f>
        <v>0.26888973834810465</v>
      </c>
      <c r="T18">
        <f ca="1">$B18/(1+EXP(-Sel_slp*(T$14-sel_infl)))</f>
        <v>0.26890952638793358</v>
      </c>
      <c r="V18">
        <f t="shared" ca="1" si="23"/>
        <v>-3.0524952962449288E-2</v>
      </c>
      <c r="W18">
        <f ca="1">OFFSET($C18,-W$14+1,0)</f>
        <v>9.3711953146240999E-3</v>
      </c>
      <c r="X18">
        <f ca="1">OFFSET($C18,-X$14+1,0)</f>
        <v>0.16836844535747314</v>
      </c>
      <c r="Y18">
        <f ca="1">OFFSET($C18,-Y$14+1,0)</f>
        <v>-4.3012853586724228E-2</v>
      </c>
      <c r="Z18">
        <f ca="1">OFFSET($C18,-Z$14+1,0)</f>
        <v>-5.3776833629414517E-2</v>
      </c>
      <c r="AA18">
        <f ca="1">OFFSET($C18,-AA$14+1,0)</f>
        <v>5.1664245960014982E-2</v>
      </c>
      <c r="AB18">
        <f ca="1">OFFSET($C18,-AB$14+1,0)</f>
        <v>3.5642847126147494E-3</v>
      </c>
      <c r="AC18">
        <f ca="1">OFFSET($C18,-AC$14+1,0)</f>
        <v>8.3346464912035914E-2</v>
      </c>
      <c r="AD18">
        <f ca="1">OFFSET($C18,-AD$14+1,0)</f>
        <v>5.4037019375705264E-2</v>
      </c>
      <c r="AE18">
        <f ca="1">OFFSET($C18,-AE$14+1,0)</f>
        <v>-3.554959582465101E-2</v>
      </c>
      <c r="AF18">
        <f t="shared" ref="AB18:AJ20" ca="1" si="31">OFFSET($C18,-AF$14+1,0)</f>
        <v>1.2124115544492307E-2</v>
      </c>
      <c r="AG18">
        <f t="shared" ca="1" si="31"/>
        <v>0</v>
      </c>
      <c r="AH18">
        <f t="shared" ca="1" si="31"/>
        <v>0</v>
      </c>
      <c r="AI18">
        <f t="shared" ca="1" si="31"/>
        <v>0</v>
      </c>
      <c r="AJ18">
        <f t="shared" ca="1" si="31"/>
        <v>0</v>
      </c>
      <c r="AK18">
        <f t="shared" ca="1" si="24"/>
        <v>1.4640769011581428E-2</v>
      </c>
      <c r="AM18">
        <f t="shared" ca="1" si="25"/>
        <v>-4.5165721974030716E-2</v>
      </c>
      <c r="AN18">
        <f t="shared" ca="1" si="0"/>
        <v>-5.2695736969573283E-3</v>
      </c>
      <c r="AO18">
        <f t="shared" ca="1" si="1"/>
        <v>0.15372767634589171</v>
      </c>
      <c r="AP18">
        <f t="shared" ca="1" si="2"/>
        <v>-5.7653622598305657E-2</v>
      </c>
      <c r="AQ18">
        <f t="shared" ca="1" si="3"/>
        <v>-6.8417602640995945E-2</v>
      </c>
      <c r="AR18">
        <f t="shared" ca="1" si="4"/>
        <v>3.7023476948433554E-2</v>
      </c>
      <c r="AS18">
        <f t="shared" ca="1" si="5"/>
        <v>-1.1076484298966679E-2</v>
      </c>
      <c r="AT18">
        <f t="shared" ca="1" si="6"/>
        <v>6.8705695900454486E-2</v>
      </c>
      <c r="AU18">
        <f t="shared" ca="1" si="7"/>
        <v>3.9396250364123836E-2</v>
      </c>
      <c r="AV18">
        <f t="shared" ca="1" si="8"/>
        <v>-5.0190364836232439E-2</v>
      </c>
      <c r="AW18">
        <f t="shared" ca="1" si="9"/>
        <v>-2.5166534670891215E-3</v>
      </c>
      <c r="AX18">
        <f t="shared" ca="1" si="10"/>
        <v>-1.4640769011581428E-2</v>
      </c>
      <c r="AY18">
        <f t="shared" ca="1" si="11"/>
        <v>-1.4640769011581428E-2</v>
      </c>
      <c r="AZ18">
        <f t="shared" ca="1" si="12"/>
        <v>-1.4640769011581428E-2</v>
      </c>
      <c r="BA18">
        <f t="shared" ca="1" si="13"/>
        <v>-1.4640769011581428E-2</v>
      </c>
      <c r="BB18">
        <f t="shared" ca="1" si="26"/>
        <v>-9.251858538542971E-19</v>
      </c>
      <c r="BE18">
        <v>1983</v>
      </c>
      <c r="BF18">
        <f t="shared" ca="1" si="27"/>
        <v>4.423950044750509E-2</v>
      </c>
      <c r="BG18">
        <f t="shared" ca="1" si="14"/>
        <v>8.50496371632532E-2</v>
      </c>
      <c r="BH18">
        <f t="shared" ca="1" si="15"/>
        <v>0.16026881239254909</v>
      </c>
      <c r="BI18">
        <f t="shared" ca="1" si="16"/>
        <v>0.17793261925198056</v>
      </c>
      <c r="BJ18">
        <f t="shared" ca="1" si="17"/>
        <v>0.21098856058145055</v>
      </c>
      <c r="BK18">
        <f t="shared" ca="1" si="18"/>
        <v>0.25723582340678602</v>
      </c>
      <c r="BL18">
        <f t="shared" ca="1" si="19"/>
        <v>0.25626289525096307</v>
      </c>
      <c r="BM18">
        <f t="shared" ca="1" si="20"/>
        <v>0.28326961020942937</v>
      </c>
      <c r="BN18">
        <f t="shared" ca="1" si="21"/>
        <v>0.27764122210803327</v>
      </c>
      <c r="BO18">
        <f ca="1">EXP(AV18)*O18</f>
        <v>0.25490519508623094</v>
      </c>
      <c r="BP18">
        <f t="shared" ref="BP18:BT18" ca="1" si="32">BO18</f>
        <v>0.25490519508623094</v>
      </c>
      <c r="BQ18">
        <f t="shared" ca="1" si="32"/>
        <v>0.25490519508623094</v>
      </c>
      <c r="BR18">
        <f t="shared" ca="1" si="32"/>
        <v>0.25490519508623094</v>
      </c>
      <c r="BS18">
        <f t="shared" ca="1" si="32"/>
        <v>0.25490519508623094</v>
      </c>
      <c r="BT18">
        <f t="shared" ca="1" si="32"/>
        <v>0.25490519508623094</v>
      </c>
    </row>
    <row r="19" spans="2:72" x14ac:dyDescent="0.25">
      <c r="B19">
        <f ca="1">B18*EXP(NORMINV(RAND(),0,CV_F))</f>
        <v>0.29296757935424522</v>
      </c>
      <c r="C19">
        <f ca="1">NORMINV(RAND(),0,CV_G_Func)</f>
        <v>0.26429877375511812</v>
      </c>
      <c r="D19">
        <f t="shared" ca="1" si="29"/>
        <v>2.9488795252349775</v>
      </c>
      <c r="E19">
        <f t="shared" ca="1" si="29"/>
        <v>0.84286280196569929</v>
      </c>
      <c r="F19">
        <f ca="1">$B19/(1+EXP(-Sel_slp*(F$14-sel_infl)))</f>
        <v>4.7491925827508531E-2</v>
      </c>
      <c r="G19">
        <f ca="1">$B19/(1+EXP(-Sel_slp*(G$14-sel_infl)))</f>
        <v>9.084151083622552E-2</v>
      </c>
      <c r="H19">
        <f ca="1">$B19/(1+EXP(-Sel_slp*(H$14-sel_infl)))</f>
        <v>0.14963911508425101</v>
      </c>
      <c r="I19">
        <f ca="1">$B19/(1+EXP(-Sel_slp*(I$14-sel_infl)))</f>
        <v>0.20743679619730102</v>
      </c>
      <c r="J19">
        <f ca="1">$B19/(1+EXP(-Sel_slp*(J$14-sel_infl)))</f>
        <v>0.24880580647124792</v>
      </c>
      <c r="K19">
        <f ca="1">$B19/(1+EXP(-Sel_slp*(K$14-sel_infl)))</f>
        <v>0.2721716554577015</v>
      </c>
      <c r="L19">
        <f ca="1">$B19/(1+EXP(-Sel_slp*(L$14-sel_infl)))</f>
        <v>0.28363827011965276</v>
      </c>
      <c r="M19">
        <f ca="1">$B19/(1+EXP(-Sel_slp*(M$14-sel_infl)))</f>
        <v>0.28887735160588424</v>
      </c>
      <c r="N19">
        <f ca="1">$B19/(1+EXP(-Sel_slp*(N$14-sel_infl)))</f>
        <v>0.29119272039714528</v>
      </c>
      <c r="O19">
        <f ca="1">$B19/(1+EXP(-Sel_slp*(O$14-sel_infl)))</f>
        <v>0.29220089920788228</v>
      </c>
      <c r="P19">
        <f ca="1">$B19/(1+EXP(-Sel_slp*(P$14-sel_infl)))</f>
        <v>0.29263704902683896</v>
      </c>
      <c r="Q19">
        <f ca="1">$B19/(1+EXP(-Sel_slp*(Q$14-sel_infl)))</f>
        <v>0.29282520236881598</v>
      </c>
      <c r="R19">
        <f ca="1">$B19/(1+EXP(-Sel_slp*(R$14-sel_infl)))</f>
        <v>0.29290627245525341</v>
      </c>
      <c r="S19">
        <f ca="1">$B19/(1+EXP(-Sel_slp*(S$14-sel_infl)))</f>
        <v>0.2929411850360803</v>
      </c>
      <c r="T19">
        <f ca="1">$B19/(1+EXP(-Sel_slp*(T$14-sel_infl)))</f>
        <v>0.29295621664044774</v>
      </c>
      <c r="V19">
        <f t="shared" ca="1" si="23"/>
        <v>0.26429877375511812</v>
      </c>
      <c r="W19">
        <f ca="1">OFFSET($C19,-W$14+1,0)</f>
        <v>-3.0524952962449288E-2</v>
      </c>
      <c r="X19">
        <f ca="1">OFFSET($C19,-X$14+1,0)</f>
        <v>9.3711953146240999E-3</v>
      </c>
      <c r="Y19">
        <f ca="1">OFFSET($C19,-Y$14+1,0)</f>
        <v>0.16836844535747314</v>
      </c>
      <c r="Z19">
        <f ca="1">OFFSET($C19,-Z$14+1,0)</f>
        <v>-4.3012853586724228E-2</v>
      </c>
      <c r="AA19">
        <f ca="1">OFFSET($C19,-AA$14+1,0)</f>
        <v>-5.3776833629414517E-2</v>
      </c>
      <c r="AB19">
        <f t="shared" ca="1" si="31"/>
        <v>5.1664245960014982E-2</v>
      </c>
      <c r="AC19">
        <f t="shared" ca="1" si="31"/>
        <v>3.5642847126147494E-3</v>
      </c>
      <c r="AD19">
        <f t="shared" ca="1" si="31"/>
        <v>8.3346464912035914E-2</v>
      </c>
      <c r="AE19">
        <f t="shared" ca="1" si="31"/>
        <v>5.4037019375705264E-2</v>
      </c>
      <c r="AF19">
        <f t="shared" ca="1" si="31"/>
        <v>-3.554959582465101E-2</v>
      </c>
      <c r="AG19">
        <f t="shared" ca="1" si="31"/>
        <v>1.2124115544492307E-2</v>
      </c>
      <c r="AH19">
        <f t="shared" ca="1" si="31"/>
        <v>0</v>
      </c>
      <c r="AI19">
        <f t="shared" ca="1" si="31"/>
        <v>0</v>
      </c>
      <c r="AJ19">
        <f t="shared" ca="1" si="31"/>
        <v>0</v>
      </c>
      <c r="AK19">
        <f t="shared" ca="1" si="24"/>
        <v>3.226068726192264E-2</v>
      </c>
      <c r="AM19">
        <f t="shared" ca="1" si="25"/>
        <v>0.23203808649319549</v>
      </c>
      <c r="AN19">
        <f t="shared" ca="1" si="0"/>
        <v>-6.2785640224371927E-2</v>
      </c>
      <c r="AO19">
        <f t="shared" ca="1" si="1"/>
        <v>-2.288949194729854E-2</v>
      </c>
      <c r="AP19">
        <f t="shared" ca="1" si="2"/>
        <v>0.13610775809555051</v>
      </c>
      <c r="AQ19">
        <f t="shared" ca="1" si="3"/>
        <v>-7.5273540848646875E-2</v>
      </c>
      <c r="AR19">
        <f t="shared" ca="1" si="4"/>
        <v>-8.6037520891337149E-2</v>
      </c>
      <c r="AS19">
        <f t="shared" ca="1" si="5"/>
        <v>1.9403558698092342E-2</v>
      </c>
      <c r="AT19">
        <f t="shared" ca="1" si="6"/>
        <v>-2.869640254930789E-2</v>
      </c>
      <c r="AU19">
        <f t="shared" ca="1" si="7"/>
        <v>5.1085777650113275E-2</v>
      </c>
      <c r="AV19">
        <f t="shared" ca="1" si="8"/>
        <v>2.1776332113782625E-2</v>
      </c>
      <c r="AW19">
        <f t="shared" ca="1" si="9"/>
        <v>-6.781028308657365E-2</v>
      </c>
      <c r="AX19">
        <f t="shared" ca="1" si="10"/>
        <v>-2.0136571717430333E-2</v>
      </c>
      <c r="AY19">
        <f t="shared" ca="1" si="11"/>
        <v>-3.226068726192264E-2</v>
      </c>
      <c r="AZ19">
        <f t="shared" ca="1" si="12"/>
        <v>-3.226068726192264E-2</v>
      </c>
      <c r="BA19">
        <f t="shared" ca="1" si="13"/>
        <v>-3.226068726192264E-2</v>
      </c>
      <c r="BB19">
        <f t="shared" ca="1" si="26"/>
        <v>0</v>
      </c>
      <c r="BE19">
        <v>1984</v>
      </c>
      <c r="BF19">
        <f t="shared" ca="1" si="27"/>
        <v>5.9895285779076032E-2</v>
      </c>
      <c r="BG19">
        <f t="shared" ca="1" si="14"/>
        <v>8.5313329525971357E-2</v>
      </c>
      <c r="BH19">
        <f t="shared" ca="1" si="15"/>
        <v>0.14625285450203424</v>
      </c>
      <c r="BI19">
        <f t="shared" ca="1" si="16"/>
        <v>0.2376821922690501</v>
      </c>
      <c r="BJ19">
        <f t="shared" ca="1" si="17"/>
        <v>0.23076483407164297</v>
      </c>
      <c r="BK19">
        <f t="shared" ca="1" si="18"/>
        <v>0.24973377054016579</v>
      </c>
      <c r="BL19">
        <f t="shared" ca="1" si="19"/>
        <v>0.28919560360684704</v>
      </c>
      <c r="BM19">
        <f t="shared" ca="1" si="20"/>
        <v>0.28070542407741111</v>
      </c>
      <c r="BN19">
        <f t="shared" ca="1" si="21"/>
        <v>0.30645505189816202</v>
      </c>
      <c r="BO19">
        <f ca="1">EXP(AV19)*O19</f>
        <v>0.2986337507816596</v>
      </c>
      <c r="BP19">
        <f t="shared" ref="BP19:BT19" ca="1" si="33">BO19</f>
        <v>0.2986337507816596</v>
      </c>
      <c r="BQ19">
        <f t="shared" ca="1" si="33"/>
        <v>0.2986337507816596</v>
      </c>
      <c r="BR19">
        <f t="shared" ca="1" si="33"/>
        <v>0.2986337507816596</v>
      </c>
      <c r="BS19">
        <f t="shared" ca="1" si="33"/>
        <v>0.2986337507816596</v>
      </c>
      <c r="BT19">
        <f t="shared" ca="1" si="33"/>
        <v>0.2986337507816596</v>
      </c>
    </row>
    <row r="20" spans="2:72" x14ac:dyDescent="0.25">
      <c r="B20">
        <f ca="1">B19*EXP(NORMINV(RAND(),0,CV_F))</f>
        <v>0.27242116332596711</v>
      </c>
      <c r="C20">
        <f ca="1">NORMINV(RAND(),0,CV_G_Func)</f>
        <v>9.2075608558850081E-2</v>
      </c>
      <c r="D20">
        <f t="shared" ca="1" si="29"/>
        <v>2.8175015572757856</v>
      </c>
      <c r="E20">
        <f t="shared" ca="1" si="29"/>
        <v>0.86048627970681835</v>
      </c>
      <c r="F20">
        <f ca="1">$B20/(1+EXP(-Sel_slp*(F$14-sel_infl)))</f>
        <v>4.7151391331068451E-2</v>
      </c>
      <c r="G20">
        <f ca="1">$B20/(1+EXP(-Sel_slp*(G$14-sel_infl)))</f>
        <v>9.0184484596724832E-2</v>
      </c>
      <c r="H20">
        <f ca="1">$B20/(1+EXP(-Sel_slp*(H$14-sel_infl)))</f>
        <v>0.14688373488788772</v>
      </c>
      <c r="I20">
        <f ca="1">$B20/(1+EXP(-Sel_slp*(I$14-sel_infl)))</f>
        <v>0.2000906101402106</v>
      </c>
      <c r="J20">
        <f ca="1">$B20/(1+EXP(-Sel_slp*(J$14-sel_infl)))</f>
        <v>0.23629331693284086</v>
      </c>
      <c r="K20">
        <f ca="1">$B20/(1+EXP(-Sel_slp*(K$14-sel_infl)))</f>
        <v>0.25587440092220942</v>
      </c>
      <c r="L20">
        <f ca="1">$B20/(1+EXP(-Sel_slp*(L$14-sel_infl)))</f>
        <v>0.26516839981404022</v>
      </c>
      <c r="M20">
        <f ca="1">$B20/(1+EXP(-Sel_slp*(M$14-sel_infl)))</f>
        <v>0.26930569852304587</v>
      </c>
      <c r="N20">
        <f ca="1">$B20/(1+EXP(-Sel_slp*(N$14-sel_infl)))</f>
        <v>0.27109470412492576</v>
      </c>
      <c r="O20">
        <f ca="1">$B20/(1+EXP(-Sel_slp*(O$14-sel_infl)))</f>
        <v>0.27185854818813998</v>
      </c>
      <c r="P20">
        <f ca="1">$B20/(1+EXP(-Sel_slp*(P$14-sel_infl)))</f>
        <v>0.27218291775147468</v>
      </c>
      <c r="Q20">
        <f ca="1">$B20/(1+EXP(-Sel_slp*(Q$14-sel_infl)))</f>
        <v>0.27232034496739499</v>
      </c>
      <c r="R20">
        <f ca="1">$B20/(1+EXP(-Sel_slp*(R$14-sel_infl)))</f>
        <v>0.27237851245202671</v>
      </c>
      <c r="S20">
        <f ca="1">$B20/(1+EXP(-Sel_slp*(S$14-sel_infl)))</f>
        <v>0.27240312223780283</v>
      </c>
      <c r="T20">
        <f ca="1">$B20/(1+EXP(-Sel_slp*(T$14-sel_infl)))</f>
        <v>0.27241353244142502</v>
      </c>
      <c r="V20">
        <f t="shared" ca="1" si="23"/>
        <v>9.2075608558850081E-2</v>
      </c>
      <c r="W20">
        <f ca="1">OFFSET($C20,-W$14+1,0)</f>
        <v>0.26429877375511812</v>
      </c>
      <c r="X20">
        <f ca="1">OFFSET($C20,-X$14+1,0)</f>
        <v>-3.0524952962449288E-2</v>
      </c>
      <c r="Y20">
        <f ca="1">OFFSET($C20,-Y$14+1,0)</f>
        <v>9.3711953146240999E-3</v>
      </c>
      <c r="Z20">
        <f ca="1">OFFSET($C20,-Z$14+1,0)</f>
        <v>0.16836844535747314</v>
      </c>
      <c r="AA20">
        <f ca="1">OFFSET($C20,-AA$14+1,0)</f>
        <v>-4.3012853586724228E-2</v>
      </c>
      <c r="AB20">
        <f t="shared" ca="1" si="31"/>
        <v>-5.3776833629414517E-2</v>
      </c>
      <c r="AC20">
        <f t="shared" ca="1" si="31"/>
        <v>5.1664245960014982E-2</v>
      </c>
      <c r="AD20">
        <f t="shared" ca="1" si="31"/>
        <v>3.5642847126147494E-3</v>
      </c>
      <c r="AE20">
        <f t="shared" ca="1" si="31"/>
        <v>8.3346464912035914E-2</v>
      </c>
      <c r="AF20">
        <f t="shared" ca="1" si="31"/>
        <v>5.4037019375705264E-2</v>
      </c>
      <c r="AG20">
        <f t="shared" ca="1" si="31"/>
        <v>-3.554959582465101E-2</v>
      </c>
      <c r="AH20">
        <f t="shared" ca="1" si="31"/>
        <v>1.2124115544492307E-2</v>
      </c>
      <c r="AI20">
        <f t="shared" ca="1" si="31"/>
        <v>0</v>
      </c>
      <c r="AJ20">
        <f t="shared" ca="1" si="31"/>
        <v>0</v>
      </c>
      <c r="AK20">
        <f t="shared" ca="1" si="24"/>
        <v>3.8399061165845981E-2</v>
      </c>
      <c r="AM20">
        <f t="shared" ca="1" si="25"/>
        <v>5.36765473930041E-2</v>
      </c>
      <c r="AN20">
        <f t="shared" ca="1" si="0"/>
        <v>0.22589971258927213</v>
      </c>
      <c r="AO20">
        <f t="shared" ca="1" si="1"/>
        <v>-6.8924014128295269E-2</v>
      </c>
      <c r="AP20">
        <f t="shared" ca="1" si="2"/>
        <v>-2.9027865851221881E-2</v>
      </c>
      <c r="AQ20">
        <f t="shared" ca="1" si="3"/>
        <v>0.12996938419162715</v>
      </c>
      <c r="AR20">
        <f t="shared" ca="1" si="4"/>
        <v>-8.1411914752570202E-2</v>
      </c>
      <c r="AS20">
        <f t="shared" ca="1" si="5"/>
        <v>-9.2175894795260505E-2</v>
      </c>
      <c r="AT20">
        <f t="shared" ca="1" si="6"/>
        <v>1.3265184794169001E-2</v>
      </c>
      <c r="AU20">
        <f t="shared" ca="1" si="7"/>
        <v>-3.4834776453231228E-2</v>
      </c>
      <c r="AV20">
        <f t="shared" ca="1" si="8"/>
        <v>4.4947403746189933E-2</v>
      </c>
      <c r="AW20">
        <f t="shared" ca="1" si="9"/>
        <v>1.5637958209859283E-2</v>
      </c>
      <c r="AX20">
        <f t="shared" ca="1" si="10"/>
        <v>-7.3948656990496991E-2</v>
      </c>
      <c r="AY20">
        <f t="shared" ca="1" si="11"/>
        <v>-2.6274945621353674E-2</v>
      </c>
      <c r="AZ20">
        <f t="shared" ca="1" si="12"/>
        <v>-3.8399061165845981E-2</v>
      </c>
      <c r="BA20">
        <f t="shared" ca="1" si="13"/>
        <v>-3.8399061165845981E-2</v>
      </c>
      <c r="BB20">
        <f t="shared" ca="1" si="26"/>
        <v>-9.2518585385429707E-18</v>
      </c>
      <c r="BE20">
        <v>1985</v>
      </c>
      <c r="BF20">
        <f t="shared" ca="1" si="27"/>
        <v>4.9751472673773375E-2</v>
      </c>
      <c r="BG20">
        <f t="shared" ca="1" si="14"/>
        <v>0.11304173804441577</v>
      </c>
      <c r="BH20">
        <f t="shared" ca="1" si="15"/>
        <v>0.13710092597798074</v>
      </c>
      <c r="BI20">
        <f t="shared" ca="1" si="16"/>
        <v>0.19436589682874172</v>
      </c>
      <c r="BJ20">
        <f t="shared" ca="1" si="17"/>
        <v>0.26908929760055544</v>
      </c>
      <c r="BK20">
        <f t="shared" ca="1" si="18"/>
        <v>0.23586858057152205</v>
      </c>
      <c r="BL20">
        <f t="shared" ca="1" si="19"/>
        <v>0.24181892453576151</v>
      </c>
      <c r="BM20">
        <f t="shared" ca="1" si="20"/>
        <v>0.27290188770359147</v>
      </c>
      <c r="BN20">
        <f t="shared" ca="1" si="21"/>
        <v>0.26181376884784596</v>
      </c>
      <c r="BO20">
        <f ca="1">EXP(AV20)*O20</f>
        <v>0.28435665887080414</v>
      </c>
      <c r="BP20">
        <f t="shared" ref="BP20:BT20" ca="1" si="34">BO20</f>
        <v>0.28435665887080414</v>
      </c>
      <c r="BQ20">
        <f t="shared" ca="1" si="34"/>
        <v>0.28435665887080414</v>
      </c>
      <c r="BR20">
        <f t="shared" ca="1" si="34"/>
        <v>0.28435665887080414</v>
      </c>
      <c r="BS20">
        <f t="shared" ca="1" si="34"/>
        <v>0.28435665887080414</v>
      </c>
      <c r="BT20">
        <f t="shared" ca="1" si="34"/>
        <v>0.28435665887080414</v>
      </c>
    </row>
    <row r="21" spans="2:72" x14ac:dyDescent="0.25">
      <c r="B21">
        <f ca="1">B20*EXP(NORMINV(RAND(),0,CV_F))</f>
        <v>0.27826251029677324</v>
      </c>
      <c r="C21">
        <f ca="1">NORMINV(RAND(),0,CV_G_Func)</f>
        <v>0.15670959530007411</v>
      </c>
      <c r="D21">
        <f t="shared" ca="1" si="29"/>
        <v>2.7533748210352789</v>
      </c>
      <c r="E21">
        <f t="shared" ca="1" si="29"/>
        <v>0.88371403331894072</v>
      </c>
      <c r="F21">
        <f ca="1">$B21/(1+EXP(-Sel_slp*(F$14-sel_infl)))</f>
        <v>4.8740768905441649E-2</v>
      </c>
      <c r="G21">
        <f ca="1">$B21/(1+EXP(-Sel_slp*(G$14-sel_infl)))</f>
        <v>9.4454852630128552E-2</v>
      </c>
      <c r="H21">
        <f ca="1">$B21/(1+EXP(-Sel_slp*(H$14-sel_infl)))</f>
        <v>0.15423308312502138</v>
      </c>
      <c r="I21">
        <f ca="1">$B21/(1+EXP(-Sel_slp*(I$14-sel_infl)))</f>
        <v>0.20885578209237621</v>
      </c>
      <c r="J21">
        <f ca="1">$B21/(1+EXP(-Sel_slp*(J$14-sel_infl)))</f>
        <v>0.24466311631327323</v>
      </c>
      <c r="K21">
        <f ca="1">$B21/(1+EXP(-Sel_slp*(K$14-sel_infl)))</f>
        <v>0.26331898753293975</v>
      </c>
      <c r="L21">
        <f ca="1">$B21/(1+EXP(-Sel_slp*(L$14-sel_infl)))</f>
        <v>0.2718862515557724</v>
      </c>
      <c r="M21">
        <f ca="1">$B21/(1+EXP(-Sel_slp*(M$14-sel_infl)))</f>
        <v>0.27559164123400604</v>
      </c>
      <c r="N21">
        <f ca="1">$B21/(1+EXP(-Sel_slp*(N$14-sel_infl)))</f>
        <v>0.27715253507623466</v>
      </c>
      <c r="O21">
        <f ca="1">$B21/(1+EXP(-Sel_slp*(O$14-sel_infl)))</f>
        <v>0.27780274220430695</v>
      </c>
      <c r="P21">
        <f ca="1">$B21/(1+EXP(-Sel_slp*(P$14-sel_infl)))</f>
        <v>0.27807232893801115</v>
      </c>
      <c r="Q21">
        <f ca="1">$B21/(1+EXP(-Sel_slp*(Q$14-sel_infl)))</f>
        <v>0.27818388722366577</v>
      </c>
      <c r="R21">
        <f ca="1">$B21/(1+EXP(-Sel_slp*(R$14-sel_infl)))</f>
        <v>0.27823001429773225</v>
      </c>
      <c r="S21">
        <f ca="1">$B21/(1+EXP(-Sel_slp*(S$14-sel_infl)))</f>
        <v>0.2782490805592453</v>
      </c>
      <c r="T21">
        <f ca="1">$B21/(1+EXP(-Sel_slp*(T$14-sel_infl)))</f>
        <v>0.27825696036434738</v>
      </c>
      <c r="V21">
        <f t="shared" ca="1" si="23"/>
        <v>0.15670959530007411</v>
      </c>
      <c r="W21">
        <f ca="1">OFFSET($C21,-W$14+1,0)</f>
        <v>9.2075608558850081E-2</v>
      </c>
      <c r="X21">
        <f ca="1">OFFSET($C21,-X$14+1,0)</f>
        <v>0.26429877375511812</v>
      </c>
      <c r="Y21">
        <f ca="1">OFFSET($C21,-Y$14+1,0)</f>
        <v>-3.0524952962449288E-2</v>
      </c>
      <c r="Z21">
        <f ca="1">OFFSET($C21,-Z$14+1,0)</f>
        <v>9.3711953146240999E-3</v>
      </c>
      <c r="AA21">
        <f ca="1">OFFSET($C21,-AA$14+1,0)</f>
        <v>0.16836844535747314</v>
      </c>
      <c r="AB21">
        <f ca="1">OFFSET($C21,-AB$14+1,0)</f>
        <v>-4.3012853586724228E-2</v>
      </c>
      <c r="AC21">
        <f ca="1">OFFSET($C21,-AC$14+1,0)</f>
        <v>-5.3776833629414517E-2</v>
      </c>
      <c r="AD21">
        <f ca="1">OFFSET($C21,-AD$14+1,0)</f>
        <v>5.1664245960014982E-2</v>
      </c>
      <c r="AE21">
        <f ca="1">OFFSET($C21,-AE$14+1,0)</f>
        <v>3.5642847126147494E-3</v>
      </c>
      <c r="AF21">
        <f ca="1">OFFSET($C21,-AF$14+1,0)</f>
        <v>8.3346464912035914E-2</v>
      </c>
      <c r="AG21">
        <f ca="1">OFFSET($C21,-AG$14+1,0)</f>
        <v>5.4037019375705264E-2</v>
      </c>
      <c r="AH21">
        <f ca="1">OFFSET($C21,-AH$14+1,0)</f>
        <v>-3.554959582465101E-2</v>
      </c>
      <c r="AI21">
        <f ca="1">OFFSET($C21,-AI$14+1,0)</f>
        <v>1.2124115544492307E-2</v>
      </c>
      <c r="AJ21">
        <f ca="1">OFFSET($C21,-AJ$14+1,0)</f>
        <v>0</v>
      </c>
      <c r="AK21">
        <f t="shared" ca="1" si="24"/>
        <v>4.8846367519184246E-2</v>
      </c>
      <c r="AM21">
        <f t="shared" ca="1" si="25"/>
        <v>0.10786322778088986</v>
      </c>
      <c r="AN21">
        <f t="shared" ca="1" si="0"/>
        <v>4.3229241039665835E-2</v>
      </c>
      <c r="AO21">
        <f t="shared" ca="1" si="1"/>
        <v>0.21545240623593387</v>
      </c>
      <c r="AP21">
        <f t="shared" ca="1" si="2"/>
        <v>-7.9371320481633534E-2</v>
      </c>
      <c r="AQ21">
        <f t="shared" ca="1" si="3"/>
        <v>-3.9475172204560149E-2</v>
      </c>
      <c r="AR21">
        <f t="shared" ca="1" si="4"/>
        <v>0.11952207783828889</v>
      </c>
      <c r="AS21">
        <f t="shared" ca="1" si="5"/>
        <v>-9.1859221105908467E-2</v>
      </c>
      <c r="AT21">
        <f t="shared" ca="1" si="6"/>
        <v>-0.10262320114859877</v>
      </c>
      <c r="AU21">
        <f t="shared" ca="1" si="7"/>
        <v>2.8178784408307359E-3</v>
      </c>
      <c r="AV21">
        <f t="shared" ca="1" si="8"/>
        <v>-4.5282082806569493E-2</v>
      </c>
      <c r="AW21">
        <f t="shared" ca="1" si="9"/>
        <v>3.4500097392851668E-2</v>
      </c>
      <c r="AX21">
        <f t="shared" ca="1" si="10"/>
        <v>5.1906518565210183E-3</v>
      </c>
      <c r="AY21">
        <f t="shared" ca="1" si="11"/>
        <v>-8.4395963343835256E-2</v>
      </c>
      <c r="AZ21">
        <f t="shared" ca="1" si="12"/>
        <v>-3.6722251974691936E-2</v>
      </c>
      <c r="BA21">
        <f t="shared" ca="1" si="13"/>
        <v>-4.8846367519184246E-2</v>
      </c>
      <c r="BB21">
        <f t="shared" ca="1" si="26"/>
        <v>0</v>
      </c>
      <c r="BE21">
        <v>1986</v>
      </c>
      <c r="BF21">
        <f t="shared" ca="1" si="27"/>
        <v>5.4292117546278419E-2</v>
      </c>
      <c r="BG21">
        <f t="shared" ca="1" si="14"/>
        <v>9.8627606916956573E-2</v>
      </c>
      <c r="BH21">
        <f t="shared" ca="1" si="15"/>
        <v>0.19131425520506479</v>
      </c>
      <c r="BI21">
        <f t="shared" ca="1" si="16"/>
        <v>0.19291943286642446</v>
      </c>
      <c r="BJ21">
        <f t="shared" ca="1" si="17"/>
        <v>0.23519314181638221</v>
      </c>
      <c r="BK21">
        <f t="shared" ca="1" si="18"/>
        <v>0.29674947235952909</v>
      </c>
      <c r="BL21">
        <f t="shared" ca="1" si="19"/>
        <v>0.24802376418812408</v>
      </c>
      <c r="BM21">
        <f t="shared" ca="1" si="20"/>
        <v>0.24871235009753795</v>
      </c>
      <c r="BN21">
        <f t="shared" ca="1" si="21"/>
        <v>0.27793461862031932</v>
      </c>
      <c r="BO21">
        <f ca="1">EXP(AV21)*O21</f>
        <v>0.26550381736753242</v>
      </c>
      <c r="BP21">
        <f t="shared" ref="BP21:BT21" ca="1" si="35">BO21</f>
        <v>0.26550381736753242</v>
      </c>
      <c r="BQ21">
        <f t="shared" ca="1" si="35"/>
        <v>0.26550381736753242</v>
      </c>
      <c r="BR21">
        <f t="shared" ca="1" si="35"/>
        <v>0.26550381736753242</v>
      </c>
      <c r="BS21">
        <f t="shared" ca="1" si="35"/>
        <v>0.26550381736753242</v>
      </c>
      <c r="BT21">
        <f t="shared" ca="1" si="35"/>
        <v>0.26550381736753242</v>
      </c>
    </row>
    <row r="22" spans="2:72" x14ac:dyDescent="0.25">
      <c r="B22">
        <f ca="1">B21*EXP(NORMINV(RAND(),0,CV_F))</f>
        <v>0.29660344915020143</v>
      </c>
      <c r="C22">
        <f ca="1">NORMINV(RAND(),0,CV_G_Func)</f>
        <v>-3.3453132908723857E-2</v>
      </c>
      <c r="D22">
        <f t="shared" ca="1" si="29"/>
        <v>2.8797874063358311</v>
      </c>
      <c r="E22">
        <f t="shared" ca="1" si="29"/>
        <v>0.7656514348372333</v>
      </c>
      <c r="F22">
        <f ca="1">$B22/(1+EXP(-Sel_slp*(F$14-sel_infl)))</f>
        <v>5.6846919110134682E-2</v>
      </c>
      <c r="G22">
        <f ca="1">$B22/(1+EXP(-Sel_slp*(G$14-sel_infl)))</f>
        <v>0.10015968171151662</v>
      </c>
      <c r="H22">
        <f ca="1">$B22/(1+EXP(-Sel_slp*(H$14-sel_infl)))</f>
        <v>0.15512182595167079</v>
      </c>
      <c r="I22">
        <f ca="1">$B22/(1+EXP(-Sel_slp*(I$14-sel_infl)))</f>
        <v>0.2082685059820851</v>
      </c>
      <c r="J22">
        <f ca="1">$B22/(1+EXP(-Sel_slp*(J$14-sel_infl)))</f>
        <v>0.24773974129169876</v>
      </c>
      <c r="K22">
        <f ca="1">$B22/(1+EXP(-Sel_slp*(K$14-sel_infl)))</f>
        <v>0.27168409614366584</v>
      </c>
      <c r="L22">
        <f ca="1">$B22/(1+EXP(-Sel_slp*(L$14-sel_infl)))</f>
        <v>0.28446982446016594</v>
      </c>
      <c r="M22">
        <f ca="1">$B22/(1+EXP(-Sel_slp*(M$14-sel_infl)))</f>
        <v>0.2908346905333653</v>
      </c>
      <c r="N22">
        <f ca="1">$B22/(1+EXP(-Sel_slp*(N$14-sel_infl)))</f>
        <v>0.29389259216939023</v>
      </c>
      <c r="O22">
        <f ca="1">$B22/(1+EXP(-Sel_slp*(O$14-sel_infl)))</f>
        <v>0.29533662283119261</v>
      </c>
      <c r="P22">
        <f ca="1">$B22/(1+EXP(-Sel_slp*(P$14-sel_infl)))</f>
        <v>0.29601298661807196</v>
      </c>
      <c r="Q22">
        <f ca="1">$B22/(1+EXP(-Sel_slp*(Q$14-sel_infl)))</f>
        <v>0.29632857309065158</v>
      </c>
      <c r="R22">
        <f ca="1">$B22/(1+EXP(-Sel_slp*(R$14-sel_infl)))</f>
        <v>0.29647555988522628</v>
      </c>
      <c r="S22">
        <f ca="1">$B22/(1+EXP(-Sel_slp*(S$14-sel_infl)))</f>
        <v>0.29654396296932028</v>
      </c>
      <c r="T22">
        <f ca="1">$B22/(1+EXP(-Sel_slp*(T$14-sel_infl)))</f>
        <v>0.29657578326993256</v>
      </c>
      <c r="V22">
        <f t="shared" ca="1" si="23"/>
        <v>-3.3453132908723857E-2</v>
      </c>
      <c r="W22">
        <f ca="1">OFFSET($C22,-W$14+1,0)</f>
        <v>0.15670959530007411</v>
      </c>
      <c r="X22">
        <f ca="1">OFFSET($C22,-X$14+1,0)</f>
        <v>9.2075608558850081E-2</v>
      </c>
      <c r="Y22">
        <f ca="1">OFFSET($C22,-Y$14+1,0)</f>
        <v>0.26429877375511812</v>
      </c>
      <c r="Z22">
        <f ca="1">OFFSET($C22,-Z$14+1,0)</f>
        <v>-3.0524952962449288E-2</v>
      </c>
      <c r="AA22">
        <f ca="1">OFFSET($C22,-AA$14+1,0)</f>
        <v>9.3711953146240999E-3</v>
      </c>
      <c r="AB22">
        <f ca="1">OFFSET($C22,-AB$14+1,0)</f>
        <v>0.16836844535747314</v>
      </c>
      <c r="AC22">
        <f ca="1">OFFSET($C22,-AC$14+1,0)</f>
        <v>-4.3012853586724228E-2</v>
      </c>
      <c r="AD22">
        <f ca="1">OFFSET($C22,-AD$14+1,0)</f>
        <v>-5.3776833629414517E-2</v>
      </c>
      <c r="AE22">
        <f ca="1">OFFSET($C22,-AE$14+1,0)</f>
        <v>5.1664245960014982E-2</v>
      </c>
      <c r="AF22">
        <f ca="1">OFFSET($C22,-AF$14+1,0)</f>
        <v>3.5642847126147494E-3</v>
      </c>
      <c r="AG22">
        <f ca="1">OFFSET($C22,-AG$14+1,0)</f>
        <v>8.3346464912035914E-2</v>
      </c>
      <c r="AH22">
        <f ca="1">OFFSET($C22,-AH$14+1,0)</f>
        <v>5.4037019375705264E-2</v>
      </c>
      <c r="AI22">
        <f ca="1">OFFSET($C22,-AI$14+1,0)</f>
        <v>-3.554959582465101E-2</v>
      </c>
      <c r="AJ22">
        <f ca="1">OFFSET($C22,-AJ$14+1,0)</f>
        <v>1.2124115544492307E-2</v>
      </c>
      <c r="AK22">
        <f t="shared" ca="1" si="24"/>
        <v>4.6616158658602656E-2</v>
      </c>
      <c r="AM22">
        <f t="shared" ca="1" si="25"/>
        <v>-8.0069291567326506E-2</v>
      </c>
      <c r="AN22">
        <f t="shared" ca="1" si="0"/>
        <v>0.11009343664147145</v>
      </c>
      <c r="AO22">
        <f t="shared" ca="1" si="1"/>
        <v>4.5459449900247424E-2</v>
      </c>
      <c r="AP22">
        <f t="shared" ca="1" si="2"/>
        <v>0.21768261509651546</v>
      </c>
      <c r="AQ22">
        <f t="shared" ca="1" si="3"/>
        <v>-7.7141111621051944E-2</v>
      </c>
      <c r="AR22">
        <f t="shared" ca="1" si="4"/>
        <v>-3.724496334397856E-2</v>
      </c>
      <c r="AS22">
        <f t="shared" ca="1" si="5"/>
        <v>0.12175228669887048</v>
      </c>
      <c r="AT22">
        <f t="shared" ca="1" si="6"/>
        <v>-8.9629012245326878E-2</v>
      </c>
      <c r="AU22">
        <f t="shared" ca="1" si="7"/>
        <v>-0.10039299228801718</v>
      </c>
      <c r="AV22">
        <f t="shared" ca="1" si="8"/>
        <v>5.0480873014123254E-3</v>
      </c>
      <c r="AW22">
        <f t="shared" ca="1" si="9"/>
        <v>-4.3051873945987904E-2</v>
      </c>
      <c r="AX22">
        <f t="shared" ca="1" si="10"/>
        <v>3.6730306253433258E-2</v>
      </c>
      <c r="AY22">
        <f t="shared" ca="1" si="11"/>
        <v>7.4208607171026078E-3</v>
      </c>
      <c r="AZ22">
        <f t="shared" ca="1" si="12"/>
        <v>-8.2165754483253667E-2</v>
      </c>
      <c r="BA22">
        <f t="shared" ca="1" si="13"/>
        <v>-3.4492043114110346E-2</v>
      </c>
      <c r="BB22">
        <f t="shared" ca="1" si="26"/>
        <v>0</v>
      </c>
      <c r="BE22">
        <v>1987</v>
      </c>
      <c r="BF22">
        <f t="shared" ca="1" si="27"/>
        <v>5.2472684231779886E-2</v>
      </c>
      <c r="BG22">
        <f t="shared" ca="1" si="14"/>
        <v>0.11181650350916891</v>
      </c>
      <c r="BH22">
        <f t="shared" ca="1" si="15"/>
        <v>0.16233631989983832</v>
      </c>
      <c r="BI22">
        <f t="shared" ca="1" si="16"/>
        <v>0.2589178309786811</v>
      </c>
      <c r="BJ22">
        <f t="shared" ca="1" si="17"/>
        <v>0.22934734693762593</v>
      </c>
      <c r="BK22">
        <f t="shared" ca="1" si="18"/>
        <v>0.26175135246683418</v>
      </c>
      <c r="BL22">
        <f t="shared" ca="1" si="19"/>
        <v>0.32130135053975867</v>
      </c>
      <c r="BM22">
        <f t="shared" ca="1" si="20"/>
        <v>0.26590152134951395</v>
      </c>
      <c r="BN22">
        <f t="shared" ca="1" si="21"/>
        <v>0.26582052833107456</v>
      </c>
      <c r="BO22">
        <f ca="1">EXP(AV22)*O22</f>
        <v>0.29683127728558933</v>
      </c>
      <c r="BP22">
        <f t="shared" ref="BP22:BT22" ca="1" si="36">BO22</f>
        <v>0.29683127728558933</v>
      </c>
      <c r="BQ22">
        <f t="shared" ca="1" si="36"/>
        <v>0.29683127728558933</v>
      </c>
      <c r="BR22">
        <f t="shared" ca="1" si="36"/>
        <v>0.29683127728558933</v>
      </c>
      <c r="BS22">
        <f t="shared" ca="1" si="36"/>
        <v>0.29683127728558933</v>
      </c>
      <c r="BT22">
        <f t="shared" ca="1" si="36"/>
        <v>0.29683127728558933</v>
      </c>
    </row>
    <row r="23" spans="2:72" x14ac:dyDescent="0.25">
      <c r="B23">
        <f ca="1">B22*EXP(NORMINV(RAND(),0,CV_F))</f>
        <v>0.24933385195782579</v>
      </c>
      <c r="C23">
        <f ca="1">NORMINV(RAND(),0,CV_G_Func)</f>
        <v>-1.4145285884704676E-2</v>
      </c>
      <c r="D23">
        <f t="shared" ca="1" si="29"/>
        <v>2.9377525883671445</v>
      </c>
      <c r="E23">
        <f t="shared" ca="1" si="29"/>
        <v>0.75873368767214944</v>
      </c>
      <c r="F23">
        <f ca="1">$B23/(1+EXP(-Sel_slp*(F$14-sel_infl)))</f>
        <v>4.6602096764374316E-2</v>
      </c>
      <c r="G23">
        <f ca="1">$B23/(1+EXP(-Sel_slp*(G$14-sel_infl)))</f>
        <v>8.2097282393189849E-2</v>
      </c>
      <c r="H23">
        <f ca="1">$B23/(1+EXP(-Sel_slp*(H$14-sel_infl)))</f>
        <v>0.12761033896817447</v>
      </c>
      <c r="I23">
        <f ca="1">$B23/(1+EXP(-Sel_slp*(I$14-sel_infl)))</f>
        <v>0.17235166495948226</v>
      </c>
      <c r="J23">
        <f ca="1">$B23/(1+EXP(-Sel_slp*(J$14-sel_infl)))</f>
        <v>0.2062056404631821</v>
      </c>
      <c r="K23">
        <f ca="1">$B23/(1+EXP(-Sel_slp*(K$14-sel_infl)))</f>
        <v>0.22709302880711738</v>
      </c>
      <c r="L23">
        <f ca="1">$B23/(1+EXP(-Sel_slp*(L$14-sel_infl)))</f>
        <v>0.2384008121136881</v>
      </c>
      <c r="M23">
        <f ca="1">$B23/(1+EXP(-Sel_slp*(M$14-sel_infl)))</f>
        <v>0.2440921401234557</v>
      </c>
      <c r="N23">
        <f ca="1">$B23/(1+EXP(-Sel_slp*(N$14-sel_infl)))</f>
        <v>0.24685162502627553</v>
      </c>
      <c r="O23">
        <f ca="1">$B23/(1+EXP(-Sel_slp*(O$14-sel_infl)))</f>
        <v>0.24816534106154584</v>
      </c>
      <c r="P23">
        <f ca="1">$B23/(1+EXP(-Sel_slp*(P$14-sel_infl)))</f>
        <v>0.2487853192428956</v>
      </c>
      <c r="Q23">
        <f ca="1">$B23/(1+EXP(-Sel_slp*(Q$14-sel_infl)))</f>
        <v>0.24907669574150954</v>
      </c>
      <c r="R23">
        <f ca="1">$B23/(1+EXP(-Sel_slp*(R$14-sel_infl)))</f>
        <v>0.24921337016653264</v>
      </c>
      <c r="S23">
        <f ca="1">$B23/(1+EXP(-Sel_slp*(S$14-sel_infl)))</f>
        <v>0.24927742077332762</v>
      </c>
      <c r="T23">
        <f ca="1">$B23/(1+EXP(-Sel_slp*(T$14-sel_infl)))</f>
        <v>0.24930742436651812</v>
      </c>
      <c r="V23">
        <f t="shared" ca="1" si="23"/>
        <v>-1.4145285884704676E-2</v>
      </c>
      <c r="W23">
        <f ca="1">OFFSET($C23,-W$14+1,0)</f>
        <v>-3.3453132908723857E-2</v>
      </c>
      <c r="X23">
        <f ca="1">OFFSET($C23,-X$14+1,0)</f>
        <v>0.15670959530007411</v>
      </c>
      <c r="Y23">
        <f ca="1">OFFSET($C23,-Y$14+1,0)</f>
        <v>9.2075608558850081E-2</v>
      </c>
      <c r="Z23">
        <f ca="1">OFFSET($C23,-Z$14+1,0)</f>
        <v>0.26429877375511812</v>
      </c>
      <c r="AA23">
        <f ca="1">OFFSET($C23,-AA$14+1,0)</f>
        <v>-3.0524952962449288E-2</v>
      </c>
      <c r="AB23">
        <f ca="1">OFFSET($C23,-AB$14+1,0)</f>
        <v>9.3711953146240999E-3</v>
      </c>
      <c r="AC23">
        <f ca="1">OFFSET($C23,-AC$14+1,0)</f>
        <v>0.16836844535747314</v>
      </c>
      <c r="AD23">
        <f ca="1">OFFSET($C23,-AD$14+1,0)</f>
        <v>-4.3012853586724228E-2</v>
      </c>
      <c r="AE23">
        <f ca="1">OFFSET($C23,-AE$14+1,0)</f>
        <v>-5.3776833629414517E-2</v>
      </c>
      <c r="AF23">
        <f ca="1">OFFSET($C23,-AF$14+1,0)</f>
        <v>5.1664245960014982E-2</v>
      </c>
      <c r="AG23">
        <f ca="1">OFFSET($C23,-AG$14+1,0)</f>
        <v>3.5642847126147494E-3</v>
      </c>
      <c r="AH23">
        <f ca="1">OFFSET($C23,-AH$14+1,0)</f>
        <v>8.3346464912035914E-2</v>
      </c>
      <c r="AI23">
        <f ca="1">OFFSET($C23,-AI$14+1,0)</f>
        <v>5.4037019375705264E-2</v>
      </c>
      <c r="AJ23">
        <f ca="1">OFFSET($C23,-AJ$14+1,0)</f>
        <v>-3.554959582465101E-2</v>
      </c>
      <c r="AK23">
        <f t="shared" ca="1" si="24"/>
        <v>4.4864865229989524E-2</v>
      </c>
      <c r="AM23">
        <f t="shared" ca="1" si="25"/>
        <v>-5.9010151114694202E-2</v>
      </c>
      <c r="AN23">
        <f t="shared" ca="1" si="0"/>
        <v>-7.8317998138713374E-2</v>
      </c>
      <c r="AO23">
        <f t="shared" ca="1" si="1"/>
        <v>0.11184473007008458</v>
      </c>
      <c r="AP23">
        <f t="shared" ca="1" si="2"/>
        <v>4.7210743328860556E-2</v>
      </c>
      <c r="AQ23">
        <f t="shared" ca="1" si="3"/>
        <v>0.21943390852512859</v>
      </c>
      <c r="AR23">
        <f t="shared" ca="1" si="4"/>
        <v>-7.5389818192438812E-2</v>
      </c>
      <c r="AS23">
        <f t="shared" ca="1" si="5"/>
        <v>-3.5493669915365428E-2</v>
      </c>
      <c r="AT23">
        <f t="shared" ca="1" si="6"/>
        <v>0.12350358012748361</v>
      </c>
      <c r="AU23">
        <f t="shared" ca="1" si="7"/>
        <v>-8.7877718816713746E-2</v>
      </c>
      <c r="AV23">
        <f t="shared" ca="1" si="8"/>
        <v>-9.8641698859404048E-2</v>
      </c>
      <c r="AW23">
        <f t="shared" ca="1" si="9"/>
        <v>6.7993807300254575E-3</v>
      </c>
      <c r="AX23">
        <f t="shared" ca="1" si="10"/>
        <v>-4.1300580517374771E-2</v>
      </c>
      <c r="AY23">
        <f t="shared" ca="1" si="11"/>
        <v>3.848159968204639E-2</v>
      </c>
      <c r="AZ23">
        <f t="shared" ca="1" si="12"/>
        <v>9.1721541457157399E-3</v>
      </c>
      <c r="BA23">
        <f t="shared" ca="1" si="13"/>
        <v>-8.0414461054640535E-2</v>
      </c>
      <c r="BB23">
        <f t="shared" ca="1" si="26"/>
        <v>0</v>
      </c>
      <c r="BE23">
        <v>1988</v>
      </c>
      <c r="BF23">
        <f t="shared" ca="1" si="27"/>
        <v>4.3931666119044879E-2</v>
      </c>
      <c r="BG23">
        <f t="shared" ca="1" si="14"/>
        <v>7.5912921723116505E-2</v>
      </c>
      <c r="BH23">
        <f t="shared" ca="1" si="15"/>
        <v>0.14271164473971107</v>
      </c>
      <c r="BI23">
        <f t="shared" ca="1" si="16"/>
        <v>0.18068364720679223</v>
      </c>
      <c r="BJ23">
        <f t="shared" ca="1" si="17"/>
        <v>0.25680263535924253</v>
      </c>
      <c r="BK23">
        <f t="shared" ca="1" si="18"/>
        <v>0.21060196578536938</v>
      </c>
      <c r="BL23">
        <f t="shared" ca="1" si="19"/>
        <v>0.23008750009855447</v>
      </c>
      <c r="BM23">
        <f t="shared" ca="1" si="20"/>
        <v>0.27617904180577768</v>
      </c>
      <c r="BN23">
        <f t="shared" ca="1" si="21"/>
        <v>0.22608470476964374</v>
      </c>
      <c r="BO23">
        <f ca="1">EXP(AV23)*O23</f>
        <v>0.22485449924256504</v>
      </c>
      <c r="BP23">
        <f t="shared" ref="BP23:BT23" ca="1" si="37">BO23</f>
        <v>0.22485449924256504</v>
      </c>
      <c r="BQ23">
        <f t="shared" ca="1" si="37"/>
        <v>0.22485449924256504</v>
      </c>
      <c r="BR23">
        <f t="shared" ca="1" si="37"/>
        <v>0.22485449924256504</v>
      </c>
      <c r="BS23">
        <f t="shared" ca="1" si="37"/>
        <v>0.22485449924256504</v>
      </c>
      <c r="BT23">
        <f t="shared" ca="1" si="37"/>
        <v>0.22485449924256504</v>
      </c>
    </row>
    <row r="24" spans="2:72" x14ac:dyDescent="0.25">
      <c r="B24">
        <f ca="1">B23*EXP(NORMINV(RAND(),0,CV_F))</f>
        <v>0.24669290558710122</v>
      </c>
      <c r="C24">
        <f ca="1">NORMINV(RAND(),0,CV_G_Func)</f>
        <v>-0.16173836042492981</v>
      </c>
      <c r="D24">
        <f t="shared" ca="1" si="29"/>
        <v>3.1534913564339377</v>
      </c>
      <c r="E24">
        <f t="shared" ca="1" si="29"/>
        <v>0.75088911663252311</v>
      </c>
      <c r="F24">
        <f ca="1">$B24/(1+EXP(-Sel_slp*(F$14-sel_infl)))</f>
        <v>4.085590533685883E-2</v>
      </c>
      <c r="G24">
        <f ca="1">$B24/(1+EXP(-Sel_slp*(G$14-sel_infl)))</f>
        <v>7.3035227251738444E-2</v>
      </c>
      <c r="H24">
        <f ca="1">$B24/(1+EXP(-Sel_slp*(H$14-sel_infl)))</f>
        <v>0.11624616387106157</v>
      </c>
      <c r="I24">
        <f ca="1">$B24/(1+EXP(-Sel_slp*(I$14-sel_infl)))</f>
        <v>0.16127940537687899</v>
      </c>
      <c r="J24">
        <f ca="1">$B24/(1+EXP(-Sel_slp*(J$14-sel_infl)))</f>
        <v>0.19736335806333608</v>
      </c>
      <c r="K24">
        <f ca="1">$B24/(1+EXP(-Sel_slp*(K$14-sel_infl)))</f>
        <v>0.22066350761821529</v>
      </c>
      <c r="L24">
        <f ca="1">$B24/(1+EXP(-Sel_slp*(L$14-sel_infl)))</f>
        <v>0.23368357941550183</v>
      </c>
      <c r="M24">
        <f ca="1">$B24/(1+EXP(-Sel_slp*(M$14-sel_infl)))</f>
        <v>0.24037732750604934</v>
      </c>
      <c r="N24">
        <f ca="1">$B24/(1+EXP(-Sel_slp*(N$14-sel_infl)))</f>
        <v>0.24367144285812745</v>
      </c>
      <c r="O24">
        <f ca="1">$B24/(1+EXP(-Sel_slp*(O$14-sel_infl)))</f>
        <v>0.24525765353814272</v>
      </c>
      <c r="P24">
        <f ca="1">$B24/(1+EXP(-Sel_slp*(P$14-sel_infl)))</f>
        <v>0.24601345564161656</v>
      </c>
      <c r="Q24">
        <f ca="1">$B24/(1+EXP(-Sel_slp*(Q$14-sel_infl)))</f>
        <v>0.24637177434570898</v>
      </c>
      <c r="R24">
        <f ca="1">$B24/(1+EXP(-Sel_slp*(R$14-sel_infl)))</f>
        <v>0.24654124449084366</v>
      </c>
      <c r="S24">
        <f ca="1">$B24/(1+EXP(-Sel_slp*(S$14-sel_infl)))</f>
        <v>0.24662130638195173</v>
      </c>
      <c r="T24">
        <f ca="1">$B24/(1+EXP(-Sel_slp*(T$14-sel_infl)))</f>
        <v>0.24665910939528746</v>
      </c>
      <c r="V24">
        <f t="shared" ca="1" si="23"/>
        <v>-0.16173836042492981</v>
      </c>
      <c r="W24">
        <f ca="1">OFFSET($C24,-W$14+1,0)</f>
        <v>-1.4145285884704676E-2</v>
      </c>
      <c r="X24">
        <f ca="1">OFFSET($C24,-X$14+1,0)</f>
        <v>-3.3453132908723857E-2</v>
      </c>
      <c r="Y24">
        <f ca="1">OFFSET($C24,-Y$14+1,0)</f>
        <v>0.15670959530007411</v>
      </c>
      <c r="Z24">
        <f ca="1">OFFSET($C24,-Z$14+1,0)</f>
        <v>9.2075608558850081E-2</v>
      </c>
      <c r="AA24">
        <f ca="1">OFFSET($C24,-AA$14+1,0)</f>
        <v>0.26429877375511812</v>
      </c>
      <c r="AB24">
        <f ca="1">OFFSET($C24,-AB$14+1,0)</f>
        <v>-3.0524952962449288E-2</v>
      </c>
      <c r="AC24">
        <f ca="1">OFFSET($C24,-AC$14+1,0)</f>
        <v>9.3711953146240999E-3</v>
      </c>
      <c r="AD24">
        <f ca="1">OFFSET($C24,-AD$14+1,0)</f>
        <v>0.16836844535747314</v>
      </c>
      <c r="AE24">
        <f ca="1">OFFSET($C24,-AE$14+1,0)</f>
        <v>-4.3012853586724228E-2</v>
      </c>
      <c r="AF24">
        <f ca="1">OFFSET($C24,-AF$14+1,0)</f>
        <v>-5.3776833629414517E-2</v>
      </c>
      <c r="AG24">
        <f ca="1">OFFSET($C24,-AG$14+1,0)</f>
        <v>5.1664245960014982E-2</v>
      </c>
      <c r="AH24">
        <f ca="1">OFFSET($C24,-AH$14+1,0)</f>
        <v>3.5642847126147494E-3</v>
      </c>
      <c r="AI24">
        <f ca="1">OFFSET($C24,-AI$14+1,0)</f>
        <v>8.3346464912035914E-2</v>
      </c>
      <c r="AJ24">
        <f ca="1">OFFSET($C24,-AJ$14+1,0)</f>
        <v>5.4037019375705264E-2</v>
      </c>
      <c r="AK24">
        <f t="shared" ca="1" si="24"/>
        <v>3.6452280923304263E-2</v>
      </c>
      <c r="AM24">
        <f t="shared" ca="1" si="25"/>
        <v>-0.19819064134823408</v>
      </c>
      <c r="AN24">
        <f t="shared" ca="1" si="0"/>
        <v>-5.0597566808008941E-2</v>
      </c>
      <c r="AO24">
        <f t="shared" ca="1" si="1"/>
        <v>-6.9905413832028113E-2</v>
      </c>
      <c r="AP24">
        <f t="shared" ca="1" si="2"/>
        <v>0.12025731437676984</v>
      </c>
      <c r="AQ24">
        <f t="shared" ca="1" si="3"/>
        <v>5.5623327635545818E-2</v>
      </c>
      <c r="AR24">
        <f t="shared" ca="1" si="4"/>
        <v>0.22784649283181385</v>
      </c>
      <c r="AS24">
        <f t="shared" ca="1" si="5"/>
        <v>-6.6977233885753551E-2</v>
      </c>
      <c r="AT24">
        <f t="shared" ca="1" si="6"/>
        <v>-2.7081085608680163E-2</v>
      </c>
      <c r="AU24">
        <f t="shared" ca="1" si="7"/>
        <v>0.13191616443416887</v>
      </c>
      <c r="AV24">
        <f t="shared" ca="1" si="8"/>
        <v>-7.9465134510028484E-2</v>
      </c>
      <c r="AW24">
        <f t="shared" ca="1" si="9"/>
        <v>-9.0229114552718787E-2</v>
      </c>
      <c r="AX24">
        <f t="shared" ca="1" si="10"/>
        <v>1.5211965036710719E-2</v>
      </c>
      <c r="AY24">
        <f t="shared" ca="1" si="11"/>
        <v>-3.288799621068951E-2</v>
      </c>
      <c r="AZ24">
        <f t="shared" ca="1" si="12"/>
        <v>4.6894183988731651E-2</v>
      </c>
      <c r="BA24">
        <f t="shared" ca="1" si="13"/>
        <v>1.7584738452401001E-2</v>
      </c>
      <c r="BB24">
        <f t="shared" ca="1" si="26"/>
        <v>9.2518585385429707E-18</v>
      </c>
      <c r="BE24">
        <v>1989</v>
      </c>
      <c r="BF24">
        <f t="shared" ca="1" si="27"/>
        <v>3.3510563952925197E-2</v>
      </c>
      <c r="BG24">
        <f t="shared" ca="1" si="14"/>
        <v>6.9431754675907356E-2</v>
      </c>
      <c r="BH24">
        <f t="shared" ca="1" si="15"/>
        <v>0.10839745719637005</v>
      </c>
      <c r="BI24">
        <f t="shared" ca="1" si="16"/>
        <v>0.18188881837399068</v>
      </c>
      <c r="BJ24">
        <f t="shared" ca="1" si="17"/>
        <v>0.20865242193726602</v>
      </c>
      <c r="BK24">
        <f t="shared" ca="1" si="18"/>
        <v>0.27712964912463989</v>
      </c>
      <c r="BL24">
        <f t="shared" ca="1" si="19"/>
        <v>0.2185447374584048</v>
      </c>
      <c r="BM24">
        <f t="shared" ca="1" si="20"/>
        <v>0.23395500278265255</v>
      </c>
      <c r="BN24">
        <f t="shared" ca="1" si="21"/>
        <v>0.27803220064931089</v>
      </c>
      <c r="BO24">
        <f ca="1">EXP(AV24)*O24</f>
        <v>0.22652247571633069</v>
      </c>
      <c r="BP24">
        <f t="shared" ref="BP24:BT24" ca="1" si="38">BO24</f>
        <v>0.22652247571633069</v>
      </c>
      <c r="BQ24">
        <f t="shared" ca="1" si="38"/>
        <v>0.22652247571633069</v>
      </c>
      <c r="BR24">
        <f t="shared" ca="1" si="38"/>
        <v>0.22652247571633069</v>
      </c>
      <c r="BS24">
        <f t="shared" ca="1" si="38"/>
        <v>0.22652247571633069</v>
      </c>
      <c r="BT24">
        <f t="shared" ca="1" si="38"/>
        <v>0.22652247571633069</v>
      </c>
    </row>
    <row r="25" spans="2:72" x14ac:dyDescent="0.25">
      <c r="B25">
        <f ca="1">B24*EXP(NORMINV(RAND(),0,CV_F))</f>
        <v>0.21598830405019689</v>
      </c>
      <c r="C25">
        <f ca="1">NORMINV(RAND(),0,CV_G_Func)</f>
        <v>4.5139803298995508E-2</v>
      </c>
      <c r="D25">
        <f t="shared" ca="1" si="29"/>
        <v>2.5675867468689852</v>
      </c>
      <c r="E25">
        <f t="shared" ca="1" si="29"/>
        <v>0.67791776662857561</v>
      </c>
      <c r="F25">
        <f ca="1">$B25/(1+EXP(-Sel_slp*(F$14-sel_infl)))</f>
        <v>5.5464671503343568E-2</v>
      </c>
      <c r="G25">
        <f ca="1">$B25/(1+EXP(-Sel_slp*(G$14-sel_infl)))</f>
        <v>8.7469912609529743E-2</v>
      </c>
      <c r="H25">
        <f ca="1">$B25/(1+EXP(-Sel_slp*(H$14-sel_infl)))</f>
        <v>0.12371050553235229</v>
      </c>
      <c r="I25">
        <f ca="1">$B25/(1+EXP(-Sel_slp*(I$14-sel_infl)))</f>
        <v>0.15666288465307462</v>
      </c>
      <c r="J25">
        <f ca="1">$B25/(1+EXP(-Sel_slp*(J$14-sel_infl)))</f>
        <v>0.18116075753519731</v>
      </c>
      <c r="K25">
        <f ca="1">$B25/(1+EXP(-Sel_slp*(K$14-sel_infl)))</f>
        <v>0.19678262942264335</v>
      </c>
      <c r="L25">
        <f ca="1">$B25/(1+EXP(-Sel_slp*(L$14-sel_infl)))</f>
        <v>0.20579171874812879</v>
      </c>
      <c r="M25">
        <f ca="1">$B25/(1+EXP(-Sel_slp*(M$14-sel_infl)))</f>
        <v>0.21068859599555634</v>
      </c>
      <c r="N25">
        <f ca="1">$B25/(1+EXP(-Sel_slp*(N$14-sel_infl)))</f>
        <v>0.21326488590526321</v>
      </c>
      <c r="O25">
        <f ca="1">$B25/(1+EXP(-Sel_slp*(O$14-sel_infl)))</f>
        <v>0.21459706167261311</v>
      </c>
      <c r="P25">
        <f ca="1">$B25/(1+EXP(-Sel_slp*(P$14-sel_infl)))</f>
        <v>0.21527976093246431</v>
      </c>
      <c r="Q25">
        <f ca="1">$B25/(1+EXP(-Sel_slp*(Q$14-sel_infl)))</f>
        <v>0.21562801395823392</v>
      </c>
      <c r="R25">
        <f ca="1">$B25/(1+EXP(-Sel_slp*(R$14-sel_infl)))</f>
        <v>0.21580524416525207</v>
      </c>
      <c r="S25">
        <f ca="1">$B25/(1+EXP(-Sel_slp*(S$14-sel_infl)))</f>
        <v>0.21589533069681016</v>
      </c>
      <c r="T25">
        <f ca="1">$B25/(1+EXP(-Sel_slp*(T$14-sel_infl)))</f>
        <v>0.21594109398525868</v>
      </c>
      <c r="V25">
        <f t="shared" ca="1" si="23"/>
        <v>4.5139803298995508E-2</v>
      </c>
      <c r="W25">
        <f ca="1">OFFSET($C25,-W$14+1,0)</f>
        <v>-0.16173836042492981</v>
      </c>
      <c r="X25">
        <f ca="1">OFFSET($C25,-X$14+1,0)</f>
        <v>-1.4145285884704676E-2</v>
      </c>
      <c r="Y25">
        <f ca="1">OFFSET($C25,-Y$14+1,0)</f>
        <v>-3.3453132908723857E-2</v>
      </c>
      <c r="Z25">
        <f ca="1">OFFSET($C25,-Z$14+1,0)</f>
        <v>0.15670959530007411</v>
      </c>
      <c r="AA25">
        <f ca="1">OFFSET($C25,-AA$14+1,0)</f>
        <v>9.2075608558850081E-2</v>
      </c>
      <c r="AB25">
        <f ca="1">OFFSET($C25,-AB$14+1,0)</f>
        <v>0.26429877375511812</v>
      </c>
      <c r="AC25">
        <f ca="1">OFFSET($C25,-AC$14+1,0)</f>
        <v>-3.0524952962449288E-2</v>
      </c>
      <c r="AD25">
        <f ca="1">OFFSET($C25,-AD$14+1,0)</f>
        <v>9.3711953146240999E-3</v>
      </c>
      <c r="AE25">
        <f ca="1">OFFSET($C25,-AE$14+1,0)</f>
        <v>0.16836844535747314</v>
      </c>
      <c r="AF25">
        <f ca="1">OFFSET($C25,-AF$14+1,0)</f>
        <v>-4.3012853586724228E-2</v>
      </c>
      <c r="AG25">
        <f ca="1">OFFSET($C25,-AG$14+1,0)</f>
        <v>-5.3776833629414517E-2</v>
      </c>
      <c r="AH25">
        <f ca="1">OFFSET($C25,-AH$14+1,0)</f>
        <v>5.1664245960014982E-2</v>
      </c>
      <c r="AI25">
        <f ca="1">OFFSET($C25,-AI$14+1,0)</f>
        <v>3.5642847126147494E-3</v>
      </c>
      <c r="AJ25">
        <f ca="1">OFFSET($C25,-AJ$14+1,0)</f>
        <v>8.3346464912035914E-2</v>
      </c>
      <c r="AK25">
        <f t="shared" ca="1" si="24"/>
        <v>3.5859133184856957E-2</v>
      </c>
      <c r="AM25">
        <f t="shared" ca="1" si="25"/>
        <v>9.2806701141385506E-3</v>
      </c>
      <c r="AN25">
        <f t="shared" ca="1" si="0"/>
        <v>-0.19759749360978676</v>
      </c>
      <c r="AO25">
        <f t="shared" ca="1" si="1"/>
        <v>-5.0004419069561636E-2</v>
      </c>
      <c r="AP25">
        <f t="shared" ca="1" si="2"/>
        <v>-6.9312266093580821E-2</v>
      </c>
      <c r="AQ25">
        <f t="shared" ca="1" si="3"/>
        <v>0.12085046211521716</v>
      </c>
      <c r="AR25">
        <f t="shared" ca="1" si="4"/>
        <v>5.6216475373993123E-2</v>
      </c>
      <c r="AS25">
        <f t="shared" ca="1" si="5"/>
        <v>0.22843964057026117</v>
      </c>
      <c r="AT25">
        <f t="shared" ca="1" si="6"/>
        <v>-6.6384086147306245E-2</v>
      </c>
      <c r="AU25">
        <f t="shared" ca="1" si="7"/>
        <v>-2.6487937870232858E-2</v>
      </c>
      <c r="AV25">
        <f t="shared" ca="1" si="8"/>
        <v>0.13250931217261619</v>
      </c>
      <c r="AW25">
        <f t="shared" ca="1" si="9"/>
        <v>-7.8871986771581193E-2</v>
      </c>
      <c r="AX25">
        <f t="shared" ca="1" si="10"/>
        <v>-8.9635966814271467E-2</v>
      </c>
      <c r="AY25">
        <f t="shared" ca="1" si="11"/>
        <v>1.5805112775158024E-2</v>
      </c>
      <c r="AZ25">
        <f t="shared" ca="1" si="12"/>
        <v>-3.2294848472242205E-2</v>
      </c>
      <c r="BA25">
        <f t="shared" ca="1" si="13"/>
        <v>4.7487331727178957E-2</v>
      </c>
      <c r="BB25">
        <f t="shared" ca="1" si="26"/>
        <v>0</v>
      </c>
      <c r="BE25">
        <v>1990</v>
      </c>
      <c r="BF25">
        <f t="shared" ca="1" si="27"/>
        <v>5.5981816838341331E-2</v>
      </c>
      <c r="BG25">
        <f t="shared" ca="1" si="14"/>
        <v>7.1786568099509493E-2</v>
      </c>
      <c r="BH25">
        <f t="shared" ca="1" si="15"/>
        <v>0.11767655296020955</v>
      </c>
      <c r="BI25">
        <f t="shared" ca="1" si="16"/>
        <v>0.14617199833845046</v>
      </c>
      <c r="BJ25">
        <f t="shared" ca="1" si="17"/>
        <v>0.20443197148714076</v>
      </c>
      <c r="BK25">
        <f t="shared" ca="1" si="18"/>
        <v>0.2081619101272866</v>
      </c>
      <c r="BL25">
        <f t="shared" ca="1" si="19"/>
        <v>0.25860562655167374</v>
      </c>
      <c r="BM25">
        <f t="shared" ca="1" si="20"/>
        <v>0.1971563578954581</v>
      </c>
      <c r="BN25">
        <f t="shared" ca="1" si="21"/>
        <v>0.20769009712744319</v>
      </c>
      <c r="BO25">
        <f ca="1">EXP(AV25)*O25</f>
        <v>0.24500324372789323</v>
      </c>
      <c r="BP25">
        <f t="shared" ref="BP25:BT25" ca="1" si="39">BO25</f>
        <v>0.24500324372789323</v>
      </c>
      <c r="BQ25">
        <f t="shared" ca="1" si="39"/>
        <v>0.24500324372789323</v>
      </c>
      <c r="BR25">
        <f t="shared" ca="1" si="39"/>
        <v>0.24500324372789323</v>
      </c>
      <c r="BS25">
        <f t="shared" ca="1" si="39"/>
        <v>0.24500324372789323</v>
      </c>
      <c r="BT25">
        <f t="shared" ca="1" si="39"/>
        <v>0.24500324372789323</v>
      </c>
    </row>
    <row r="26" spans="2:72" x14ac:dyDescent="0.25">
      <c r="B26">
        <f ca="1">B25*EXP(NORMINV(RAND(),0,CV_F))</f>
        <v>0.21896095959435266</v>
      </c>
      <c r="C26">
        <f ca="1">NORMINV(RAND(),0,CV_G_Func)</f>
        <v>7.9481613469549336E-2</v>
      </c>
      <c r="D26">
        <f t="shared" ca="1" si="29"/>
        <v>2.5731424887181933</v>
      </c>
      <c r="E26">
        <f t="shared" ca="1" si="29"/>
        <v>0.6969604681821151</v>
      </c>
      <c r="F26">
        <f ca="1">$B26/(1+EXP(-Sel_slp*(F$14-sel_infl)))</f>
        <v>5.4830371068581463E-2</v>
      </c>
      <c r="G26">
        <f ca="1">$B26/(1+EXP(-Sel_slp*(G$14-sel_infl)))</f>
        <v>8.7900267981528127E-2</v>
      </c>
      <c r="H26">
        <f ca="1">$B26/(1+EXP(-Sel_slp*(H$14-sel_infl)))</f>
        <v>0.12564679332233791</v>
      </c>
      <c r="I26">
        <f ca="1">$B26/(1+EXP(-Sel_slp*(I$14-sel_infl)))</f>
        <v>0.15983462547961386</v>
      </c>
      <c r="J26">
        <f ca="1">$B26/(1+EXP(-Sel_slp*(J$14-sel_infl)))</f>
        <v>0.18489310957897342</v>
      </c>
      <c r="K26">
        <f ca="1">$B26/(1+EXP(-Sel_slp*(K$14-sel_infl)))</f>
        <v>0.20055449752362314</v>
      </c>
      <c r="L26">
        <f ca="1">$B26/(1+EXP(-Sel_slp*(L$14-sel_infl)))</f>
        <v>0.2093888980881197</v>
      </c>
      <c r="M26">
        <f ca="1">$B26/(1+EXP(-Sel_slp*(M$14-sel_infl)))</f>
        <v>0.21408618667082788</v>
      </c>
      <c r="N26">
        <f ca="1">$B26/(1+EXP(-Sel_slp*(N$14-sel_infl)))</f>
        <v>0.21650541167038667</v>
      </c>
      <c r="O26">
        <f ca="1">$B26/(1+EXP(-Sel_slp*(O$14-sel_infl)))</f>
        <v>0.21773093523901307</v>
      </c>
      <c r="P26">
        <f ca="1">$B26/(1+EXP(-Sel_slp*(P$14-sel_infl)))</f>
        <v>0.21834655587894619</v>
      </c>
      <c r="Q26">
        <f ca="1">$B26/(1+EXP(-Sel_slp*(Q$14-sel_infl)))</f>
        <v>0.21865449534969925</v>
      </c>
      <c r="R26">
        <f ca="1">$B26/(1+EXP(-Sel_slp*(R$14-sel_infl)))</f>
        <v>0.21880820336957282</v>
      </c>
      <c r="S26">
        <f ca="1">$B26/(1+EXP(-Sel_slp*(S$14-sel_infl)))</f>
        <v>0.21888484552785362</v>
      </c>
      <c r="T26">
        <f ca="1">$B26/(1+EXP(-Sel_slp*(T$14-sel_infl)))</f>
        <v>0.2189230407915195</v>
      </c>
      <c r="V26">
        <f t="shared" ca="1" si="23"/>
        <v>7.9481613469549336E-2</v>
      </c>
      <c r="W26">
        <f ca="1">OFFSET($C26,-W$14+1,0)</f>
        <v>4.5139803298995508E-2</v>
      </c>
      <c r="X26">
        <f ca="1">OFFSET($C26,-X$14+1,0)</f>
        <v>-0.16173836042492981</v>
      </c>
      <c r="Y26">
        <f ca="1">OFFSET($C26,-Y$14+1,0)</f>
        <v>-1.4145285884704676E-2</v>
      </c>
      <c r="Z26">
        <f ca="1">OFFSET($C26,-Z$14+1,0)</f>
        <v>-3.3453132908723857E-2</v>
      </c>
      <c r="AA26">
        <f ca="1">OFFSET($C26,-AA$14+1,0)</f>
        <v>0.15670959530007411</v>
      </c>
      <c r="AB26">
        <f ca="1">OFFSET($C26,-AB$14+1,0)</f>
        <v>9.2075608558850081E-2</v>
      </c>
      <c r="AC26">
        <f ca="1">OFFSET($C26,-AC$14+1,0)</f>
        <v>0.26429877375511812</v>
      </c>
      <c r="AD26">
        <f ca="1">OFFSET($C26,-AD$14+1,0)</f>
        <v>-3.0524952962449288E-2</v>
      </c>
      <c r="AE26">
        <f ca="1">OFFSET($C26,-AE$14+1,0)</f>
        <v>9.3711953146240999E-3</v>
      </c>
      <c r="AF26">
        <f ca="1">OFFSET($C26,-AF$14+1,0)</f>
        <v>0.16836844535747314</v>
      </c>
      <c r="AG26">
        <f ca="1">OFFSET($C26,-AG$14+1,0)</f>
        <v>-4.3012853586724228E-2</v>
      </c>
      <c r="AH26">
        <f ca="1">OFFSET($C26,-AH$14+1,0)</f>
        <v>-5.3776833629414517E-2</v>
      </c>
      <c r="AI26">
        <f ca="1">OFFSET($C26,-AI$14+1,0)</f>
        <v>5.1664245960014982E-2</v>
      </c>
      <c r="AJ26">
        <f ca="1">OFFSET($C26,-AJ$14+1,0)</f>
        <v>3.5642847126147494E-3</v>
      </c>
      <c r="AK26">
        <f t="shared" ca="1" si="24"/>
        <v>3.5601476422024513E-2</v>
      </c>
      <c r="AM26">
        <f t="shared" ca="1" si="25"/>
        <v>4.3880137047524824E-2</v>
      </c>
      <c r="AN26">
        <f t="shared" ca="1" si="0"/>
        <v>9.5383268769709956E-3</v>
      </c>
      <c r="AO26">
        <f t="shared" ca="1" si="1"/>
        <v>-0.19733983684695433</v>
      </c>
      <c r="AP26">
        <f t="shared" ca="1" si="2"/>
        <v>-4.9746762306729191E-2</v>
      </c>
      <c r="AQ26">
        <f t="shared" ca="1" si="3"/>
        <v>-6.9054609330748362E-2</v>
      </c>
      <c r="AR26">
        <f t="shared" ca="1" si="4"/>
        <v>0.12110811887804959</v>
      </c>
      <c r="AS26">
        <f t="shared" ca="1" si="5"/>
        <v>5.6474132136825568E-2</v>
      </c>
      <c r="AT26">
        <f t="shared" ca="1" si="6"/>
        <v>0.2286972973330936</v>
      </c>
      <c r="AU26">
        <f t="shared" ca="1" si="7"/>
        <v>-6.61264293844738E-2</v>
      </c>
      <c r="AV26">
        <f t="shared" ca="1" si="8"/>
        <v>-2.6230281107400413E-2</v>
      </c>
      <c r="AW26">
        <f t="shared" ca="1" si="9"/>
        <v>0.13276696893544862</v>
      </c>
      <c r="AX26">
        <f t="shared" ca="1" si="10"/>
        <v>-7.8614330008748734E-2</v>
      </c>
      <c r="AY26">
        <f t="shared" ca="1" si="11"/>
        <v>-8.9378310051439036E-2</v>
      </c>
      <c r="AZ26">
        <f t="shared" ca="1" si="12"/>
        <v>1.6062769537990469E-2</v>
      </c>
      <c r="BA26">
        <f t="shared" ca="1" si="13"/>
        <v>-3.203719170940976E-2</v>
      </c>
      <c r="BB26">
        <f t="shared" ca="1" si="26"/>
        <v>0</v>
      </c>
      <c r="BE26">
        <v>1991</v>
      </c>
      <c r="BF26">
        <f t="shared" ca="1" si="27"/>
        <v>5.7289902930179111E-2</v>
      </c>
      <c r="BG26">
        <f t="shared" ca="1" si="14"/>
        <v>8.8742700782812045E-2</v>
      </c>
      <c r="BH26">
        <f t="shared" ca="1" si="15"/>
        <v>0.10314491138388088</v>
      </c>
      <c r="BI26">
        <f t="shared" ca="1" si="16"/>
        <v>0.15207790579240513</v>
      </c>
      <c r="BJ26">
        <f t="shared" ca="1" si="17"/>
        <v>0.17255624869411934</v>
      </c>
      <c r="BK26">
        <f t="shared" ca="1" si="18"/>
        <v>0.22637527631028778</v>
      </c>
      <c r="BL26">
        <f t="shared" ca="1" si="19"/>
        <v>0.22155423470197591</v>
      </c>
      <c r="BM26">
        <f t="shared" ca="1" si="20"/>
        <v>0.26909809343217261</v>
      </c>
      <c r="BN26">
        <f t="shared" ca="1" si="21"/>
        <v>0.20265177539188581</v>
      </c>
      <c r="BO26">
        <f ca="1">EXP(AV26)*O26</f>
        <v>0.21209404342146806</v>
      </c>
      <c r="BP26">
        <f t="shared" ref="BP26:BT26" ca="1" si="40">BO26</f>
        <v>0.21209404342146806</v>
      </c>
      <c r="BQ26">
        <f t="shared" ca="1" si="40"/>
        <v>0.21209404342146806</v>
      </c>
      <c r="BR26">
        <f t="shared" ca="1" si="40"/>
        <v>0.21209404342146806</v>
      </c>
      <c r="BS26">
        <f t="shared" ca="1" si="40"/>
        <v>0.21209404342146806</v>
      </c>
      <c r="BT26">
        <f t="shared" ca="1" si="40"/>
        <v>0.21209404342146806</v>
      </c>
    </row>
    <row r="27" spans="2:72" x14ac:dyDescent="0.25">
      <c r="B27">
        <f ca="1">B26*EXP(NORMINV(RAND(),0,CV_F))</f>
        <v>0.23255287780651909</v>
      </c>
      <c r="C27">
        <f ca="1">NORMINV(RAND(),0,CV_G_Func)</f>
        <v>-8.3280719783689242E-2</v>
      </c>
      <c r="D27">
        <f t="shared" ca="1" si="29"/>
        <v>2.2493783947963575</v>
      </c>
      <c r="E27">
        <f t="shared" ca="1" si="29"/>
        <v>0.71016181302801085</v>
      </c>
      <c r="F27">
        <f ca="1">$B27/(1+EXP(-Sel_slp*(F$14-sel_infl)))</f>
        <v>6.7829958320485356E-2</v>
      </c>
      <c r="G27">
        <f ca="1">$B27/(1+EXP(-Sel_slp*(G$14-sel_infl)))</f>
        <v>0.10600704442760636</v>
      </c>
      <c r="H27">
        <f ca="1">$B27/(1+EXP(-Sel_slp*(H$14-sel_infl)))</f>
        <v>0.14655416726200862</v>
      </c>
      <c r="I27">
        <f ca="1">$B27/(1+EXP(-Sel_slp*(I$14-sel_infl)))</f>
        <v>0.18049005718394878</v>
      </c>
      <c r="J27">
        <f ca="1">$B27/(1+EXP(-Sel_slp*(J$14-sel_infl)))</f>
        <v>0.20367339817792113</v>
      </c>
      <c r="K27">
        <f ca="1">$B27/(1+EXP(-Sel_slp*(K$14-sel_infl)))</f>
        <v>0.2173999962119712</v>
      </c>
      <c r="L27">
        <f ca="1">$B27/(1+EXP(-Sel_slp*(L$14-sel_infl)))</f>
        <v>0.22484903575122045</v>
      </c>
      <c r="M27">
        <f ca="1">$B27/(1+EXP(-Sel_slp*(M$14-sel_infl)))</f>
        <v>0.22870106501413906</v>
      </c>
      <c r="N27">
        <f ca="1">$B27/(1+EXP(-Sel_slp*(N$14-sel_infl)))</f>
        <v>0.2306433823655375</v>
      </c>
      <c r="O27">
        <f ca="1">$B27/(1+EXP(-Sel_slp*(O$14-sel_infl)))</f>
        <v>0.23161030231269583</v>
      </c>
      <c r="P27">
        <f ca="1">$B27/(1+EXP(-Sel_slp*(P$14-sel_infl)))</f>
        <v>0.23208858421058107</v>
      </c>
      <c r="Q27">
        <f ca="1">$B27/(1+EXP(-Sel_slp*(Q$14-sel_infl)))</f>
        <v>0.23232441557690447</v>
      </c>
      <c r="R27">
        <f ca="1">$B27/(1+EXP(-Sel_slp*(R$14-sel_infl)))</f>
        <v>0.23244051772775673</v>
      </c>
      <c r="S27">
        <f ca="1">$B27/(1+EXP(-Sel_slp*(S$14-sel_infl)))</f>
        <v>0.23249763199236445</v>
      </c>
      <c r="T27">
        <f ca="1">$B27/(1+EXP(-Sel_slp*(T$14-sel_infl)))</f>
        <v>0.2325257176367059</v>
      </c>
      <c r="V27">
        <f t="shared" ca="1" si="23"/>
        <v>-8.3280719783689242E-2</v>
      </c>
      <c r="W27">
        <f ca="1">OFFSET($C27,-W$14+1,0)</f>
        <v>7.9481613469549336E-2</v>
      </c>
      <c r="X27">
        <f ca="1">OFFSET($C27,-X$14+1,0)</f>
        <v>4.5139803298995508E-2</v>
      </c>
      <c r="Y27">
        <f ca="1">OFFSET($C27,-Y$14+1,0)</f>
        <v>-0.16173836042492981</v>
      </c>
      <c r="Z27">
        <f ca="1">OFFSET($C27,-Z$14+1,0)</f>
        <v>-1.4145285884704676E-2</v>
      </c>
      <c r="AA27">
        <f ca="1">OFFSET($C27,-AA$14+1,0)</f>
        <v>-3.3453132908723857E-2</v>
      </c>
      <c r="AB27">
        <f ca="1">OFFSET($C27,-AB$14+1,0)</f>
        <v>0.15670959530007411</v>
      </c>
      <c r="AC27">
        <f ca="1">OFFSET($C27,-AC$14+1,0)</f>
        <v>9.2075608558850081E-2</v>
      </c>
      <c r="AD27">
        <f ca="1">OFFSET($C27,-AD$14+1,0)</f>
        <v>0.26429877375511812</v>
      </c>
      <c r="AE27">
        <f ca="1">OFFSET($C27,-AE$14+1,0)</f>
        <v>-3.0524952962449288E-2</v>
      </c>
      <c r="AF27">
        <f ca="1">OFFSET($C27,-AF$14+1,0)</f>
        <v>9.3711953146240999E-3</v>
      </c>
      <c r="AG27">
        <f ca="1">OFFSET($C27,-AG$14+1,0)</f>
        <v>0.16836844535747314</v>
      </c>
      <c r="AH27">
        <f ca="1">OFFSET($C27,-AH$14+1,0)</f>
        <v>-4.3012853586724228E-2</v>
      </c>
      <c r="AI27">
        <f ca="1">OFFSET($C27,-AI$14+1,0)</f>
        <v>-5.3776833629414517E-2</v>
      </c>
      <c r="AJ27">
        <f ca="1">OFFSET($C27,-AJ$14+1,0)</f>
        <v>5.1664245960014982E-2</v>
      </c>
      <c r="AK27">
        <f t="shared" ca="1" si="24"/>
        <v>2.9811809455604243E-2</v>
      </c>
      <c r="AM27">
        <f t="shared" ca="1" si="25"/>
        <v>-0.11309252923929348</v>
      </c>
      <c r="AN27">
        <f t="shared" ca="1" si="0"/>
        <v>4.9669804013945093E-2</v>
      </c>
      <c r="AO27">
        <f t="shared" ca="1" si="1"/>
        <v>1.5327993843391265E-2</v>
      </c>
      <c r="AP27">
        <f t="shared" ca="1" si="2"/>
        <v>-0.19155016988053405</v>
      </c>
      <c r="AQ27">
        <f t="shared" ca="1" si="3"/>
        <v>-4.3957095340308922E-2</v>
      </c>
      <c r="AR27">
        <f t="shared" ca="1" si="4"/>
        <v>-6.32649423643281E-2</v>
      </c>
      <c r="AS27">
        <f t="shared" ca="1" si="5"/>
        <v>0.12689778584446987</v>
      </c>
      <c r="AT27">
        <f t="shared" ca="1" si="6"/>
        <v>6.2263799103245837E-2</v>
      </c>
      <c r="AU27">
        <f t="shared" ca="1" si="7"/>
        <v>0.23448696429951388</v>
      </c>
      <c r="AV27">
        <f t="shared" ca="1" si="8"/>
        <v>-6.0336762418053531E-2</v>
      </c>
      <c r="AW27">
        <f t="shared" ca="1" si="9"/>
        <v>-2.0440614140980144E-2</v>
      </c>
      <c r="AX27">
        <f t="shared" ca="1" si="10"/>
        <v>0.1385566359018689</v>
      </c>
      <c r="AY27">
        <f t="shared" ca="1" si="11"/>
        <v>-7.2824663042328472E-2</v>
      </c>
      <c r="AZ27">
        <f t="shared" ca="1" si="12"/>
        <v>-8.358864308501876E-2</v>
      </c>
      <c r="BA27">
        <f t="shared" ca="1" si="13"/>
        <v>2.1852436504410738E-2</v>
      </c>
      <c r="BB27">
        <f t="shared" ca="1" si="26"/>
        <v>6.4763009769800799E-18</v>
      </c>
      <c r="BE27">
        <v>1992</v>
      </c>
      <c r="BF27">
        <f t="shared" ca="1" si="27"/>
        <v>6.0576766668117815E-2</v>
      </c>
      <c r="BG27">
        <f t="shared" ca="1" si="14"/>
        <v>0.11140535014565135</v>
      </c>
      <c r="BH27">
        <f t="shared" ca="1" si="15"/>
        <v>0.14881785319714327</v>
      </c>
      <c r="BI27">
        <f t="shared" ca="1" si="16"/>
        <v>0.14902670551381131</v>
      </c>
      <c r="BJ27">
        <f t="shared" ca="1" si="17"/>
        <v>0.19491442697610592</v>
      </c>
      <c r="BK27">
        <f t="shared" ca="1" si="18"/>
        <v>0.20407223308034431</v>
      </c>
      <c r="BL27">
        <f t="shared" ca="1" si="19"/>
        <v>0.25527132794692753</v>
      </c>
      <c r="BM27">
        <f t="shared" ca="1" si="20"/>
        <v>0.24339351989839805</v>
      </c>
      <c r="BN27">
        <f t="shared" ca="1" si="21"/>
        <v>0.29159320070135336</v>
      </c>
      <c r="BO27">
        <f ca="1">EXP(AV27)*O27</f>
        <v>0.21804892528175568</v>
      </c>
      <c r="BP27">
        <f t="shared" ref="BP27:BT27" ca="1" si="41">BO27</f>
        <v>0.21804892528175568</v>
      </c>
      <c r="BQ27">
        <f t="shared" ca="1" si="41"/>
        <v>0.21804892528175568</v>
      </c>
      <c r="BR27">
        <f t="shared" ca="1" si="41"/>
        <v>0.21804892528175568</v>
      </c>
      <c r="BS27">
        <f t="shared" ca="1" si="41"/>
        <v>0.21804892528175568</v>
      </c>
      <c r="BT27">
        <f t="shared" ca="1" si="41"/>
        <v>0.21804892528175568</v>
      </c>
    </row>
    <row r="28" spans="2:72" x14ac:dyDescent="0.25">
      <c r="B28">
        <f ca="1">B27*EXP(NORMINV(RAND(),0,CV_F))</f>
        <v>0.21900218234544777</v>
      </c>
      <c r="C28">
        <f ca="1">NORMINV(RAND(),0,CV_G_Func)</f>
        <v>-4.7120762301187169E-2</v>
      </c>
      <c r="D28">
        <f t="shared" ca="1" si="29"/>
        <v>2.2097142153066534</v>
      </c>
      <c r="E28">
        <f t="shared" ca="1" si="29"/>
        <v>0.61534722609953629</v>
      </c>
      <c r="F28">
        <f ca="1">$B28/(1+EXP(-Sel_slp*(F$14-sel_infl)))</f>
        <v>7.0528334992995628E-2</v>
      </c>
      <c r="G28">
        <f ca="1">$B28/(1+EXP(-Sel_slp*(G$14-sel_infl)))</f>
        <v>0.10244548298340522</v>
      </c>
      <c r="H28">
        <f ca="1">$B28/(1+EXP(-Sel_slp*(H$14-sel_infl)))</f>
        <v>0.13561369798822201</v>
      </c>
      <c r="I28">
        <f ca="1">$B28/(1+EXP(-Sel_slp*(I$14-sel_infl)))</f>
        <v>0.16437617232238988</v>
      </c>
      <c r="J28">
        <f ca="1">$B28/(1+EXP(-Sel_slp*(J$14-sel_infl)))</f>
        <v>0.18565719891853422</v>
      </c>
      <c r="K28">
        <f ca="1">$B28/(1+EXP(-Sel_slp*(K$14-sel_infl)))</f>
        <v>0.19962495484139148</v>
      </c>
      <c r="L28">
        <f ca="1">$B28/(1+EXP(-Sel_slp*(L$14-sel_infl)))</f>
        <v>0.20808583322817006</v>
      </c>
      <c r="M28">
        <f ca="1">$B28/(1+EXP(-Sel_slp*(M$14-sel_infl)))</f>
        <v>0.21296409505664013</v>
      </c>
      <c r="N28">
        <f ca="1">$B28/(1+EXP(-Sel_slp*(N$14-sel_infl)))</f>
        <v>0.21569700169706829</v>
      </c>
      <c r="O28">
        <f ca="1">$B28/(1+EXP(-Sel_slp*(O$14-sel_infl)))</f>
        <v>0.21720341153831987</v>
      </c>
      <c r="P28">
        <f ca="1">$B28/(1+EXP(-Sel_slp*(P$14-sel_infl)))</f>
        <v>0.21802634763215911</v>
      </c>
      <c r="Q28">
        <f ca="1">$B28/(1+EXP(-Sel_slp*(Q$14-sel_infl)))</f>
        <v>0.21847370721210438</v>
      </c>
      <c r="R28">
        <f ca="1">$B28/(1+EXP(-Sel_slp*(R$14-sel_infl)))</f>
        <v>0.21871624918566673</v>
      </c>
      <c r="S28">
        <f ca="1">$B28/(1+EXP(-Sel_slp*(S$14-sel_infl)))</f>
        <v>0.21884755607872278</v>
      </c>
      <c r="T28">
        <f ca="1">$B28/(1+EXP(-Sel_slp*(T$14-sel_infl)))</f>
        <v>0.21891858696071562</v>
      </c>
      <c r="V28">
        <f t="shared" ca="1" si="23"/>
        <v>-4.7120762301187169E-2</v>
      </c>
      <c r="W28">
        <f ca="1">OFFSET($C28,-W$14+1,0)</f>
        <v>-8.3280719783689242E-2</v>
      </c>
      <c r="X28">
        <f ca="1">OFFSET($C28,-X$14+1,0)</f>
        <v>7.9481613469549336E-2</v>
      </c>
      <c r="Y28">
        <f ca="1">OFFSET($C28,-Y$14+1,0)</f>
        <v>4.5139803298995508E-2</v>
      </c>
      <c r="Z28">
        <f ca="1">OFFSET($C28,-Z$14+1,0)</f>
        <v>-0.16173836042492981</v>
      </c>
      <c r="AA28">
        <f ca="1">OFFSET($C28,-AA$14+1,0)</f>
        <v>-1.4145285884704676E-2</v>
      </c>
      <c r="AB28">
        <f ca="1">OFFSET($C28,-AB$14+1,0)</f>
        <v>-3.3453132908723857E-2</v>
      </c>
      <c r="AC28">
        <f ca="1">OFFSET($C28,-AC$14+1,0)</f>
        <v>0.15670959530007411</v>
      </c>
      <c r="AD28">
        <f ca="1">OFFSET($C28,-AD$14+1,0)</f>
        <v>9.2075608558850081E-2</v>
      </c>
      <c r="AE28">
        <f ca="1">OFFSET($C28,-AE$14+1,0)</f>
        <v>0.26429877375511812</v>
      </c>
      <c r="AF28">
        <f ca="1">OFFSET($C28,-AF$14+1,0)</f>
        <v>-3.0524952962449288E-2</v>
      </c>
      <c r="AG28">
        <f ca="1">OFFSET($C28,-AG$14+1,0)</f>
        <v>9.3711953146240999E-3</v>
      </c>
      <c r="AH28">
        <f ca="1">OFFSET($C28,-AH$14+1,0)</f>
        <v>0.16836844535747314</v>
      </c>
      <c r="AI28">
        <f ca="1">OFFSET($C28,-AI$14+1,0)</f>
        <v>-4.3012853586724228E-2</v>
      </c>
      <c r="AJ28">
        <f ca="1">OFFSET($C28,-AJ$14+1,0)</f>
        <v>-5.3776833629414517E-2</v>
      </c>
      <c r="AK28">
        <f t="shared" ca="1" si="24"/>
        <v>2.3226142238190771E-2</v>
      </c>
      <c r="AM28">
        <f t="shared" ca="1" si="25"/>
        <v>-7.0346904539377947E-2</v>
      </c>
      <c r="AN28">
        <f t="shared" ca="1" si="0"/>
        <v>-0.10650686202188001</v>
      </c>
      <c r="AO28">
        <f t="shared" ca="1" si="1"/>
        <v>5.6255471231358566E-2</v>
      </c>
      <c r="AP28">
        <f t="shared" ca="1" si="2"/>
        <v>2.1913661060804737E-2</v>
      </c>
      <c r="AQ28">
        <f t="shared" ca="1" si="3"/>
        <v>-0.18496450266312059</v>
      </c>
      <c r="AR28">
        <f t="shared" ca="1" si="4"/>
        <v>-3.7371428122895449E-2</v>
      </c>
      <c r="AS28">
        <f t="shared" ca="1" si="5"/>
        <v>-5.6679275146914627E-2</v>
      </c>
      <c r="AT28">
        <f t="shared" ca="1" si="6"/>
        <v>0.13348345306188333</v>
      </c>
      <c r="AU28">
        <f t="shared" ca="1" si="7"/>
        <v>6.8849466320659303E-2</v>
      </c>
      <c r="AV28">
        <f t="shared" ca="1" si="8"/>
        <v>0.24107263151692734</v>
      </c>
      <c r="AW28">
        <f t="shared" ca="1" si="9"/>
        <v>-5.3751095200640059E-2</v>
      </c>
      <c r="AX28">
        <f t="shared" ca="1" si="10"/>
        <v>-1.3854946923566671E-2</v>
      </c>
      <c r="AY28">
        <f t="shared" ca="1" si="11"/>
        <v>0.14514230311928236</v>
      </c>
      <c r="AZ28">
        <f t="shared" ca="1" si="12"/>
        <v>-6.6238995824914992E-2</v>
      </c>
      <c r="BA28">
        <f t="shared" ca="1" si="13"/>
        <v>-7.7002975867605294E-2</v>
      </c>
      <c r="BB28">
        <f t="shared" ca="1" si="26"/>
        <v>0</v>
      </c>
      <c r="BE28">
        <v>1993</v>
      </c>
      <c r="BF28">
        <f t="shared" ca="1" si="27"/>
        <v>6.5737375125921579E-2</v>
      </c>
      <c r="BG28">
        <f t="shared" ca="1" si="14"/>
        <v>9.2095301036768301E-2</v>
      </c>
      <c r="BH28">
        <f t="shared" ca="1" si="15"/>
        <v>0.14346137844916049</v>
      </c>
      <c r="BI28">
        <f t="shared" ca="1" si="16"/>
        <v>0.16801801334831074</v>
      </c>
      <c r="BJ28">
        <f t="shared" ca="1" si="17"/>
        <v>0.15430597070298824</v>
      </c>
      <c r="BK28">
        <f t="shared" ca="1" si="18"/>
        <v>0.19230236522768748</v>
      </c>
      <c r="BL28">
        <f t="shared" ca="1" si="19"/>
        <v>0.19661969469771098</v>
      </c>
      <c r="BM28">
        <f t="shared" ca="1" si="20"/>
        <v>0.24337586959517546</v>
      </c>
      <c r="BN28">
        <f t="shared" ca="1" si="21"/>
        <v>0.23107079126836511</v>
      </c>
      <c r="BO28">
        <f ca="1">EXP(AV28)*O28</f>
        <v>0.2764159859065054</v>
      </c>
      <c r="BP28">
        <f t="shared" ref="BP28:BT28" ca="1" si="42">BO28</f>
        <v>0.2764159859065054</v>
      </c>
      <c r="BQ28">
        <f t="shared" ca="1" si="42"/>
        <v>0.2764159859065054</v>
      </c>
      <c r="BR28">
        <f t="shared" ca="1" si="42"/>
        <v>0.2764159859065054</v>
      </c>
      <c r="BS28">
        <f t="shared" ca="1" si="42"/>
        <v>0.2764159859065054</v>
      </c>
      <c r="BT28">
        <f t="shared" ca="1" si="42"/>
        <v>0.2764159859065054</v>
      </c>
    </row>
    <row r="29" spans="2:72" x14ac:dyDescent="0.25">
      <c r="B29">
        <f ca="1">B28*EXP(NORMINV(RAND(),0,CV_F))</f>
        <v>0.19671545000582574</v>
      </c>
      <c r="C29">
        <f ca="1">NORMINV(RAND(),0,CV_G_Func)</f>
        <v>-2.4862707677613524E-3</v>
      </c>
      <c r="D29">
        <f t="shared" ca="1" si="29"/>
        <v>2.2932946174678679</v>
      </c>
      <c r="E29">
        <f t="shared" ca="1" si="29"/>
        <v>0.6361822758394321</v>
      </c>
      <c r="F29">
        <f ca="1">$B29/(1+EXP(-Sel_slp*(F$14-sel_infl)))</f>
        <v>6.0032784268711073E-2</v>
      </c>
      <c r="G29">
        <f ca="1">$B29/(1+EXP(-Sel_slp*(G$14-sel_infl)))</f>
        <v>8.9208028698669811E-2</v>
      </c>
      <c r="H29">
        <f ca="1">$B29/(1+EXP(-Sel_slp*(H$14-sel_infl)))</f>
        <v>0.12010315561611849</v>
      </c>
      <c r="I29">
        <f ca="1">$B29/(1+EXP(-Sel_slp*(I$14-sel_infl)))</f>
        <v>0.14706160364622234</v>
      </c>
      <c r="J29">
        <f ca="1">$B29/(1+EXP(-Sel_slp*(J$14-sel_infl)))</f>
        <v>0.16688962382785952</v>
      </c>
      <c r="K29">
        <f ca="1">$B29/(1+EXP(-Sel_slp*(K$14-sel_infl)))</f>
        <v>0.17971512142291879</v>
      </c>
      <c r="L29">
        <f ca="1">$B29/(1+EXP(-Sel_slp*(L$14-sel_infl)))</f>
        <v>0.18733546291234662</v>
      </c>
      <c r="M29">
        <f ca="1">$B29/(1+EXP(-Sel_slp*(M$14-sel_infl)))</f>
        <v>0.1916365446183739</v>
      </c>
      <c r="N29">
        <f ca="1">$B29/(1+EXP(-Sel_slp*(N$14-sel_infl)))</f>
        <v>0.19399406626635665</v>
      </c>
      <c r="O29">
        <f ca="1">$B29/(1+EXP(-Sel_slp*(O$14-sel_infl)))</f>
        <v>0.19526555508761714</v>
      </c>
      <c r="P29">
        <f ca="1">$B29/(1+EXP(-Sel_slp*(P$14-sel_infl)))</f>
        <v>0.19594533539197437</v>
      </c>
      <c r="Q29">
        <f ca="1">$B29/(1+EXP(-Sel_slp*(Q$14-sel_infl)))</f>
        <v>0.19630706863598943</v>
      </c>
      <c r="R29">
        <f ca="1">$B29/(1+EXP(-Sel_slp*(R$14-sel_infl)))</f>
        <v>0.19649907850885237</v>
      </c>
      <c r="S29">
        <f ca="1">$B29/(1+EXP(-Sel_slp*(S$14-sel_infl)))</f>
        <v>0.19660086322986184</v>
      </c>
      <c r="T29">
        <f ca="1">$B29/(1+EXP(-Sel_slp*(T$14-sel_infl)))</f>
        <v>0.19665478152244659</v>
      </c>
      <c r="V29">
        <f t="shared" ca="1" si="23"/>
        <v>-2.4862707677613524E-3</v>
      </c>
      <c r="W29">
        <f ca="1">OFFSET($C29,-W$14+1,0)</f>
        <v>-4.7120762301187169E-2</v>
      </c>
      <c r="X29">
        <f ca="1">OFFSET($C29,-X$14+1,0)</f>
        <v>-8.3280719783689242E-2</v>
      </c>
      <c r="Y29">
        <f ca="1">OFFSET($C29,-Y$14+1,0)</f>
        <v>7.9481613469549336E-2</v>
      </c>
      <c r="Z29">
        <f ca="1">OFFSET($C29,-Z$14+1,0)</f>
        <v>4.5139803298995508E-2</v>
      </c>
      <c r="AA29">
        <f ca="1">OFFSET($C29,-AA$14+1,0)</f>
        <v>-0.16173836042492981</v>
      </c>
      <c r="AB29">
        <f ca="1">OFFSET($C29,-AB$14+1,0)</f>
        <v>-1.4145285884704676E-2</v>
      </c>
      <c r="AC29">
        <f ca="1">OFFSET($C29,-AC$14+1,0)</f>
        <v>-3.3453132908723857E-2</v>
      </c>
      <c r="AD29">
        <f ca="1">OFFSET($C29,-AD$14+1,0)</f>
        <v>0.15670959530007411</v>
      </c>
      <c r="AE29">
        <f ca="1">OFFSET($C29,-AE$14+1,0)</f>
        <v>9.2075608558850081E-2</v>
      </c>
      <c r="AF29">
        <f ca="1">OFFSET($C29,-AF$14+1,0)</f>
        <v>0.26429877375511812</v>
      </c>
      <c r="AG29">
        <f ca="1">OFFSET($C29,-AG$14+1,0)</f>
        <v>-3.0524952962449288E-2</v>
      </c>
      <c r="AH29">
        <f ca="1">OFFSET($C29,-AH$14+1,0)</f>
        <v>9.3711953146240999E-3</v>
      </c>
      <c r="AI29">
        <f ca="1">OFFSET($C29,-AI$14+1,0)</f>
        <v>0.16836844535747314</v>
      </c>
      <c r="AJ29">
        <f ca="1">OFFSET($C29,-AJ$14+1,0)</f>
        <v>-4.3012853586724228E-2</v>
      </c>
      <c r="AK29">
        <f t="shared" ca="1" si="24"/>
        <v>2.6645513095634323E-2</v>
      </c>
      <c r="AM29">
        <f t="shared" ca="1" si="25"/>
        <v>-2.9131783863395676E-2</v>
      </c>
      <c r="AN29">
        <f t="shared" ca="1" si="0"/>
        <v>-7.3766275396821485E-2</v>
      </c>
      <c r="AO29">
        <f t="shared" ca="1" si="1"/>
        <v>-0.10992623287932357</v>
      </c>
      <c r="AP29">
        <f t="shared" ca="1" si="2"/>
        <v>5.2836100373915014E-2</v>
      </c>
      <c r="AQ29">
        <f t="shared" ca="1" si="3"/>
        <v>1.8494290203361186E-2</v>
      </c>
      <c r="AR29">
        <f t="shared" ca="1" si="4"/>
        <v>-0.18838387352056413</v>
      </c>
      <c r="AS29">
        <f t="shared" ca="1" si="5"/>
        <v>-4.0790798980339001E-2</v>
      </c>
      <c r="AT29">
        <f t="shared" ca="1" si="6"/>
        <v>-6.0098646004358179E-2</v>
      </c>
      <c r="AU29">
        <f t="shared" ca="1" si="7"/>
        <v>0.1300640822044398</v>
      </c>
      <c r="AV29">
        <f t="shared" ca="1" si="8"/>
        <v>6.5430095463215765E-2</v>
      </c>
      <c r="AW29">
        <f t="shared" ca="1" si="9"/>
        <v>0.23765326065948381</v>
      </c>
      <c r="AX29">
        <f t="shared" ca="1" si="10"/>
        <v>-5.717046605808361E-2</v>
      </c>
      <c r="AY29">
        <f t="shared" ca="1" si="11"/>
        <v>-1.7274317781010223E-2</v>
      </c>
      <c r="AZ29">
        <f t="shared" ca="1" si="12"/>
        <v>0.14172293226183882</v>
      </c>
      <c r="BA29">
        <f t="shared" ca="1" si="13"/>
        <v>-6.9658366682358558E-2</v>
      </c>
      <c r="BB29">
        <f t="shared" ca="1" si="26"/>
        <v>0</v>
      </c>
      <c r="BE29">
        <v>1994</v>
      </c>
      <c r="BF29">
        <f t="shared" ca="1" si="27"/>
        <v>5.8309150334945901E-2</v>
      </c>
      <c r="BG29">
        <f t="shared" ca="1" si="14"/>
        <v>8.2864336286805534E-2</v>
      </c>
      <c r="BH29">
        <f t="shared" ca="1" si="15"/>
        <v>0.10760044363990925</v>
      </c>
      <c r="BI29">
        <f t="shared" ca="1" si="16"/>
        <v>0.15504070134784098</v>
      </c>
      <c r="BJ29">
        <f t="shared" ca="1" si="17"/>
        <v>0.17000484709097829</v>
      </c>
      <c r="BK29">
        <f t="shared" ca="1" si="18"/>
        <v>0.14885743932470549</v>
      </c>
      <c r="BL29">
        <f t="shared" ca="1" si="19"/>
        <v>0.17984765475303591</v>
      </c>
      <c r="BM29">
        <f t="shared" ca="1" si="20"/>
        <v>0.18045869865259245</v>
      </c>
      <c r="BN29">
        <f t="shared" ca="1" si="21"/>
        <v>0.22094010673613454</v>
      </c>
      <c r="BO29">
        <f ca="1">EXP(AV29)*O29</f>
        <v>0.20846904157338364</v>
      </c>
      <c r="BP29">
        <f t="shared" ref="BP29:BT29" ca="1" si="43">BO29</f>
        <v>0.20846904157338364</v>
      </c>
      <c r="BQ29">
        <f t="shared" ca="1" si="43"/>
        <v>0.20846904157338364</v>
      </c>
      <c r="BR29">
        <f t="shared" ca="1" si="43"/>
        <v>0.20846904157338364</v>
      </c>
      <c r="BS29">
        <f t="shared" ca="1" si="43"/>
        <v>0.20846904157338364</v>
      </c>
      <c r="BT29">
        <f t="shared" ca="1" si="43"/>
        <v>0.20846904157338364</v>
      </c>
    </row>
    <row r="30" spans="2:72" x14ac:dyDescent="0.25">
      <c r="B30">
        <f ca="1">B29*EXP(NORMINV(RAND(),0,CV_F))</f>
        <v>0.16275621076714322</v>
      </c>
      <c r="C30">
        <f ca="1">NORMINV(RAND(),0,CV_G_Func)</f>
        <v>3.9816151273772499E-2</v>
      </c>
      <c r="D30">
        <f t="shared" ca="1" si="29"/>
        <v>2.3576939665963135</v>
      </c>
      <c r="E30">
        <f t="shared" ca="1" si="29"/>
        <v>0.64824128059992814</v>
      </c>
      <c r="F30">
        <f ca="1">$B30/(1+EXP(-Sel_slp*(F$14-sel_infl)))</f>
        <v>4.7712684010626345E-2</v>
      </c>
      <c r="G30">
        <f ca="1">$B30/(1+EXP(-Sel_slp*(G$14-sel_infl)))</f>
        <v>7.1985498398617398E-2</v>
      </c>
      <c r="H30">
        <f ca="1">$B30/(1+EXP(-Sel_slp*(H$14-sel_infl)))</f>
        <v>9.8079191737335591E-2</v>
      </c>
      <c r="I30">
        <f ca="1">$B30/(1+EXP(-Sel_slp*(I$14-sel_infl)))</f>
        <v>0.12102074048147467</v>
      </c>
      <c r="J30">
        <f ca="1">$B30/(1+EXP(-Sel_slp*(J$14-sel_infl)))</f>
        <v>0.13788800836849427</v>
      </c>
      <c r="K30">
        <f ca="1">$B30/(1+EXP(-Sel_slp*(K$14-sel_infl)))</f>
        <v>0.14872856851671948</v>
      </c>
      <c r="L30">
        <f ca="1">$B30/(1+EXP(-Sel_slp*(L$14-sel_infl)))</f>
        <v>0.15510570000434587</v>
      </c>
      <c r="M30">
        <f ca="1">$B30/(1+EXP(-Sel_slp*(M$14-sel_infl)))</f>
        <v>0.15866349046843231</v>
      </c>
      <c r="N30">
        <f ca="1">$B30/(1+EXP(-Sel_slp*(N$14-sel_infl)))</f>
        <v>0.16058987578713477</v>
      </c>
      <c r="O30">
        <f ca="1">$B30/(1+EXP(-Sel_slp*(O$14-sel_infl)))</f>
        <v>0.16161605460300249</v>
      </c>
      <c r="P30">
        <f ca="1">$B30/(1+EXP(-Sel_slp*(P$14-sel_infl)))</f>
        <v>0.16215795006889158</v>
      </c>
      <c r="Q30">
        <f ca="1">$B30/(1+EXP(-Sel_slp*(Q$14-sel_infl)))</f>
        <v>0.16244279195370923</v>
      </c>
      <c r="R30">
        <f ca="1">$B30/(1+EXP(-Sel_slp*(R$14-sel_infl)))</f>
        <v>0.16259215307878505</v>
      </c>
      <c r="S30">
        <f ca="1">$B30/(1+EXP(-Sel_slp*(S$14-sel_infl)))</f>
        <v>0.16267037310961061</v>
      </c>
      <c r="T30">
        <f ca="1">$B30/(1+EXP(-Sel_slp*(T$14-sel_infl)))</f>
        <v>0.16271130940422815</v>
      </c>
      <c r="V30">
        <f t="shared" ca="1" si="23"/>
        <v>3.9816151273772499E-2</v>
      </c>
      <c r="W30">
        <f ca="1">OFFSET($C30,-W$14+1,0)</f>
        <v>-2.4862707677613524E-3</v>
      </c>
      <c r="X30">
        <f ca="1">OFFSET($C30,-X$14+1,0)</f>
        <v>-4.7120762301187169E-2</v>
      </c>
      <c r="Y30">
        <f ca="1">OFFSET($C30,-Y$14+1,0)</f>
        <v>-8.3280719783689242E-2</v>
      </c>
      <c r="Z30">
        <f ca="1">OFFSET($C30,-Z$14+1,0)</f>
        <v>7.9481613469549336E-2</v>
      </c>
      <c r="AA30">
        <f ca="1">OFFSET($C30,-AA$14+1,0)</f>
        <v>4.5139803298995508E-2</v>
      </c>
      <c r="AB30">
        <f ca="1">OFFSET($C30,-AB$14+1,0)</f>
        <v>-0.16173836042492981</v>
      </c>
      <c r="AC30">
        <f ca="1">OFFSET($C30,-AC$14+1,0)</f>
        <v>-1.4145285884704676E-2</v>
      </c>
      <c r="AD30">
        <f ca="1">OFFSET($C30,-AD$14+1,0)</f>
        <v>-3.3453132908723857E-2</v>
      </c>
      <c r="AE30">
        <f ca="1">OFFSET($C30,-AE$14+1,0)</f>
        <v>0.15670959530007411</v>
      </c>
      <c r="AF30">
        <f ca="1">OFFSET($C30,-AF$14+1,0)</f>
        <v>9.2075608558850081E-2</v>
      </c>
      <c r="AG30">
        <f ca="1">OFFSET($C30,-AG$14+1,0)</f>
        <v>0.26429877375511812</v>
      </c>
      <c r="AH30">
        <f ca="1">OFFSET($C30,-AH$14+1,0)</f>
        <v>-3.0524952962449288E-2</v>
      </c>
      <c r="AI30">
        <f ca="1">OFFSET($C30,-AI$14+1,0)</f>
        <v>9.3711953146240999E-3</v>
      </c>
      <c r="AJ30">
        <f ca="1">OFFSET($C30,-AJ$14+1,0)</f>
        <v>0.16836844535747314</v>
      </c>
      <c r="AK30">
        <f t="shared" ca="1" si="24"/>
        <v>3.2167446753000768E-2</v>
      </c>
      <c r="AM30">
        <f t="shared" ca="1" si="25"/>
        <v>7.6487045207717305E-3</v>
      </c>
      <c r="AN30">
        <f t="shared" ca="1" si="0"/>
        <v>-3.4653717520762121E-2</v>
      </c>
      <c r="AO30">
        <f t="shared" ca="1" si="1"/>
        <v>-7.928820905418793E-2</v>
      </c>
      <c r="AP30">
        <f t="shared" ca="1" si="2"/>
        <v>-0.11544816653669002</v>
      </c>
      <c r="AQ30">
        <f t="shared" ca="1" si="3"/>
        <v>4.7314166716548568E-2</v>
      </c>
      <c r="AR30">
        <f t="shared" ca="1" si="4"/>
        <v>1.297235654599474E-2</v>
      </c>
      <c r="AS30">
        <f t="shared" ca="1" si="5"/>
        <v>-0.19390580717793057</v>
      </c>
      <c r="AT30">
        <f t="shared" ca="1" si="6"/>
        <v>-4.6312732637705446E-2</v>
      </c>
      <c r="AU30">
        <f t="shared" ca="1" si="7"/>
        <v>-6.5620579661724632E-2</v>
      </c>
      <c r="AV30">
        <f t="shared" ca="1" si="8"/>
        <v>0.12454214854707335</v>
      </c>
      <c r="AW30">
        <f t="shared" ca="1" si="9"/>
        <v>5.9908161805849312E-2</v>
      </c>
      <c r="AX30">
        <f t="shared" ca="1" si="10"/>
        <v>0.23213132700211736</v>
      </c>
      <c r="AY30">
        <f t="shared" ca="1" si="11"/>
        <v>-6.2692399715450056E-2</v>
      </c>
      <c r="AZ30">
        <f t="shared" ca="1" si="12"/>
        <v>-2.2796251438376668E-2</v>
      </c>
      <c r="BA30">
        <f t="shared" ca="1" si="13"/>
        <v>0.13620099860447238</v>
      </c>
      <c r="BB30">
        <f t="shared" ca="1" si="26"/>
        <v>0</v>
      </c>
      <c r="BE30">
        <v>1995</v>
      </c>
      <c r="BF30">
        <f t="shared" ca="1" si="27"/>
        <v>4.8079023457623861E-2</v>
      </c>
      <c r="BG30">
        <f t="shared" ca="1" si="14"/>
        <v>6.953366126585539E-2</v>
      </c>
      <c r="BH30">
        <f t="shared" ca="1" si="15"/>
        <v>9.0602972562268999E-2</v>
      </c>
      <c r="BI30">
        <f t="shared" ca="1" si="16"/>
        <v>0.1078254561842921</v>
      </c>
      <c r="BJ30">
        <f t="shared" ca="1" si="17"/>
        <v>0.1445688679519592</v>
      </c>
      <c r="BK30">
        <f t="shared" ca="1" si="18"/>
        <v>0.15067049699785259</v>
      </c>
      <c r="BL30">
        <f t="shared" ca="1" si="19"/>
        <v>0.12776606988560649</v>
      </c>
      <c r="BM30">
        <f t="shared" ca="1" si="20"/>
        <v>0.15148291020650761</v>
      </c>
      <c r="BN30">
        <f t="shared" ca="1" si="21"/>
        <v>0.15039018948996244</v>
      </c>
      <c r="BO30">
        <f ca="1">EXP(AV30)*O30</f>
        <v>0.18305115283862125</v>
      </c>
      <c r="BP30">
        <f t="shared" ref="BP30:BT30" ca="1" si="44">BO30</f>
        <v>0.18305115283862125</v>
      </c>
      <c r="BQ30">
        <f t="shared" ca="1" si="44"/>
        <v>0.18305115283862125</v>
      </c>
      <c r="BR30">
        <f t="shared" ca="1" si="44"/>
        <v>0.18305115283862125</v>
      </c>
      <c r="BS30">
        <f t="shared" ca="1" si="44"/>
        <v>0.18305115283862125</v>
      </c>
      <c r="BT30">
        <f t="shared" ca="1" si="44"/>
        <v>0.18305115283862125</v>
      </c>
    </row>
    <row r="31" spans="2:72" x14ac:dyDescent="0.25">
      <c r="B31">
        <f ca="1">B30*EXP(NORMINV(RAND(),0,CV_F))</f>
        <v>0.13655540835495808</v>
      </c>
      <c r="C31">
        <f ca="1">NORMINV(RAND(),0,CV_G_Func)</f>
        <v>-9.6212301957360191E-2</v>
      </c>
      <c r="D31">
        <f t="shared" ca="1" si="29"/>
        <v>2.2076611314634076</v>
      </c>
      <c r="E31">
        <f t="shared" ca="1" si="29"/>
        <v>0.66637132261071574</v>
      </c>
      <c r="F31">
        <f ca="1">$B31/(1+EXP(-Sel_slp*(F$14-sel_infl)))</f>
        <v>4.219701494906232E-2</v>
      </c>
      <c r="G31">
        <f ca="1">$B31/(1+EXP(-Sel_slp*(G$14-sel_infl)))</f>
        <v>6.3561113574731321E-2</v>
      </c>
      <c r="H31">
        <f ca="1">$B31/(1+EXP(-Sel_slp*(H$14-sel_infl)))</f>
        <v>8.5895350045794724E-2</v>
      </c>
      <c r="I31">
        <f ca="1">$B31/(1+EXP(-Sel_slp*(I$14-sel_infl)))</f>
        <v>0.10480907730332722</v>
      </c>
      <c r="J31">
        <f ca="1">$B31/(1+EXP(-Sel_slp*(J$14-sel_infl)))</f>
        <v>0.11817266644376569</v>
      </c>
      <c r="K31">
        <f ca="1">$B31/(1+EXP(-Sel_slp*(K$14-sel_infl)))</f>
        <v>0.12645308434832503</v>
      </c>
      <c r="L31">
        <f ca="1">$B31/(1+EXP(-Sel_slp*(L$14-sel_infl)))</f>
        <v>0.13117349658751573</v>
      </c>
      <c r="M31">
        <f ca="1">$B31/(1+EXP(-Sel_slp*(M$14-sel_infl)))</f>
        <v>0.1337374019744853</v>
      </c>
      <c r="N31">
        <f ca="1">$B31/(1+EXP(-Sel_slp*(N$14-sel_infl)))</f>
        <v>0.13509349331654305</v>
      </c>
      <c r="O31">
        <f ca="1">$B31/(1+EXP(-Sel_slp*(O$14-sel_infl)))</f>
        <v>0.13580068416284027</v>
      </c>
      <c r="P31">
        <f ca="1">$B31/(1+EXP(-Sel_slp*(P$14-sel_infl)))</f>
        <v>0.13616676071833964</v>
      </c>
      <c r="Q31">
        <f ca="1">$B31/(1+EXP(-Sel_slp*(Q$14-sel_infl)))</f>
        <v>0.13635553435386338</v>
      </c>
      <c r="R31">
        <f ca="1">$B31/(1+EXP(-Sel_slp*(R$14-sel_infl)))</f>
        <v>0.13645268617252093</v>
      </c>
      <c r="S31">
        <f ca="1">$B31/(1+EXP(-Sel_slp*(S$14-sel_infl)))</f>
        <v>0.13650263413871874</v>
      </c>
      <c r="T31">
        <f ca="1">$B31/(1+EXP(-Sel_slp*(T$14-sel_infl)))</f>
        <v>0.13652830006923156</v>
      </c>
      <c r="V31">
        <f t="shared" ca="1" si="23"/>
        <v>-9.6212301957360191E-2</v>
      </c>
      <c r="W31">
        <f t="shared" ca="1" si="23"/>
        <v>3.9816151273772499E-2</v>
      </c>
      <c r="X31">
        <f t="shared" ca="1" si="23"/>
        <v>-2.4862707677613524E-3</v>
      </c>
      <c r="Y31">
        <f t="shared" ca="1" si="23"/>
        <v>-4.7120762301187169E-2</v>
      </c>
      <c r="Z31">
        <f t="shared" ca="1" si="23"/>
        <v>-8.3280719783689242E-2</v>
      </c>
      <c r="AA31">
        <f t="shared" ca="1" si="23"/>
        <v>7.9481613469549336E-2</v>
      </c>
      <c r="AB31">
        <f t="shared" ca="1" si="23"/>
        <v>4.5139803298995508E-2</v>
      </c>
      <c r="AC31">
        <f t="shared" ca="1" si="23"/>
        <v>-0.16173836042492981</v>
      </c>
      <c r="AD31">
        <f t="shared" ca="1" si="23"/>
        <v>-1.4145285884704676E-2</v>
      </c>
      <c r="AE31">
        <f t="shared" ca="1" si="23"/>
        <v>-3.3453132908723857E-2</v>
      </c>
      <c r="AF31">
        <f t="shared" ca="1" si="23"/>
        <v>0.15670959530007411</v>
      </c>
      <c r="AG31">
        <f t="shared" ca="1" si="23"/>
        <v>9.2075608558850081E-2</v>
      </c>
      <c r="AH31">
        <f t="shared" ca="1" si="23"/>
        <v>0.26429877375511812</v>
      </c>
      <c r="AI31">
        <f t="shared" ca="1" si="23"/>
        <v>-3.0524952962449288E-2</v>
      </c>
      <c r="AJ31">
        <f t="shared" ca="1" si="23"/>
        <v>9.3711953146240999E-3</v>
      </c>
      <c r="AK31">
        <f t="shared" ca="1" si="24"/>
        <v>1.4528730265345211E-2</v>
      </c>
      <c r="AM31">
        <f t="shared" ca="1" si="25"/>
        <v>-0.1107410322227054</v>
      </c>
      <c r="AN31">
        <f t="shared" ca="1" si="0"/>
        <v>2.5287421008427288E-2</v>
      </c>
      <c r="AO31">
        <f t="shared" ca="1" si="1"/>
        <v>-1.7015001033106564E-2</v>
      </c>
      <c r="AP31">
        <f t="shared" ca="1" si="2"/>
        <v>-6.1649492566532377E-2</v>
      </c>
      <c r="AQ31">
        <f t="shared" ca="1" si="3"/>
        <v>-9.7809450049034449E-2</v>
      </c>
      <c r="AR31">
        <f t="shared" ca="1" si="4"/>
        <v>6.4952883204204129E-2</v>
      </c>
      <c r="AS31">
        <f t="shared" ca="1" si="5"/>
        <v>3.0611073033650297E-2</v>
      </c>
      <c r="AT31">
        <f t="shared" ca="1" si="6"/>
        <v>-0.17626709069027502</v>
      </c>
      <c r="AU31">
        <f t="shared" ca="1" si="7"/>
        <v>-2.8674016150049886E-2</v>
      </c>
      <c r="AV31">
        <f t="shared" ca="1" si="8"/>
        <v>-4.7981863174069064E-2</v>
      </c>
      <c r="AW31">
        <f t="shared" ca="1" si="9"/>
        <v>0.1421808650347289</v>
      </c>
      <c r="AX31">
        <f t="shared" ca="1" si="10"/>
        <v>7.7546878293504873E-2</v>
      </c>
      <c r="AY31">
        <f t="shared" ca="1" si="11"/>
        <v>0.24977004348977291</v>
      </c>
      <c r="AZ31">
        <f t="shared" ca="1" si="12"/>
        <v>-4.5053683227794503E-2</v>
      </c>
      <c r="BA31">
        <f t="shared" ca="1" si="13"/>
        <v>-5.1575349507211113E-3</v>
      </c>
      <c r="BB31">
        <f t="shared" ca="1" si="26"/>
        <v>4.6259292692714855E-19</v>
      </c>
      <c r="BE31">
        <v>1996</v>
      </c>
      <c r="BF31">
        <f t="shared" ca="1" si="27"/>
        <v>3.7773524626248146E-2</v>
      </c>
      <c r="BG31">
        <f t="shared" ca="1" si="14"/>
        <v>6.5188904793899688E-2</v>
      </c>
      <c r="BH31">
        <f t="shared" ca="1" si="15"/>
        <v>8.4446204147222287E-2</v>
      </c>
      <c r="BI31">
        <f t="shared" ca="1" si="16"/>
        <v>9.8542792066342602E-2</v>
      </c>
      <c r="BJ31">
        <f t="shared" ca="1" si="17"/>
        <v>0.1071615361650238</v>
      </c>
      <c r="BK31">
        <f t="shared" ca="1" si="18"/>
        <v>0.13493919207138852</v>
      </c>
      <c r="BL31">
        <f t="shared" ca="1" si="19"/>
        <v>0.13525094725288131</v>
      </c>
      <c r="BM31">
        <f t="shared" ca="1" si="20"/>
        <v>0.11212463889368528</v>
      </c>
      <c r="BN31">
        <f t="shared" ca="1" si="21"/>
        <v>0.13127483015030017</v>
      </c>
      <c r="BO31">
        <f ca="1">EXP(AV31)*O31</f>
        <v>0.12943856796733114</v>
      </c>
      <c r="BP31">
        <f t="shared" ref="BP31:BT31" ca="1" si="45">BO31</f>
        <v>0.12943856796733114</v>
      </c>
      <c r="BQ31">
        <f t="shared" ca="1" si="45"/>
        <v>0.12943856796733114</v>
      </c>
      <c r="BR31">
        <f t="shared" ca="1" si="45"/>
        <v>0.12943856796733114</v>
      </c>
      <c r="BS31">
        <f t="shared" ca="1" si="45"/>
        <v>0.12943856796733114</v>
      </c>
      <c r="BT31">
        <f t="shared" ca="1" si="45"/>
        <v>0.12943856796733114</v>
      </c>
    </row>
    <row r="32" spans="2:72" x14ac:dyDescent="0.25">
      <c r="B32">
        <f ca="1">B31*EXP(NORMINV(RAND(),0,CV_F))</f>
        <v>0.1481858401349794</v>
      </c>
      <c r="C32">
        <f ca="1">NORMINV(RAND(),0,CV_G_Func)</f>
        <v>-1.9585351891728813E-2</v>
      </c>
      <c r="D32">
        <f t="shared" ca="1" si="29"/>
        <v>2.4346129398029905</v>
      </c>
      <c r="E32">
        <f t="shared" ca="1" si="29"/>
        <v>0.69100301557448018</v>
      </c>
      <c r="F32">
        <f ca="1">$B32/(1+EXP(-Sel_slp*(F$14-sel_infl)))</f>
        <v>4.0106655173561261E-2</v>
      </c>
      <c r="G32">
        <f ca="1">$B32/(1+EXP(-Sel_slp*(G$14-sel_infl)))</f>
        <v>6.3050042949132815E-2</v>
      </c>
      <c r="H32">
        <f ca="1">$B32/(1+EXP(-Sel_slp*(H$14-sel_infl)))</f>
        <v>8.8385057122804159E-2</v>
      </c>
      <c r="I32">
        <f ca="1">$B32/(1+EXP(-Sel_slp*(I$14-sel_infl)))</f>
        <v>0.11066713161482634</v>
      </c>
      <c r="J32">
        <f ca="1">$B32/(1+EXP(-Sel_slp*(J$14-sel_infl)))</f>
        <v>0.12666805645220283</v>
      </c>
      <c r="K32">
        <f ca="1">$B32/(1+EXP(-Sel_slp*(K$14-sel_infl)))</f>
        <v>0.13656170712359086</v>
      </c>
      <c r="L32">
        <f ca="1">$B32/(1+EXP(-Sel_slp*(L$14-sel_infl)))</f>
        <v>0.14212405649019796</v>
      </c>
      <c r="M32">
        <f ca="1">$B32/(1+EXP(-Sel_slp*(M$14-sel_infl)))</f>
        <v>0.1450851595351472</v>
      </c>
      <c r="N32">
        <f ca="1">$B32/(1+EXP(-Sel_slp*(N$14-sel_infl)))</f>
        <v>0.14661578117233068</v>
      </c>
      <c r="O32">
        <f ca="1">$B32/(1+EXP(-Sel_slp*(O$14-sel_infl)))</f>
        <v>0.14739494476016837</v>
      </c>
      <c r="P32">
        <f ca="1">$B32/(1+EXP(-Sel_slp*(P$14-sel_infl)))</f>
        <v>0.1477884855311867</v>
      </c>
      <c r="Q32">
        <f ca="1">$B32/(1+EXP(-Sel_slp*(Q$14-sel_infl)))</f>
        <v>0.14798646965076878</v>
      </c>
      <c r="R32">
        <f ca="1">$B32/(1+EXP(-Sel_slp*(R$14-sel_infl)))</f>
        <v>0.14808587381853655</v>
      </c>
      <c r="S32">
        <f ca="1">$B32/(1+EXP(-Sel_slp*(S$14-sel_infl)))</f>
        <v>0.14813573282469772</v>
      </c>
      <c r="T32">
        <f ca="1">$B32/(1+EXP(-Sel_slp*(T$14-sel_infl)))</f>
        <v>0.14816072846654033</v>
      </c>
      <c r="V32">
        <f t="shared" ref="V32:AJ47" ca="1" si="46">OFFSET($C32,-V$14+1,0)</f>
        <v>-1.9585351891728813E-2</v>
      </c>
      <c r="W32">
        <f t="shared" ca="1" si="46"/>
        <v>-9.6212301957360191E-2</v>
      </c>
      <c r="X32">
        <f t="shared" ca="1" si="46"/>
        <v>3.9816151273772499E-2</v>
      </c>
      <c r="Y32">
        <f t="shared" ca="1" si="46"/>
        <v>-2.4862707677613524E-3</v>
      </c>
      <c r="Z32">
        <f t="shared" ca="1" si="46"/>
        <v>-4.7120762301187169E-2</v>
      </c>
      <c r="AA32">
        <f t="shared" ca="1" si="46"/>
        <v>-8.3280719783689242E-2</v>
      </c>
      <c r="AB32">
        <f t="shared" ca="1" si="46"/>
        <v>7.9481613469549336E-2</v>
      </c>
      <c r="AC32">
        <f t="shared" ca="1" si="46"/>
        <v>4.5139803298995508E-2</v>
      </c>
      <c r="AD32">
        <f t="shared" ca="1" si="46"/>
        <v>-0.16173836042492981</v>
      </c>
      <c r="AE32">
        <f t="shared" ca="1" si="46"/>
        <v>-1.4145285884704676E-2</v>
      </c>
      <c r="AF32">
        <f t="shared" ca="1" si="46"/>
        <v>-3.3453132908723857E-2</v>
      </c>
      <c r="AG32">
        <f t="shared" ca="1" si="46"/>
        <v>0.15670959530007411</v>
      </c>
      <c r="AH32">
        <f t="shared" ca="1" si="46"/>
        <v>9.2075608558850081E-2</v>
      </c>
      <c r="AI32">
        <f t="shared" ca="1" si="46"/>
        <v>0.26429877375511812</v>
      </c>
      <c r="AJ32">
        <f t="shared" ca="1" si="46"/>
        <v>-3.0524952962449288E-2</v>
      </c>
      <c r="AK32">
        <f t="shared" ca="1" si="24"/>
        <v>1.2598293784921687E-2</v>
      </c>
      <c r="AM32">
        <f t="shared" ca="1" si="25"/>
        <v>-3.2183645676650496E-2</v>
      </c>
      <c r="AN32">
        <f t="shared" ca="1" si="0"/>
        <v>-0.10881059574228188</v>
      </c>
      <c r="AO32">
        <f t="shared" ca="1" si="1"/>
        <v>2.7217857488850812E-2</v>
      </c>
      <c r="AP32">
        <f t="shared" ca="1" si="2"/>
        <v>-1.508456455268304E-2</v>
      </c>
      <c r="AQ32">
        <f t="shared" ca="1" si="3"/>
        <v>-5.9719056086108856E-2</v>
      </c>
      <c r="AR32">
        <f t="shared" ca="1" si="4"/>
        <v>-9.5879013568610921E-2</v>
      </c>
      <c r="AS32">
        <f t="shared" ca="1" si="5"/>
        <v>6.6883319684627657E-2</v>
      </c>
      <c r="AT32">
        <f t="shared" ca="1" si="6"/>
        <v>3.2541509514073821E-2</v>
      </c>
      <c r="AU32">
        <f t="shared" ca="1" si="7"/>
        <v>-0.1743366542098515</v>
      </c>
      <c r="AV32">
        <f t="shared" ca="1" si="8"/>
        <v>-2.6743579669626365E-2</v>
      </c>
      <c r="AW32">
        <f t="shared" ca="1" si="9"/>
        <v>-4.6051426693645543E-2</v>
      </c>
      <c r="AX32">
        <f t="shared" ca="1" si="10"/>
        <v>0.14411130151515242</v>
      </c>
      <c r="AY32">
        <f t="shared" ca="1" si="11"/>
        <v>7.9477314773928387E-2</v>
      </c>
      <c r="AZ32">
        <f t="shared" ca="1" si="12"/>
        <v>0.25170047997019646</v>
      </c>
      <c r="BA32">
        <f t="shared" ca="1" si="13"/>
        <v>-4.3123246747370975E-2</v>
      </c>
      <c r="BB32">
        <f t="shared" ca="1" si="26"/>
        <v>0</v>
      </c>
      <c r="BE32">
        <v>1997</v>
      </c>
      <c r="BF32">
        <f t="shared" ca="1" si="27"/>
        <v>3.8836426723976775E-2</v>
      </c>
      <c r="BG32">
        <f t="shared" ca="1" si="14"/>
        <v>5.65496010580048E-2</v>
      </c>
      <c r="BH32">
        <f t="shared" ca="1" si="15"/>
        <v>9.0823746411525422E-2</v>
      </c>
      <c r="BI32">
        <f t="shared" ca="1" si="16"/>
        <v>0.10901029387886307</v>
      </c>
      <c r="BJ32">
        <f t="shared" ca="1" si="17"/>
        <v>0.11932500202913784</v>
      </c>
      <c r="BK32">
        <f t="shared" ca="1" si="18"/>
        <v>0.12407640754840363</v>
      </c>
      <c r="BL32">
        <f t="shared" ca="1" si="19"/>
        <v>0.15195487976708696</v>
      </c>
      <c r="BM32">
        <f t="shared" ca="1" si="20"/>
        <v>0.14988410867939977</v>
      </c>
      <c r="BN32">
        <f t="shared" ca="1" si="21"/>
        <v>0.12315931698435277</v>
      </c>
      <c r="BO32">
        <f ca="1">EXP(AV32)*O32</f>
        <v>0.14350531939014333</v>
      </c>
      <c r="BP32">
        <f t="shared" ref="BP32:BT32" ca="1" si="47">BO32</f>
        <v>0.14350531939014333</v>
      </c>
      <c r="BQ32">
        <f t="shared" ca="1" si="47"/>
        <v>0.14350531939014333</v>
      </c>
      <c r="BR32">
        <f t="shared" ca="1" si="47"/>
        <v>0.14350531939014333</v>
      </c>
      <c r="BS32">
        <f t="shared" ca="1" si="47"/>
        <v>0.14350531939014333</v>
      </c>
      <c r="BT32">
        <f t="shared" ca="1" si="47"/>
        <v>0.14350531939014333</v>
      </c>
    </row>
    <row r="33" spans="2:72" x14ac:dyDescent="0.25">
      <c r="B33">
        <f ca="1">B32*EXP(NORMINV(RAND(),0,CV_F))</f>
        <v>0.1457415996479855</v>
      </c>
      <c r="C33">
        <f ca="1">NORMINV(RAND(),0,CV_G_Func)</f>
        <v>-3.2448422121903762E-2</v>
      </c>
      <c r="D33">
        <f t="shared" ref="D33:D47" ca="1" si="48">D32*EXP(NORMINV(RAND(),0,$E$12))</f>
        <v>2.4882911729828026</v>
      </c>
      <c r="E33">
        <f ca="1">E32*EXP(NORMINV(RAND(),0,$E$12))</f>
        <v>0.71164909199853077</v>
      </c>
      <c r="F33">
        <f ca="1">$B33/(1+EXP(-Sel_slp*(F$14-sel_infl)))</f>
        <v>3.7524619155376214E-2</v>
      </c>
      <c r="G33">
        <f ca="1">$B33/(1+EXP(-Sel_slp*(G$14-sel_infl)))</f>
        <v>6.033567322414516E-2</v>
      </c>
      <c r="H33">
        <f ca="1">$B33/(1+EXP(-Sel_slp*(H$14-sel_infl)))</f>
        <v>8.5994303622018875E-2</v>
      </c>
      <c r="I33">
        <f ca="1">$B33/(1+EXP(-Sel_slp*(I$14-sel_infl)))</f>
        <v>0.10867944209586705</v>
      </c>
      <c r="J33">
        <f ca="1">$B33/(1+EXP(-Sel_slp*(J$14-sel_infl)))</f>
        <v>0.12484444128066867</v>
      </c>
      <c r="K33">
        <f ca="1">$B33/(1+EXP(-Sel_slp*(K$14-sel_infl)))</f>
        <v>0.13467675327930939</v>
      </c>
      <c r="L33">
        <f ca="1">$B33/(1+EXP(-Sel_slp*(L$14-sel_infl)))</f>
        <v>0.14009221083557541</v>
      </c>
      <c r="M33">
        <f ca="1">$B33/(1+EXP(-Sel_slp*(M$14-sel_infl)))</f>
        <v>0.14291285657876304</v>
      </c>
      <c r="N33">
        <f ca="1">$B33/(1+EXP(-Sel_slp*(N$14-sel_infl)))</f>
        <v>0.14433929776521015</v>
      </c>
      <c r="O33">
        <f ca="1">$B33/(1+EXP(-Sel_slp*(O$14-sel_infl)))</f>
        <v>0.14504991341894946</v>
      </c>
      <c r="P33">
        <f ca="1">$B33/(1+EXP(-Sel_slp*(P$14-sel_infl)))</f>
        <v>0.14540127406771608</v>
      </c>
      <c r="Q33">
        <f ca="1">$B33/(1+EXP(-Sel_slp*(Q$14-sel_infl)))</f>
        <v>0.14557435740262217</v>
      </c>
      <c r="R33">
        <f ca="1">$B33/(1+EXP(-Sel_slp*(R$14-sel_infl)))</f>
        <v>0.14565946346053757</v>
      </c>
      <c r="S33">
        <f ca="1">$B33/(1+EXP(-Sel_slp*(S$14-sel_infl)))</f>
        <v>0.14570127283452822</v>
      </c>
      <c r="T33">
        <f ca="1">$B33/(1+EXP(-Sel_slp*(T$14-sel_infl)))</f>
        <v>0.14572180308376217</v>
      </c>
      <c r="V33">
        <f t="shared" ca="1" si="46"/>
        <v>-3.2448422121903762E-2</v>
      </c>
      <c r="W33">
        <f t="shared" ca="1" si="46"/>
        <v>-1.9585351891728813E-2</v>
      </c>
      <c r="X33">
        <f t="shared" ca="1" si="46"/>
        <v>-9.6212301957360191E-2</v>
      </c>
      <c r="Y33">
        <f t="shared" ca="1" si="46"/>
        <v>3.9816151273772499E-2</v>
      </c>
      <c r="Z33">
        <f t="shared" ca="1" si="46"/>
        <v>-2.4862707677613524E-3</v>
      </c>
      <c r="AA33">
        <f t="shared" ca="1" si="46"/>
        <v>-4.7120762301187169E-2</v>
      </c>
      <c r="AB33">
        <f t="shared" ca="1" si="46"/>
        <v>-8.3280719783689242E-2</v>
      </c>
      <c r="AC33">
        <f t="shared" ca="1" si="46"/>
        <v>7.9481613469549336E-2</v>
      </c>
      <c r="AD33">
        <f t="shared" ca="1" si="46"/>
        <v>4.5139803298995508E-2</v>
      </c>
      <c r="AE33">
        <f t="shared" ca="1" si="46"/>
        <v>-0.16173836042492981</v>
      </c>
      <c r="AF33">
        <f t="shared" ca="1" si="46"/>
        <v>-1.4145285884704676E-2</v>
      </c>
      <c r="AG33">
        <f t="shared" ca="1" si="46"/>
        <v>-3.3453132908723857E-2</v>
      </c>
      <c r="AH33">
        <f t="shared" ca="1" si="46"/>
        <v>0.15670959530007411</v>
      </c>
      <c r="AI33">
        <f t="shared" ca="1" si="46"/>
        <v>9.2075608558850081E-2</v>
      </c>
      <c r="AJ33">
        <f t="shared" ca="1" si="46"/>
        <v>0.26429877375511812</v>
      </c>
      <c r="AK33">
        <f t="shared" ca="1" si="24"/>
        <v>1.2470062507624722E-2</v>
      </c>
      <c r="AM33">
        <f t="shared" ca="1" si="25"/>
        <v>-4.4918484629528486E-2</v>
      </c>
      <c r="AN33">
        <f t="shared" ca="1" si="0"/>
        <v>-3.2055414399353534E-2</v>
      </c>
      <c r="AO33">
        <f t="shared" ca="1" si="1"/>
        <v>-0.10868236446498492</v>
      </c>
      <c r="AP33">
        <f t="shared" ca="1" si="2"/>
        <v>2.7346088766147775E-2</v>
      </c>
      <c r="AQ33">
        <f t="shared" ca="1" si="3"/>
        <v>-1.4956333275386074E-2</v>
      </c>
      <c r="AR33">
        <f t="shared" ca="1" si="4"/>
        <v>-5.9590824808811893E-2</v>
      </c>
      <c r="AS33">
        <f t="shared" ca="1" si="5"/>
        <v>-9.5750782291313966E-2</v>
      </c>
      <c r="AT33">
        <f t="shared" ca="1" si="6"/>
        <v>6.7011550961924612E-2</v>
      </c>
      <c r="AU33">
        <f t="shared" ca="1" si="7"/>
        <v>3.2669740791370784E-2</v>
      </c>
      <c r="AV33">
        <f t="shared" ca="1" si="8"/>
        <v>-0.17420842293255454</v>
      </c>
      <c r="AW33">
        <f t="shared" ca="1" si="9"/>
        <v>-2.6615348392329399E-2</v>
      </c>
      <c r="AX33">
        <f t="shared" ca="1" si="10"/>
        <v>-4.5923195416348581E-2</v>
      </c>
      <c r="AY33">
        <f t="shared" ca="1" si="11"/>
        <v>0.14423953279244939</v>
      </c>
      <c r="AZ33">
        <f t="shared" ca="1" si="12"/>
        <v>7.9605546051225357E-2</v>
      </c>
      <c r="BA33">
        <f t="shared" ca="1" si="13"/>
        <v>0.2518287112474934</v>
      </c>
      <c r="BB33">
        <f t="shared" ca="1" si="26"/>
        <v>0</v>
      </c>
      <c r="BE33">
        <v>1998</v>
      </c>
      <c r="BF33">
        <f t="shared" ca="1" si="27"/>
        <v>3.5876365775341514E-2</v>
      </c>
      <c r="BG33">
        <f t="shared" ca="1" si="14"/>
        <v>5.8432258573535213E-2</v>
      </c>
      <c r="BH33">
        <f t="shared" ca="1" si="15"/>
        <v>7.7138205733776555E-2</v>
      </c>
      <c r="BI33">
        <f t="shared" ca="1" si="16"/>
        <v>0.11169240843107137</v>
      </c>
      <c r="BJ33">
        <f t="shared" ca="1" si="17"/>
        <v>0.12299112020077897</v>
      </c>
      <c r="BK33">
        <f t="shared" ca="1" si="18"/>
        <v>0.12688569759587426</v>
      </c>
      <c r="BL33">
        <f t="shared" ca="1" si="19"/>
        <v>0.12730045405015059</v>
      </c>
      <c r="BM33">
        <f t="shared" ca="1" si="20"/>
        <v>0.15281783649550243</v>
      </c>
      <c r="BN33">
        <f t="shared" ca="1" si="21"/>
        <v>0.14913269845803831</v>
      </c>
      <c r="BO33">
        <f ca="1">EXP(AV33)*O33</f>
        <v>0.12185959127121322</v>
      </c>
      <c r="BP33">
        <f t="shared" ref="BP33:BT33" ca="1" si="49">BO33</f>
        <v>0.12185959127121322</v>
      </c>
      <c r="BQ33">
        <f t="shared" ca="1" si="49"/>
        <v>0.12185959127121322</v>
      </c>
      <c r="BR33">
        <f t="shared" ca="1" si="49"/>
        <v>0.12185959127121322</v>
      </c>
      <c r="BS33">
        <f t="shared" ca="1" si="49"/>
        <v>0.12185959127121322</v>
      </c>
      <c r="BT33">
        <f t="shared" ca="1" si="49"/>
        <v>0.12185959127121322</v>
      </c>
    </row>
    <row r="34" spans="2:72" x14ac:dyDescent="0.25">
      <c r="B34">
        <f ca="1">B33*EXP(NORMINV(RAND(),0,CV_F))</f>
        <v>0.13445419912588794</v>
      </c>
      <c r="C34">
        <f ca="1">NORMINV(RAND(),0,CV_G_Func)</f>
        <v>0.16053875024360797</v>
      </c>
      <c r="D34">
        <f t="shared" ca="1" si="48"/>
        <v>2.630398305503022</v>
      </c>
      <c r="E34">
        <f ca="1">E33*EXP(NORMINV(RAND(),0,$E$12))</f>
        <v>0.78700609161321367</v>
      </c>
      <c r="F34">
        <f ca="1">$B34/(1+EXP(-Sel_slp*(F$14-sel_infl)))</f>
        <v>2.9178890219433967E-2</v>
      </c>
      <c r="G34">
        <f ca="1">$B34/(1+EXP(-Sel_slp*(G$14-sel_infl)))</f>
        <v>5.0884352574943163E-2</v>
      </c>
      <c r="H34">
        <f ca="1">$B34/(1+EXP(-Sel_slp*(H$14-sel_infl)))</f>
        <v>7.6936206752517652E-2</v>
      </c>
      <c r="I34">
        <f ca="1">$B34/(1+EXP(-Sel_slp*(I$14-sel_infl)))</f>
        <v>0.10031540498839547</v>
      </c>
      <c r="J34">
        <f ca="1">$B34/(1+EXP(-Sel_slp*(J$14-sel_infl)))</f>
        <v>0.1164193212414088</v>
      </c>
      <c r="K34">
        <f ca="1">$B34/(1+EXP(-Sel_slp*(K$14-sel_infl)))</f>
        <v>0.12559740772374212</v>
      </c>
      <c r="L34">
        <f ca="1">$B34/(1+EXP(-Sel_slp*(L$14-sel_infl)))</f>
        <v>0.13027246918489777</v>
      </c>
      <c r="M34">
        <f ca="1">$B34/(1+EXP(-Sel_slp*(M$14-sel_infl)))</f>
        <v>0.13251784274017139</v>
      </c>
      <c r="N34">
        <f ca="1">$B34/(1+EXP(-Sel_slp*(N$14-sel_infl)))</f>
        <v>0.13356578845956174</v>
      </c>
      <c r="O34">
        <f ca="1">$B34/(1+EXP(-Sel_slp*(O$14-sel_infl)))</f>
        <v>0.13404832858309215</v>
      </c>
      <c r="P34">
        <f ca="1">$B34/(1+EXP(-Sel_slp*(P$14-sel_infl)))</f>
        <v>0.13426914024381517</v>
      </c>
      <c r="Q34">
        <f ca="1">$B34/(1+EXP(-Sel_slp*(Q$14-sel_infl)))</f>
        <v>0.13436989607249844</v>
      </c>
      <c r="R34">
        <f ca="1">$B34/(1+EXP(-Sel_slp*(R$14-sel_infl)))</f>
        <v>0.13441581079083456</v>
      </c>
      <c r="S34">
        <f ca="1">$B34/(1+EXP(-Sel_slp*(S$14-sel_infl)))</f>
        <v>0.13443672182223945</v>
      </c>
      <c r="T34">
        <f ca="1">$B34/(1+EXP(-Sel_slp*(T$14-sel_infl)))</f>
        <v>0.13444624279593842</v>
      </c>
      <c r="V34">
        <f t="shared" ca="1" si="46"/>
        <v>0.16053875024360797</v>
      </c>
      <c r="W34">
        <f t="shared" ca="1" si="46"/>
        <v>-3.2448422121903762E-2</v>
      </c>
      <c r="X34">
        <f t="shared" ca="1" si="46"/>
        <v>-1.9585351891728813E-2</v>
      </c>
      <c r="Y34">
        <f t="shared" ca="1" si="46"/>
        <v>-9.6212301957360191E-2</v>
      </c>
      <c r="Z34">
        <f t="shared" ca="1" si="46"/>
        <v>3.9816151273772499E-2</v>
      </c>
      <c r="AA34">
        <f t="shared" ca="1" si="46"/>
        <v>-2.4862707677613524E-3</v>
      </c>
      <c r="AB34">
        <f t="shared" ca="1" si="46"/>
        <v>-4.7120762301187169E-2</v>
      </c>
      <c r="AC34">
        <f t="shared" ca="1" si="46"/>
        <v>-8.3280719783689242E-2</v>
      </c>
      <c r="AD34">
        <f t="shared" ca="1" si="46"/>
        <v>7.9481613469549336E-2</v>
      </c>
      <c r="AE34">
        <f t="shared" ca="1" si="46"/>
        <v>4.5139803298995508E-2</v>
      </c>
      <c r="AF34">
        <f t="shared" ca="1" si="46"/>
        <v>-0.16173836042492981</v>
      </c>
      <c r="AG34">
        <f t="shared" ca="1" si="46"/>
        <v>-1.4145285884704676E-2</v>
      </c>
      <c r="AH34">
        <f t="shared" ca="1" si="46"/>
        <v>-3.3453132908723857E-2</v>
      </c>
      <c r="AI34">
        <f t="shared" ca="1" si="46"/>
        <v>0.15670959530007411</v>
      </c>
      <c r="AJ34">
        <f t="shared" ca="1" si="46"/>
        <v>9.2075608558850081E-2</v>
      </c>
      <c r="AK34">
        <f t="shared" ca="1" si="24"/>
        <v>5.5527276068573755E-3</v>
      </c>
      <c r="AM34">
        <f t="shared" ca="1" si="25"/>
        <v>0.1549860226367506</v>
      </c>
      <c r="AN34">
        <f t="shared" ca="1" si="0"/>
        <v>-3.800114972876114E-2</v>
      </c>
      <c r="AO34">
        <f t="shared" ca="1" si="1"/>
        <v>-2.5138079498586187E-2</v>
      </c>
      <c r="AP34">
        <f t="shared" ca="1" si="2"/>
        <v>-0.10176502956421757</v>
      </c>
      <c r="AQ34">
        <f t="shared" ca="1" si="3"/>
        <v>3.4263423666915122E-2</v>
      </c>
      <c r="AR34">
        <f t="shared" ca="1" si="4"/>
        <v>-8.038998374618727E-3</v>
      </c>
      <c r="AS34">
        <f t="shared" ca="1" si="5"/>
        <v>-5.2673489908044546E-2</v>
      </c>
      <c r="AT34">
        <f t="shared" ca="1" si="6"/>
        <v>-8.8833447390546619E-2</v>
      </c>
      <c r="AU34">
        <f t="shared" ca="1" si="7"/>
        <v>7.3928885862691959E-2</v>
      </c>
      <c r="AV34">
        <f t="shared" ca="1" si="8"/>
        <v>3.9587075692138131E-2</v>
      </c>
      <c r="AW34">
        <f t="shared" ca="1" si="9"/>
        <v>-0.16729108803178719</v>
      </c>
      <c r="AX34">
        <f t="shared" ca="1" si="10"/>
        <v>-1.9698013491562052E-2</v>
      </c>
      <c r="AY34">
        <f t="shared" ca="1" si="11"/>
        <v>-3.9005860515581234E-2</v>
      </c>
      <c r="AZ34">
        <f t="shared" ca="1" si="12"/>
        <v>0.15115686769321673</v>
      </c>
      <c r="BA34">
        <f t="shared" ca="1" si="13"/>
        <v>8.6522880951992703E-2</v>
      </c>
      <c r="BB34">
        <f t="shared" ca="1" si="26"/>
        <v>0</v>
      </c>
      <c r="BE34">
        <v>1999</v>
      </c>
      <c r="BF34">
        <f t="shared" ca="1" si="27"/>
        <v>3.4070487242030142E-2</v>
      </c>
      <c r="BG34">
        <f t="shared" ca="1" si="14"/>
        <v>4.8986968391009356E-2</v>
      </c>
      <c r="BH34">
        <f t="shared" ca="1" si="15"/>
        <v>7.5026284732558415E-2</v>
      </c>
      <c r="BI34">
        <f t="shared" ca="1" si="16"/>
        <v>9.0609063142087526E-2</v>
      </c>
      <c r="BJ34">
        <f t="shared" ca="1" si="17"/>
        <v>0.12047737009299002</v>
      </c>
      <c r="BK34">
        <f t="shared" ca="1" si="18"/>
        <v>0.12459177791118015</v>
      </c>
      <c r="BL34">
        <f t="shared" ca="1" si="19"/>
        <v>0.12358815214351629</v>
      </c>
      <c r="BM34">
        <f t="shared" ca="1" si="20"/>
        <v>0.12125355526483637</v>
      </c>
      <c r="BN34">
        <f t="shared" ca="1" si="21"/>
        <v>0.14381432239959557</v>
      </c>
      <c r="BO34">
        <f ca="1">EXP(AV34)*O34</f>
        <v>0.13946134578091521</v>
      </c>
      <c r="BP34">
        <f t="shared" ref="BP34:BT34" ca="1" si="50">BO34</f>
        <v>0.13946134578091521</v>
      </c>
      <c r="BQ34">
        <f t="shared" ca="1" si="50"/>
        <v>0.13946134578091521</v>
      </c>
      <c r="BR34">
        <f t="shared" ca="1" si="50"/>
        <v>0.13946134578091521</v>
      </c>
      <c r="BS34">
        <f t="shared" ca="1" si="50"/>
        <v>0.13946134578091521</v>
      </c>
      <c r="BT34">
        <f t="shared" ca="1" si="50"/>
        <v>0.13946134578091521</v>
      </c>
    </row>
    <row r="35" spans="2:72" x14ac:dyDescent="0.25">
      <c r="B35">
        <f ca="1">B34*EXP(NORMINV(RAND(),0,CV_F))</f>
        <v>0.12146479588750056</v>
      </c>
      <c r="C35">
        <f ca="1">NORMINV(RAND(),0,CV_G_Func)</f>
        <v>-1.9217934293067618E-2</v>
      </c>
      <c r="D35">
        <f t="shared" ca="1" si="48"/>
        <v>2.4835879727055916</v>
      </c>
      <c r="E35">
        <f ca="1">E34*EXP(NORMINV(RAND(),0,$E$12))</f>
        <v>0.74138270019037278</v>
      </c>
      <c r="F35">
        <f ca="1">$B35/(1+EXP(-Sel_slp*(F$14-sel_infl)))</f>
        <v>3.0336734275283599E-2</v>
      </c>
      <c r="G35">
        <f ca="1">$B35/(1+EXP(-Sel_slp*(G$14-sel_infl)))</f>
        <v>4.9960531764963817E-2</v>
      </c>
      <c r="H35">
        <f ca="1">$B35/(1+EXP(-Sel_slp*(H$14-sel_infl)))</f>
        <v>7.2218407821327227E-2</v>
      </c>
      <c r="I35">
        <f ca="1">$B35/(1+EXP(-Sel_slp*(I$14-sel_infl)))</f>
        <v>9.1678548786042785E-2</v>
      </c>
      <c r="J35">
        <f ca="1">$B35/(1+EXP(-Sel_slp*(J$14-sel_infl)))</f>
        <v>0.10518258153243586</v>
      </c>
      <c r="K35">
        <f ca="1">$B35/(1+EXP(-Sel_slp*(K$14-sel_infl)))</f>
        <v>0.11312152261214714</v>
      </c>
      <c r="L35">
        <f ca="1">$B35/(1+EXP(-Sel_slp*(L$14-sel_infl)))</f>
        <v>0.11734131705566385</v>
      </c>
      <c r="M35">
        <f ca="1">$B35/(1+EXP(-Sel_slp*(M$14-sel_infl)))</f>
        <v>0.11946459502380738</v>
      </c>
      <c r="N35">
        <f ca="1">$B35/(1+EXP(-Sel_slp*(N$14-sel_infl)))</f>
        <v>0.12050350317026032</v>
      </c>
      <c r="O35">
        <f ca="1">$B35/(1+EXP(-Sel_slp*(O$14-sel_infl)))</f>
        <v>0.1210048778510187</v>
      </c>
      <c r="P35">
        <f ca="1">$B35/(1+EXP(-Sel_slp*(P$14-sel_infl)))</f>
        <v>0.12124523053372581</v>
      </c>
      <c r="Q35">
        <f ca="1">$B35/(1+EXP(-Sel_slp*(Q$14-sel_infl)))</f>
        <v>0.12136008385236421</v>
      </c>
      <c r="R35">
        <f ca="1">$B35/(1+EXP(-Sel_slp*(R$14-sel_infl)))</f>
        <v>0.12141488282219549</v>
      </c>
      <c r="S35">
        <f ca="1">$B35/(1+EXP(-Sel_slp*(S$14-sel_infl)))</f>
        <v>0.12144100945727014</v>
      </c>
      <c r="T35">
        <f ca="1">$B35/(1+EXP(-Sel_slp*(T$14-sel_infl)))</f>
        <v>0.12145346156977233</v>
      </c>
      <c r="V35">
        <f t="shared" ca="1" si="46"/>
        <v>-1.9217934293067618E-2</v>
      </c>
      <c r="W35">
        <f t="shared" ca="1" si="46"/>
        <v>0.16053875024360797</v>
      </c>
      <c r="X35">
        <f t="shared" ca="1" si="46"/>
        <v>-3.2448422121903762E-2</v>
      </c>
      <c r="Y35">
        <f t="shared" ca="1" si="46"/>
        <v>-1.9585351891728813E-2</v>
      </c>
      <c r="Z35">
        <f t="shared" ca="1" si="46"/>
        <v>-9.6212301957360191E-2</v>
      </c>
      <c r="AA35">
        <f t="shared" ca="1" si="46"/>
        <v>3.9816151273772499E-2</v>
      </c>
      <c r="AB35">
        <f t="shared" ca="1" si="46"/>
        <v>-2.4862707677613524E-3</v>
      </c>
      <c r="AC35">
        <f t="shared" ca="1" si="46"/>
        <v>-4.7120762301187169E-2</v>
      </c>
      <c r="AD35">
        <f t="shared" ca="1" si="46"/>
        <v>-8.3280719783689242E-2</v>
      </c>
      <c r="AE35">
        <f t="shared" ca="1" si="46"/>
        <v>7.9481613469549336E-2</v>
      </c>
      <c r="AF35">
        <f t="shared" ca="1" si="46"/>
        <v>4.5139803298995508E-2</v>
      </c>
      <c r="AG35">
        <f t="shared" ca="1" si="46"/>
        <v>-0.16173836042492981</v>
      </c>
      <c r="AH35">
        <f t="shared" ca="1" si="46"/>
        <v>-1.4145285884704676E-2</v>
      </c>
      <c r="AI35">
        <f t="shared" ca="1" si="46"/>
        <v>-3.3453132908723857E-2</v>
      </c>
      <c r="AJ35">
        <f t="shared" ca="1" si="46"/>
        <v>0.15670959530007411</v>
      </c>
      <c r="AK35">
        <f t="shared" ca="1" si="24"/>
        <v>-1.8668419166038045E-3</v>
      </c>
      <c r="AM35">
        <f t="shared" ca="1" si="25"/>
        <v>-1.7351092376463813E-2</v>
      </c>
      <c r="AN35">
        <f t="shared" ca="1" si="0"/>
        <v>0.16240559216021178</v>
      </c>
      <c r="AO35">
        <f t="shared" ca="1" si="1"/>
        <v>-3.0581580205299958E-2</v>
      </c>
      <c r="AP35">
        <f t="shared" ca="1" si="2"/>
        <v>-1.7718509975125009E-2</v>
      </c>
      <c r="AQ35">
        <f t="shared" ca="1" si="3"/>
        <v>-9.434546004075639E-2</v>
      </c>
      <c r="AR35">
        <f t="shared" ca="1" si="4"/>
        <v>4.1682993190376307E-2</v>
      </c>
      <c r="AS35">
        <f t="shared" ca="1" si="5"/>
        <v>-6.1942885115754786E-4</v>
      </c>
      <c r="AT35">
        <f t="shared" ca="1" si="6"/>
        <v>-4.5253920384583361E-2</v>
      </c>
      <c r="AU35">
        <f t="shared" ca="1" si="7"/>
        <v>-8.1413877867085441E-2</v>
      </c>
      <c r="AV35">
        <f t="shared" ca="1" si="8"/>
        <v>8.1348455386153137E-2</v>
      </c>
      <c r="AW35">
        <f t="shared" ca="1" si="9"/>
        <v>4.7006645215599316E-2</v>
      </c>
      <c r="AX35">
        <f t="shared" ca="1" si="10"/>
        <v>-0.15987151850832601</v>
      </c>
      <c r="AY35">
        <f t="shared" ca="1" si="11"/>
        <v>-1.2278443968100872E-2</v>
      </c>
      <c r="AZ35">
        <f t="shared" ca="1" si="12"/>
        <v>-3.1586290992120049E-2</v>
      </c>
      <c r="BA35">
        <f t="shared" ca="1" si="13"/>
        <v>0.15857643721667791</v>
      </c>
      <c r="BB35">
        <f t="shared" ca="1" si="26"/>
        <v>0</v>
      </c>
      <c r="BE35">
        <v>2000</v>
      </c>
      <c r="BF35">
        <f t="shared" ca="1" si="27"/>
        <v>2.9814899093621051E-2</v>
      </c>
      <c r="BG35">
        <f t="shared" ca="1" si="14"/>
        <v>5.8770434931974737E-2</v>
      </c>
      <c r="BH35">
        <f t="shared" ca="1" si="15"/>
        <v>7.0043283675031556E-2</v>
      </c>
      <c r="BI35">
        <f t="shared" ca="1" si="16"/>
        <v>9.0068447922431225E-2</v>
      </c>
      <c r="BJ35">
        <f t="shared" ca="1" si="17"/>
        <v>9.5712820190228518E-2</v>
      </c>
      <c r="BK35">
        <f t="shared" ca="1" si="18"/>
        <v>0.11793641878569294</v>
      </c>
      <c r="BL35">
        <f t="shared" ca="1" si="19"/>
        <v>0.11726865496526766</v>
      </c>
      <c r="BM35">
        <f t="shared" ca="1" si="20"/>
        <v>0.11417885599076197</v>
      </c>
      <c r="BN35">
        <f t="shared" ca="1" si="21"/>
        <v>0.11108158669524881</v>
      </c>
      <c r="BO35">
        <f ca="1">EXP(AV35)*O35</f>
        <v>0.13125989813481267</v>
      </c>
      <c r="BP35">
        <f t="shared" ref="BP35:BT35" ca="1" si="51">BO35</f>
        <v>0.13125989813481267</v>
      </c>
      <c r="BQ35">
        <f t="shared" ca="1" si="51"/>
        <v>0.13125989813481267</v>
      </c>
      <c r="BR35">
        <f t="shared" ca="1" si="51"/>
        <v>0.13125989813481267</v>
      </c>
      <c r="BS35">
        <f t="shared" ca="1" si="51"/>
        <v>0.13125989813481267</v>
      </c>
      <c r="BT35">
        <f t="shared" ca="1" si="51"/>
        <v>0.13125989813481267</v>
      </c>
    </row>
    <row r="36" spans="2:72" x14ac:dyDescent="0.25">
      <c r="B36">
        <f ca="1">B35*EXP(NORMINV(RAND(),0,CV_F))</f>
        <v>0.1117525341870821</v>
      </c>
      <c r="C36">
        <f ca="1">NORMINV(RAND(),0,CV_G_Func)</f>
        <v>2.6066065889855133E-2</v>
      </c>
      <c r="D36">
        <f t="shared" ca="1" si="48"/>
        <v>2.3702828072293802</v>
      </c>
      <c r="E36">
        <f ca="1">E35*EXP(NORMINV(RAND(),0,$E$12))</f>
        <v>0.75847437809653495</v>
      </c>
      <c r="F36">
        <f ca="1">$B36/(1+EXP(-Sel_slp*(F$14-sel_infl)))</f>
        <v>2.9198743751236718E-2</v>
      </c>
      <c r="G36">
        <f ca="1">$B36/(1+EXP(-Sel_slp*(G$14-sel_infl)))</f>
        <v>4.808101312310338E-2</v>
      </c>
      <c r="H36">
        <f ca="1">$B36/(1+EXP(-Sel_slp*(H$14-sel_infl)))</f>
        <v>6.8972182750241709E-2</v>
      </c>
      <c r="I36">
        <f ca="1">$B36/(1+EXP(-Sel_slp*(I$14-sel_infl)))</f>
        <v>8.6595274453169627E-2</v>
      </c>
      <c r="J36">
        <f ca="1">$B36/(1+EXP(-Sel_slp*(J$14-sel_infl)))</f>
        <v>9.8367498568622147E-2</v>
      </c>
      <c r="K36">
        <f ca="1">$B36/(1+EXP(-Sel_slp*(K$14-sel_infl)))</f>
        <v>0.10505690681342252</v>
      </c>
      <c r="L36">
        <f ca="1">$B36/(1+EXP(-Sel_slp*(L$14-sel_infl)))</f>
        <v>0.1085132561608439</v>
      </c>
      <c r="M36">
        <f ca="1">$B36/(1+EXP(-Sel_slp*(M$14-sel_infl)))</f>
        <v>0.11021157407363856</v>
      </c>
      <c r="N36">
        <f ca="1">$B36/(1+EXP(-Sel_slp*(N$14-sel_infl)))</f>
        <v>0.11102544867299301</v>
      </c>
      <c r="O36">
        <f ca="1">$B36/(1+EXP(-Sel_slp*(O$14-sel_infl)))</f>
        <v>0.11141079954253442</v>
      </c>
      <c r="P36">
        <f ca="1">$B36/(1+EXP(-Sel_slp*(P$14-sel_infl)))</f>
        <v>0.11159221172771021</v>
      </c>
      <c r="Q36">
        <f ca="1">$B36/(1+EXP(-Sel_slp*(Q$14-sel_infl)))</f>
        <v>0.11167738496660319</v>
      </c>
      <c r="R36">
        <f ca="1">$B36/(1+EXP(-Sel_slp*(R$14-sel_infl)))</f>
        <v>0.1117173231733949</v>
      </c>
      <c r="S36">
        <f ca="1">$B36/(1+EXP(-Sel_slp*(S$14-sel_infl)))</f>
        <v>0.11173603927357234</v>
      </c>
      <c r="T36">
        <f ca="1">$B36/(1+EXP(-Sel_slp*(T$14-sel_infl)))</f>
        <v>0.11174480768572441</v>
      </c>
      <c r="V36">
        <f t="shared" ca="1" si="46"/>
        <v>2.6066065889855133E-2</v>
      </c>
      <c r="W36">
        <f t="shared" ca="1" si="46"/>
        <v>-1.9217934293067618E-2</v>
      </c>
      <c r="X36">
        <f t="shared" ca="1" si="46"/>
        <v>0.16053875024360797</v>
      </c>
      <c r="Y36">
        <f t="shared" ca="1" si="46"/>
        <v>-3.2448422121903762E-2</v>
      </c>
      <c r="Z36">
        <f t="shared" ca="1" si="46"/>
        <v>-1.9585351891728813E-2</v>
      </c>
      <c r="AA36">
        <f t="shared" ca="1" si="46"/>
        <v>-9.6212301957360191E-2</v>
      </c>
      <c r="AB36">
        <f t="shared" ca="1" si="46"/>
        <v>3.9816151273772499E-2</v>
      </c>
      <c r="AC36">
        <f t="shared" ca="1" si="46"/>
        <v>-2.4862707677613524E-3</v>
      </c>
      <c r="AD36">
        <f t="shared" ca="1" si="46"/>
        <v>-4.7120762301187169E-2</v>
      </c>
      <c r="AE36">
        <f t="shared" ca="1" si="46"/>
        <v>-8.3280719783689242E-2</v>
      </c>
      <c r="AF36">
        <f t="shared" ca="1" si="46"/>
        <v>7.9481613469549336E-2</v>
      </c>
      <c r="AG36">
        <f t="shared" ca="1" si="46"/>
        <v>4.5139803298995508E-2</v>
      </c>
      <c r="AH36">
        <f t="shared" ca="1" si="46"/>
        <v>-0.16173836042492981</v>
      </c>
      <c r="AI36">
        <f t="shared" ca="1" si="46"/>
        <v>-1.4145285884704676E-2</v>
      </c>
      <c r="AJ36">
        <f t="shared" ca="1" si="46"/>
        <v>-3.3453132908723857E-2</v>
      </c>
      <c r="AK36">
        <f t="shared" ca="1" si="24"/>
        <v>-1.0576410543951737E-2</v>
      </c>
      <c r="AM36">
        <f t="shared" ca="1" si="25"/>
        <v>3.6642476433806873E-2</v>
      </c>
      <c r="AN36">
        <f t="shared" ca="1" si="0"/>
        <v>-8.6415237491158804E-3</v>
      </c>
      <c r="AO36">
        <f t="shared" ca="1" si="1"/>
        <v>0.1711151607875597</v>
      </c>
      <c r="AP36">
        <f t="shared" ca="1" si="2"/>
        <v>-2.1872011577952023E-2</v>
      </c>
      <c r="AQ36">
        <f t="shared" ca="1" si="3"/>
        <v>-9.0089413477770757E-3</v>
      </c>
      <c r="AR36">
        <f t="shared" ca="1" si="4"/>
        <v>-8.5635891413408452E-2</v>
      </c>
      <c r="AS36">
        <f t="shared" ca="1" si="5"/>
        <v>5.0392561817724238E-2</v>
      </c>
      <c r="AT36">
        <f t="shared" ca="1" si="6"/>
        <v>8.0901397761903859E-3</v>
      </c>
      <c r="AU36">
        <f t="shared" ca="1" si="7"/>
        <v>-3.654435175723543E-2</v>
      </c>
      <c r="AV36">
        <f t="shared" ca="1" si="8"/>
        <v>-7.2704309239737502E-2</v>
      </c>
      <c r="AW36">
        <f t="shared" ca="1" si="9"/>
        <v>9.0058024013501076E-2</v>
      </c>
      <c r="AX36">
        <f t="shared" ca="1" si="10"/>
        <v>5.5716213842947247E-2</v>
      </c>
      <c r="AY36">
        <f t="shared" ca="1" si="11"/>
        <v>-0.15116194988097809</v>
      </c>
      <c r="AZ36">
        <f t="shared" ca="1" si="12"/>
        <v>-3.5688753407529389E-3</v>
      </c>
      <c r="BA36">
        <f t="shared" ca="1" si="13"/>
        <v>-2.2876722364772117E-2</v>
      </c>
      <c r="BB36">
        <f t="shared" ca="1" si="26"/>
        <v>0</v>
      </c>
      <c r="BE36">
        <v>2001</v>
      </c>
      <c r="BF36">
        <f t="shared" ca="1" si="27"/>
        <v>3.0288501818699406E-2</v>
      </c>
      <c r="BG36">
        <f t="shared" ca="1" si="14"/>
        <v>4.7667309993497373E-2</v>
      </c>
      <c r="BH36">
        <f t="shared" ca="1" si="15"/>
        <v>8.1844281482220546E-2</v>
      </c>
      <c r="BI36">
        <f t="shared" ca="1" si="16"/>
        <v>8.4721824354118777E-2</v>
      </c>
      <c r="BJ36">
        <f t="shared" ca="1" si="17"/>
        <v>9.7485291386598075E-2</v>
      </c>
      <c r="BK36">
        <f t="shared" ca="1" si="18"/>
        <v>9.6434717959040267E-2</v>
      </c>
      <c r="BL36">
        <f t="shared" ca="1" si="19"/>
        <v>0.11412164078209511</v>
      </c>
      <c r="BM36">
        <f t="shared" ca="1" si="20"/>
        <v>0.11110681755245816</v>
      </c>
      <c r="BN36">
        <f t="shared" ca="1" si="21"/>
        <v>0.10704133738984611</v>
      </c>
      <c r="BO36">
        <f ca="1">EXP(AV36)*O36</f>
        <v>0.10359820023065955</v>
      </c>
      <c r="BP36">
        <f t="shared" ref="BP36:BT36" ca="1" si="52">BO36</f>
        <v>0.10359820023065955</v>
      </c>
      <c r="BQ36">
        <f t="shared" ca="1" si="52"/>
        <v>0.10359820023065955</v>
      </c>
      <c r="BR36">
        <f t="shared" ca="1" si="52"/>
        <v>0.10359820023065955</v>
      </c>
      <c r="BS36">
        <f t="shared" ca="1" si="52"/>
        <v>0.10359820023065955</v>
      </c>
      <c r="BT36">
        <f t="shared" ca="1" si="52"/>
        <v>0.10359820023065955</v>
      </c>
    </row>
    <row r="37" spans="2:72" x14ac:dyDescent="0.25">
      <c r="B37">
        <f ca="1">B36*EXP(NORMINV(RAND(),0,CV_F))</f>
        <v>0.15000809433174433</v>
      </c>
      <c r="C37">
        <f ca="1">NORMINV(RAND(),0,CV_G_Func)</f>
        <v>0.13777664846039078</v>
      </c>
      <c r="D37">
        <f t="shared" ca="1" si="48"/>
        <v>2.28468436016112</v>
      </c>
      <c r="E37">
        <f ca="1">E36*EXP(NORMINV(RAND(),0,$E$12))</f>
        <v>0.80764445928112616</v>
      </c>
      <c r="F37">
        <f ca="1">$B37/(1+EXP(-Sel_slp*(F$14-sel_infl)))</f>
        <v>3.9245040052831706E-2</v>
      </c>
      <c r="G37">
        <f ca="1">$B37/(1+EXP(-Sel_slp*(G$14-sel_infl)))</f>
        <v>6.6419227791544341E-2</v>
      </c>
      <c r="H37">
        <f ca="1">$B37/(1+EXP(-Sel_slp*(H$14-sel_infl)))</f>
        <v>9.6086600865968291E-2</v>
      </c>
      <c r="I37">
        <f ca="1">$B37/(1+EXP(-Sel_slp*(I$14-sel_infl)))</f>
        <v>0.11998416751666839</v>
      </c>
      <c r="J37">
        <f ca="1">$B37/(1+EXP(-Sel_slp*(J$14-sel_infl)))</f>
        <v>0.13495028404433002</v>
      </c>
      <c r="K37">
        <f ca="1">$B37/(1+EXP(-Sel_slp*(K$14-sel_infl)))</f>
        <v>0.14289826084854565</v>
      </c>
      <c r="L37">
        <f ca="1">$B37/(1+EXP(-Sel_slp*(L$14-sel_infl)))</f>
        <v>0.14675226400464322</v>
      </c>
      <c r="M37">
        <f ca="1">$B37/(1+EXP(-Sel_slp*(M$14-sel_infl)))</f>
        <v>0.14853862401189888</v>
      </c>
      <c r="N37">
        <f ca="1">$B37/(1+EXP(-Sel_slp*(N$14-sel_infl)))</f>
        <v>0.14934927096035236</v>
      </c>
      <c r="O37">
        <f ca="1">$B37/(1+EXP(-Sel_slp*(O$14-sel_infl)))</f>
        <v>0.14971360360613395</v>
      </c>
      <c r="P37">
        <f ca="1">$B37/(1+EXP(-Sel_slp*(P$14-sel_infl)))</f>
        <v>0.14987663580454927</v>
      </c>
      <c r="Q37">
        <f ca="1">$B37/(1+EXP(-Sel_slp*(Q$14-sel_infl)))</f>
        <v>0.14994944755282069</v>
      </c>
      <c r="R37">
        <f ca="1">$B37/(1+EXP(-Sel_slp*(R$14-sel_infl)))</f>
        <v>0.1499819376455466</v>
      </c>
      <c r="S37">
        <f ca="1">$B37/(1+EXP(-Sel_slp*(S$14-sel_infl)))</f>
        <v>0.14999642975050548</v>
      </c>
      <c r="T37">
        <f ca="1">$B37/(1+EXP(-Sel_slp*(T$14-sel_infl)))</f>
        <v>0.15000289278707324</v>
      </c>
      <c r="V37">
        <f t="shared" ca="1" si="46"/>
        <v>0.13777664846039078</v>
      </c>
      <c r="W37">
        <f t="shared" ca="1" si="46"/>
        <v>2.6066065889855133E-2</v>
      </c>
      <c r="X37">
        <f t="shared" ca="1" si="46"/>
        <v>-1.9217934293067618E-2</v>
      </c>
      <c r="Y37">
        <f t="shared" ca="1" si="46"/>
        <v>0.16053875024360797</v>
      </c>
      <c r="Z37">
        <f t="shared" ca="1" si="46"/>
        <v>-3.2448422121903762E-2</v>
      </c>
      <c r="AA37">
        <f t="shared" ca="1" si="46"/>
        <v>-1.9585351891728813E-2</v>
      </c>
      <c r="AB37">
        <f t="shared" ca="1" si="46"/>
        <v>-9.6212301957360191E-2</v>
      </c>
      <c r="AC37">
        <f t="shared" ca="1" si="46"/>
        <v>3.9816151273772499E-2</v>
      </c>
      <c r="AD37">
        <f t="shared" ca="1" si="46"/>
        <v>-2.4862707677613524E-3</v>
      </c>
      <c r="AE37">
        <f t="shared" ca="1" si="46"/>
        <v>-4.7120762301187169E-2</v>
      </c>
      <c r="AF37">
        <f t="shared" ca="1" si="46"/>
        <v>-8.3280719783689242E-2</v>
      </c>
      <c r="AG37">
        <f t="shared" ca="1" si="46"/>
        <v>7.9481613469549336E-2</v>
      </c>
      <c r="AH37">
        <f t="shared" ca="1" si="46"/>
        <v>4.5139803298995508E-2</v>
      </c>
      <c r="AI37">
        <f t="shared" ca="1" si="46"/>
        <v>-0.16173836042492981</v>
      </c>
      <c r="AJ37">
        <f t="shared" ca="1" si="46"/>
        <v>-1.4145285884704676E-2</v>
      </c>
      <c r="AK37">
        <f t="shared" ca="1" si="24"/>
        <v>8.3890821398923874E-4</v>
      </c>
      <c r="AM37">
        <f t="shared" ca="1" si="25"/>
        <v>0.13693774024640154</v>
      </c>
      <c r="AN37">
        <f t="shared" ca="1" si="0"/>
        <v>2.5227157675865895E-2</v>
      </c>
      <c r="AO37">
        <f t="shared" ca="1" si="1"/>
        <v>-2.0056842507056857E-2</v>
      </c>
      <c r="AP37">
        <f t="shared" ca="1" si="2"/>
        <v>0.15969984202961873</v>
      </c>
      <c r="AQ37">
        <f t="shared" ca="1" si="3"/>
        <v>-3.3287330335892998E-2</v>
      </c>
      <c r="AR37">
        <f t="shared" ca="1" si="4"/>
        <v>-2.0424260105718052E-2</v>
      </c>
      <c r="AS37">
        <f t="shared" ca="1" si="5"/>
        <v>-9.7051210171349434E-2</v>
      </c>
      <c r="AT37">
        <f t="shared" ca="1" si="6"/>
        <v>3.8977243059783263E-2</v>
      </c>
      <c r="AU37">
        <f t="shared" ca="1" si="7"/>
        <v>-3.3251789817505912E-3</v>
      </c>
      <c r="AV37">
        <f t="shared" ca="1" si="8"/>
        <v>-4.7959670515176404E-2</v>
      </c>
      <c r="AW37">
        <f t="shared" ca="1" si="9"/>
        <v>-8.4119627997678484E-2</v>
      </c>
      <c r="AX37">
        <f t="shared" ca="1" si="10"/>
        <v>7.8642705255560094E-2</v>
      </c>
      <c r="AY37">
        <f t="shared" ca="1" si="11"/>
        <v>4.4300895085006273E-2</v>
      </c>
      <c r="AZ37">
        <f t="shared" ca="1" si="12"/>
        <v>-0.16257726863891905</v>
      </c>
      <c r="BA37">
        <f t="shared" ca="1" si="13"/>
        <v>-1.4984194098693915E-2</v>
      </c>
      <c r="BB37">
        <f t="shared" ca="1" si="26"/>
        <v>0</v>
      </c>
      <c r="BE37">
        <v>2002</v>
      </c>
      <c r="BF37">
        <f t="shared" ca="1" si="27"/>
        <v>4.5004514565183423E-2</v>
      </c>
      <c r="BG37">
        <f t="shared" ca="1" si="14"/>
        <v>6.8116109888154669E-2</v>
      </c>
      <c r="BH37">
        <f t="shared" ca="1" si="15"/>
        <v>9.4178605191195919E-2</v>
      </c>
      <c r="BI37">
        <f t="shared" ca="1" si="16"/>
        <v>0.14076046820973695</v>
      </c>
      <c r="BJ37">
        <f t="shared" ca="1" si="17"/>
        <v>0.13053209222168147</v>
      </c>
      <c r="BK37">
        <f t="shared" ca="1" si="18"/>
        <v>0.14000927275034722</v>
      </c>
      <c r="BL37">
        <f t="shared" ca="1" si="19"/>
        <v>0.13317907831301626</v>
      </c>
      <c r="BM37">
        <f t="shared" ca="1" si="20"/>
        <v>0.15444256224943348</v>
      </c>
      <c r="BN37">
        <f t="shared" ca="1" si="21"/>
        <v>0.14885348265286485</v>
      </c>
      <c r="BO37">
        <f ca="1">EXP(AV37)*O37</f>
        <v>0.14270284899846861</v>
      </c>
      <c r="BP37">
        <f t="shared" ref="BP37:BT37" ca="1" si="53">BO37</f>
        <v>0.14270284899846861</v>
      </c>
      <c r="BQ37">
        <f t="shared" ca="1" si="53"/>
        <v>0.14270284899846861</v>
      </c>
      <c r="BR37">
        <f t="shared" ca="1" si="53"/>
        <v>0.14270284899846861</v>
      </c>
      <c r="BS37">
        <f t="shared" ca="1" si="53"/>
        <v>0.14270284899846861</v>
      </c>
      <c r="BT37">
        <f t="shared" ca="1" si="53"/>
        <v>0.14270284899846861</v>
      </c>
    </row>
    <row r="38" spans="2:72" x14ac:dyDescent="0.25">
      <c r="B38">
        <f ca="1">B37*EXP(NORMINV(RAND(),0,CV_F))</f>
        <v>0.15099614595685273</v>
      </c>
      <c r="C38">
        <f ca="1">NORMINV(RAND(),0,CV_G_Func)</f>
        <v>2.5184708058653329E-2</v>
      </c>
      <c r="D38">
        <f t="shared" ca="1" si="48"/>
        <v>2.2969339278564904</v>
      </c>
      <c r="E38">
        <f ca="1">E37*EXP(NORMINV(RAND(),0,$E$12))</f>
        <v>0.97296415686384585</v>
      </c>
      <c r="F38">
        <f ca="1">$B38/(1+EXP(-Sel_slp*(F$14-sel_infl)))</f>
        <v>3.331761840449593E-2</v>
      </c>
      <c r="G38">
        <f ca="1">$B38/(1+EXP(-Sel_slp*(G$14-sel_infl)))</f>
        <v>6.4667376215303635E-2</v>
      </c>
      <c r="H38">
        <f ca="1">$B38/(1+EXP(-Sel_slp*(H$14-sel_infl)))</f>
        <v>0.10035865494584005</v>
      </c>
      <c r="I38">
        <f ca="1">$B38/(1+EXP(-Sel_slp*(I$14-sel_infl)))</f>
        <v>0.1268122815649457</v>
      </c>
      <c r="J38">
        <f ca="1">$B38/(1+EXP(-Sel_slp*(J$14-sel_infl)))</f>
        <v>0.14084417626884169</v>
      </c>
      <c r="K38">
        <f ca="1">$B38/(1+EXP(-Sel_slp*(K$14-sel_infl)))</f>
        <v>0.1469916207446762</v>
      </c>
      <c r="L38">
        <f ca="1">$B38/(1+EXP(-Sel_slp*(L$14-sel_infl)))</f>
        <v>0.14945720364032444</v>
      </c>
      <c r="M38">
        <f ca="1">$B38/(1+EXP(-Sel_slp*(M$14-sel_infl)))</f>
        <v>0.1504107745934308</v>
      </c>
      <c r="N38">
        <f ca="1">$B38/(1+EXP(-Sel_slp*(N$14-sel_infl)))</f>
        <v>0.1507743635641878</v>
      </c>
      <c r="O38">
        <f ca="1">$B38/(1+EXP(-Sel_slp*(O$14-sel_infl)))</f>
        <v>0.15091224419636304</v>
      </c>
      <c r="P38">
        <f ca="1">$B38/(1+EXP(-Sel_slp*(P$14-sel_infl)))</f>
        <v>0.1509644233956256</v>
      </c>
      <c r="Q38">
        <f ca="1">$B38/(1+EXP(-Sel_slp*(Q$14-sel_infl)))</f>
        <v>0.15098415449752972</v>
      </c>
      <c r="R38">
        <f ca="1">$B38/(1+EXP(-Sel_slp*(R$14-sel_infl)))</f>
        <v>0.15099161342850795</v>
      </c>
      <c r="S38">
        <f ca="1">$B38/(1+EXP(-Sel_slp*(S$14-sel_infl)))</f>
        <v>0.15099443280573663</v>
      </c>
      <c r="T38">
        <f ca="1">$B38/(1+EXP(-Sel_slp*(T$14-sel_infl)))</f>
        <v>0.15099549844790508</v>
      </c>
      <c r="V38">
        <f t="shared" ca="1" si="46"/>
        <v>2.5184708058653329E-2</v>
      </c>
      <c r="W38">
        <f t="shared" ca="1" si="46"/>
        <v>0.13777664846039078</v>
      </c>
      <c r="X38">
        <f t="shared" ca="1" si="46"/>
        <v>2.6066065889855133E-2</v>
      </c>
      <c r="Y38">
        <f t="shared" ca="1" si="46"/>
        <v>-1.9217934293067618E-2</v>
      </c>
      <c r="Z38">
        <f t="shared" ca="1" si="46"/>
        <v>0.16053875024360797</v>
      </c>
      <c r="AA38">
        <f t="shared" ca="1" si="46"/>
        <v>-3.2448422121903762E-2</v>
      </c>
      <c r="AB38">
        <f t="shared" ca="1" si="46"/>
        <v>-1.9585351891728813E-2</v>
      </c>
      <c r="AC38">
        <f t="shared" ca="1" si="46"/>
        <v>-9.6212301957360191E-2</v>
      </c>
      <c r="AD38">
        <f t="shared" ca="1" si="46"/>
        <v>3.9816151273772499E-2</v>
      </c>
      <c r="AE38">
        <f t="shared" ca="1" si="46"/>
        <v>-2.4862707677613524E-3</v>
      </c>
      <c r="AF38">
        <f t="shared" ca="1" si="46"/>
        <v>-4.7120762301187169E-2</v>
      </c>
      <c r="AG38">
        <f t="shared" ca="1" si="46"/>
        <v>-8.3280719783689242E-2</v>
      </c>
      <c r="AH38">
        <f t="shared" ca="1" si="46"/>
        <v>7.9481613469549336E-2</v>
      </c>
      <c r="AI38">
        <f t="shared" ca="1" si="46"/>
        <v>4.5139803298995508E-2</v>
      </c>
      <c r="AJ38">
        <f t="shared" ca="1" si="46"/>
        <v>-0.16173836042492981</v>
      </c>
      <c r="AK38">
        <f t="shared" ca="1" si="24"/>
        <v>3.460907810213108E-3</v>
      </c>
      <c r="AM38">
        <f t="shared" ca="1" si="25"/>
        <v>2.1723800248440221E-2</v>
      </c>
      <c r="AN38">
        <f t="shared" ca="1" si="0"/>
        <v>0.13431574065017768</v>
      </c>
      <c r="AO38">
        <f t="shared" ca="1" si="1"/>
        <v>2.2605158079642026E-2</v>
      </c>
      <c r="AP38">
        <f t="shared" ca="1" si="2"/>
        <v>-2.2678842103280725E-2</v>
      </c>
      <c r="AQ38">
        <f t="shared" ca="1" si="3"/>
        <v>0.15707784243339487</v>
      </c>
      <c r="AR38">
        <f t="shared" ca="1" si="4"/>
        <v>-3.5909329932116874E-2</v>
      </c>
      <c r="AS38">
        <f t="shared" ca="1" si="5"/>
        <v>-2.3046259701941921E-2</v>
      </c>
      <c r="AT38">
        <f t="shared" ca="1" si="6"/>
        <v>-9.9673209767573295E-2</v>
      </c>
      <c r="AU38">
        <f t="shared" ca="1" si="7"/>
        <v>3.6355243463559388E-2</v>
      </c>
      <c r="AV38">
        <f t="shared" ca="1" si="8"/>
        <v>-5.9471785779744608E-3</v>
      </c>
      <c r="AW38">
        <f t="shared" ca="1" si="9"/>
        <v>-5.058167011140028E-2</v>
      </c>
      <c r="AX38">
        <f t="shared" ca="1" si="10"/>
        <v>-8.6741627593902346E-2</v>
      </c>
      <c r="AY38">
        <f t="shared" ca="1" si="11"/>
        <v>7.6020705659336232E-2</v>
      </c>
      <c r="AZ38">
        <f t="shared" ca="1" si="12"/>
        <v>4.1678895488782397E-2</v>
      </c>
      <c r="BA38">
        <f t="shared" ca="1" si="13"/>
        <v>-0.16519926823514292</v>
      </c>
      <c r="BB38">
        <f t="shared" ca="1" si="26"/>
        <v>0</v>
      </c>
      <c r="BE38">
        <v>2003</v>
      </c>
      <c r="BF38">
        <f t="shared" ca="1" si="27"/>
        <v>3.4049322614039021E-2</v>
      </c>
      <c r="BG38">
        <f t="shared" ca="1" si="14"/>
        <v>7.3963563246980626E-2</v>
      </c>
      <c r="BH38">
        <f t="shared" ca="1" si="15"/>
        <v>0.1026531138045869</v>
      </c>
      <c r="BI38">
        <f t="shared" ca="1" si="16"/>
        <v>0.12396869238709153</v>
      </c>
      <c r="BJ38">
        <f t="shared" ca="1" si="17"/>
        <v>0.16479989640370624</v>
      </c>
      <c r="BK38">
        <f t="shared" ca="1" si="18"/>
        <v>0.14180689723281878</v>
      </c>
      <c r="BL38">
        <f t="shared" ca="1" si="19"/>
        <v>0.14605216156161482</v>
      </c>
      <c r="BM38">
        <f t="shared" ca="1" si="20"/>
        <v>0.13614177946303749</v>
      </c>
      <c r="BN38">
        <f t="shared" ca="1" si="21"/>
        <v>0.15635666030654691</v>
      </c>
      <c r="BO38">
        <f ca="1">EXP(AV38)*O38</f>
        <v>0.15001740565029584</v>
      </c>
      <c r="BP38">
        <f t="shared" ref="BP38:BT38" ca="1" si="54">BO38</f>
        <v>0.15001740565029584</v>
      </c>
      <c r="BQ38">
        <f t="shared" ca="1" si="54"/>
        <v>0.15001740565029584</v>
      </c>
      <c r="BR38">
        <f t="shared" ca="1" si="54"/>
        <v>0.15001740565029584</v>
      </c>
      <c r="BS38">
        <f t="shared" ca="1" si="54"/>
        <v>0.15001740565029584</v>
      </c>
      <c r="BT38">
        <f t="shared" ca="1" si="54"/>
        <v>0.15001740565029584</v>
      </c>
    </row>
    <row r="39" spans="2:72" x14ac:dyDescent="0.25">
      <c r="B39">
        <f ca="1">B38*EXP(NORMINV(RAND(),0,CV_F))</f>
        <v>0.15846109908771358</v>
      </c>
      <c r="C39">
        <f ca="1">NORMINV(RAND(),0,CV_G_Func)</f>
        <v>-7.5919355072034012E-2</v>
      </c>
      <c r="D39">
        <f t="shared" ca="1" si="48"/>
        <v>2.5676134977886229</v>
      </c>
      <c r="E39">
        <f ca="1">E38*EXP(NORMINV(RAND(),0,$E$12))</f>
        <v>0.98956824054499537</v>
      </c>
      <c r="F39">
        <f ca="1">$B39/(1+EXP(-Sel_slp*(F$14-sel_infl)))</f>
        <v>2.7715524904369609E-2</v>
      </c>
      <c r="G39">
        <f ca="1">$B39/(1+EXP(-Sel_slp*(G$14-sel_infl)))</f>
        <v>5.7546096822007155E-2</v>
      </c>
      <c r="H39">
        <f ca="1">$B39/(1+EXP(-Sel_slp*(H$14-sel_infl)))</f>
        <v>9.5927017340300083E-2</v>
      </c>
      <c r="I39">
        <f ca="1">$B39/(1+EXP(-Sel_slp*(I$14-sel_infl)))</f>
        <v>0.12755127040137246</v>
      </c>
      <c r="J39">
        <f ca="1">$B39/(1+EXP(-Sel_slp*(J$14-sel_infl)))</f>
        <v>0.14536594925752591</v>
      </c>
      <c r="K39">
        <f ca="1">$B39/(1+EXP(-Sel_slp*(K$14-sel_infl)))</f>
        <v>0.15332656360849845</v>
      </c>
      <c r="L39">
        <f ca="1">$B39/(1+EXP(-Sel_slp*(L$14-sel_infl)))</f>
        <v>0.15651273812338287</v>
      </c>
      <c r="M39">
        <f ca="1">$B39/(1+EXP(-Sel_slp*(M$14-sel_infl)))</f>
        <v>0.15773118244966403</v>
      </c>
      <c r="N39">
        <f ca="1">$B39/(1+EXP(-Sel_slp*(N$14-sel_infl)))</f>
        <v>0.1581889744346742</v>
      </c>
      <c r="O39">
        <f ca="1">$B39/(1+EXP(-Sel_slp*(O$14-sel_infl)))</f>
        <v>0.15835983098321332</v>
      </c>
      <c r="P39">
        <f ca="1">$B39/(1+EXP(-Sel_slp*(P$14-sel_infl)))</f>
        <v>0.15842343884962129</v>
      </c>
      <c r="Q39">
        <f ca="1">$B39/(1+EXP(-Sel_slp*(Q$14-sel_infl)))</f>
        <v>0.15844709728718692</v>
      </c>
      <c r="R39">
        <f ca="1">$B39/(1+EXP(-Sel_slp*(R$14-sel_infl)))</f>
        <v>0.15845589380922129</v>
      </c>
      <c r="S39">
        <f ca="1">$B39/(1+EXP(-Sel_slp*(S$14-sel_infl)))</f>
        <v>0.1584591640523485</v>
      </c>
      <c r="T39">
        <f ca="1">$B39/(1+EXP(-Sel_slp*(T$14-sel_infl)))</f>
        <v>0.15846037975764879</v>
      </c>
      <c r="V39">
        <f t="shared" ca="1" si="46"/>
        <v>-7.5919355072034012E-2</v>
      </c>
      <c r="W39">
        <f t="shared" ca="1" si="46"/>
        <v>2.5184708058653329E-2</v>
      </c>
      <c r="X39">
        <f t="shared" ca="1" si="46"/>
        <v>0.13777664846039078</v>
      </c>
      <c r="Y39">
        <f t="shared" ca="1" si="46"/>
        <v>2.6066065889855133E-2</v>
      </c>
      <c r="Z39">
        <f t="shared" ca="1" si="46"/>
        <v>-1.9217934293067618E-2</v>
      </c>
      <c r="AA39">
        <f t="shared" ca="1" si="46"/>
        <v>0.16053875024360797</v>
      </c>
      <c r="AB39">
        <f t="shared" ca="1" si="46"/>
        <v>-3.2448422121903762E-2</v>
      </c>
      <c r="AC39">
        <f t="shared" ca="1" si="46"/>
        <v>-1.9585351891728813E-2</v>
      </c>
      <c r="AD39">
        <f t="shared" ca="1" si="46"/>
        <v>-9.6212301957360191E-2</v>
      </c>
      <c r="AE39">
        <f t="shared" ca="1" si="46"/>
        <v>3.9816151273772499E-2</v>
      </c>
      <c r="AF39">
        <f t="shared" ca="1" si="46"/>
        <v>-2.4862707677613524E-3</v>
      </c>
      <c r="AG39">
        <f t="shared" ca="1" si="46"/>
        <v>-4.7120762301187169E-2</v>
      </c>
      <c r="AH39">
        <f t="shared" ca="1" si="46"/>
        <v>-8.3280719783689242E-2</v>
      </c>
      <c r="AI39">
        <f t="shared" ca="1" si="46"/>
        <v>7.9481613469549336E-2</v>
      </c>
      <c r="AJ39">
        <f t="shared" ca="1" si="46"/>
        <v>4.5139803298995508E-2</v>
      </c>
      <c r="AK39">
        <f t="shared" ca="1" si="24"/>
        <v>9.1821748337394937E-3</v>
      </c>
      <c r="AM39">
        <f t="shared" ca="1" si="25"/>
        <v>-8.5101529905773507E-2</v>
      </c>
      <c r="AN39">
        <f t="shared" ca="1" si="0"/>
        <v>1.6002533224913837E-2</v>
      </c>
      <c r="AO39">
        <f t="shared" ca="1" si="1"/>
        <v>0.1285944736266513</v>
      </c>
      <c r="AP39">
        <f t="shared" ca="1" si="2"/>
        <v>1.6883891056115638E-2</v>
      </c>
      <c r="AQ39">
        <f t="shared" ca="1" si="3"/>
        <v>-2.8400109126807113E-2</v>
      </c>
      <c r="AR39">
        <f t="shared" ca="1" si="4"/>
        <v>0.15135657540986849</v>
      </c>
      <c r="AS39">
        <f t="shared" ca="1" si="5"/>
        <v>-4.1630596955643258E-2</v>
      </c>
      <c r="AT39">
        <f t="shared" ca="1" si="6"/>
        <v>-2.8767526725468305E-2</v>
      </c>
      <c r="AU39">
        <f t="shared" ca="1" si="7"/>
        <v>-0.10539447679109969</v>
      </c>
      <c r="AV39">
        <f t="shared" ca="1" si="8"/>
        <v>3.0633976440033003E-2</v>
      </c>
      <c r="AW39">
        <f t="shared" ca="1" si="9"/>
        <v>-1.1668445601500845E-2</v>
      </c>
      <c r="AX39">
        <f t="shared" ca="1" si="10"/>
        <v>-5.6302937134926664E-2</v>
      </c>
      <c r="AY39">
        <f t="shared" ca="1" si="11"/>
        <v>-9.2462894617428737E-2</v>
      </c>
      <c r="AZ39">
        <f t="shared" ca="1" si="12"/>
        <v>7.0299438635809841E-2</v>
      </c>
      <c r="BA39">
        <f t="shared" ca="1" si="13"/>
        <v>3.5957628465256013E-2</v>
      </c>
      <c r="BB39">
        <f t="shared" ca="1" si="26"/>
        <v>0</v>
      </c>
      <c r="BE39">
        <v>2004</v>
      </c>
      <c r="BF39">
        <f t="shared" ca="1" si="27"/>
        <v>2.5454465572606059E-2</v>
      </c>
      <c r="BG39">
        <f t="shared" ca="1" si="14"/>
        <v>5.8474387842586469E-2</v>
      </c>
      <c r="BH39">
        <f t="shared" ca="1" si="15"/>
        <v>0.10909097203117414</v>
      </c>
      <c r="BI39">
        <f t="shared" ca="1" si="16"/>
        <v>0.12972311515704854</v>
      </c>
      <c r="BJ39">
        <f t="shared" ca="1" si="17"/>
        <v>0.14129561301136884</v>
      </c>
      <c r="BK39">
        <f t="shared" ca="1" si="18"/>
        <v>0.1783818763235912</v>
      </c>
      <c r="BL39">
        <f t="shared" ca="1" si="19"/>
        <v>0.15013078338754413</v>
      </c>
      <c r="BM39">
        <f t="shared" ca="1" si="20"/>
        <v>0.15325829190734733</v>
      </c>
      <c r="BN39">
        <f t="shared" ca="1" si="21"/>
        <v>0.14236524202414888</v>
      </c>
      <c r="BO39">
        <f ca="1">EXP(AV39)*O39</f>
        <v>0.16328609256089352</v>
      </c>
      <c r="BP39">
        <f t="shared" ref="BP39:BT39" ca="1" si="55">BO39</f>
        <v>0.16328609256089352</v>
      </c>
      <c r="BQ39">
        <f t="shared" ca="1" si="55"/>
        <v>0.16328609256089352</v>
      </c>
      <c r="BR39">
        <f t="shared" ca="1" si="55"/>
        <v>0.16328609256089352</v>
      </c>
      <c r="BS39">
        <f t="shared" ca="1" si="55"/>
        <v>0.16328609256089352</v>
      </c>
      <c r="BT39">
        <f t="shared" ca="1" si="55"/>
        <v>0.16328609256089352</v>
      </c>
    </row>
    <row r="40" spans="2:72" x14ac:dyDescent="0.25">
      <c r="B40">
        <f ca="1">B39*EXP(NORMINV(RAND(),0,CV_F))</f>
        <v>0.18772901519734722</v>
      </c>
      <c r="C40">
        <f ca="1">NORMINV(RAND(),0,CV_G_Func)</f>
        <v>0.13839388519290838</v>
      </c>
      <c r="D40">
        <f t="shared" ca="1" si="48"/>
        <v>2.4467044544536085</v>
      </c>
      <c r="E40">
        <f ca="1">E39*EXP(NORMINV(RAND(),0,$E$12))</f>
        <v>1.0608103617943481</v>
      </c>
      <c r="F40">
        <f ca="1">$B40/(1+EXP(-Sel_slp*(F$14-sel_infl)))</f>
        <v>3.3286252775848915E-2</v>
      </c>
      <c r="G40">
        <f ca="1">$B40/(1+EXP(-Sel_slp*(G$14-sel_infl)))</f>
        <v>7.2031807219295751E-2</v>
      </c>
      <c r="H40">
        <f ca="1">$B40/(1+EXP(-Sel_slp*(H$14-sel_infl)))</f>
        <v>0.12064651282444828</v>
      </c>
      <c r="I40">
        <f ca="1">$B40/(1+EXP(-Sel_slp*(I$14-sel_infl)))</f>
        <v>0.15742711102889764</v>
      </c>
      <c r="J40">
        <f ca="1">$B40/(1+EXP(-Sel_slp*(J$14-sel_infl)))</f>
        <v>0.17600158422941134</v>
      </c>
      <c r="K40">
        <f ca="1">$B40/(1+EXP(-Sel_slp*(K$14-sel_infl)))</f>
        <v>0.18349639063524029</v>
      </c>
      <c r="L40">
        <f ca="1">$B40/(1+EXP(-Sel_slp*(L$14-sel_infl)))</f>
        <v>0.18624186291369338</v>
      </c>
      <c r="M40">
        <f ca="1">$B40/(1+EXP(-Sel_slp*(M$14-sel_infl)))</f>
        <v>0.18721151965002084</v>
      </c>
      <c r="N40">
        <f ca="1">$B40/(1+EXP(-Sel_slp*(N$14-sel_infl)))</f>
        <v>0.18754954762702492</v>
      </c>
      <c r="O40">
        <f ca="1">$B40/(1+EXP(-Sel_slp*(O$14-sel_infl)))</f>
        <v>0.187666849123756</v>
      </c>
      <c r="P40">
        <f ca="1">$B40/(1+EXP(-Sel_slp*(P$14-sel_infl)))</f>
        <v>0.18770749018584529</v>
      </c>
      <c r="Q40">
        <f ca="1">$B40/(1+EXP(-Sel_slp*(Q$14-sel_infl)))</f>
        <v>0.18772156321418496</v>
      </c>
      <c r="R40">
        <f ca="1">$B40/(1+EXP(-Sel_slp*(R$14-sel_infl)))</f>
        <v>0.18772643543885822</v>
      </c>
      <c r="S40">
        <f ca="1">$B40/(1+EXP(-Sel_slp*(S$14-sel_infl)))</f>
        <v>0.18772812214099108</v>
      </c>
      <c r="T40">
        <f ca="1">$B40/(1+EXP(-Sel_slp*(T$14-sel_infl)))</f>
        <v>0.18772870604245018</v>
      </c>
      <c r="V40">
        <f t="shared" ca="1" si="46"/>
        <v>0.13839388519290838</v>
      </c>
      <c r="W40">
        <f t="shared" ca="1" si="46"/>
        <v>-7.5919355072034012E-2</v>
      </c>
      <c r="X40">
        <f t="shared" ca="1" si="46"/>
        <v>2.5184708058653329E-2</v>
      </c>
      <c r="Y40">
        <f t="shared" ca="1" si="46"/>
        <v>0.13777664846039078</v>
      </c>
      <c r="Z40">
        <f t="shared" ca="1" si="46"/>
        <v>2.6066065889855133E-2</v>
      </c>
      <c r="AA40">
        <f t="shared" ca="1" si="46"/>
        <v>-1.9217934293067618E-2</v>
      </c>
      <c r="AB40">
        <f t="shared" ca="1" si="46"/>
        <v>0.16053875024360797</v>
      </c>
      <c r="AC40">
        <f t="shared" ca="1" si="46"/>
        <v>-3.2448422121903762E-2</v>
      </c>
      <c r="AD40">
        <f t="shared" ca="1" si="46"/>
        <v>-1.9585351891728813E-2</v>
      </c>
      <c r="AE40">
        <f t="shared" ca="1" si="46"/>
        <v>-9.6212301957360191E-2</v>
      </c>
      <c r="AF40">
        <f t="shared" ca="1" si="46"/>
        <v>3.9816151273772499E-2</v>
      </c>
      <c r="AG40">
        <f t="shared" ca="1" si="46"/>
        <v>-2.4862707677613524E-3</v>
      </c>
      <c r="AH40">
        <f t="shared" ca="1" si="46"/>
        <v>-4.7120762301187169E-2</v>
      </c>
      <c r="AI40">
        <f t="shared" ca="1" si="46"/>
        <v>-8.3280719783689242E-2</v>
      </c>
      <c r="AJ40">
        <f t="shared" ca="1" si="46"/>
        <v>7.9481613469549336E-2</v>
      </c>
      <c r="AK40">
        <f t="shared" ca="1" si="24"/>
        <v>1.5399113626667019E-2</v>
      </c>
      <c r="AM40">
        <f t="shared" ca="1" si="25"/>
        <v>0.12299477156624136</v>
      </c>
      <c r="AN40">
        <f t="shared" ca="1" si="0"/>
        <v>-9.1318468698701027E-2</v>
      </c>
      <c r="AO40">
        <f t="shared" ca="1" si="1"/>
        <v>9.7855944319863095E-3</v>
      </c>
      <c r="AP40">
        <f t="shared" ca="1" si="2"/>
        <v>0.12237753483372377</v>
      </c>
      <c r="AQ40">
        <f t="shared" ca="1" si="3"/>
        <v>1.0666952263188114E-2</v>
      </c>
      <c r="AR40">
        <f t="shared" ca="1" si="4"/>
        <v>-3.4617047919734634E-2</v>
      </c>
      <c r="AS40">
        <f t="shared" ca="1" si="5"/>
        <v>0.14513963661694096</v>
      </c>
      <c r="AT40">
        <f t="shared" ca="1" si="6"/>
        <v>-4.7847535748570785E-2</v>
      </c>
      <c r="AU40">
        <f t="shared" ca="1" si="7"/>
        <v>-3.4984465518395833E-2</v>
      </c>
      <c r="AV40">
        <f t="shared" ca="1" si="8"/>
        <v>-0.11161141558402721</v>
      </c>
      <c r="AW40">
        <f t="shared" ca="1" si="9"/>
        <v>2.4417037647105479E-2</v>
      </c>
      <c r="AX40">
        <f t="shared" ca="1" si="10"/>
        <v>-1.7885384394428373E-2</v>
      </c>
      <c r="AY40">
        <f t="shared" ca="1" si="11"/>
        <v>-6.2519875927854185E-2</v>
      </c>
      <c r="AZ40">
        <f t="shared" ca="1" si="12"/>
        <v>-9.8679833410356257E-2</v>
      </c>
      <c r="BA40">
        <f t="shared" ca="1" si="13"/>
        <v>6.4082499842882321E-2</v>
      </c>
      <c r="BB40">
        <f t="shared" ca="1" si="26"/>
        <v>0</v>
      </c>
      <c r="BE40">
        <v>2005</v>
      </c>
      <c r="BF40">
        <f t="shared" ca="1" si="27"/>
        <v>3.764270788300849E-2</v>
      </c>
      <c r="BG40">
        <f t="shared" ca="1" si="14"/>
        <v>6.5745374561038641E-2</v>
      </c>
      <c r="BH40">
        <f t="shared" ca="1" si="15"/>
        <v>0.12183290598253216</v>
      </c>
      <c r="BI40">
        <f t="shared" ca="1" si="16"/>
        <v>0.17792108314468638</v>
      </c>
      <c r="BJ40">
        <f t="shared" ca="1" si="17"/>
        <v>0.17788903349550261</v>
      </c>
      <c r="BK40">
        <f t="shared" ca="1" si="18"/>
        <v>0.17725297506101614</v>
      </c>
      <c r="BL40">
        <f t="shared" ca="1" si="19"/>
        <v>0.21533302944518384</v>
      </c>
      <c r="BM40">
        <f t="shared" ca="1" si="20"/>
        <v>0.1784648321414648</v>
      </c>
      <c r="BN40">
        <f t="shared" ca="1" si="21"/>
        <v>0.18110167230405694</v>
      </c>
      <c r="BO40">
        <f ca="1">EXP(AV40)*O40</f>
        <v>0.16784767910395909</v>
      </c>
      <c r="BP40">
        <f t="shared" ref="BP40:BT40" ca="1" si="56">BO40</f>
        <v>0.16784767910395909</v>
      </c>
      <c r="BQ40">
        <f t="shared" ca="1" si="56"/>
        <v>0.16784767910395909</v>
      </c>
      <c r="BR40">
        <f t="shared" ca="1" si="56"/>
        <v>0.16784767910395909</v>
      </c>
      <c r="BS40">
        <f t="shared" ca="1" si="56"/>
        <v>0.16784767910395909</v>
      </c>
      <c r="BT40">
        <f t="shared" ca="1" si="56"/>
        <v>0.16784767910395909</v>
      </c>
    </row>
    <row r="41" spans="2:72" x14ac:dyDescent="0.25">
      <c r="B41">
        <f ca="1">B40*EXP(NORMINV(RAND(),0,CV_F))</f>
        <v>0.19982810479841268</v>
      </c>
      <c r="C41">
        <f ca="1">NORMINV(RAND(),0,CV_G_Func)</f>
        <v>5.6059308159523528E-2</v>
      </c>
      <c r="D41">
        <f t="shared" ca="1" si="48"/>
        <v>2.4304200242944654</v>
      </c>
      <c r="E41">
        <f ca="1">E40*EXP(NORMINV(RAND(),0,$E$12))</f>
        <v>0.96516125947975284</v>
      </c>
      <c r="F41">
        <f ca="1">$B41/(1+EXP(-Sel_slp*(F$14-sel_infl)))</f>
        <v>4.0148444356031973E-2</v>
      </c>
      <c r="G41">
        <f ca="1">$B41/(1+EXP(-Sel_slp*(G$14-sel_infl)))</f>
        <v>7.9454070008893596E-2</v>
      </c>
      <c r="H41">
        <f ca="1">$B41/(1+EXP(-Sel_slp*(H$14-sel_infl)))</f>
        <v>0.12670589785019676</v>
      </c>
      <c r="I41">
        <f ca="1">$B41/(1+EXP(-Sel_slp*(I$14-sel_infl)))</f>
        <v>0.16381626764126517</v>
      </c>
      <c r="J41">
        <f ca="1">$B41/(1+EXP(-Sel_slp*(J$14-sel_infl)))</f>
        <v>0.18438778835291925</v>
      </c>
      <c r="K41">
        <f ca="1">$B41/(1+EXP(-Sel_slp*(K$14-sel_infl)))</f>
        <v>0.19365107433411713</v>
      </c>
      <c r="L41">
        <f ca="1">$B41/(1+EXP(-Sel_slp*(L$14-sel_infl)))</f>
        <v>0.19742923276600996</v>
      </c>
      <c r="M41">
        <f ca="1">$B41/(1+EXP(-Sel_slp*(M$14-sel_infl)))</f>
        <v>0.19890748029452704</v>
      </c>
      <c r="N41">
        <f ca="1">$B41/(1+EXP(-Sel_slp*(N$14-sel_infl)))</f>
        <v>0.19947641581742834</v>
      </c>
      <c r="O41">
        <f ca="1">$B41/(1+EXP(-Sel_slp*(O$14-sel_infl)))</f>
        <v>0.19969399268811328</v>
      </c>
      <c r="P41">
        <f ca="1">$B41/(1+EXP(-Sel_slp*(P$14-sel_infl)))</f>
        <v>0.19977699734184851</v>
      </c>
      <c r="Q41">
        <f ca="1">$B41/(1+EXP(-Sel_slp*(Q$14-sel_infl)))</f>
        <v>0.19980863377280517</v>
      </c>
      <c r="R41">
        <f ca="1">$B41/(1+EXP(-Sel_slp*(R$14-sel_infl)))</f>
        <v>0.1998206874134888</v>
      </c>
      <c r="S41">
        <f ca="1">$B41/(1+EXP(-Sel_slp*(S$14-sel_infl)))</f>
        <v>0.19982527929010832</v>
      </c>
      <c r="T41">
        <f ca="1">$B41/(1+EXP(-Sel_slp*(T$14-sel_infl)))</f>
        <v>0.19982702849137365</v>
      </c>
      <c r="V41">
        <f t="shared" ca="1" si="46"/>
        <v>5.6059308159523528E-2</v>
      </c>
      <c r="W41">
        <f t="shared" ca="1" si="46"/>
        <v>0.13839388519290838</v>
      </c>
      <c r="X41">
        <f t="shared" ca="1" si="46"/>
        <v>-7.5919355072034012E-2</v>
      </c>
      <c r="Y41">
        <f t="shared" ca="1" si="46"/>
        <v>2.5184708058653329E-2</v>
      </c>
      <c r="Z41">
        <f t="shared" ca="1" si="46"/>
        <v>0.13777664846039078</v>
      </c>
      <c r="AA41">
        <f t="shared" ca="1" si="46"/>
        <v>2.6066065889855133E-2</v>
      </c>
      <c r="AB41">
        <f t="shared" ca="1" si="46"/>
        <v>-1.9217934293067618E-2</v>
      </c>
      <c r="AC41">
        <f t="shared" ca="1" si="46"/>
        <v>0.16053875024360797</v>
      </c>
      <c r="AD41">
        <f t="shared" ca="1" si="46"/>
        <v>-3.2448422121903762E-2</v>
      </c>
      <c r="AE41">
        <f t="shared" ca="1" si="46"/>
        <v>-1.9585351891728813E-2</v>
      </c>
      <c r="AF41">
        <f t="shared" ca="1" si="46"/>
        <v>-9.6212301957360191E-2</v>
      </c>
      <c r="AG41">
        <f t="shared" ca="1" si="46"/>
        <v>3.9816151273772499E-2</v>
      </c>
      <c r="AH41">
        <f t="shared" ca="1" si="46"/>
        <v>-2.4862707677613524E-3</v>
      </c>
      <c r="AI41">
        <f t="shared" ca="1" si="46"/>
        <v>-4.7120762301187169E-2</v>
      </c>
      <c r="AJ41">
        <f t="shared" ca="1" si="46"/>
        <v>-8.3280719783689242E-2</v>
      </c>
      <c r="AK41">
        <f t="shared" ca="1" si="24"/>
        <v>1.3837626605998632E-2</v>
      </c>
      <c r="AM41">
        <f t="shared" ca="1" si="25"/>
        <v>4.2221681553524897E-2</v>
      </c>
      <c r="AN41">
        <f t="shared" ca="1" si="0"/>
        <v>0.12455625858690975</v>
      </c>
      <c r="AO41">
        <f t="shared" ca="1" si="1"/>
        <v>-8.9756981678032643E-2</v>
      </c>
      <c r="AP41">
        <f t="shared" ca="1" si="2"/>
        <v>1.1347081452654697E-2</v>
      </c>
      <c r="AQ41">
        <f t="shared" ca="1" si="3"/>
        <v>0.12393902185439215</v>
      </c>
      <c r="AR41">
        <f t="shared" ca="1" si="4"/>
        <v>1.2228439283856501E-2</v>
      </c>
      <c r="AS41">
        <f t="shared" ca="1" si="5"/>
        <v>-3.305556089906625E-2</v>
      </c>
      <c r="AT41">
        <f t="shared" ca="1" si="6"/>
        <v>0.14670112363760934</v>
      </c>
      <c r="AU41">
        <f t="shared" ca="1" si="7"/>
        <v>-4.6286048727902394E-2</v>
      </c>
      <c r="AV41">
        <f t="shared" ca="1" si="8"/>
        <v>-3.3422978497727449E-2</v>
      </c>
      <c r="AW41">
        <f t="shared" ca="1" si="9"/>
        <v>-0.11004992856335882</v>
      </c>
      <c r="AX41">
        <f t="shared" ca="1" si="10"/>
        <v>2.5978524667773867E-2</v>
      </c>
      <c r="AY41">
        <f t="shared" ca="1" si="11"/>
        <v>-1.6323897373759985E-2</v>
      </c>
      <c r="AZ41">
        <f t="shared" ca="1" si="12"/>
        <v>-6.0958388907185801E-2</v>
      </c>
      <c r="BA41">
        <f t="shared" ca="1" si="13"/>
        <v>-9.7118346389687873E-2</v>
      </c>
      <c r="BB41">
        <f t="shared" ca="1" si="26"/>
        <v>0</v>
      </c>
      <c r="BE41">
        <v>2006</v>
      </c>
      <c r="BF41">
        <f t="shared" ca="1" si="27"/>
        <v>4.1879873915879849E-2</v>
      </c>
      <c r="BG41">
        <f t="shared" ca="1" si="14"/>
        <v>8.9993313898720714E-2</v>
      </c>
      <c r="BH41">
        <f t="shared" ca="1" si="15"/>
        <v>0.11582861645907253</v>
      </c>
      <c r="BI41">
        <f t="shared" ca="1" si="16"/>
        <v>0.16568569036111658</v>
      </c>
      <c r="BJ41">
        <f t="shared" ca="1" si="17"/>
        <v>0.2087171752595896</v>
      </c>
      <c r="BK41">
        <f t="shared" ca="1" si="18"/>
        <v>0.1960336627176574</v>
      </c>
      <c r="BL41">
        <f t="shared" ca="1" si="19"/>
        <v>0.19100978252111533</v>
      </c>
      <c r="BM41">
        <f t="shared" ca="1" si="20"/>
        <v>0.23033641567673996</v>
      </c>
      <c r="BN41">
        <f t="shared" ca="1" si="21"/>
        <v>0.1904538606958921</v>
      </c>
      <c r="BO41">
        <f ca="1">EXP(AV41)*O41</f>
        <v>0.19312993095702513</v>
      </c>
      <c r="BP41">
        <f t="shared" ref="BP41:BT41" ca="1" si="57">BO41</f>
        <v>0.19312993095702513</v>
      </c>
      <c r="BQ41">
        <f t="shared" ca="1" si="57"/>
        <v>0.19312993095702513</v>
      </c>
      <c r="BR41">
        <f t="shared" ca="1" si="57"/>
        <v>0.19312993095702513</v>
      </c>
      <c r="BS41">
        <f t="shared" ca="1" si="57"/>
        <v>0.19312993095702513</v>
      </c>
      <c r="BT41">
        <f t="shared" ca="1" si="57"/>
        <v>0.19312993095702513</v>
      </c>
    </row>
    <row r="42" spans="2:72" x14ac:dyDescent="0.25">
      <c r="B42">
        <f ca="1">B41*EXP(NORMINV(RAND(),0,CV_F))</f>
        <v>0.24231988670210772</v>
      </c>
      <c r="C42">
        <f ca="1">NORMINV(RAND(),0,CV_G_Func)</f>
        <v>2.1301412389126591E-2</v>
      </c>
      <c r="D42">
        <f t="shared" ca="1" si="48"/>
        <v>2.5523406885070865</v>
      </c>
      <c r="E42">
        <f ca="1">E41*EXP(NORMINV(RAND(),0,$E$12))</f>
        <v>1.0159985276972827</v>
      </c>
      <c r="F42">
        <f ca="1">$B42/(1+EXP(-Sel_slp*(F$14-sel_infl)))</f>
        <v>4.1484152166971981E-2</v>
      </c>
      <c r="G42">
        <f ca="1">$B42/(1+EXP(-Sel_slp*(G$14-sel_infl)))</f>
        <v>8.8028779356748244E-2</v>
      </c>
      <c r="H42">
        <f ca="1">$B42/(1+EXP(-Sel_slp*(H$14-sel_infl)))</f>
        <v>0.14824764873010399</v>
      </c>
      <c r="I42">
        <f ca="1">$B42/(1+EXP(-Sel_slp*(I$14-sel_infl)))</f>
        <v>0.19705015771144838</v>
      </c>
      <c r="J42">
        <f ca="1">$B42/(1+EXP(-Sel_slp*(J$14-sel_infl)))</f>
        <v>0.22371276021633471</v>
      </c>
      <c r="K42">
        <f ca="1">$B42/(1+EXP(-Sel_slp*(K$14-sel_infl)))</f>
        <v>0.23523634551827269</v>
      </c>
      <c r="L42">
        <f ca="1">$B42/(1+EXP(-Sel_slp*(L$14-sel_infl)))</f>
        <v>0.23970662155618924</v>
      </c>
      <c r="M42">
        <f ca="1">$B42/(1+EXP(-Sel_slp*(M$14-sel_infl)))</f>
        <v>0.24136722394721014</v>
      </c>
      <c r="N42">
        <f ca="1">$B42/(1+EXP(-Sel_slp*(N$14-sel_infl)))</f>
        <v>0.24197411674977798</v>
      </c>
      <c r="O42">
        <f ca="1">$B42/(1+EXP(-Sel_slp*(O$14-sel_infl)))</f>
        <v>0.24219458983267916</v>
      </c>
      <c r="P42">
        <f ca="1">$B42/(1+EXP(-Sel_slp*(P$14-sel_infl)))</f>
        <v>0.24227450916184901</v>
      </c>
      <c r="Q42">
        <f ca="1">$B42/(1+EXP(-Sel_slp*(Q$14-sel_infl)))</f>
        <v>0.24230345622089533</v>
      </c>
      <c r="R42">
        <f ca="1">$B42/(1+EXP(-Sel_slp*(R$14-sel_infl)))</f>
        <v>0.24231393794118092</v>
      </c>
      <c r="S42">
        <f ca="1">$B42/(1+EXP(-Sel_slp*(S$14-sel_infl)))</f>
        <v>0.24231773297455994</v>
      </c>
      <c r="T42">
        <f ca="1">$B42/(1+EXP(-Sel_slp*(T$14-sel_infl)))</f>
        <v>0.24231910696056794</v>
      </c>
      <c r="V42">
        <f t="shared" ca="1" si="46"/>
        <v>2.1301412389126591E-2</v>
      </c>
      <c r="W42">
        <f t="shared" ca="1" si="46"/>
        <v>5.6059308159523528E-2</v>
      </c>
      <c r="X42">
        <f t="shared" ca="1" si="46"/>
        <v>0.13839388519290838</v>
      </c>
      <c r="Y42">
        <f t="shared" ca="1" si="46"/>
        <v>-7.5919355072034012E-2</v>
      </c>
      <c r="Z42">
        <f t="shared" ca="1" si="46"/>
        <v>2.5184708058653329E-2</v>
      </c>
      <c r="AA42">
        <f t="shared" ca="1" si="46"/>
        <v>0.13777664846039078</v>
      </c>
      <c r="AB42">
        <f t="shared" ca="1" si="46"/>
        <v>2.6066065889855133E-2</v>
      </c>
      <c r="AC42">
        <f t="shared" ca="1" si="46"/>
        <v>-1.9217934293067618E-2</v>
      </c>
      <c r="AD42">
        <f t="shared" ca="1" si="46"/>
        <v>0.16053875024360797</v>
      </c>
      <c r="AE42">
        <f t="shared" ca="1" si="46"/>
        <v>-3.2448422121903762E-2</v>
      </c>
      <c r="AF42">
        <f t="shared" ca="1" si="46"/>
        <v>-1.9585351891728813E-2</v>
      </c>
      <c r="AG42">
        <f t="shared" ca="1" si="46"/>
        <v>-9.6212301957360191E-2</v>
      </c>
      <c r="AH42">
        <f t="shared" ca="1" si="46"/>
        <v>3.9816151273772499E-2</v>
      </c>
      <c r="AI42">
        <f t="shared" ca="1" si="46"/>
        <v>-2.4862707677613524E-3</v>
      </c>
      <c r="AJ42">
        <f t="shared" ca="1" si="46"/>
        <v>-4.7120762301187169E-2</v>
      </c>
      <c r="AK42">
        <f t="shared" ca="1" si="24"/>
        <v>2.0809768750853021E-2</v>
      </c>
      <c r="AM42">
        <f t="shared" ca="1" si="25"/>
        <v>4.9164363827356936E-4</v>
      </c>
      <c r="AN42">
        <f t="shared" ca="1" si="0"/>
        <v>3.524953940867051E-2</v>
      </c>
      <c r="AO42">
        <f t="shared" ca="1" si="1"/>
        <v>0.11758411644205535</v>
      </c>
      <c r="AP42">
        <f t="shared" ca="1" si="2"/>
        <v>-9.6729123822887036E-2</v>
      </c>
      <c r="AQ42">
        <f t="shared" ca="1" si="3"/>
        <v>4.3749393078003074E-3</v>
      </c>
      <c r="AR42">
        <f t="shared" ca="1" si="4"/>
        <v>0.11696687970953776</v>
      </c>
      <c r="AS42">
        <f t="shared" ca="1" si="5"/>
        <v>5.256297139002112E-3</v>
      </c>
      <c r="AT42">
        <f t="shared" ca="1" si="6"/>
        <v>-4.0027703043920643E-2</v>
      </c>
      <c r="AU42">
        <f t="shared" ca="1" si="7"/>
        <v>0.13972898149275495</v>
      </c>
      <c r="AV42">
        <f t="shared" ca="1" si="8"/>
        <v>-5.325819087275678E-2</v>
      </c>
      <c r="AW42">
        <f t="shared" ca="1" si="9"/>
        <v>-4.0395120642581835E-2</v>
      </c>
      <c r="AX42">
        <f t="shared" ca="1" si="10"/>
        <v>-0.11702207070821322</v>
      </c>
      <c r="AY42">
        <f t="shared" ca="1" si="11"/>
        <v>1.9006382522919477E-2</v>
      </c>
      <c r="AZ42">
        <f t="shared" ca="1" si="12"/>
        <v>-2.3296039518614375E-2</v>
      </c>
      <c r="BA42">
        <f t="shared" ca="1" si="13"/>
        <v>-6.7930531052040194E-2</v>
      </c>
      <c r="BB42">
        <f t="shared" ca="1" si="26"/>
        <v>0</v>
      </c>
      <c r="BE42">
        <v>2007</v>
      </c>
      <c r="BF42">
        <f t="shared" ca="1" si="27"/>
        <v>4.1504552600934913E-2</v>
      </c>
      <c r="BG42">
        <f t="shared" ca="1" si="14"/>
        <v>9.1187090777262725E-2</v>
      </c>
      <c r="BH42">
        <f t="shared" ca="1" si="15"/>
        <v>0.1667454326517295</v>
      </c>
      <c r="BI42">
        <f t="shared" ca="1" si="16"/>
        <v>0.17888250258692553</v>
      </c>
      <c r="BJ42">
        <f t="shared" ca="1" si="17"/>
        <v>0.22469363403186651</v>
      </c>
      <c r="BK42">
        <f t="shared" ca="1" si="18"/>
        <v>0.26442498858902663</v>
      </c>
      <c r="BL42">
        <f t="shared" ca="1" si="19"/>
        <v>0.2409699079811109</v>
      </c>
      <c r="BM42">
        <f t="shared" ca="1" si="20"/>
        <v>0.23189665539377741</v>
      </c>
      <c r="BN42">
        <f t="shared" ca="1" si="21"/>
        <v>0.27826106238093418</v>
      </c>
      <c r="BO42">
        <f ca="1">EXP(AV42)*O42</f>
        <v>0.22963321127480454</v>
      </c>
      <c r="BP42">
        <f t="shared" ref="BP42:BT42" ca="1" si="58">BO42</f>
        <v>0.22963321127480454</v>
      </c>
      <c r="BQ42">
        <f t="shared" ca="1" si="58"/>
        <v>0.22963321127480454</v>
      </c>
      <c r="BR42">
        <f t="shared" ca="1" si="58"/>
        <v>0.22963321127480454</v>
      </c>
      <c r="BS42">
        <f t="shared" ca="1" si="58"/>
        <v>0.22963321127480454</v>
      </c>
      <c r="BT42">
        <f t="shared" ca="1" si="58"/>
        <v>0.22963321127480454</v>
      </c>
    </row>
    <row r="43" spans="2:72" x14ac:dyDescent="0.25">
      <c r="B43">
        <f ca="1">B42*EXP(NORMINV(RAND(),0,CV_F))</f>
        <v>0.27303927122180127</v>
      </c>
      <c r="C43">
        <f ca="1">NORMINV(RAND(),0,CV_G_Func)</f>
        <v>-0.20096365642203251</v>
      </c>
      <c r="D43">
        <f t="shared" ca="1" si="48"/>
        <v>2.3577084459489321</v>
      </c>
      <c r="E43">
        <f ca="1">E42*EXP(NORMINV(RAND(),0,$E$12))</f>
        <v>0.99901894486578402</v>
      </c>
      <c r="F43">
        <f ca="1">$B43/(1+EXP(-Sel_slp*(F$14-sel_infl)))</f>
        <v>5.5926594004937401E-2</v>
      </c>
      <c r="G43">
        <f ca="1">$B43/(1+EXP(-Sel_slp*(G$14-sel_infl)))</f>
        <v>0.11238279677058279</v>
      </c>
      <c r="H43">
        <f ca="1">$B43/(1+EXP(-Sel_slp*(H$14-sel_infl)))</f>
        <v>0.17887592632553909</v>
      </c>
      <c r="I43">
        <f ca="1">$B43/(1+EXP(-Sel_slp*(I$14-sel_infl)))</f>
        <v>0.22870520078078857</v>
      </c>
      <c r="J43">
        <f ca="1">$B43/(1+EXP(-Sel_slp*(J$14-sel_infl)))</f>
        <v>0.25484755695802064</v>
      </c>
      <c r="K43">
        <f ca="1">$B43/(1+EXP(-Sel_slp*(K$14-sel_infl)))</f>
        <v>0.26604598277233932</v>
      </c>
      <c r="L43">
        <f ca="1">$B43/(1+EXP(-Sel_slp*(L$14-sel_infl)))</f>
        <v>0.27042170386514441</v>
      </c>
      <c r="M43">
        <f ca="1">$B43/(1+EXP(-Sel_slp*(M$14-sel_infl)))</f>
        <v>0.27206950339902353</v>
      </c>
      <c r="N43">
        <f ca="1">$B43/(1+EXP(-Sel_slp*(N$14-sel_infl)))</f>
        <v>0.27268136030692669</v>
      </c>
      <c r="O43">
        <f ca="1">$B43/(1+EXP(-Sel_slp*(O$14-sel_infl)))</f>
        <v>0.27290736468089449</v>
      </c>
      <c r="P43">
        <f ca="1">$B43/(1+EXP(-Sel_slp*(P$14-sel_infl)))</f>
        <v>0.27299068305809815</v>
      </c>
      <c r="Q43">
        <f ca="1">$B43/(1+EXP(-Sel_slp*(Q$14-sel_infl)))</f>
        <v>0.27302137707900875</v>
      </c>
      <c r="R43">
        <f ca="1">$B43/(1+EXP(-Sel_slp*(R$14-sel_infl)))</f>
        <v>0.27303268160037258</v>
      </c>
      <c r="S43">
        <f ca="1">$B43/(1+EXP(-Sel_slp*(S$14-sel_infl)))</f>
        <v>0.27303684461912653</v>
      </c>
      <c r="T43">
        <f ca="1">$B43/(1+EXP(-Sel_slp*(T$14-sel_infl)))</f>
        <v>0.27303837764333327</v>
      </c>
      <c r="V43">
        <f t="shared" ca="1" si="46"/>
        <v>-0.20096365642203251</v>
      </c>
      <c r="W43">
        <f t="shared" ca="1" si="46"/>
        <v>2.1301412389126591E-2</v>
      </c>
      <c r="X43">
        <f t="shared" ca="1" si="46"/>
        <v>5.6059308159523528E-2</v>
      </c>
      <c r="Y43">
        <f t="shared" ca="1" si="46"/>
        <v>0.13839388519290838</v>
      </c>
      <c r="Z43">
        <f t="shared" ca="1" si="46"/>
        <v>-7.5919355072034012E-2</v>
      </c>
      <c r="AA43">
        <f t="shared" ca="1" si="46"/>
        <v>2.5184708058653329E-2</v>
      </c>
      <c r="AB43">
        <f t="shared" ca="1" si="46"/>
        <v>0.13777664846039078</v>
      </c>
      <c r="AC43">
        <f t="shared" ca="1" si="46"/>
        <v>2.6066065889855133E-2</v>
      </c>
      <c r="AD43">
        <f t="shared" ca="1" si="46"/>
        <v>-1.9217934293067618E-2</v>
      </c>
      <c r="AE43">
        <f t="shared" ca="1" si="46"/>
        <v>0.16053875024360797</v>
      </c>
      <c r="AF43">
        <f t="shared" ca="1" si="46"/>
        <v>-3.2448422121903762E-2</v>
      </c>
      <c r="AG43">
        <f t="shared" ca="1" si="46"/>
        <v>-1.9585351891728813E-2</v>
      </c>
      <c r="AH43">
        <f t="shared" ca="1" si="46"/>
        <v>-9.6212301957360191E-2</v>
      </c>
      <c r="AI43">
        <f t="shared" ca="1" si="46"/>
        <v>3.9816151273772499E-2</v>
      </c>
      <c r="AJ43">
        <f t="shared" ca="1" si="46"/>
        <v>-2.4862707677613524E-3</v>
      </c>
      <c r="AK43">
        <f t="shared" ca="1" si="24"/>
        <v>1.0553575809463334E-2</v>
      </c>
      <c r="AM43">
        <f t="shared" ca="1" si="25"/>
        <v>-0.21151723223149585</v>
      </c>
      <c r="AN43">
        <f t="shared" ca="1" si="0"/>
        <v>1.0747836579663257E-2</v>
      </c>
      <c r="AO43">
        <f t="shared" ca="1" si="1"/>
        <v>4.5505732350060196E-2</v>
      </c>
      <c r="AP43">
        <f t="shared" ca="1" si="2"/>
        <v>0.12784030938344504</v>
      </c>
      <c r="AQ43">
        <f t="shared" ca="1" si="3"/>
        <v>-8.6472930881497351E-2</v>
      </c>
      <c r="AR43">
        <f t="shared" ca="1" si="4"/>
        <v>1.4631132249189995E-2</v>
      </c>
      <c r="AS43">
        <f t="shared" ca="1" si="5"/>
        <v>0.12722307265092744</v>
      </c>
      <c r="AT43">
        <f t="shared" ca="1" si="6"/>
        <v>1.5512490080391799E-2</v>
      </c>
      <c r="AU43">
        <f t="shared" ca="1" si="7"/>
        <v>-2.977151010253095E-2</v>
      </c>
      <c r="AV43">
        <f t="shared" ca="1" si="8"/>
        <v>0.14998517443414464</v>
      </c>
      <c r="AW43">
        <f t="shared" ca="1" si="9"/>
        <v>-4.3001997931367095E-2</v>
      </c>
      <c r="AX43">
        <f t="shared" ca="1" si="10"/>
        <v>-3.0138927701192149E-2</v>
      </c>
      <c r="AY43">
        <f t="shared" ca="1" si="11"/>
        <v>-0.10676587776682353</v>
      </c>
      <c r="AZ43">
        <f t="shared" ca="1" si="12"/>
        <v>2.9262575464309167E-2</v>
      </c>
      <c r="BA43">
        <f t="shared" ca="1" si="13"/>
        <v>-1.3039846577224685E-2</v>
      </c>
      <c r="BB43">
        <f t="shared" ca="1" si="26"/>
        <v>-5.551115123125783E-18</v>
      </c>
      <c r="BE43">
        <v>2008</v>
      </c>
      <c r="BF43">
        <f t="shared" ca="1" si="27"/>
        <v>4.5264487166661795E-2</v>
      </c>
      <c r="BG43">
        <f t="shared" ca="1" si="14"/>
        <v>0.11359718302708979</v>
      </c>
      <c r="BH43">
        <f t="shared" ca="1" si="15"/>
        <v>0.18720385351218882</v>
      </c>
      <c r="BI43">
        <f t="shared" ca="1" si="16"/>
        <v>0.25989407672052089</v>
      </c>
      <c r="BJ43">
        <f t="shared" ca="1" si="17"/>
        <v>0.23373608095117659</v>
      </c>
      <c r="BK43">
        <f t="shared" ca="1" si="18"/>
        <v>0.26996715235586294</v>
      </c>
      <c r="BL43">
        <f t="shared" ca="1" si="19"/>
        <v>0.30710990472598138</v>
      </c>
      <c r="BM43">
        <f t="shared" ca="1" si="20"/>
        <v>0.27632288383944925</v>
      </c>
      <c r="BN43">
        <f t="shared" ca="1" si="21"/>
        <v>0.26468287864688517</v>
      </c>
      <c r="BO43">
        <f ca="1">EXP(AV43)*O43</f>
        <v>0.31706842062540225</v>
      </c>
      <c r="BP43">
        <f t="shared" ref="BP43:BT43" ca="1" si="59">BO43</f>
        <v>0.31706842062540225</v>
      </c>
      <c r="BQ43">
        <f t="shared" ca="1" si="59"/>
        <v>0.31706842062540225</v>
      </c>
      <c r="BR43">
        <f t="shared" ca="1" si="59"/>
        <v>0.31706842062540225</v>
      </c>
      <c r="BS43">
        <f t="shared" ca="1" si="59"/>
        <v>0.31706842062540225</v>
      </c>
      <c r="BT43">
        <f t="shared" ca="1" si="59"/>
        <v>0.31706842062540225</v>
      </c>
    </row>
    <row r="44" spans="2:72" x14ac:dyDescent="0.25">
      <c r="B44">
        <f ca="1">B43*EXP(NORMINV(RAND(),0,CV_F))</f>
        <v>0.27916121646549547</v>
      </c>
      <c r="C44">
        <f ca="1">NORMINV(RAND(),0,CV_G_Func)</f>
        <v>9.8418735689214804E-2</v>
      </c>
      <c r="D44">
        <f t="shared" ca="1" si="48"/>
        <v>2.5429950029673627</v>
      </c>
      <c r="E44">
        <f ca="1">E43*EXP(NORMINV(RAND(),0,$E$12))</f>
        <v>0.95368170522437001</v>
      </c>
      <c r="F44">
        <f ca="1">$B44/(1+EXP(-Sel_slp*(F$14-sel_infl)))</f>
        <v>5.2122404075716972E-2</v>
      </c>
      <c r="G44">
        <f ca="1">$B44/(1+EXP(-Sel_slp*(G$14-sel_infl)))</f>
        <v>0.10422663321179375</v>
      </c>
      <c r="H44">
        <f ca="1">$B44/(1+EXP(-Sel_slp*(H$14-sel_infl)))</f>
        <v>0.1695253101501733</v>
      </c>
      <c r="I44">
        <f ca="1">$B44/(1+EXP(-Sel_slp*(I$14-sel_infl)))</f>
        <v>0.22347286535586525</v>
      </c>
      <c r="J44">
        <f ca="1">$B44/(1+EXP(-Sel_slp*(J$14-sel_infl)))</f>
        <v>0.25470453449544689</v>
      </c>
      <c r="K44">
        <f ca="1">$B44/(1+EXP(-Sel_slp*(K$14-sel_infl)))</f>
        <v>0.269201220072601</v>
      </c>
      <c r="L44">
        <f ca="1">$B44/(1+EXP(-Sel_slp*(L$14-sel_infl)))</f>
        <v>0.2752373802546163</v>
      </c>
      <c r="M44">
        <f ca="1">$B44/(1+EXP(-Sel_slp*(M$14-sel_infl)))</f>
        <v>0.27763610810801431</v>
      </c>
      <c r="N44">
        <f ca="1">$B44/(1+EXP(-Sel_slp*(N$14-sel_infl)))</f>
        <v>0.27857158199932358</v>
      </c>
      <c r="O44">
        <f ca="1">$B44/(1+EXP(-Sel_slp*(O$14-sel_infl)))</f>
        <v>0.27893372328997812</v>
      </c>
      <c r="P44">
        <f ca="1">$B44/(1+EXP(-Sel_slp*(P$14-sel_infl)))</f>
        <v>0.27907351491543897</v>
      </c>
      <c r="Q44">
        <f ca="1">$B44/(1+EXP(-Sel_slp*(Q$14-sel_infl)))</f>
        <v>0.27912741679696346</v>
      </c>
      <c r="R44">
        <f ca="1">$B44/(1+EXP(-Sel_slp*(R$14-sel_infl)))</f>
        <v>0.279148191815492</v>
      </c>
      <c r="S44">
        <f ca="1">$B44/(1+EXP(-Sel_slp*(S$14-sel_infl)))</f>
        <v>0.2791561976663548</v>
      </c>
      <c r="T44">
        <f ca="1">$B44/(1+EXP(-Sel_slp*(T$14-sel_infl)))</f>
        <v>0.27915928260156947</v>
      </c>
      <c r="V44">
        <f t="shared" ca="1" si="46"/>
        <v>9.8418735689214804E-2</v>
      </c>
      <c r="W44">
        <f t="shared" ca="1" si="46"/>
        <v>-0.20096365642203251</v>
      </c>
      <c r="X44">
        <f t="shared" ca="1" si="46"/>
        <v>2.1301412389126591E-2</v>
      </c>
      <c r="Y44">
        <f t="shared" ca="1" si="46"/>
        <v>5.6059308159523528E-2</v>
      </c>
      <c r="Z44">
        <f t="shared" ca="1" si="46"/>
        <v>0.13839388519290838</v>
      </c>
      <c r="AA44">
        <f t="shared" ca="1" si="46"/>
        <v>-7.5919355072034012E-2</v>
      </c>
      <c r="AB44">
        <f t="shared" ca="1" si="46"/>
        <v>2.5184708058653329E-2</v>
      </c>
      <c r="AC44">
        <f t="shared" ca="1" si="46"/>
        <v>0.13777664846039078</v>
      </c>
      <c r="AD44">
        <f t="shared" ca="1" si="46"/>
        <v>2.6066065889855133E-2</v>
      </c>
      <c r="AE44">
        <f t="shared" ca="1" si="46"/>
        <v>-1.9217934293067618E-2</v>
      </c>
      <c r="AF44">
        <f t="shared" ca="1" si="46"/>
        <v>0.16053875024360797</v>
      </c>
      <c r="AG44">
        <f t="shared" ca="1" si="46"/>
        <v>-3.2448422121903762E-2</v>
      </c>
      <c r="AH44">
        <f t="shared" ca="1" si="46"/>
        <v>-1.9585351891728813E-2</v>
      </c>
      <c r="AI44">
        <f t="shared" ca="1" si="46"/>
        <v>-9.6212301957360191E-2</v>
      </c>
      <c r="AJ44">
        <f t="shared" ca="1" si="46"/>
        <v>3.9816151273772499E-2</v>
      </c>
      <c r="AK44">
        <f t="shared" ca="1" si="24"/>
        <v>1.7280576239928409E-2</v>
      </c>
      <c r="AM44">
        <f t="shared" ca="1" si="25"/>
        <v>8.1138159449286401E-2</v>
      </c>
      <c r="AN44">
        <f t="shared" ca="1" si="0"/>
        <v>-0.21824423266196091</v>
      </c>
      <c r="AO44">
        <f t="shared" ca="1" si="1"/>
        <v>4.0208361491981814E-3</v>
      </c>
      <c r="AP44">
        <f t="shared" ca="1" si="2"/>
        <v>3.8778731919595119E-2</v>
      </c>
      <c r="AQ44">
        <f t="shared" ca="1" si="3"/>
        <v>0.12111330895297998</v>
      </c>
      <c r="AR44">
        <f t="shared" ca="1" si="4"/>
        <v>-9.3199931311962414E-2</v>
      </c>
      <c r="AS44">
        <f t="shared" ca="1" si="5"/>
        <v>7.9041318187249195E-3</v>
      </c>
      <c r="AT44">
        <f t="shared" ca="1" si="6"/>
        <v>0.12049607222046238</v>
      </c>
      <c r="AU44">
        <f t="shared" ca="1" si="7"/>
        <v>8.785489649926724E-3</v>
      </c>
      <c r="AV44">
        <f t="shared" ca="1" si="8"/>
        <v>-3.6498510532996027E-2</v>
      </c>
      <c r="AW44">
        <f t="shared" ca="1" si="9"/>
        <v>0.14325817400367957</v>
      </c>
      <c r="AX44">
        <f t="shared" ca="1" si="10"/>
        <v>-4.9728998361832172E-2</v>
      </c>
      <c r="AY44">
        <f t="shared" ca="1" si="11"/>
        <v>-3.6865928131657219E-2</v>
      </c>
      <c r="AZ44">
        <f t="shared" ca="1" si="12"/>
        <v>-0.11349287819728859</v>
      </c>
      <c r="BA44">
        <f t="shared" ca="1" si="13"/>
        <v>2.2535575033844089E-2</v>
      </c>
      <c r="BB44">
        <f t="shared" ca="1" si="26"/>
        <v>2.3129646346357427E-18</v>
      </c>
      <c r="BE44">
        <v>2009</v>
      </c>
      <c r="BF44">
        <f t="shared" ca="1" si="27"/>
        <v>5.6527827352818916E-2</v>
      </c>
      <c r="BG44">
        <f t="shared" ca="1" si="14"/>
        <v>8.3790820510463354E-2</v>
      </c>
      <c r="BH44">
        <f t="shared" ca="1" si="15"/>
        <v>0.17020831585225146</v>
      </c>
      <c r="BI44">
        <f t="shared" ca="1" si="16"/>
        <v>0.23230908102204118</v>
      </c>
      <c r="BJ44">
        <f t="shared" ca="1" si="17"/>
        <v>0.28749845722814582</v>
      </c>
      <c r="BK44">
        <f t="shared" ca="1" si="18"/>
        <v>0.24524536487252785</v>
      </c>
      <c r="BL44">
        <f t="shared" ca="1" si="19"/>
        <v>0.27742151325598036</v>
      </c>
      <c r="BM44">
        <f t="shared" ca="1" si="20"/>
        <v>0.31318916369077326</v>
      </c>
      <c r="BN44">
        <f t="shared" ca="1" si="21"/>
        <v>0.28102975205242281</v>
      </c>
      <c r="BO44">
        <f ca="1">EXP(AV44)*O44</f>
        <v>0.26893660754257476</v>
      </c>
      <c r="BP44">
        <f t="shared" ref="BP44:BT44" ca="1" si="60">BO44</f>
        <v>0.26893660754257476</v>
      </c>
      <c r="BQ44">
        <f t="shared" ca="1" si="60"/>
        <v>0.26893660754257476</v>
      </c>
      <c r="BR44">
        <f t="shared" ca="1" si="60"/>
        <v>0.26893660754257476</v>
      </c>
      <c r="BS44">
        <f t="shared" ca="1" si="60"/>
        <v>0.26893660754257476</v>
      </c>
      <c r="BT44">
        <f t="shared" ca="1" si="60"/>
        <v>0.26893660754257476</v>
      </c>
    </row>
    <row r="45" spans="2:72" x14ac:dyDescent="0.25">
      <c r="B45">
        <f ca="1">B44*EXP(NORMINV(RAND(),0,CV_F))</f>
        <v>0.24292062980568593</v>
      </c>
      <c r="C45">
        <f ca="1">NORMINV(RAND(),0,CV_G_Func)</f>
        <v>-2.8401355846340699E-2</v>
      </c>
      <c r="D45">
        <f t="shared" ca="1" si="48"/>
        <v>2.5774894872506295</v>
      </c>
      <c r="E45">
        <f ca="1">E44*EXP(NORMINV(RAND(),0,$E$12))</f>
        <v>0.95288802470961276</v>
      </c>
      <c r="F45">
        <f ca="1">$B45/(1+EXP(-Sel_slp*(F$14-sel_infl)))</f>
        <v>4.4200156832877709E-2</v>
      </c>
      <c r="G45">
        <f ca="1">$B45/(1+EXP(-Sel_slp*(G$14-sel_infl)))</f>
        <v>8.8860073862811861E-2</v>
      </c>
      <c r="H45">
        <f ca="1">$B45/(1+EXP(-Sel_slp*(H$14-sel_infl)))</f>
        <v>0.14558559539736785</v>
      </c>
      <c r="I45">
        <f ca="1">$B45/(1+EXP(-Sel_slp*(I$14-sel_infl)))</f>
        <v>0.19312827822520015</v>
      </c>
      <c r="J45">
        <f ca="1">$B45/(1+EXP(-Sel_slp*(J$14-sel_infl)))</f>
        <v>0.22095302488586782</v>
      </c>
      <c r="K45">
        <f ca="1">$B45/(1+EXP(-Sel_slp*(K$14-sel_infl)))</f>
        <v>0.23395101723600004</v>
      </c>
      <c r="L45">
        <f ca="1">$B45/(1+EXP(-Sel_slp*(L$14-sel_infl)))</f>
        <v>0.23938142910563309</v>
      </c>
      <c r="M45">
        <f ca="1">$B45/(1+EXP(-Sel_slp*(M$14-sel_infl)))</f>
        <v>0.24154349621065183</v>
      </c>
      <c r="N45">
        <f ca="1">$B45/(1+EXP(-Sel_slp*(N$14-sel_infl)))</f>
        <v>0.2423877155727549</v>
      </c>
      <c r="O45">
        <f ca="1">$B45/(1+EXP(-Sel_slp*(O$14-sel_infl)))</f>
        <v>0.24271484701809304</v>
      </c>
      <c r="P45">
        <f ca="1">$B45/(1+EXP(-Sel_slp*(P$14-sel_infl)))</f>
        <v>0.24284123334889199</v>
      </c>
      <c r="Q45">
        <f ca="1">$B45/(1+EXP(-Sel_slp*(Q$14-sel_infl)))</f>
        <v>0.24289000634082117</v>
      </c>
      <c r="R45">
        <f ca="1">$B45/(1+EXP(-Sel_slp*(R$14-sel_infl)))</f>
        <v>0.24290881969539069</v>
      </c>
      <c r="S45">
        <f ca="1">$B45/(1+EXP(-Sel_slp*(S$14-sel_infl)))</f>
        <v>0.2429160753873976</v>
      </c>
      <c r="T45">
        <f ca="1">$B45/(1+EXP(-Sel_slp*(T$14-sel_infl)))</f>
        <v>0.24291887348463703</v>
      </c>
      <c r="V45">
        <f t="shared" ca="1" si="46"/>
        <v>-2.8401355846340699E-2</v>
      </c>
      <c r="W45">
        <f t="shared" ca="1" si="46"/>
        <v>9.8418735689214804E-2</v>
      </c>
      <c r="X45">
        <f t="shared" ca="1" si="46"/>
        <v>-0.20096365642203251</v>
      </c>
      <c r="Y45">
        <f t="shared" ca="1" si="46"/>
        <v>2.1301412389126591E-2</v>
      </c>
      <c r="Z45">
        <f t="shared" ca="1" si="46"/>
        <v>5.6059308159523528E-2</v>
      </c>
      <c r="AA45">
        <f t="shared" ca="1" si="46"/>
        <v>0.13839388519290838</v>
      </c>
      <c r="AB45">
        <f t="shared" ca="1" si="46"/>
        <v>-7.5919355072034012E-2</v>
      </c>
      <c r="AC45">
        <f t="shared" ca="1" si="46"/>
        <v>2.5184708058653329E-2</v>
      </c>
      <c r="AD45">
        <f t="shared" ca="1" si="46"/>
        <v>0.13777664846039078</v>
      </c>
      <c r="AE45">
        <f t="shared" ca="1" si="46"/>
        <v>2.6066065889855133E-2</v>
      </c>
      <c r="AF45">
        <f t="shared" ca="1" si="46"/>
        <v>-1.9217934293067618E-2</v>
      </c>
      <c r="AG45">
        <f t="shared" ca="1" si="46"/>
        <v>0.16053875024360797</v>
      </c>
      <c r="AH45">
        <f t="shared" ca="1" si="46"/>
        <v>-3.2448422121903762E-2</v>
      </c>
      <c r="AI45">
        <f t="shared" ca="1" si="46"/>
        <v>-1.9585351891728813E-2</v>
      </c>
      <c r="AJ45">
        <f t="shared" ca="1" si="46"/>
        <v>-9.6212301957360191E-2</v>
      </c>
      <c r="AK45">
        <f t="shared" ca="1" si="24"/>
        <v>1.2732742431920858E-2</v>
      </c>
      <c r="AM45">
        <f t="shared" ca="1" si="25"/>
        <v>-4.1134098278261561E-2</v>
      </c>
      <c r="AN45">
        <f t="shared" ca="1" si="0"/>
        <v>8.5685993257293952E-2</v>
      </c>
      <c r="AO45">
        <f t="shared" ca="1" si="1"/>
        <v>-0.21369639885395336</v>
      </c>
      <c r="AP45">
        <f t="shared" ca="1" si="2"/>
        <v>8.5686699572057323E-3</v>
      </c>
      <c r="AQ45">
        <f t="shared" ca="1" si="3"/>
        <v>4.332656572760267E-2</v>
      </c>
      <c r="AR45">
        <f t="shared" ca="1" si="4"/>
        <v>0.12566114276098753</v>
      </c>
      <c r="AS45">
        <f t="shared" ca="1" si="5"/>
        <v>-8.8652097503954863E-2</v>
      </c>
      <c r="AT45">
        <f t="shared" ca="1" si="6"/>
        <v>1.245196562673247E-2</v>
      </c>
      <c r="AU45">
        <f t="shared" ca="1" si="7"/>
        <v>0.12504390602846993</v>
      </c>
      <c r="AV45">
        <f t="shared" ca="1" si="8"/>
        <v>1.3333323457934275E-2</v>
      </c>
      <c r="AW45">
        <f t="shared" ca="1" si="9"/>
        <v>-3.1950676724988476E-2</v>
      </c>
      <c r="AX45">
        <f t="shared" ca="1" si="10"/>
        <v>0.14780600781168712</v>
      </c>
      <c r="AY45">
        <f t="shared" ca="1" si="11"/>
        <v>-4.5181164553824621E-2</v>
      </c>
      <c r="AZ45">
        <f t="shared" ca="1" si="12"/>
        <v>-3.2318094323649668E-2</v>
      </c>
      <c r="BA45">
        <f t="shared" ca="1" si="13"/>
        <v>-0.10894504438928104</v>
      </c>
      <c r="BB45">
        <f t="shared" ca="1" si="26"/>
        <v>0</v>
      </c>
      <c r="BE45">
        <v>2010</v>
      </c>
      <c r="BF45">
        <f t="shared" ca="1" si="27"/>
        <v>4.2418909392329174E-2</v>
      </c>
      <c r="BG45">
        <f t="shared" ca="1" si="14"/>
        <v>9.6809867105084671E-2</v>
      </c>
      <c r="BH45">
        <f t="shared" ca="1" si="15"/>
        <v>0.11757398550531144</v>
      </c>
      <c r="BI45">
        <f t="shared" ca="1" si="16"/>
        <v>0.19479024093697356</v>
      </c>
      <c r="BJ45">
        <f t="shared" ca="1" si="17"/>
        <v>0.23073657401527378</v>
      </c>
      <c r="BK45">
        <f t="shared" ca="1" si="18"/>
        <v>0.26527656098762986</v>
      </c>
      <c r="BL45">
        <f t="shared" ca="1" si="19"/>
        <v>0.2190732436851564</v>
      </c>
      <c r="BM45">
        <f t="shared" ca="1" si="20"/>
        <v>0.24456999132428681</v>
      </c>
      <c r="BN45">
        <f t="shared" ca="1" si="21"/>
        <v>0.27467332449372883</v>
      </c>
      <c r="BO45">
        <f ca="1">EXP(AV45)*O45</f>
        <v>0.24597271341014953</v>
      </c>
      <c r="BP45">
        <f t="shared" ref="BP45:BT45" ca="1" si="61">BO45</f>
        <v>0.24597271341014953</v>
      </c>
      <c r="BQ45">
        <f t="shared" ca="1" si="61"/>
        <v>0.24597271341014953</v>
      </c>
      <c r="BR45">
        <f t="shared" ca="1" si="61"/>
        <v>0.24597271341014953</v>
      </c>
      <c r="BS45">
        <f t="shared" ca="1" si="61"/>
        <v>0.24597271341014953</v>
      </c>
      <c r="BT45">
        <f t="shared" ca="1" si="61"/>
        <v>0.24597271341014953</v>
      </c>
    </row>
    <row r="46" spans="2:72" x14ac:dyDescent="0.25">
      <c r="B46">
        <f ca="1">B45*EXP(NORMINV(RAND(),0,CV_F))</f>
        <v>0.20384647323596974</v>
      </c>
      <c r="C46">
        <f ca="1">NORMINV(RAND(),0,CV_G_Func)</f>
        <v>-6.7773207662692292E-2</v>
      </c>
      <c r="D46">
        <f t="shared" ca="1" si="48"/>
        <v>2.475784148963116</v>
      </c>
      <c r="E46">
        <f ca="1">E45*EXP(NORMINV(RAND(),0,$E$12))</f>
        <v>1.0248699372517127</v>
      </c>
      <c r="F46">
        <f ca="1">$B46/(1+EXP(-Sel_slp*(F$14-sel_infl)))</f>
        <v>3.6808667891218463E-2</v>
      </c>
      <c r="G46">
        <f ca="1">$B46/(1+EXP(-Sel_slp*(G$14-sel_infl)))</f>
        <v>7.7554436973197263E-2</v>
      </c>
      <c r="H46">
        <f ca="1">$B46/(1+EXP(-Sel_slp*(H$14-sel_infl)))</f>
        <v>0.12866242672538436</v>
      </c>
      <c r="I46">
        <f ca="1">$B46/(1+EXP(-Sel_slp*(I$14-sel_infl)))</f>
        <v>0.168511272850845</v>
      </c>
      <c r="J46">
        <f ca="1">$B46/(1+EXP(-Sel_slp*(J$14-sel_infl)))</f>
        <v>0.18958124843567542</v>
      </c>
      <c r="K46">
        <f ca="1">$B46/(1+EXP(-Sel_slp*(K$14-sel_infl)))</f>
        <v>0.19848702590852479</v>
      </c>
      <c r="L46">
        <f ca="1">$B46/(1+EXP(-Sel_slp*(L$14-sel_infl)))</f>
        <v>0.20189029703368966</v>
      </c>
      <c r="M46">
        <f ca="1">$B46/(1+EXP(-Sel_slp*(M$14-sel_infl)))</f>
        <v>0.20314016711295055</v>
      </c>
      <c r="N46">
        <f ca="1">$B46/(1+EXP(-Sel_slp*(N$14-sel_infl)))</f>
        <v>0.20359245582312155</v>
      </c>
      <c r="O46">
        <f ca="1">$B46/(1+EXP(-Sel_slp*(O$14-sel_infl)))</f>
        <v>0.20375524794604538</v>
      </c>
      <c r="P46">
        <f ca="1">$B46/(1+EXP(-Sel_slp*(P$14-sel_infl)))</f>
        <v>0.20381372827146699</v>
      </c>
      <c r="Q46">
        <f ca="1">$B46/(1+EXP(-Sel_slp*(Q$14-sel_infl)))</f>
        <v>0.20383472171995057</v>
      </c>
      <c r="R46">
        <f ca="1">$B46/(1+EXP(-Sel_slp*(R$14-sel_infl)))</f>
        <v>0.20384225612925383</v>
      </c>
      <c r="S46">
        <f ca="1">$B46/(1+EXP(-Sel_slp*(S$14-sel_infl)))</f>
        <v>0.20384495993610485</v>
      </c>
      <c r="T46">
        <f ca="1">$B46/(1+EXP(-Sel_slp*(T$14-sel_infl)))</f>
        <v>0.20384593019611805</v>
      </c>
      <c r="V46">
        <f t="shared" ca="1" si="46"/>
        <v>-6.7773207662692292E-2</v>
      </c>
      <c r="W46">
        <f t="shared" ca="1" si="46"/>
        <v>-2.8401355846340699E-2</v>
      </c>
      <c r="X46">
        <f t="shared" ca="1" si="46"/>
        <v>9.8418735689214804E-2</v>
      </c>
      <c r="Y46">
        <f t="shared" ca="1" si="46"/>
        <v>-0.20096365642203251</v>
      </c>
      <c r="Z46">
        <f t="shared" ca="1" si="46"/>
        <v>2.1301412389126591E-2</v>
      </c>
      <c r="AA46">
        <f t="shared" ca="1" si="46"/>
        <v>5.6059308159523528E-2</v>
      </c>
      <c r="AB46">
        <f t="shared" ca="1" si="46"/>
        <v>0.13839388519290838</v>
      </c>
      <c r="AC46">
        <f t="shared" ca="1" si="46"/>
        <v>-7.5919355072034012E-2</v>
      </c>
      <c r="AD46">
        <f t="shared" ca="1" si="46"/>
        <v>2.5184708058653329E-2</v>
      </c>
      <c r="AE46">
        <f t="shared" ca="1" si="46"/>
        <v>0.13777664846039078</v>
      </c>
      <c r="AF46">
        <f t="shared" ca="1" si="46"/>
        <v>2.6066065889855133E-2</v>
      </c>
      <c r="AG46">
        <f t="shared" ca="1" si="46"/>
        <v>-1.9217934293067618E-2</v>
      </c>
      <c r="AH46">
        <f t="shared" ca="1" si="46"/>
        <v>0.16053875024360797</v>
      </c>
      <c r="AI46">
        <f t="shared" ca="1" si="46"/>
        <v>-3.2448422121903762E-2</v>
      </c>
      <c r="AJ46">
        <f t="shared" ca="1" si="46"/>
        <v>-1.9585351891728813E-2</v>
      </c>
      <c r="AK46">
        <f t="shared" ca="1" si="24"/>
        <v>1.462868205156539E-2</v>
      </c>
      <c r="AM46">
        <f t="shared" ca="1" si="25"/>
        <v>-8.2401889714257687E-2</v>
      </c>
      <c r="AN46">
        <f t="shared" ca="1" si="0"/>
        <v>-4.303003789790609E-2</v>
      </c>
      <c r="AO46">
        <f t="shared" ca="1" si="1"/>
        <v>8.3790053637649409E-2</v>
      </c>
      <c r="AP46">
        <f t="shared" ca="1" si="2"/>
        <v>-0.21559233847359791</v>
      </c>
      <c r="AQ46">
        <f t="shared" ca="1" si="3"/>
        <v>6.6727303375612012E-3</v>
      </c>
      <c r="AR46">
        <f t="shared" ca="1" si="4"/>
        <v>4.1430626107958141E-2</v>
      </c>
      <c r="AS46">
        <f t="shared" ca="1" si="5"/>
        <v>0.12376520314134298</v>
      </c>
      <c r="AT46">
        <f t="shared" ca="1" si="6"/>
        <v>-9.0548037123599406E-2</v>
      </c>
      <c r="AU46">
        <f t="shared" ca="1" si="7"/>
        <v>1.0556026007087939E-2</v>
      </c>
      <c r="AV46">
        <f t="shared" ca="1" si="8"/>
        <v>0.12314796640882539</v>
      </c>
      <c r="AW46">
        <f t="shared" ca="1" si="9"/>
        <v>1.1437383838289744E-2</v>
      </c>
      <c r="AX46">
        <f t="shared" ca="1" si="10"/>
        <v>-3.3846616344633006E-2</v>
      </c>
      <c r="AY46">
        <f t="shared" ca="1" si="11"/>
        <v>0.14591006819204258</v>
      </c>
      <c r="AZ46">
        <f t="shared" ca="1" si="12"/>
        <v>-4.707710417346915E-2</v>
      </c>
      <c r="BA46">
        <f t="shared" ca="1" si="13"/>
        <v>-3.4214033943294204E-2</v>
      </c>
      <c r="BB46">
        <f t="shared" ca="1" si="26"/>
        <v>-4.1633363423443369E-18</v>
      </c>
      <c r="BE46">
        <v>2011</v>
      </c>
      <c r="BF46">
        <f t="shared" ca="1" si="27"/>
        <v>3.3897167904199971E-2</v>
      </c>
      <c r="BG46">
        <f t="shared" ca="1" si="14"/>
        <v>7.4288047036574309E-2</v>
      </c>
      <c r="BH46">
        <f t="shared" ca="1" si="15"/>
        <v>0.13990759667949826</v>
      </c>
      <c r="BI46">
        <f t="shared" ca="1" si="16"/>
        <v>0.13583084302317011</v>
      </c>
      <c r="BJ46">
        <f t="shared" ca="1" si="17"/>
        <v>0.19085050297067116</v>
      </c>
      <c r="BK46">
        <f t="shared" ca="1" si="18"/>
        <v>0.20688319599241156</v>
      </c>
      <c r="BL46">
        <f t="shared" ca="1" si="19"/>
        <v>0.22848936555885205</v>
      </c>
      <c r="BM46">
        <f t="shared" ca="1" si="20"/>
        <v>0.18555441512756399</v>
      </c>
      <c r="BN46">
        <f t="shared" ca="1" si="21"/>
        <v>0.20575296622156908</v>
      </c>
      <c r="BO46">
        <f ca="1">EXP(AV46)*O46</f>
        <v>0.23045773306892081</v>
      </c>
      <c r="BP46">
        <f t="shared" ref="BP46:BT46" ca="1" si="62">BO46</f>
        <v>0.23045773306892081</v>
      </c>
      <c r="BQ46">
        <f t="shared" ca="1" si="62"/>
        <v>0.23045773306892081</v>
      </c>
      <c r="BR46">
        <f t="shared" ca="1" si="62"/>
        <v>0.23045773306892081</v>
      </c>
      <c r="BS46">
        <f t="shared" ca="1" si="62"/>
        <v>0.23045773306892081</v>
      </c>
      <c r="BT46">
        <f t="shared" ca="1" si="62"/>
        <v>0.23045773306892081</v>
      </c>
    </row>
    <row r="47" spans="2:72" x14ac:dyDescent="0.25">
      <c r="B47">
        <f ca="1">B46*EXP(NORMINV(RAND(),0,CV_F))</f>
        <v>0.1856689739190136</v>
      </c>
      <c r="C47">
        <f ca="1">NORMINV(RAND(),0,CV_G_Func)</f>
        <v>7.4491071942377012E-4</v>
      </c>
      <c r="D47">
        <f t="shared" ca="1" si="48"/>
        <v>2.5580310994816577</v>
      </c>
      <c r="E47">
        <f ca="1">E46*EXP(NORMINV(RAND(),0,$E$12))</f>
        <v>0.98303345811524201</v>
      </c>
      <c r="F47">
        <f ca="1">$B47/(1+EXP(-Sel_slp*(F$14-sel_infl)))</f>
        <v>3.3004552022484264E-2</v>
      </c>
      <c r="G47">
        <f ca="1">$B47/(1+EXP(-Sel_slp*(G$14-sel_infl)))</f>
        <v>6.7991572032974457E-2</v>
      </c>
      <c r="H47">
        <f ca="1">$B47/(1+EXP(-Sel_slp*(H$14-sel_infl)))</f>
        <v>0.11269003994622698</v>
      </c>
      <c r="I47">
        <f ca="1">$B47/(1+EXP(-Sel_slp*(I$14-sel_infl)))</f>
        <v>0.14945364141186804</v>
      </c>
      <c r="J47">
        <f ca="1">$B47/(1+EXP(-Sel_slp*(J$14-sel_infl)))</f>
        <v>0.17023398782853119</v>
      </c>
      <c r="K47">
        <f ca="1">$B47/(1+EXP(-Sel_slp*(K$14-sel_infl)))</f>
        <v>0.17957663856605599</v>
      </c>
      <c r="L47">
        <f ca="1">$B47/(1+EXP(-Sel_slp*(L$14-sel_infl)))</f>
        <v>0.18334158512653972</v>
      </c>
      <c r="M47">
        <f ca="1">$B47/(1+EXP(-Sel_slp*(M$14-sel_infl)))</f>
        <v>0.18479123909754586</v>
      </c>
      <c r="N47">
        <f ca="1">$B47/(1+EXP(-Sel_slp*(N$14-sel_infl)))</f>
        <v>0.18533957353326938</v>
      </c>
      <c r="O47">
        <f ca="1">$B47/(1+EXP(-Sel_slp*(O$14-sel_infl)))</f>
        <v>0.18554558374984959</v>
      </c>
      <c r="P47">
        <f ca="1">$B47/(1+EXP(-Sel_slp*(P$14-sel_infl)))</f>
        <v>0.18562278527461171</v>
      </c>
      <c r="Q47">
        <f ca="1">$B47/(1+EXP(-Sel_slp*(Q$14-sel_infl)))</f>
        <v>0.18565168862270762</v>
      </c>
      <c r="R47">
        <f ca="1">$B47/(1+EXP(-Sel_slp*(R$14-sel_infl)))</f>
        <v>0.18566250582794219</v>
      </c>
      <c r="S47">
        <f ca="1">$B47/(1+EXP(-Sel_slp*(S$14-sel_infl)))</f>
        <v>0.1856665536725832</v>
      </c>
      <c r="T47">
        <f ca="1">$B47/(1+EXP(-Sel_slp*(T$14-sel_infl)))</f>
        <v>0.18566806831753113</v>
      </c>
      <c r="V47">
        <f t="shared" ca="1" si="46"/>
        <v>7.4491071942377012E-4</v>
      </c>
      <c r="W47">
        <f t="shared" ca="1" si="46"/>
        <v>-6.7773207662692292E-2</v>
      </c>
      <c r="X47">
        <f t="shared" ca="1" si="46"/>
        <v>-2.8401355846340699E-2</v>
      </c>
      <c r="Y47">
        <f t="shared" ca="1" si="46"/>
        <v>9.8418735689214804E-2</v>
      </c>
      <c r="Z47">
        <f t="shared" ca="1" si="46"/>
        <v>-0.20096365642203251</v>
      </c>
      <c r="AA47">
        <f t="shared" ca="1" si="46"/>
        <v>2.1301412389126591E-2</v>
      </c>
      <c r="AB47">
        <f t="shared" ca="1" si="46"/>
        <v>5.6059308159523528E-2</v>
      </c>
      <c r="AC47">
        <f t="shared" ca="1" si="46"/>
        <v>0.13839388519290838</v>
      </c>
      <c r="AD47">
        <f t="shared" ca="1" si="46"/>
        <v>-7.5919355072034012E-2</v>
      </c>
      <c r="AE47">
        <f t="shared" ca="1" si="46"/>
        <v>2.5184708058653329E-2</v>
      </c>
      <c r="AF47">
        <f t="shared" ca="1" si="46"/>
        <v>0.13777664846039078</v>
      </c>
      <c r="AG47">
        <f t="shared" ca="1" si="46"/>
        <v>2.6066065889855133E-2</v>
      </c>
      <c r="AH47">
        <f t="shared" ca="1" si="46"/>
        <v>-1.9217934293067618E-2</v>
      </c>
      <c r="AI47">
        <f t="shared" ca="1" si="46"/>
        <v>0.16053875024360797</v>
      </c>
      <c r="AJ47">
        <f t="shared" ca="1" si="46"/>
        <v>-3.2448422121903762E-2</v>
      </c>
      <c r="AK47">
        <f t="shared" ca="1" si="24"/>
        <v>1.5984032892308892E-2</v>
      </c>
      <c r="AM47">
        <f t="shared" ca="1" si="25"/>
        <v>-1.5239122172885122E-2</v>
      </c>
      <c r="AN47">
        <f t="shared" ca="1" si="0"/>
        <v>-8.3757240555001181E-2</v>
      </c>
      <c r="AO47">
        <f t="shared" ca="1" si="1"/>
        <v>-4.4385388738649591E-2</v>
      </c>
      <c r="AP47">
        <f t="shared" ca="1" si="2"/>
        <v>8.2434702796905915E-2</v>
      </c>
      <c r="AQ47">
        <f t="shared" ca="1" si="3"/>
        <v>-0.21694768931434141</v>
      </c>
      <c r="AR47">
        <f t="shared" ca="1" si="4"/>
        <v>5.3173794968176986E-3</v>
      </c>
      <c r="AS47">
        <f t="shared" ca="1" si="5"/>
        <v>4.0075275267214633E-2</v>
      </c>
      <c r="AT47">
        <f t="shared" ca="1" si="6"/>
        <v>0.12240985230059949</v>
      </c>
      <c r="AU47">
        <f t="shared" ca="1" si="7"/>
        <v>-9.19033879643429E-2</v>
      </c>
      <c r="AV47">
        <f t="shared" ca="1" si="8"/>
        <v>9.2006751663444367E-3</v>
      </c>
      <c r="AW47">
        <f t="shared" ca="1" si="9"/>
        <v>0.12179261556808189</v>
      </c>
      <c r="AX47">
        <f t="shared" ca="1" si="10"/>
        <v>1.0082032997546241E-2</v>
      </c>
      <c r="AY47">
        <f t="shared" ca="1" si="11"/>
        <v>-3.5201967185376506E-2</v>
      </c>
      <c r="AZ47">
        <f t="shared" ca="1" si="12"/>
        <v>0.14455471735129907</v>
      </c>
      <c r="BA47">
        <f t="shared" ca="1" si="13"/>
        <v>-4.8432455014212658E-2</v>
      </c>
      <c r="BB47">
        <f t="shared" ca="1" si="26"/>
        <v>0</v>
      </c>
      <c r="BE47">
        <v>2012</v>
      </c>
      <c r="BF47">
        <f t="shared" ca="1" si="27"/>
        <v>3.2505404566235206E-2</v>
      </c>
      <c r="BG47">
        <f t="shared" ca="1" si="14"/>
        <v>6.2528754081469323E-2</v>
      </c>
      <c r="BH47">
        <f t="shared" ca="1" si="15"/>
        <v>0.10779762769624858</v>
      </c>
      <c r="BI47">
        <f t="shared" ca="1" si="16"/>
        <v>0.16229585850229122</v>
      </c>
      <c r="BJ47">
        <f t="shared" ca="1" si="17"/>
        <v>0.13703360673192738</v>
      </c>
      <c r="BK47">
        <f t="shared" ca="1" si="18"/>
        <v>0.1805340589298981</v>
      </c>
      <c r="BL47">
        <f t="shared" ca="1" si="19"/>
        <v>0.1908382620177155</v>
      </c>
      <c r="BM47">
        <f t="shared" ca="1" si="20"/>
        <v>0.20885424219601648</v>
      </c>
      <c r="BN47">
        <f t="shared" ca="1" si="21"/>
        <v>0.16906551240850548</v>
      </c>
      <c r="BO47">
        <f ca="1">EXP(AV47)*O47</f>
        <v>0.18726060597730873</v>
      </c>
      <c r="BP47">
        <f t="shared" ref="BP47:BT47" ca="1" si="63">BO47</f>
        <v>0.18726060597730873</v>
      </c>
      <c r="BQ47">
        <f t="shared" ca="1" si="63"/>
        <v>0.18726060597730873</v>
      </c>
      <c r="BR47">
        <f t="shared" ca="1" si="63"/>
        <v>0.18726060597730873</v>
      </c>
      <c r="BS47">
        <f t="shared" ca="1" si="63"/>
        <v>0.18726060597730873</v>
      </c>
      <c r="BT47">
        <f t="shared" ca="1" si="63"/>
        <v>0.18726060597730873</v>
      </c>
    </row>
  </sheetData>
  <conditionalFormatting sqref="F15:T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:AK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:BB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5:BT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Sheet2</vt:lpstr>
      <vt:lpstr>Sheet3</vt:lpstr>
      <vt:lpstr>Sheet4</vt:lpstr>
      <vt:lpstr>Chart1</vt:lpstr>
      <vt:lpstr>CV_F</vt:lpstr>
      <vt:lpstr>CV_G_Func</vt:lpstr>
      <vt:lpstr>sel_infl</vt:lpstr>
      <vt:lpstr>Sel_slp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2012-06-18T04:18:11Z</dcterms:created>
  <dcterms:modified xsi:type="dcterms:W3CDTF">2012-06-23T19:03:47Z</dcterms:modified>
</cp:coreProperties>
</file>