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cuments\DA8\Projects\budget_lookups-CaitlinC91\"/>
    </mc:Choice>
  </mc:AlternateContent>
  <xr:revisionPtr revIDLastSave="0" documentId="13_ncr:1_{51F38089-76FF-42A7-A0AD-278D5F29CE6D}" xr6:coauthVersionLast="47" xr6:coauthVersionMax="47" xr10:uidLastSave="{00000000-0000-0000-0000-000000000000}"/>
  <bookViews>
    <workbookView xWindow="30780" yWindow="495" windowWidth="25695" windowHeight="1458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7" i="1" l="1"/>
  <c r="D58" i="1"/>
  <c r="D59" i="1"/>
  <c r="D60" i="1"/>
  <c r="D61" i="1"/>
  <c r="D56" i="1"/>
  <c r="O4" i="1"/>
  <c r="O10" i="1"/>
  <c r="O16" i="1"/>
  <c r="O20" i="1"/>
  <c r="O26" i="1"/>
  <c r="O32" i="1"/>
  <c r="O36" i="1"/>
  <c r="O42" i="1"/>
  <c r="O48" i="1"/>
  <c r="O52" i="1"/>
  <c r="J7" i="1"/>
  <c r="J13" i="1"/>
  <c r="J17" i="1"/>
  <c r="J23" i="1"/>
  <c r="J29" i="1"/>
  <c r="J33" i="1"/>
  <c r="J39" i="1"/>
  <c r="J45" i="1"/>
  <c r="J49" i="1"/>
  <c r="E4" i="1"/>
  <c r="E10" i="1"/>
  <c r="B56" i="1" s="1"/>
  <c r="E14" i="1"/>
  <c r="E20" i="1"/>
  <c r="E26" i="1"/>
  <c r="E30" i="1"/>
  <c r="E36" i="1"/>
  <c r="E42" i="1"/>
  <c r="E46" i="1"/>
  <c r="E52" i="1"/>
  <c r="N3" i="1"/>
  <c r="O3" i="1" s="1"/>
  <c r="P3" i="1" s="1"/>
  <c r="N4" i="1"/>
  <c r="N5" i="1"/>
  <c r="O5" i="1" s="1"/>
  <c r="N6" i="1"/>
  <c r="O6" i="1" s="1"/>
  <c r="N7" i="1"/>
  <c r="O7" i="1" s="1"/>
  <c r="N8" i="1"/>
  <c r="O8" i="1" s="1"/>
  <c r="N9" i="1"/>
  <c r="O9" i="1" s="1"/>
  <c r="N10" i="1"/>
  <c r="N11" i="1"/>
  <c r="O11" i="1" s="1"/>
  <c r="N12" i="1"/>
  <c r="O12" i="1" s="1"/>
  <c r="N13" i="1"/>
  <c r="O13" i="1" s="1"/>
  <c r="N14" i="1"/>
  <c r="O14" i="1" s="1"/>
  <c r="N15" i="1"/>
  <c r="O15" i="1" s="1"/>
  <c r="N16" i="1"/>
  <c r="N17" i="1"/>
  <c r="O17" i="1" s="1"/>
  <c r="N18" i="1"/>
  <c r="O18" i="1" s="1"/>
  <c r="N19" i="1"/>
  <c r="O19" i="1" s="1"/>
  <c r="P19" i="1" s="1"/>
  <c r="N20" i="1"/>
  <c r="N21" i="1"/>
  <c r="O21" i="1" s="1"/>
  <c r="N22" i="1"/>
  <c r="O22" i="1" s="1"/>
  <c r="N23" i="1"/>
  <c r="O23" i="1" s="1"/>
  <c r="N24" i="1"/>
  <c r="O24" i="1" s="1"/>
  <c r="N25" i="1"/>
  <c r="O25" i="1" s="1"/>
  <c r="N26" i="1"/>
  <c r="N27" i="1"/>
  <c r="O27" i="1" s="1"/>
  <c r="N28" i="1"/>
  <c r="O28" i="1" s="1"/>
  <c r="N29" i="1"/>
  <c r="O29" i="1" s="1"/>
  <c r="N30" i="1"/>
  <c r="O30" i="1" s="1"/>
  <c r="N31" i="1"/>
  <c r="O31" i="1" s="1"/>
  <c r="N32" i="1"/>
  <c r="N33" i="1"/>
  <c r="O33" i="1" s="1"/>
  <c r="N34" i="1"/>
  <c r="O34" i="1" s="1"/>
  <c r="N35" i="1"/>
  <c r="O35" i="1" s="1"/>
  <c r="P35" i="1" s="1"/>
  <c r="N36" i="1"/>
  <c r="N37" i="1"/>
  <c r="O37" i="1" s="1"/>
  <c r="N38" i="1"/>
  <c r="O38" i="1" s="1"/>
  <c r="N39" i="1"/>
  <c r="O39" i="1" s="1"/>
  <c r="N40" i="1"/>
  <c r="O40" i="1" s="1"/>
  <c r="N41" i="1"/>
  <c r="O41" i="1" s="1"/>
  <c r="N42" i="1"/>
  <c r="N43" i="1"/>
  <c r="O43" i="1" s="1"/>
  <c r="N44" i="1"/>
  <c r="O44" i="1" s="1"/>
  <c r="N45" i="1"/>
  <c r="O45" i="1" s="1"/>
  <c r="N46" i="1"/>
  <c r="O46" i="1" s="1"/>
  <c r="N47" i="1"/>
  <c r="O47" i="1" s="1"/>
  <c r="N48" i="1"/>
  <c r="N49" i="1"/>
  <c r="O49" i="1" s="1"/>
  <c r="N50" i="1"/>
  <c r="O50" i="1" s="1"/>
  <c r="N51" i="1"/>
  <c r="O51" i="1" s="1"/>
  <c r="P51" i="1" s="1"/>
  <c r="N52" i="1"/>
  <c r="N2" i="1"/>
  <c r="O2" i="1" s="1"/>
  <c r="I3" i="1"/>
  <c r="J3" i="1" s="1"/>
  <c r="I4" i="1"/>
  <c r="J4" i="1" s="1"/>
  <c r="I5" i="1"/>
  <c r="J5" i="1" s="1"/>
  <c r="I6" i="1"/>
  <c r="J6" i="1" s="1"/>
  <c r="I7" i="1"/>
  <c r="I8" i="1"/>
  <c r="J8" i="1" s="1"/>
  <c r="I9" i="1"/>
  <c r="J9" i="1" s="1"/>
  <c r="I10" i="1"/>
  <c r="J10" i="1" s="1"/>
  <c r="I11" i="1"/>
  <c r="J11" i="1" s="1"/>
  <c r="I12" i="1"/>
  <c r="J12" i="1" s="1"/>
  <c r="I13" i="1"/>
  <c r="I14" i="1"/>
  <c r="J14" i="1" s="1"/>
  <c r="I15" i="1"/>
  <c r="J15" i="1" s="1"/>
  <c r="I16" i="1"/>
  <c r="J16" i="1" s="1"/>
  <c r="K16" i="1" s="1"/>
  <c r="I17" i="1"/>
  <c r="I18" i="1"/>
  <c r="J18" i="1" s="1"/>
  <c r="I19" i="1"/>
  <c r="J19" i="1" s="1"/>
  <c r="I20" i="1"/>
  <c r="J20" i="1" s="1"/>
  <c r="I21" i="1"/>
  <c r="J21" i="1" s="1"/>
  <c r="I22" i="1"/>
  <c r="J22" i="1" s="1"/>
  <c r="I23" i="1"/>
  <c r="I24" i="1"/>
  <c r="J24" i="1" s="1"/>
  <c r="I25" i="1"/>
  <c r="J25" i="1" s="1"/>
  <c r="I26" i="1"/>
  <c r="J26" i="1" s="1"/>
  <c r="I27" i="1"/>
  <c r="J27" i="1" s="1"/>
  <c r="I28" i="1"/>
  <c r="J28" i="1" s="1"/>
  <c r="I29" i="1"/>
  <c r="I30" i="1"/>
  <c r="J30" i="1" s="1"/>
  <c r="I31" i="1"/>
  <c r="J31" i="1" s="1"/>
  <c r="I32" i="1"/>
  <c r="J32" i="1" s="1"/>
  <c r="K32" i="1" s="1"/>
  <c r="I33" i="1"/>
  <c r="I34" i="1"/>
  <c r="J34" i="1" s="1"/>
  <c r="I35" i="1"/>
  <c r="J35" i="1" s="1"/>
  <c r="I36" i="1"/>
  <c r="J36" i="1" s="1"/>
  <c r="I37" i="1"/>
  <c r="J37" i="1" s="1"/>
  <c r="I38" i="1"/>
  <c r="J38" i="1" s="1"/>
  <c r="I39" i="1"/>
  <c r="I40" i="1"/>
  <c r="J40" i="1" s="1"/>
  <c r="I41" i="1"/>
  <c r="J41" i="1" s="1"/>
  <c r="I42" i="1"/>
  <c r="J42" i="1" s="1"/>
  <c r="I43" i="1"/>
  <c r="J43" i="1" s="1"/>
  <c r="I44" i="1"/>
  <c r="J44" i="1" s="1"/>
  <c r="I45" i="1"/>
  <c r="I46" i="1"/>
  <c r="J46" i="1" s="1"/>
  <c r="I47" i="1"/>
  <c r="J47" i="1" s="1"/>
  <c r="I48" i="1"/>
  <c r="J48" i="1" s="1"/>
  <c r="K48" i="1" s="1"/>
  <c r="I49" i="1"/>
  <c r="I50" i="1"/>
  <c r="J50" i="1" s="1"/>
  <c r="I51" i="1"/>
  <c r="J51" i="1" s="1"/>
  <c r="I52" i="1"/>
  <c r="J52" i="1" s="1"/>
  <c r="I2" i="1"/>
  <c r="J2" i="1" s="1"/>
  <c r="D3" i="1"/>
  <c r="E3" i="1" s="1"/>
  <c r="D4" i="1"/>
  <c r="D5" i="1"/>
  <c r="E5" i="1" s="1"/>
  <c r="D6" i="1"/>
  <c r="E6" i="1" s="1"/>
  <c r="D7" i="1"/>
  <c r="E7" i="1" s="1"/>
  <c r="D8" i="1"/>
  <c r="E8" i="1" s="1"/>
  <c r="D9" i="1"/>
  <c r="E9" i="1" s="1"/>
  <c r="D10" i="1"/>
  <c r="D11" i="1"/>
  <c r="E11" i="1" s="1"/>
  <c r="D12" i="1"/>
  <c r="E12" i="1" s="1"/>
  <c r="D13" i="1"/>
  <c r="E13" i="1" s="1"/>
  <c r="F13" i="1" s="1"/>
  <c r="D14" i="1"/>
  <c r="D15" i="1"/>
  <c r="E15" i="1" s="1"/>
  <c r="D16" i="1"/>
  <c r="E16" i="1" s="1"/>
  <c r="D17" i="1"/>
  <c r="E17" i="1" s="1"/>
  <c r="D18" i="1"/>
  <c r="E18" i="1" s="1"/>
  <c r="D19" i="1"/>
  <c r="E19" i="1" s="1"/>
  <c r="D20" i="1"/>
  <c r="D21" i="1"/>
  <c r="E21" i="1" s="1"/>
  <c r="D22" i="1"/>
  <c r="E22" i="1" s="1"/>
  <c r="D23" i="1"/>
  <c r="E23" i="1" s="1"/>
  <c r="D24" i="1"/>
  <c r="E24" i="1" s="1"/>
  <c r="D25" i="1"/>
  <c r="E25" i="1" s="1"/>
  <c r="D26" i="1"/>
  <c r="D27" i="1"/>
  <c r="E27" i="1" s="1"/>
  <c r="D28" i="1"/>
  <c r="E28" i="1" s="1"/>
  <c r="D29" i="1"/>
  <c r="E29" i="1" s="1"/>
  <c r="F29" i="1" s="1"/>
  <c r="D30" i="1"/>
  <c r="D31" i="1"/>
  <c r="E31" i="1" s="1"/>
  <c r="D32" i="1"/>
  <c r="E32" i="1" s="1"/>
  <c r="D33" i="1"/>
  <c r="E33" i="1" s="1"/>
  <c r="D34" i="1"/>
  <c r="E34" i="1" s="1"/>
  <c r="D35" i="1"/>
  <c r="E35" i="1" s="1"/>
  <c r="D36" i="1"/>
  <c r="D37" i="1"/>
  <c r="E37" i="1" s="1"/>
  <c r="D38" i="1"/>
  <c r="E38" i="1" s="1"/>
  <c r="D39" i="1"/>
  <c r="E39" i="1" s="1"/>
  <c r="D40" i="1"/>
  <c r="E40" i="1" s="1"/>
  <c r="D41" i="1"/>
  <c r="E41" i="1" s="1"/>
  <c r="D42" i="1"/>
  <c r="D43" i="1"/>
  <c r="E43" i="1" s="1"/>
  <c r="D44" i="1"/>
  <c r="E44" i="1" s="1"/>
  <c r="D45" i="1"/>
  <c r="E45" i="1" s="1"/>
  <c r="F45" i="1" s="1"/>
  <c r="D46" i="1"/>
  <c r="D47" i="1"/>
  <c r="E47" i="1" s="1"/>
  <c r="D48" i="1"/>
  <c r="E48" i="1" s="1"/>
  <c r="D49" i="1"/>
  <c r="E49" i="1" s="1"/>
  <c r="D50" i="1"/>
  <c r="E50" i="1" s="1"/>
  <c r="D51" i="1"/>
  <c r="E51" i="1" s="1"/>
  <c r="D52" i="1"/>
  <c r="D2" i="1"/>
  <c r="E2" i="1" s="1"/>
  <c r="P18" i="1" l="1"/>
  <c r="F52" i="1"/>
  <c r="K17" i="1"/>
  <c r="F43" i="1"/>
  <c r="B57" i="1"/>
  <c r="F11" i="1"/>
  <c r="K30" i="1"/>
  <c r="P49" i="1"/>
  <c r="F46" i="1"/>
  <c r="K23" i="1"/>
  <c r="F27" i="1"/>
  <c r="K46" i="1"/>
  <c r="K14" i="1"/>
  <c r="P33" i="1"/>
  <c r="P17" i="1"/>
  <c r="K7" i="1"/>
  <c r="F28" i="1"/>
  <c r="K28" i="1"/>
  <c r="K12" i="1"/>
  <c r="P47" i="1"/>
  <c r="P31" i="1"/>
  <c r="P15" i="1"/>
  <c r="F36" i="1"/>
  <c r="P52" i="1"/>
  <c r="K47" i="1"/>
  <c r="K43" i="1"/>
  <c r="K27" i="1"/>
  <c r="C57" i="1"/>
  <c r="K11" i="1"/>
  <c r="P46" i="1"/>
  <c r="P30" i="1"/>
  <c r="P14" i="1"/>
  <c r="F30" i="1"/>
  <c r="P48" i="1"/>
  <c r="P50" i="1"/>
  <c r="F23" i="1"/>
  <c r="K42" i="1"/>
  <c r="K26" i="1"/>
  <c r="C56" i="1"/>
  <c r="K10" i="1"/>
  <c r="P45" i="1"/>
  <c r="P29" i="1"/>
  <c r="P13" i="1"/>
  <c r="P42" i="1"/>
  <c r="K44" i="1"/>
  <c r="F22" i="1"/>
  <c r="C60" i="1"/>
  <c r="K25" i="1"/>
  <c r="K9" i="1"/>
  <c r="P44" i="1"/>
  <c r="P28" i="1"/>
  <c r="P12" i="1"/>
  <c r="F20" i="1"/>
  <c r="P36" i="1"/>
  <c r="K31" i="1"/>
  <c r="F39" i="1"/>
  <c r="C61" i="1"/>
  <c r="K41" i="1"/>
  <c r="F37" i="1"/>
  <c r="F5" i="1"/>
  <c r="K8" i="1"/>
  <c r="P11" i="1"/>
  <c r="P32" i="1"/>
  <c r="F44" i="1"/>
  <c r="F8" i="1"/>
  <c r="F6" i="1"/>
  <c r="F2" i="1"/>
  <c r="F10" i="1"/>
  <c r="F26" i="1"/>
  <c r="F42" i="1"/>
  <c r="F21" i="1"/>
  <c r="K40" i="1"/>
  <c r="C59" i="1"/>
  <c r="K24" i="1"/>
  <c r="P43" i="1"/>
  <c r="P27" i="1"/>
  <c r="F14" i="1"/>
  <c r="P26" i="1"/>
  <c r="K15" i="1"/>
  <c r="F25" i="1"/>
  <c r="B60" i="1"/>
  <c r="F51" i="1"/>
  <c r="F3" i="1"/>
  <c r="K38" i="1"/>
  <c r="K22" i="1"/>
  <c r="K6" i="1"/>
  <c r="P41" i="1"/>
  <c r="P25" i="1"/>
  <c r="P9" i="1"/>
  <c r="F4" i="1"/>
  <c r="P20" i="1"/>
  <c r="P34" i="1"/>
  <c r="F24" i="1"/>
  <c r="B59" i="1"/>
  <c r="F19" i="1"/>
  <c r="F50" i="1"/>
  <c r="F34" i="1"/>
  <c r="B58" i="1"/>
  <c r="F18" i="1"/>
  <c r="K2" i="1"/>
  <c r="K45" i="1"/>
  <c r="K29" i="1"/>
  <c r="K13" i="1"/>
  <c r="K37" i="1"/>
  <c r="K21" i="1"/>
  <c r="K5" i="1"/>
  <c r="P40" i="1"/>
  <c r="P24" i="1"/>
  <c r="P8" i="1"/>
  <c r="K49" i="1"/>
  <c r="P16" i="1"/>
  <c r="F12" i="1"/>
  <c r="F41" i="1"/>
  <c r="B61" i="1"/>
  <c r="F7" i="1"/>
  <c r="F49" i="1"/>
  <c r="F33" i="1"/>
  <c r="F17" i="1"/>
  <c r="K52" i="1"/>
  <c r="K36" i="1"/>
  <c r="K20" i="1"/>
  <c r="K4" i="1"/>
  <c r="P39" i="1"/>
  <c r="P23" i="1"/>
  <c r="P7" i="1"/>
  <c r="P10" i="1"/>
  <c r="F40" i="1"/>
  <c r="F38" i="1"/>
  <c r="F32" i="1"/>
  <c r="F16" i="1"/>
  <c r="K51" i="1"/>
  <c r="K35" i="1"/>
  <c r="K19" i="1"/>
  <c r="K3" i="1"/>
  <c r="P38" i="1"/>
  <c r="P22" i="1"/>
  <c r="P6" i="1"/>
  <c r="K39" i="1"/>
  <c r="P4" i="1"/>
  <c r="F9" i="1"/>
  <c r="F35" i="1"/>
  <c r="F48" i="1"/>
  <c r="F47" i="1"/>
  <c r="F31" i="1"/>
  <c r="F15" i="1"/>
  <c r="K50" i="1"/>
  <c r="K34" i="1"/>
  <c r="C58" i="1"/>
  <c r="K18" i="1"/>
  <c r="P2" i="1"/>
  <c r="P37" i="1"/>
  <c r="P21" i="1"/>
  <c r="P5" i="1"/>
  <c r="K33" i="1"/>
</calcChain>
</file>

<file path=xl/sharedStrings.xml><?xml version="1.0" encoding="utf-8"?>
<sst xmlns="http://schemas.openxmlformats.org/spreadsheetml/2006/main" count="149" uniqueCount="90">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</sst>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36" workbookViewId="0">
      <selection activeCell="E59" sqref="E59"/>
    </sheetView>
  </sheetViews>
  <sheetFormatPr defaultRowHeight="15" x14ac:dyDescent="0.25"/>
  <cols>
    <col min="1" max="1" width="32.28515625" bestFit="1" customWidth="1"/>
    <col min="2" max="3" width="26.28515625" bestFit="1" customWidth="1"/>
    <col min="4" max="4" width="12.7109375" bestFit="1" customWidth="1"/>
    <col min="5" max="5" width="12.85546875" bestFit="1" customWidth="1"/>
    <col min="6" max="6" width="21" bestFit="1" customWidth="1"/>
    <col min="7" max="7" width="15.5703125" customWidth="1"/>
    <col min="8" max="8" width="26.28515625" bestFit="1" customWidth="1"/>
    <col min="9" max="12" width="15.85546875" customWidth="1"/>
    <col min="13" max="13" width="15.42578125" customWidth="1"/>
    <col min="14" max="15" width="17.85546875" customWidth="1"/>
    <col min="16" max="17" width="13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356640100</v>
      </c>
      <c r="C2">
        <v>341243679.13</v>
      </c>
      <c r="D2">
        <f>C2-B2</f>
        <v>-15396420.870000005</v>
      </c>
      <c r="E2" s="5">
        <f>IFERROR(D2/B2, 0)</f>
        <v>-4.3170750765267295E-2</v>
      </c>
      <c r="F2">
        <f>_xlfn.RANK.EQ(E2,E:E,1)</f>
        <v>14</v>
      </c>
      <c r="G2">
        <v>382685200</v>
      </c>
      <c r="H2">
        <v>346340810.81999999</v>
      </c>
      <c r="I2">
        <f>H2-G2</f>
        <v>-36344389.180000007</v>
      </c>
      <c r="J2" s="5">
        <f>IFERROR(I2/G2, 0)</f>
        <v>-9.4972027086493035E-2</v>
      </c>
      <c r="K2">
        <f>RANK(J2,J:J,1)</f>
        <v>10</v>
      </c>
      <c r="L2">
        <v>376548600</v>
      </c>
      <c r="M2">
        <v>355279492.22999901</v>
      </c>
      <c r="N2">
        <f>M2-L2</f>
        <v>-21269107.770000994</v>
      </c>
      <c r="O2" s="5">
        <f>IFERROR(N2/L2,0)</f>
        <v>-5.6484362894991494E-2</v>
      </c>
      <c r="P2">
        <f>_xlfn.RANK.EQ(O2,O:O,1)</f>
        <v>14</v>
      </c>
    </row>
    <row r="3" spans="1:16" x14ac:dyDescent="0.25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5">
        <f t="shared" ref="E3:E52" si="1">IFERROR(D3/B3, 0)</f>
        <v>-2.3069981751824741E-2</v>
      </c>
      <c r="F3">
        <f t="shared" ref="F3:F52" si="2">_xlfn.RANK.EQ(E3,E:E,1)</f>
        <v>22</v>
      </c>
      <c r="G3">
        <v>334800</v>
      </c>
      <c r="H3">
        <v>312433.70999999897</v>
      </c>
      <c r="I3">
        <f t="shared" ref="I3:I52" si="3">H3-G3</f>
        <v>-22366.290000001027</v>
      </c>
      <c r="J3" s="5">
        <f t="shared" ref="J3:J52" si="4">IFERROR(I3/G3, 0)</f>
        <v>-6.6804928315415249E-2</v>
      </c>
      <c r="K3">
        <f t="shared" ref="K3:K52" si="5">RANK(J3,J:J,1)</f>
        <v>14</v>
      </c>
      <c r="L3">
        <v>322700</v>
      </c>
      <c r="M3">
        <v>322263.03999999998</v>
      </c>
      <c r="N3">
        <f t="shared" ref="N3:N52" si="6">M3-L3</f>
        <v>-436.96000000002095</v>
      </c>
      <c r="O3" s="5">
        <f t="shared" ref="O3:O52" si="7">IFERROR(N3/L3,0)</f>
        <v>-1.3540749922529313E-3</v>
      </c>
      <c r="P3">
        <f t="shared" ref="P3:P52" si="8">_xlfn.RANK.EQ(O3,O:O,1)</f>
        <v>37</v>
      </c>
    </row>
    <row r="4" spans="1:16" x14ac:dyDescent="0.25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36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25</v>
      </c>
    </row>
    <row r="5" spans="1:16" x14ac:dyDescent="0.25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5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22</v>
      </c>
    </row>
    <row r="6" spans="1:16" x14ac:dyDescent="0.25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2"/>
        <v>11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44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39</v>
      </c>
    </row>
    <row r="7" spans="1:16" x14ac:dyDescent="0.25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8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25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25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7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9</v>
      </c>
    </row>
    <row r="10" spans="1:16" x14ac:dyDescent="0.25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17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29</v>
      </c>
    </row>
    <row r="11" spans="1:16" x14ac:dyDescent="0.25">
      <c r="A11" t="s">
        <v>25</v>
      </c>
      <c r="B11">
        <v>0</v>
      </c>
      <c r="C11">
        <v>0</v>
      </c>
      <c r="D11">
        <f t="shared" si="0"/>
        <v>0</v>
      </c>
      <c r="E11" s="5">
        <f t="shared" si="1"/>
        <v>0</v>
      </c>
      <c r="F11">
        <f t="shared" si="2"/>
        <v>47</v>
      </c>
      <c r="G11">
        <v>0</v>
      </c>
      <c r="H11">
        <v>0</v>
      </c>
      <c r="I11">
        <f t="shared" si="3"/>
        <v>0</v>
      </c>
      <c r="J11" s="5">
        <f t="shared" si="4"/>
        <v>0</v>
      </c>
      <c r="K11">
        <f t="shared" si="5"/>
        <v>48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1</v>
      </c>
    </row>
    <row r="12" spans="1:16" x14ac:dyDescent="0.25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6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10</v>
      </c>
    </row>
    <row r="13" spans="1:16" x14ac:dyDescent="0.25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18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27</v>
      </c>
    </row>
    <row r="14" spans="1:16" x14ac:dyDescent="0.25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40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19</v>
      </c>
    </row>
    <row r="15" spans="1:16" x14ac:dyDescent="0.25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2"/>
        <v>51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24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28</v>
      </c>
    </row>
    <row r="16" spans="1:16" x14ac:dyDescent="0.25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46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43</v>
      </c>
    </row>
    <row r="17" spans="1:16" x14ac:dyDescent="0.25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25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11</v>
      </c>
    </row>
    <row r="18" spans="1:16" x14ac:dyDescent="0.25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15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3</v>
      </c>
    </row>
    <row r="19" spans="1:16" x14ac:dyDescent="0.25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12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12</v>
      </c>
    </row>
    <row r="20" spans="1:16" x14ac:dyDescent="0.25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47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46</v>
      </c>
    </row>
    <row r="21" spans="1:16" x14ac:dyDescent="0.25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11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21</v>
      </c>
    </row>
    <row r="22" spans="1:16" x14ac:dyDescent="0.25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38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42</v>
      </c>
    </row>
    <row r="23" spans="1:16" x14ac:dyDescent="0.25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 x14ac:dyDescent="0.25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28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41</v>
      </c>
    </row>
    <row r="25" spans="1:16" x14ac:dyDescent="0.25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37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35</v>
      </c>
    </row>
    <row r="26" spans="1:16" x14ac:dyDescent="0.25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16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13</v>
      </c>
    </row>
    <row r="27" spans="1:16" x14ac:dyDescent="0.25">
      <c r="A27" t="s">
        <v>41</v>
      </c>
      <c r="B27">
        <v>0</v>
      </c>
      <c r="C27">
        <v>0</v>
      </c>
      <c r="D27">
        <f t="shared" si="0"/>
        <v>0</v>
      </c>
      <c r="E27" s="5">
        <f t="shared" si="1"/>
        <v>0</v>
      </c>
      <c r="F27">
        <f t="shared" si="2"/>
        <v>47</v>
      </c>
      <c r="G27">
        <v>0</v>
      </c>
      <c r="H27">
        <v>0</v>
      </c>
      <c r="I27">
        <f t="shared" si="3"/>
        <v>0</v>
      </c>
      <c r="J27" s="5">
        <f t="shared" si="4"/>
        <v>0</v>
      </c>
      <c r="K27">
        <f t="shared" si="5"/>
        <v>48</v>
      </c>
      <c r="L27">
        <v>0</v>
      </c>
      <c r="M27">
        <v>0</v>
      </c>
      <c r="N27">
        <f t="shared" si="6"/>
        <v>0</v>
      </c>
      <c r="O27" s="5">
        <f t="shared" si="7"/>
        <v>0</v>
      </c>
      <c r="P27">
        <f t="shared" si="8"/>
        <v>48</v>
      </c>
    </row>
    <row r="28" spans="1:16" x14ac:dyDescent="0.25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2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7</v>
      </c>
    </row>
    <row r="29" spans="1:16" x14ac:dyDescent="0.25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27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44</v>
      </c>
    </row>
    <row r="30" spans="1:16" x14ac:dyDescent="0.25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42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36</v>
      </c>
    </row>
    <row r="31" spans="1:16" x14ac:dyDescent="0.25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32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20</v>
      </c>
    </row>
    <row r="32" spans="1:16" x14ac:dyDescent="0.25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35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23</v>
      </c>
    </row>
    <row r="33" spans="1:16" x14ac:dyDescent="0.25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43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34</v>
      </c>
    </row>
    <row r="34" spans="1:16" x14ac:dyDescent="0.25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21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24</v>
      </c>
    </row>
    <row r="35" spans="1:16" x14ac:dyDescent="0.25">
      <c r="A35" t="s">
        <v>49</v>
      </c>
      <c r="B35">
        <v>0</v>
      </c>
      <c r="C35">
        <v>0</v>
      </c>
      <c r="D35">
        <f t="shared" si="0"/>
        <v>0</v>
      </c>
      <c r="E35" s="5">
        <f t="shared" si="1"/>
        <v>0</v>
      </c>
      <c r="F35">
        <f t="shared" si="2"/>
        <v>47</v>
      </c>
      <c r="G35">
        <v>0</v>
      </c>
      <c r="H35">
        <v>0</v>
      </c>
      <c r="I35">
        <f t="shared" si="3"/>
        <v>0</v>
      </c>
      <c r="J35" s="5">
        <f t="shared" si="4"/>
        <v>0</v>
      </c>
      <c r="K35">
        <f t="shared" si="5"/>
        <v>48</v>
      </c>
      <c r="L35">
        <v>0</v>
      </c>
      <c r="M35">
        <v>0</v>
      </c>
      <c r="N35">
        <f t="shared" si="6"/>
        <v>0</v>
      </c>
      <c r="O35" s="5">
        <f t="shared" si="7"/>
        <v>0</v>
      </c>
      <c r="P35">
        <f t="shared" si="8"/>
        <v>48</v>
      </c>
    </row>
    <row r="36" spans="1:16" x14ac:dyDescent="0.25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1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5</v>
      </c>
    </row>
    <row r="37" spans="1:16" x14ac:dyDescent="0.25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20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8</v>
      </c>
    </row>
    <row r="38" spans="1:16" x14ac:dyDescent="0.25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19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40</v>
      </c>
    </row>
    <row r="39" spans="1:16" x14ac:dyDescent="0.25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3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17</v>
      </c>
    </row>
    <row r="40" spans="1:16" x14ac:dyDescent="0.25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22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31</v>
      </c>
    </row>
    <row r="41" spans="1:16" x14ac:dyDescent="0.25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34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30</v>
      </c>
    </row>
    <row r="42" spans="1:16" x14ac:dyDescent="0.25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39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47</v>
      </c>
    </row>
    <row r="43" spans="1:16" x14ac:dyDescent="0.25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23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18</v>
      </c>
    </row>
    <row r="44" spans="1:16" x14ac:dyDescent="0.25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41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45</v>
      </c>
    </row>
    <row r="45" spans="1:16" x14ac:dyDescent="0.25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30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32</v>
      </c>
    </row>
    <row r="46" spans="1:16" x14ac:dyDescent="0.25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33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16</v>
      </c>
    </row>
    <row r="47" spans="1:16" x14ac:dyDescent="0.25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45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38</v>
      </c>
    </row>
    <row r="48" spans="1:16" x14ac:dyDescent="0.25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29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15</v>
      </c>
    </row>
    <row r="49" spans="1:16" x14ac:dyDescent="0.25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13</v>
      </c>
      <c r="L49">
        <v>0</v>
      </c>
      <c r="M49">
        <v>0</v>
      </c>
      <c r="N49">
        <f t="shared" si="6"/>
        <v>0</v>
      </c>
      <c r="O49" s="5">
        <f t="shared" si="7"/>
        <v>0</v>
      </c>
      <c r="P49">
        <f t="shared" si="8"/>
        <v>48</v>
      </c>
    </row>
    <row r="50" spans="1:16" x14ac:dyDescent="0.25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48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25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31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33</v>
      </c>
    </row>
    <row r="52" spans="1:16" x14ac:dyDescent="0.25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9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6</v>
      </c>
    </row>
    <row r="54" spans="1:16" x14ac:dyDescent="0.25">
      <c r="A54" s="2" t="s">
        <v>67</v>
      </c>
    </row>
    <row r="55" spans="1:16" x14ac:dyDescent="0.25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25">
      <c r="A56" t="s">
        <v>24</v>
      </c>
      <c r="B56">
        <f>_xlfn.XLOOKUP(A56,$A$2:$A$52,$E$2:$E$52, "N/A")</f>
        <v>-8.1681998646514792E-2</v>
      </c>
      <c r="C56">
        <f>_xlfn.XLOOKUP(A56,A2:A52,J2:J52)</f>
        <v>-5.5113408723747932E-2</v>
      </c>
      <c r="D56">
        <f>_xlfn.XLOOKUP(A56,A2:A52,O2:O52)</f>
        <v>-1.883298461538465E-2</v>
      </c>
    </row>
    <row r="57" spans="1:16" x14ac:dyDescent="0.25">
      <c r="A57" t="s">
        <v>25</v>
      </c>
      <c r="B57">
        <f t="shared" ref="B57:B61" si="9">_xlfn.XLOOKUP(A57,$A$2:$A$52,$E$2:$E$52, "N/A")</f>
        <v>0</v>
      </c>
      <c r="C57">
        <f>_xlfn.XLOOKUP(A57,A3:A53,J3:J53)</f>
        <v>0</v>
      </c>
      <c r="D57">
        <f t="shared" ref="D57:D61" si="10">_xlfn.XLOOKUP(A57,A3:A53,O3:O53)</f>
        <v>-0.82994157333333329</v>
      </c>
    </row>
    <row r="58" spans="1:16" x14ac:dyDescent="0.25">
      <c r="A58" t="s">
        <v>32</v>
      </c>
      <c r="B58">
        <f t="shared" si="9"/>
        <v>-5.4037002206391245E-2</v>
      </c>
      <c r="C58">
        <f>_xlfn.XLOOKUP(A58,A4:A54,J4:J54)</f>
        <v>-6.6149619014330668E-2</v>
      </c>
      <c r="D58">
        <f t="shared" si="10"/>
        <v>-0.12882667147667154</v>
      </c>
    </row>
    <row r="59" spans="1:16" x14ac:dyDescent="0.25">
      <c r="A59" t="s">
        <v>38</v>
      </c>
      <c r="B59">
        <f t="shared" si="9"/>
        <v>-1.3334943305713101E-2</v>
      </c>
      <c r="C59">
        <f>_xlfn.XLOOKUP(A59,A5:A55,J5:J55)</f>
        <v>-4.087856565111897E-2</v>
      </c>
      <c r="D59">
        <f t="shared" si="10"/>
        <v>-6.5504224339284781E-5</v>
      </c>
    </row>
    <row r="60" spans="1:16" x14ac:dyDescent="0.25">
      <c r="A60" t="s">
        <v>39</v>
      </c>
      <c r="B60">
        <f t="shared" si="9"/>
        <v>-1.0226130964676661E-2</v>
      </c>
      <c r="C60">
        <f>_xlfn.XLOOKUP(A60,A6:A56,J6:J56)</f>
        <v>-1.5846773555029746E-2</v>
      </c>
      <c r="D60">
        <f t="shared" si="10"/>
        <v>-3.4741188318228064E-3</v>
      </c>
    </row>
    <row r="61" spans="1:16" x14ac:dyDescent="0.25">
      <c r="A61" t="s">
        <v>55</v>
      </c>
      <c r="B61">
        <f t="shared" si="9"/>
        <v>-4.0110550149132493E-2</v>
      </c>
      <c r="C61">
        <f>_xlfn.XLOOKUP(A61,A7:A57,J7:J57)</f>
        <v>-2.6221894095689226E-2</v>
      </c>
      <c r="D61">
        <f t="shared" si="10"/>
        <v>-1.7099804162586642E-2</v>
      </c>
    </row>
    <row r="63" spans="1:16" x14ac:dyDescent="0.25">
      <c r="A63" s="7" t="s">
        <v>68</v>
      </c>
    </row>
    <row r="64" spans="1:16" x14ac:dyDescent="0.25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25">
      <c r="A65" t="s">
        <v>24</v>
      </c>
    </row>
    <row r="66" spans="1:4" x14ac:dyDescent="0.25">
      <c r="A66" t="s">
        <v>25</v>
      </c>
    </row>
    <row r="67" spans="1:4" x14ac:dyDescent="0.25">
      <c r="A67" t="s">
        <v>32</v>
      </c>
    </row>
    <row r="68" spans="1:4" x14ac:dyDescent="0.25">
      <c r="A68" t="s">
        <v>38</v>
      </c>
    </row>
    <row r="69" spans="1:4" x14ac:dyDescent="0.25">
      <c r="A69" t="s">
        <v>39</v>
      </c>
    </row>
    <row r="70" spans="1:4" x14ac:dyDescent="0.25">
      <c r="A70" t="s">
        <v>55</v>
      </c>
    </row>
    <row r="72" spans="1:4" x14ac:dyDescent="0.25">
      <c r="A72" s="7" t="s">
        <v>69</v>
      </c>
    </row>
    <row r="73" spans="1:4" x14ac:dyDescent="0.2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25">
      <c r="A74" t="s">
        <v>24</v>
      </c>
    </row>
    <row r="75" spans="1:4" x14ac:dyDescent="0.25">
      <c r="A75" t="s">
        <v>25</v>
      </c>
    </row>
    <row r="76" spans="1:4" x14ac:dyDescent="0.25">
      <c r="A76" t="s">
        <v>32</v>
      </c>
    </row>
    <row r="77" spans="1:4" x14ac:dyDescent="0.25">
      <c r="A77" t="s">
        <v>38</v>
      </c>
    </row>
    <row r="78" spans="1:4" x14ac:dyDescent="0.25">
      <c r="A78" t="s">
        <v>39</v>
      </c>
    </row>
    <row r="79" spans="1:4" x14ac:dyDescent="0.25">
      <c r="A79" t="s">
        <v>55</v>
      </c>
    </row>
    <row r="81" spans="1:7" x14ac:dyDescent="0.25">
      <c r="A81" s="7" t="s">
        <v>70</v>
      </c>
    </row>
    <row r="82" spans="1:7" x14ac:dyDescent="0.25">
      <c r="A82" t="s">
        <v>0</v>
      </c>
    </row>
    <row r="83" spans="1:7" x14ac:dyDescent="0.25">
      <c r="B83" s="1" t="s">
        <v>71</v>
      </c>
      <c r="C83" s="1" t="s">
        <v>72</v>
      </c>
    </row>
    <row r="84" spans="1:7" x14ac:dyDescent="0.25">
      <c r="A84" t="s">
        <v>73</v>
      </c>
      <c r="B84" s="6"/>
      <c r="C84" s="6"/>
    </row>
    <row r="85" spans="1:7" x14ac:dyDescent="0.25">
      <c r="A85" t="s">
        <v>74</v>
      </c>
      <c r="B85" s="6"/>
      <c r="C85" s="6"/>
    </row>
    <row r="86" spans="1:7" x14ac:dyDescent="0.25">
      <c r="A86" t="s">
        <v>75</v>
      </c>
      <c r="B86" s="6"/>
      <c r="C86" s="6"/>
    </row>
    <row r="88" spans="1:7" x14ac:dyDescent="0.25">
      <c r="A88" s="7" t="s">
        <v>76</v>
      </c>
    </row>
    <row r="89" spans="1:7" x14ac:dyDescent="0.2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2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25">
      <c r="A91" t="s">
        <v>73</v>
      </c>
      <c r="C91" s="5"/>
      <c r="E91" s="5"/>
      <c r="G91" s="5"/>
    </row>
    <row r="92" spans="1:7" x14ac:dyDescent="0.25">
      <c r="A92" t="s">
        <v>74</v>
      </c>
      <c r="C92" s="5"/>
      <c r="E92" s="5"/>
      <c r="G92" s="5"/>
    </row>
    <row r="93" spans="1:7" x14ac:dyDescent="0.25">
      <c r="A93" t="s">
        <v>75</v>
      </c>
      <c r="C93" s="5"/>
      <c r="E93" s="5"/>
      <c r="G93" s="5"/>
    </row>
    <row r="95" spans="1:7" x14ac:dyDescent="0.25">
      <c r="A95" s="7" t="s">
        <v>79</v>
      </c>
    </row>
    <row r="96" spans="1:7" x14ac:dyDescent="0.2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2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25">
      <c r="A98" t="s">
        <v>73</v>
      </c>
      <c r="C98" s="4"/>
      <c r="E98" s="4"/>
      <c r="G98" s="4"/>
      <c r="I98" s="4"/>
    </row>
    <row r="99" spans="1:9" x14ac:dyDescent="0.25">
      <c r="A99" t="s">
        <v>74</v>
      </c>
      <c r="C99" s="4"/>
      <c r="E99" s="4"/>
      <c r="G99" s="4"/>
      <c r="I99" s="4"/>
    </row>
    <row r="100" spans="1:9" x14ac:dyDescent="0.25">
      <c r="A100" t="s">
        <v>75</v>
      </c>
      <c r="C100" s="4"/>
      <c r="E100" s="4"/>
      <c r="G100" s="4"/>
      <c r="I100" s="4"/>
    </row>
  </sheetData>
  <dataValidations count="2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35" sqref="B35"/>
    </sheetView>
  </sheetViews>
  <sheetFormatPr defaultRowHeight="15" x14ac:dyDescent="0.25"/>
  <cols>
    <col min="1" max="1" width="12.85546875" bestFit="1" customWidth="1"/>
    <col min="2" max="2" width="52.7109375" bestFit="1" customWidth="1"/>
  </cols>
  <sheetData>
    <row r="1" spans="1:2" x14ac:dyDescent="0.25">
      <c r="A1" s="2" t="s">
        <v>0</v>
      </c>
      <c r="B1" s="3" t="s">
        <v>80</v>
      </c>
    </row>
    <row r="2" spans="1:2" x14ac:dyDescent="0.25">
      <c r="A2" s="2" t="s">
        <v>1</v>
      </c>
      <c r="B2" s="3" t="s">
        <v>81</v>
      </c>
    </row>
    <row r="3" spans="1:2" x14ac:dyDescent="0.25">
      <c r="A3" s="2" t="s">
        <v>2</v>
      </c>
      <c r="B3" s="3" t="s">
        <v>82</v>
      </c>
    </row>
    <row r="4" spans="1:2" x14ac:dyDescent="0.25">
      <c r="A4" s="2" t="s">
        <v>3</v>
      </c>
      <c r="B4" s="3" t="s">
        <v>83</v>
      </c>
    </row>
    <row r="5" spans="1:2" x14ac:dyDescent="0.25">
      <c r="A5" s="2" t="s">
        <v>6</v>
      </c>
      <c r="B5" s="3" t="s">
        <v>84</v>
      </c>
    </row>
    <row r="6" spans="1:2" x14ac:dyDescent="0.25">
      <c r="A6" s="2" t="s">
        <v>7</v>
      </c>
      <c r="B6" s="3" t="s">
        <v>85</v>
      </c>
    </row>
    <row r="7" spans="1:2" x14ac:dyDescent="0.25">
      <c r="A7" s="2" t="s">
        <v>8</v>
      </c>
      <c r="B7" s="3" t="s">
        <v>86</v>
      </c>
    </row>
    <row r="8" spans="1:2" x14ac:dyDescent="0.25">
      <c r="A8" s="2" t="s">
        <v>11</v>
      </c>
      <c r="B8" s="3" t="s">
        <v>87</v>
      </c>
    </row>
    <row r="9" spans="1:2" x14ac:dyDescent="0.25">
      <c r="A9" s="2" t="s">
        <v>12</v>
      </c>
      <c r="B9" s="3" t="s">
        <v>88</v>
      </c>
    </row>
    <row r="10" spans="1:2" x14ac:dyDescent="0.2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Aaron</cp:lastModifiedBy>
  <cp:revision/>
  <dcterms:created xsi:type="dcterms:W3CDTF">2020-02-26T17:00:38Z</dcterms:created>
  <dcterms:modified xsi:type="dcterms:W3CDTF">2023-01-25T02:26:40Z</dcterms:modified>
  <cp:category/>
  <cp:contentStatus/>
</cp:coreProperties>
</file>